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CC05" lockStructure="1"/>
  <bookViews>
    <workbookView xWindow="60" yWindow="60" windowWidth="20265" windowHeight="9705"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3" i="11" l="1"/>
  <c r="AA36" i="11" l="1"/>
  <c r="AA34" i="11"/>
  <c r="AA35" i="11"/>
  <c r="AA32" i="11" l="1"/>
  <c r="AA31" i="11"/>
  <c r="AA30" i="11"/>
  <c r="AA29" i="11"/>
  <c r="AA28" i="11" l="1"/>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AM37" i="9"/>
  <c r="C37" i="9"/>
  <c r="CO36" i="9"/>
  <c r="AM36" i="9"/>
  <c r="C36" i="9"/>
  <c r="CO35" i="9"/>
  <c r="AM35" i="9"/>
  <c r="CO34" i="9"/>
  <c r="BW34" i="9"/>
  <c r="BW35" i="9" s="1"/>
  <c r="BW36" i="9" s="1"/>
  <c r="BW37" i="9" s="1"/>
  <c r="BW38" i="9" s="1"/>
  <c r="BW39" i="9" s="1"/>
  <c r="BW40" i="9" s="1"/>
  <c r="BW41" i="9" s="1"/>
  <c r="BW42" i="9" s="1"/>
  <c r="BW43" i="9" s="1"/>
  <c r="C34" i="9"/>
  <c r="C35" i="9" s="1"/>
  <c r="U34" i="9" s="1"/>
  <c r="U35" i="9" s="1"/>
  <c r="U36" i="9" s="1"/>
  <c r="U37" i="9" s="1"/>
  <c r="U38" i="9" s="1"/>
  <c r="AM34" i="9" l="1"/>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<sst xmlns="http://schemas.openxmlformats.org/spreadsheetml/2006/main" count="940" uniqueCount="550">
  <si>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</si>
  <si>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</si>
  <si>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</si>
  <si>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</si>
  <si>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</si>
  <si>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</si>
  <si>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</si>
  <si>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</si>
  <si>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</si>
  <si>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</si>
  <si>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</si>
  <si>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</si>
  <si>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</si>
  <si>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</si>
  <si>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</si>
  <si>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</si>
  <si>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</si>
  <si>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</si>
  <si>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</si>
  <si>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</si>
  <si>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</si>
  <si>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</si>
  <si>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</si>
  <si>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</si>
  <si>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</si>
  <si>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</si>
  <si>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</si>
  <si>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</si>
  <si>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</si>
  <si>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</si>
  <si>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</si>
  <si>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</si>
  <si>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</si>
  <si>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</si>
  <si>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</si>
  <si>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</si>
  <si>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</si>
  <si>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</si>
  <si>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</si>
  <si>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</si>
  <si>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</si>
  <si>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</si>
  <si>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</si>
  <si>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</si>
  <si>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</si>
  <si>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</si>
  <si>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</si>
  <si>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</si>
  <si>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</si>
  <si>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</si>
  <si>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</si>
  <si>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</si>
  <si>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</si>
  <si>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</si>
  <si>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</si>
  <si>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</si>
  <si>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</si>
  <si>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</si>
  <si>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</si>
  <si>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</si>
  <si>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</si>
  <si>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</si>
  <si>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</si>
  <si>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</si>
  <si>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</si>
  <si>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</si>
  <si>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</si>
  <si>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</si>
  <si>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</si>
  <si>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</si>
  <si>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</si>
  <si>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</si>
  <si>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</si>
  <si>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</si>
  <si>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</si>
  <si>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</si>
  <si>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</si>
  <si>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</si>
  <si>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</si>
  <si>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</si>
  <si>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</si>
  <si>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</si>
  <si>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</si>
  <si>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</si>
  <si>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</si>
  <si>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</si>
  <si>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</si>
  <si>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</si>
  <si>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</si>
  <si>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</si>
  <si>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</si>
  <si>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</si>
  <si>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</si>
  <si>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</si>
  <si>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</si>
  <si>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</si>
  <si>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</si>
  <si>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</si>
  <si>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</si>
  <si>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</si>
  <si>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</si>
  <si>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</si>
  <si>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</si>
  <si>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</si>
  <si>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</si>
  <si>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</si>
  <si>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</si>
  <si>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</si>
  <si>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</si>
  <si>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</si>
  <si>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</si>
  <si>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</si>
  <si>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</si>
  <si>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</si>
  <si>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</si>
  <si>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</si>
  <si>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</si>
  <si>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</si>
  <si>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</si>
  <si>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</si>
  <si>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</si>
  <si>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</si>
  <si>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</si>
  <si>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</si>
  <si>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</si>
  <si>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</si>
  <si>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</si>
  <si>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</si>
  <si>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</si>
  <si>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</si>
  <si>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</si>
  <si>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</si>
  <si>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</si>
  <si>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</si>
  <si>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</si>
  <si>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</si>
  <si>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</si>
  <si>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</si>
  <si>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</si>
  <si>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</si>
  <si>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</si>
  <si>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</si>
  <si>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</si>
  <si>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</si>
  <si>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</si>
  <si>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</si>
  <si>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</si>
  <si>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</si>
  <si>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</si>
  <si>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</si>
  <si>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</si>
  <si>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</si>
  <si>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</si>
  <si>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</si>
  <si>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</si>
  <si>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</si>
  <si>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</si>
  <si>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</si>
  <si>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</si>
  <si>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</si>
  <si>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</si>
  <si>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</si>
  <si>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</si>
  <si>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</si>
  <si>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</si>
  <si>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</si>
  <si>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</si>
  <si>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</si>
  <si>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</si>
  <si>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</si>
  <si>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</si>
  <si>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</si>
  <si>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</si>
  <si>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</si>
  <si>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</si>
  <si>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</si>
  <si>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</si>
  <si>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</si>
  <si>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</si>
  <si>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</si>
  <si>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</si>
  <si>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</si>
  <si>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</si>
  <si>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</si>
  <si>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</si>
  <si>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</si>
  <si>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</si>
  <si>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</si>
  <si>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</si>
  <si>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</si>
  <si>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</si>
  <si>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</si>
  <si>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</si>
  <si>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福島県本宮市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</si>
  <si>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</si>
  <si>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</si>
  <si>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</si>
  <si>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</si>
  <si>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</si>
  <si>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</si>
  <si>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</si>
  <si>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</si>
  <si>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</si>
  <si>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</si>
  <si>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</si>
  <si>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</si>
  <si>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</si>
  <si>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</si>
  <si>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</si>
  <si>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</si>
  <si>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</si>
  <si>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</si>
  <si>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</si>
  <si>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</si>
  <si>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</si>
  <si>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</si>
  <si>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</si>
  <si>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</si>
  <si>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</si>
  <si>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</si>
  <si>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</si>
  <si>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</si>
  <si>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</si>
  <si>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</si>
  <si>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</si>
  <si>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</si>
  <si>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</si>
  <si>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</si>
  <si>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</si>
  <si>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</si>
  <si>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</si>
  <si>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</si>
  <si>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</si>
  <si>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</si>
  <si>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</si>
  <si>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</si>
  <si>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</si>
  <si>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</si>
  <si>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</si>
  <si>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</si>
  <si>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</si>
  <si>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</si>
  <si>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</si>
  <si>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</si>
  <si>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</si>
  <si>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</si>
  <si>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</si>
  <si>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</si>
  <si>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</si>
  <si>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</si>
  <si>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</si>
  <si>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</si>
  <si>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</si>
  <si>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</si>
  <si>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</si>
  <si>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</si>
  <si>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</si>
  <si>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</si>
  <si>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</si>
  <si>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</si>
  <si>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</si>
  <si>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</si>
  <si>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</si>
  <si>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</si>
  <si>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</si>
  <si>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</si>
  <si>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</si>
  <si>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</si>
  <si>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</si>
  <si>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</si>
  <si>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</si>
  <si>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</si>
  <si>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</si>
  <si>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</si>
  <si>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</si>
  <si>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</si>
  <si>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</si>
  <si>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</si>
  <si>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</si>
  <si>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</si>
  <si>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</si>
  <si>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</si>
  <si>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</si>
  <si>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</si>
  <si>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</si>
  <si>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</si>
  <si>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</si>
  <si>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</si>
  <si>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</si>
  <si>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</si>
  <si>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</si>
  <si>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</si>
  <si>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</si>
  <si>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</si>
  <si>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</si>
  <si>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</si>
  <si>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</si>
  <si>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</si>
  <si>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</si>
  <si>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</si>
  <si>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</si>
  <si>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</si>
  <si>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</si>
  <si>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</si>
  <si>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</si>
  <si>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</si>
  <si>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</si>
  <si>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</si>
  <si>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</si>
  <si>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</si>
  <si>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</si>
  <si>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</si>
  <si>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</si>
  <si>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</si>
  <si>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</si>
  <si>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</si>
  <si>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</si>
  <si>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</si>
  <si>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</si>
  <si>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</si>
  <si>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</si>
  <si>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</si>
  <si>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</si>
  <si>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</si>
  <si>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</si>
  <si>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</si>
  <si>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</si>
  <si>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</si>
  <si>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</si>
  <si>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</si>
  <si>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</si>
  <si>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</si>
  <si>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</si>
  <si>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</si>
  <si>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</si>
  <si>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</si>
  <si>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</si>
  <si>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</si>
  <si>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</si>
  <si>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</si>
  <si>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</si>
  <si>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</si>
  <si>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</si>
  <si>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福島県本宮市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</si>
  <si>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</si>
  <si>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</si>
  <si>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</si>
  <si>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</si>
  <si>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</si>
  <si>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</si>
  <si>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</si>
  <si>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</si>
  <si>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</si>
  <si>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</si>
  <si>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</si>
  <si>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</si>
  <si>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</si>
  <si>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</si>
  <si>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</si>
  <si>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</si>
  <si>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</si>
  <si>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</si>
  <si>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</si>
  <si>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</si>
  <si>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阿武隈川左岸築堤用地取得事業特別会計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</si>
  <si>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</si>
  <si>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</si>
  <si>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</si>
  <si>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</si>
  <si>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</si>
  <si>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</si>
  <si>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</si>
  <si>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</si>
  <si>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</si>
  <si>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</si>
  <si>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</si>
  <si>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</si>
  <si>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</si>
  <si>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</si>
  <si>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</si>
  <si>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</si>
  <si>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</si>
  <si>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</si>
  <si>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</si>
  <si>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</si>
  <si>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</si>
  <si>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</si>
  <si>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</si>
  <si>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工業用地造成事業特別会計</t>
    <phoneticPr fontId="5"/>
  </si>
  <si>
    <t>工業用地資産運用事業特別会計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</si>
  <si>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</si>
  <si>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</si>
  <si>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</si>
  <si>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</si>
  <si>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</si>
  <si>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</si>
  <si>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</si>
  <si>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</si>
  <si>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</si>
  <si>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</si>
  <si>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</si>
  <si>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</si>
  <si>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</si>
  <si>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</si>
  <si>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</si>
  <si>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</si>
  <si>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</si>
  <si>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</si>
  <si>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</si>
  <si>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</si>
  <si>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</si>
  <si>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</si>
  <si>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</si>
  <si>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</si>
  <si>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</si>
  <si>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</si>
  <si>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</si>
  <si>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</si>
  <si>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</si>
  <si>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</si>
  <si>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</si>
  <si>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</si>
  <si>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</si>
  <si>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</si>
  <si>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</si>
  <si>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</si>
  <si>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</si>
  <si>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</si>
  <si>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</si>
  <si>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</si>
  <si>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</si>
  <si>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</si>
  <si>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</si>
  <si>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</si>
  <si>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</si>
  <si>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</si>
  <si>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</si>
  <si>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</si>
  <si>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</si>
  <si>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</si>
  <si>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</si>
  <si>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</si>
  <si>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</si>
  <si>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</si>
  <si>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</si>
  <si>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</si>
  <si>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</si>
  <si>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</si>
  <si>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</si>
  <si>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</si>
  <si>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</si>
  <si>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</si>
  <si>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</si>
  <si>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</si>
  <si>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</si>
  <si>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</si>
  <si>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</si>
  <si>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</si>
  <si>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</si>
  <si>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</si>
  <si>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</si>
  <si>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</si>
  <si>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</si>
  <si>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</si>
  <si>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</si>
  <si>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</si>
  <si>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</si>
  <si>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</si>
  <si>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</si>
  <si>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</si>
  <si>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</si>
  <si>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</si>
  <si>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</si>
  <si>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</si>
  <si>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</si>
  <si>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</si>
  <si>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</si>
  <si>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</si>
  <si>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</si>
  <si>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</si>
  <si>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</si>
  <si>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</si>
  <si>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</si>
  <si>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</si>
  <si>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</si>
  <si>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</si>
  <si>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</si>
  <si>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</si>
  <si>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</si>
  <si>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</si>
  <si>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</si>
  <si>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</si>
  <si>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</si>
  <si>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</si>
  <si>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</si>
  <si>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</si>
  <si>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</si>
  <si>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</si>
  <si>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</si>
  <si>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</si>
  <si>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</si>
  <si>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</si>
  <si>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</si>
  <si>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</si>
  <si>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</si>
  <si>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</si>
  <si>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</si>
  <si>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</si>
  <si>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</si>
  <si>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</si>
  <si>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</si>
  <si>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</si>
  <si>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</si>
  <si>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</si>
  <si>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</si>
  <si>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</si>
  <si>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</si>
  <si>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</si>
  <si>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</si>
  <si>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</si>
  <si>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</si>
  <si>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</si>
  <si>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</si>
  <si>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</si>
  <si>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</si>
  <si>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4.36</t>
  </si>
  <si>
    <t>▲ 2.38</t>
  </si>
  <si>
    <t>▲ 1.15</t>
  </si>
  <si>
    <t>▲ 12.00</t>
  </si>
  <si>
    <t>水道事業会計</t>
  </si>
  <si>
    <t>一般会計</t>
  </si>
  <si>
    <t>国民健康保険特別会計（事業勘定）</t>
  </si>
  <si>
    <t>▲ 0.29</t>
  </si>
  <si>
    <t>工業用地造成事業特別会計</t>
  </si>
  <si>
    <t>介護保険特別会計（保険事業勘定）</t>
  </si>
  <si>
    <t>公共下水道事業特別会計</t>
  </si>
  <si>
    <t>介護保険特別会計（介護サービス事業勘定）</t>
  </si>
  <si>
    <t>国民健康保険特別会計（直診勘定）</t>
  </si>
  <si>
    <t>その他会計（赤字）</t>
  </si>
  <si>
    <t>その他会計（黒字）</t>
  </si>
  <si>
    <t>安達地方広域行政組合　一般会計</t>
    <rPh sb="0" eb="2">
      <t>アダチ</t>
    </rPh>
    <rPh sb="2" eb="4">
      <t>チホウ</t>
    </rPh>
    <rPh sb="4" eb="6">
      <t>コウイキ</t>
    </rPh>
    <rPh sb="6" eb="8">
      <t>ギョウセイ</t>
    </rPh>
    <rPh sb="8" eb="10">
      <t>クミアイ</t>
    </rPh>
    <rPh sb="11" eb="13">
      <t>イッパン</t>
    </rPh>
    <rPh sb="13" eb="15">
      <t>カイケイ</t>
    </rPh>
    <phoneticPr fontId="5"/>
  </si>
  <si>
    <t>　　〃　　安達地方地域振興事業特別会計</t>
    <rPh sb="9" eb="11">
      <t>チイキ</t>
    </rPh>
    <rPh sb="11" eb="13">
      <t>シンコウ</t>
    </rPh>
    <rPh sb="13" eb="15">
      <t>ジギョウ</t>
    </rPh>
    <rPh sb="15" eb="17">
      <t>トクベツ</t>
    </rPh>
    <rPh sb="17" eb="19">
      <t>カイケイ</t>
    </rPh>
    <phoneticPr fontId="5"/>
  </si>
  <si>
    <t>福島県後期高齢者医療広域連合一般会計</t>
  </si>
  <si>
    <t>　　〃　　　　後期高齢者医療特別会計</t>
  </si>
  <si>
    <t>福島県市町村総合事務組合一般会計</t>
  </si>
  <si>
    <t>　　〃　　　　消防補償等特別会計</t>
  </si>
  <si>
    <t>　　〃　　　　消防賞じゅつ金特別会計</t>
  </si>
  <si>
    <t>　　 〃　　非常勤職員公務災害補償特別会計</t>
  </si>
  <si>
    <t>　　〃　　　　自治会館管理特別会計</t>
  </si>
  <si>
    <t>福島県市民交通災害共済組合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</si>
</sst>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2">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2 2" xfId="77"/>
    <cellStyle name="通貨 3" xfId="14"/>
    <cellStyle name="通貨 3 2" xfId="78"/>
    <cellStyle name="入力 2" xfId="7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80"/>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69042</c:v>
                </c:pt>
                <c:pt idx="1">
                  <c:v>52307</c:v>
                </c:pt>
                <c:pt idx="2">
                  <c:v>73789</c:v>
                </c:pt>
                <c:pt idx="3">
                  <c:v>51080</c:v>
                </c:pt>
                <c:pt idx="4">
                  <c:v>82490</c:v>
                </c:pt>
              </c:numCache>
            </c:numRef>
          </c:val>
          <c:smooth val="0"/>
        </c:ser>
        <c:dLbls>
          <c:showLegendKey val="0"/>
          <c:showVal val="0"/>
          <c:showCatName val="0"/>
          <c:showSerName val="0"/>
          <c:showPercent val="0"/>
          <c:showBubbleSize val="0"/>
        </c:dLbls>
        <c:marker val="1"/>
        <c:smooth val="0"/>
        <c:axId val="89783296"/>
        <c:axId val="92472448"/>
      </c:lineChart>
      <c:catAx>
        <c:axId val="89783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472448"/>
        <c:crosses val="autoZero"/>
        <c:auto val="1"/>
        <c:lblAlgn val="ctr"/>
        <c:lblOffset val="100"/>
        <c:tickLblSkip val="1"/>
        <c:tickMarkSkip val="1"/>
        <c:noMultiLvlLbl val="0"/>
      </c:catAx>
      <c:valAx>
        <c:axId val="92472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783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6.05</c:v>
                </c:pt>
                <c:pt idx="1">
                  <c:v>6.19</c:v>
                </c:pt>
                <c:pt idx="2">
                  <c:v>7.96</c:v>
                </c:pt>
                <c:pt idx="3">
                  <c:v>14.56</c:v>
                </c:pt>
                <c:pt idx="4">
                  <c:v>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14.78</c:v>
                </c:pt>
                <c:pt idx="1">
                  <c:v>15.67</c:v>
                </c:pt>
                <c:pt idx="2">
                  <c:v>17.07</c:v>
                </c:pt>
                <c:pt idx="3">
                  <c:v>16.54</c:v>
                </c:pt>
                <c:pt idx="4">
                  <c:v>18.28</c:v>
                </c:pt>
              </c:numCache>
            </c:numRef>
          </c:val>
        </c:ser>
        <c:dLbls>
          <c:showLegendKey val="0"/>
          <c:showVal val="0"/>
          <c:showCatName val="0"/>
          <c:showSerName val="0"/>
          <c:showPercent val="0"/>
          <c:showBubbleSize val="0"/>
        </c:dLbls>
        <c:gapWidth val="250"/>
        <c:overlap val="100"/>
        <c:axId val="113789568"/>
        <c:axId val="11379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-4.3600000000000003</c:v>
                </c:pt>
                <c:pt idx="1">
                  <c:v>-2.38</c:v>
                </c:pt>
                <c:pt idx="2">
                  <c:v>-1.1499999999999999</c:v>
                </c:pt>
                <c:pt idx="3">
                  <c:v>2.0299999999999998</c:v>
                </c:pt>
                <c:pt idx="4">
                  <c:v>-12</c:v>
                </c:pt>
              </c:numCache>
            </c:numRef>
          </c:val>
          <c:smooth val="0"/>
        </c:ser>
        <c:dLbls>
          <c:showLegendKey val="0"/>
          <c:showVal val="0"/>
          <c:showCatName val="0"/>
          <c:showSerName val="0"/>
          <c:showPercent val="0"/>
          <c:showBubbleSize val="0"/>
        </c:dLbls>
        <c:marker val="1"/>
        <c:smooth val="0"/>
        <c:axId val="113789568"/>
        <c:axId val="113795840"/>
      </c:lineChart>
      <c:catAx>
        <c:axId val="11378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795840"/>
        <c:crosses val="autoZero"/>
        <c:auto val="1"/>
        <c:lblAlgn val="ctr"/>
        <c:lblOffset val="100"/>
        <c:tickLblSkip val="1"/>
        <c:tickMarkSkip val="1"/>
        <c:noMultiLvlLbl val="0"/>
      </c:catAx>
      <c:valAx>
        <c:axId val="11379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8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0.04</c:v>
                </c:pt>
                <c:pt idx="4">
                  <c:v>#N/A</c:v>
                </c:pt>
                <c:pt idx="5">
                  <c:v>0.04</c:v>
                </c:pt>
                <c:pt idx="6">
                  <c:v>#N/A</c:v>
                </c:pt>
                <c:pt idx="7">
                  <c:v>0.24</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7.0000000000000007E-2</c:v>
                </c:pt>
                <c:pt idx="2">
                  <c:v>#N/A</c:v>
                </c:pt>
                <c:pt idx="3">
                  <c:v>0.02</c:v>
                </c:pt>
                <c:pt idx="4">
                  <c:v>#N/A</c:v>
                </c:pt>
                <c:pt idx="5">
                  <c:v>0.12</c:v>
                </c:pt>
                <c:pt idx="6">
                  <c:v>#N/A</c:v>
                </c:pt>
                <c:pt idx="7">
                  <c:v>0.11</c:v>
                </c:pt>
                <c:pt idx="8">
                  <c:v>#N/A</c:v>
                </c:pt>
                <c:pt idx="9">
                  <c:v>7.0000000000000007E-2</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0.08</c:v>
                </c:pt>
                <c:pt idx="4">
                  <c:v>#N/A</c:v>
                </c:pt>
                <c:pt idx="5">
                  <c:v>0.1</c:v>
                </c:pt>
                <c:pt idx="6">
                  <c:v>#N/A</c:v>
                </c:pt>
                <c:pt idx="7">
                  <c:v>0.1</c:v>
                </c:pt>
                <c:pt idx="8">
                  <c:v>#N/A</c:v>
                </c:pt>
                <c:pt idx="9">
                  <c:v>0.12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0.21</c:v>
                </c:pt>
                <c:pt idx="2">
                  <c:v>#N/A</c:v>
                </c:pt>
                <c:pt idx="3">
                  <c:v>0.14000000000000001</c:v>
                </c:pt>
                <c:pt idx="4">
                  <c:v>#N/A</c:v>
                </c:pt>
                <c:pt idx="5">
                  <c:v>0.2</c:v>
                </c:pt>
                <c:pt idx="6">
                  <c:v>#N/A</c:v>
                </c:pt>
                <c:pt idx="7">
                  <c:v>0.46</c:v>
                </c:pt>
                <c:pt idx="8">
                  <c:v>#N/A</c:v>
                </c:pt>
                <c:pt idx="9">
                  <c:v>0.34</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0.43</c:v>
                </c:pt>
                <c:pt idx="2">
                  <c:v>#N/A</c:v>
                </c:pt>
                <c:pt idx="3">
                  <c:v>0.09</c:v>
                </c:pt>
                <c:pt idx="4">
                  <c:v>#N/A</c:v>
                </c:pt>
                <c:pt idx="5">
                  <c:v>0.43</c:v>
                </c:pt>
                <c:pt idx="6">
                  <c:v>#N/A</c:v>
                </c:pt>
                <c:pt idx="7">
                  <c:v>0.28999999999999998</c:v>
                </c:pt>
                <c:pt idx="8">
                  <c:v>#N/A</c:v>
                </c:pt>
                <c:pt idx="9">
                  <c:v>0.5</c:v>
                </c:pt>
              </c:numCache>
            </c:numRef>
          </c:val>
        </c:ser>
        <c:ser>
          <c:idx val="6"/>
          <c:order val="6"/>
          <c:tx>
            <c:strRef>
              <c:f>データシート!$A$33</c:f>
              <c:strCache>
                <c:ptCount val="1"/>
                <c:pt idx="0">
                  <c:v>工業用地造成事業特別会計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8.93</c:v>
                </c:pt>
                <c:pt idx="2">
                  <c:v>#N/A</c:v>
                </c:pt>
                <c:pt idx="3">
                  <c:v>2.12</c:v>
                </c:pt>
                <c:pt idx="4">
                  <c:v>#N/A</c:v>
                </c:pt>
                <c:pt idx="5">
                  <c:v>1.06</c:v>
                </c:pt>
                <c:pt idx="6">
                  <c:v>#N/A</c:v>
                </c:pt>
                <c:pt idx="7">
                  <c:v>1.08</c:v>
                </c:pt>
                <c:pt idx="8">
                  <c:v>#N/A</c:v>
                </c:pt>
                <c:pt idx="9">
                  <c:v>1.0900000000000001</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0.61</c:v>
                </c:pt>
                <c:pt idx="2">
                  <c:v>#N/A</c:v>
                </c:pt>
                <c:pt idx="3">
                  <c:v>0.38</c:v>
                </c:pt>
                <c:pt idx="4">
                  <c:v>#N/A</c:v>
                </c:pt>
                <c:pt idx="5">
                  <c:v>0.17</c:v>
                </c:pt>
                <c:pt idx="6">
                  <c:v>0.28999999999999998</c:v>
                </c:pt>
                <c:pt idx="7">
                  <c:v>#N/A</c:v>
                </c:pt>
                <c:pt idx="8">
                  <c:v>#N/A</c:v>
                </c:pt>
                <c:pt idx="9">
                  <c:v>2.58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6.05</c:v>
                </c:pt>
                <c:pt idx="2">
                  <c:v>#N/A</c:v>
                </c:pt>
                <c:pt idx="3">
                  <c:v>6.18</c:v>
                </c:pt>
                <c:pt idx="4">
                  <c:v>#N/A</c:v>
                </c:pt>
                <c:pt idx="5">
                  <c:v>7.95</c:v>
                </c:pt>
                <c:pt idx="6">
                  <c:v>#N/A</c:v>
                </c:pt>
                <c:pt idx="7">
                  <c:v>14.56</c:v>
                </c:pt>
                <c:pt idx="8">
                  <c:v>#N/A</c:v>
                </c:pt>
                <c:pt idx="9">
                  <c:v>7.1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8.6300000000000008</c:v>
                </c:pt>
                <c:pt idx="2">
                  <c:v>#N/A</c:v>
                </c:pt>
                <c:pt idx="3">
                  <c:v>6.91</c:v>
                </c:pt>
                <c:pt idx="4">
                  <c:v>#N/A</c:v>
                </c:pt>
                <c:pt idx="5">
                  <c:v>4.45</c:v>
                </c:pt>
                <c:pt idx="6">
                  <c:v>#N/A</c:v>
                </c:pt>
                <c:pt idx="7">
                  <c:v>5.0199999999999996</c:v>
                </c:pt>
                <c:pt idx="8">
                  <c:v>#N/A</c:v>
                </c:pt>
                <c:pt idx="9">
                  <c:v>8.59</c:v>
                </c:pt>
              </c:numCache>
            </c:numRef>
          </c:val>
        </c:ser>
        <c:dLbls>
          <c:showLegendKey val="0"/>
          <c:showVal val="0"/>
          <c:showCatName val="0"/>
          <c:showSerName val="0"/>
          <c:showPercent val="0"/>
          <c:showBubbleSize val="0"/>
        </c:dLbls>
        <c:gapWidth val="150"/>
        <c:overlap val="100"/>
        <c:axId val="92018176"/>
        <c:axId val="92019712"/>
      </c:barChart>
      <c:catAx>
        <c:axId val="9201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019712"/>
        <c:crosses val="autoZero"/>
        <c:auto val="1"/>
        <c:lblAlgn val="ctr"/>
        <c:lblOffset val="100"/>
        <c:tickLblSkip val="1"/>
        <c:tickMarkSkip val="1"/>
        <c:noMultiLvlLbl val="0"/>
      </c:catAx>
      <c:valAx>
        <c:axId val="9201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18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844</c:v>
                </c:pt>
                <c:pt idx="5">
                  <c:v>854</c:v>
                </c:pt>
                <c:pt idx="8">
                  <c:v>851</c:v>
                </c:pt>
                <c:pt idx="11">
                  <c:v>860</c:v>
                </c:pt>
                <c:pt idx="14">
                  <c:v>861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284</c:v>
                </c:pt>
                <c:pt idx="3">
                  <c:v>246</c:v>
                </c:pt>
                <c:pt idx="6">
                  <c:v>222</c:v>
                </c:pt>
                <c:pt idx="9">
                  <c:v>183</c:v>
                </c:pt>
                <c:pt idx="12">
                  <c:v>163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170</c:v>
                </c:pt>
                <c:pt idx="3">
                  <c:v>164</c:v>
                </c:pt>
                <c:pt idx="6">
                  <c:v>165</c:v>
                </c:pt>
                <c:pt idx="9">
                  <c:v>160</c:v>
                </c:pt>
                <c:pt idx="12">
                  <c:v>148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421</c:v>
                </c:pt>
                <c:pt idx="3">
                  <c:v>383</c:v>
                </c:pt>
                <c:pt idx="6">
                  <c:v>365</c:v>
                </c:pt>
                <c:pt idx="9">
                  <c:v>375</c:v>
                </c:pt>
                <c:pt idx="12">
                  <c:v>390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100</c:v>
                </c:pt>
                <c:pt idx="3">
                  <c:v>100</c:v>
                </c:pt>
                <c:pt idx="6">
                  <c:v>100</c:v>
                </c:pt>
                <c:pt idx="9">
                  <c:v>100</c:v>
                </c:pt>
                <c:pt idx="12">
                  <c:v>100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1167</c:v>
                </c:pt>
                <c:pt idx="3">
                  <c:v>1100</c:v>
                </c:pt>
                <c:pt idx="6">
                  <c:v>1172</c:v>
                </c:pt>
                <c:pt idx="9">
                  <c:v>1063</c:v>
                </c:pt>
                <c:pt idx="12">
                  <c:v>1004</c:v>
                </c:pt>
              </c:numCache>
            </c:numRef>
          </c:val>
        </c:ser>
        <c:dLbls>
          <c:showLegendKey val="0"/>
          <c:showVal val="0"/>
          <c:showCatName val="0"/>
          <c:showSerName val="0"/>
          <c:showPercent val="0"/>
          <c:showBubbleSize val="0"/>
        </c:dLbls>
        <c:gapWidth val="100"/>
        <c:overlap val="100"/>
        <c:axId val="102146816"/>
        <c:axId val="10214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1299</c:v>
                </c:pt>
                <c:pt idx="2">
                  <c:v>#N/A</c:v>
                </c:pt>
                <c:pt idx="3">
                  <c:v>#N/A</c:v>
                </c:pt>
                <c:pt idx="4">
                  <c:v>1139</c:v>
                </c:pt>
                <c:pt idx="5">
                  <c:v>#N/A</c:v>
                </c:pt>
                <c:pt idx="6">
                  <c:v>#N/A</c:v>
                </c:pt>
                <c:pt idx="7">
                  <c:v>1173</c:v>
                </c:pt>
                <c:pt idx="8">
                  <c:v>#N/A</c:v>
                </c:pt>
                <c:pt idx="9">
                  <c:v>#N/A</c:v>
                </c:pt>
                <c:pt idx="10">
                  <c:v>1021</c:v>
                </c:pt>
                <c:pt idx="11">
                  <c:v>#N/A</c:v>
                </c:pt>
                <c:pt idx="12">
                  <c:v>#N/A</c:v>
                </c:pt>
                <c:pt idx="13">
                  <c:v>944</c:v>
                </c:pt>
                <c:pt idx="14">
                  <c:v>#N/A</c:v>
                </c:pt>
              </c:numCache>
            </c:numRef>
          </c:val>
          <c:smooth val="0"/>
        </c:ser>
        <c:dLbls>
          <c:showLegendKey val="0"/>
          <c:showVal val="0"/>
          <c:showCatName val="0"/>
          <c:showSerName val="0"/>
          <c:showPercent val="0"/>
          <c:showBubbleSize val="0"/>
        </c:dLbls>
        <c:marker val="1"/>
        <c:smooth val="0"/>
        <c:axId val="102146816"/>
        <c:axId val="102148736"/>
      </c:lineChart>
      <c:catAx>
        <c:axId val="10214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148736"/>
        <c:crosses val="autoZero"/>
        <c:auto val="1"/>
        <c:lblAlgn val="ctr"/>
        <c:lblOffset val="100"/>
        <c:tickLblSkip val="1"/>
        <c:tickMarkSkip val="1"/>
        <c:noMultiLvlLbl val="0"/>
      </c:catAx>
      <c:valAx>
        <c:axId val="10214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14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10118</c:v>
                </c:pt>
                <c:pt idx="5">
                  <c:v>10441</c:v>
                </c:pt>
                <c:pt idx="8">
                  <c:v>10726</c:v>
                </c:pt>
                <c:pt idx="11">
                  <c:v>10844</c:v>
                </c:pt>
                <c:pt idx="14">
                  <c:v>11410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2683</c:v>
                </c:pt>
                <c:pt idx="5">
                  <c:v>2283</c:v>
                </c:pt>
                <c:pt idx="8">
                  <c:v>2168</c:v>
                </c:pt>
                <c:pt idx="11">
                  <c:v>2120</c:v>
                </c:pt>
                <c:pt idx="14">
                  <c:v>2046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1705</c:v>
                </c:pt>
                <c:pt idx="5">
                  <c:v>2208</c:v>
                </c:pt>
                <c:pt idx="8">
                  <c:v>2646</c:v>
                </c:pt>
                <c:pt idx="11">
                  <c:v>2644</c:v>
                </c:pt>
                <c:pt idx="14">
                  <c:v>3025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2522</c:v>
                </c:pt>
                <c:pt idx="3">
                  <c:v>2440</c:v>
                </c:pt>
                <c:pt idx="6">
                  <c:v>2176</c:v>
                </c:pt>
                <c:pt idx="9">
                  <c:v>2049</c:v>
                </c:pt>
                <c:pt idx="12">
                  <c:v>2006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1074</c:v>
                </c:pt>
                <c:pt idx="3">
                  <c:v>925</c:v>
                </c:pt>
                <c:pt idx="6">
                  <c:v>769</c:v>
                </c:pt>
                <c:pt idx="9">
                  <c:v>659</c:v>
                </c:pt>
                <c:pt idx="12">
                  <c:v>476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4927</c:v>
                </c:pt>
                <c:pt idx="3">
                  <c:v>5074</c:v>
                </c:pt>
                <c:pt idx="6">
                  <c:v>4784</c:v>
                </c:pt>
                <c:pt idx="9">
                  <c:v>4660</c:v>
                </c:pt>
                <c:pt idx="12">
                  <c:v>4680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8141</c:v>
                </c:pt>
                <c:pt idx="3">
                  <c:v>7157</c:v>
                </c:pt>
                <c:pt idx="6">
                  <c:v>6356</c:v>
                </c:pt>
                <c:pt idx="9">
                  <c:v>5576</c:v>
                </c:pt>
                <c:pt idx="12">
                  <c:v>4797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13020</c:v>
                </c:pt>
                <c:pt idx="3">
                  <c:v>13245</c:v>
                </c:pt>
                <c:pt idx="6">
                  <c:v>13721</c:v>
                </c:pt>
                <c:pt idx="9">
                  <c:v>13730</c:v>
                </c:pt>
                <c:pt idx="12">
                  <c:v>14222</c:v>
                </c:pt>
              </c:numCache>
            </c:numRef>
          </c:val>
        </c:ser>
        <c:dLbls>
          <c:showLegendKey val="0"/>
          <c:showVal val="0"/>
          <c:showCatName val="0"/>
          <c:showSerName val="0"/>
          <c:showPercent val="0"/>
          <c:showBubbleSize val="0"/>
        </c:dLbls>
        <c:gapWidth val="100"/>
        <c:overlap val="100"/>
        <c:axId val="113685248"/>
        <c:axId val="113687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15177</c:v>
                </c:pt>
                <c:pt idx="2">
                  <c:v>#N/A</c:v>
                </c:pt>
                <c:pt idx="3">
                  <c:v>#N/A</c:v>
                </c:pt>
                <c:pt idx="4">
                  <c:v>13909</c:v>
                </c:pt>
                <c:pt idx="5">
                  <c:v>#N/A</c:v>
                </c:pt>
                <c:pt idx="6">
                  <c:v>#N/A</c:v>
                </c:pt>
                <c:pt idx="7">
                  <c:v>12267</c:v>
                </c:pt>
                <c:pt idx="8">
                  <c:v>#N/A</c:v>
                </c:pt>
                <c:pt idx="9">
                  <c:v>#N/A</c:v>
                </c:pt>
                <c:pt idx="10">
                  <c:v>11066</c:v>
                </c:pt>
                <c:pt idx="11">
                  <c:v>#N/A</c:v>
                </c:pt>
                <c:pt idx="12">
                  <c:v>#N/A</c:v>
                </c:pt>
                <c:pt idx="13">
                  <c:v>9700</c:v>
                </c:pt>
                <c:pt idx="14">
                  <c:v>#N/A</c:v>
                </c:pt>
              </c:numCache>
            </c:numRef>
          </c:val>
          <c:smooth val="0"/>
        </c:ser>
        <c:dLbls>
          <c:showLegendKey val="0"/>
          <c:showVal val="0"/>
          <c:showCatName val="0"/>
          <c:showSerName val="0"/>
          <c:showPercent val="0"/>
          <c:showBubbleSize val="0"/>
        </c:dLbls>
        <c:marker val="1"/>
        <c:smooth val="0"/>
        <c:axId val="113685248"/>
        <c:axId val="113687168"/>
      </c:lineChart>
      <c:catAx>
        <c:axId val="11368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687168"/>
        <c:crosses val="autoZero"/>
        <c:auto val="1"/>
        <c:lblAlgn val="ctr"/>
        <c:lblOffset val="100"/>
        <c:tickLblSkip val="1"/>
        <c:tickMarkSkip val="1"/>
        <c:noMultiLvlLbl val="0"/>
      </c:catAx>
      <c:valAx>
        <c:axId val="11368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8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30,978
30,839
87.94
21,653,752
20,461,501
571,898
8,059,621
14,222,078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134.5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基準財政収入額が、</a:t>
          </a:r>
          <a:r>
            <a:rPr lang="ja-JP" altLang="en-US" sz="1100" b="0" i="0" baseline="0">
              <a:solidFill>
                <a:schemeClr val="dk1"/>
              </a:solidFill>
              <a:effectLst/>
              <a:latin typeface="+mn-lt"/>
              <a:ea typeface="+mn-ea"/>
              <a:cs typeface="+mn-cs"/>
            </a:rPr>
            <a:t>復興需要の伸びにより増加した。</a:t>
          </a:r>
          <a:r>
            <a:rPr lang="ja-JP" altLang="ja-JP" sz="1100" b="0" i="0" baseline="0">
              <a:solidFill>
                <a:schemeClr val="dk1"/>
              </a:solidFill>
              <a:effectLst/>
              <a:latin typeface="+mn-lt"/>
              <a:ea typeface="+mn-ea"/>
              <a:cs typeface="+mn-cs"/>
            </a:rPr>
            <a:t>その影響により、財政力指数は前年度比</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類似団体平均を上回っているが、引き続き、税収の徴収率向上を中心に歳入の確保に努める。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106892</xdr:rowOff>
    </xdr:from>
    <xdr:to>
      <xdr:col>7</xdr:col>
      <xdr:colOff>152400</xdr:colOff>
      <xdr:row>40</xdr:row>
      <xdr:rowOff>127000</xdr:rowOff>
    </xdr:to>
    <xdr:cxnSp macro="">
      <xdr:nvCxnSpPr>
        <xdr:cNvPr id="68" name="直線コネクタ 67"/>
        <xdr:cNvCxnSpPr/>
      </xdr:nvCxnSpPr>
      <xdr:spPr>
        <a:xfrm flipV="1">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127000</xdr:rowOff>
    </xdr:to>
    <xdr:cxnSp macro="">
      <xdr:nvCxnSpPr>
        <xdr:cNvPr id="71" name="直線コネクタ 70"/>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86783</xdr:rowOff>
    </xdr:to>
    <xdr:cxnSp macro="">
      <xdr:nvCxnSpPr>
        <xdr:cNvPr id="74" name="直線コネクタ 73"/>
        <xdr:cNvCxnSpPr/>
      </xdr:nvCxnSpPr>
      <xdr:spPr>
        <a:xfrm>
          <a:off x="2336800" y="68643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117475</xdr:rowOff>
    </xdr:from>
    <xdr:to>
      <xdr:col>3</xdr:col>
      <xdr:colOff>279400</xdr:colOff>
      <xdr:row>40</xdr:row>
      <xdr:rowOff>6350</xdr:rowOff>
    </xdr:to>
    <xdr:cxnSp macro="">
      <xdr:nvCxnSpPr>
        <xdr:cNvPr id="77" name="直線コネクタ 76"/>
        <xdr:cNvCxnSpPr/>
      </xdr:nvCxnSpPr>
      <xdr:spPr>
        <a:xfrm>
          <a:off x="1447800" y="680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1" name="テキスト ボックス 80"/>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7" name="円/楕円 86"/>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72619</xdr:rowOff>
    </xdr:from>
    <xdr:ext cx="762000" cy="259045"/>
    <xdr:sp macro="" textlink="">
      <xdr:nvSpPr>
        <xdr:cNvPr id="88"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5" name="円/楕円 94"/>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96" name="テキスト ボックス 95"/>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経常一般財源の歳入が、</a:t>
          </a:r>
          <a:r>
            <a:rPr lang="ja-JP" altLang="en-US" sz="1100" b="0" i="0" baseline="0">
              <a:solidFill>
                <a:schemeClr val="dk1"/>
              </a:solidFill>
              <a:effectLst/>
              <a:latin typeface="+mn-lt"/>
              <a:ea typeface="+mn-ea"/>
              <a:cs typeface="+mn-cs"/>
            </a:rPr>
            <a:t>普通交付税</a:t>
          </a:r>
          <a:r>
            <a:rPr lang="ja-JP" altLang="ja-JP" sz="1100" b="0" i="0" baseline="0">
              <a:solidFill>
                <a:schemeClr val="dk1"/>
              </a:solidFill>
              <a:effectLst/>
              <a:latin typeface="+mn-lt"/>
              <a:ea typeface="+mn-ea"/>
              <a:cs typeface="+mn-cs"/>
            </a:rPr>
            <a:t>が大きく落ち込んだことにより減少し、経常収支比率は前年度比</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ポイント増となった。</a:t>
          </a:r>
          <a:endParaRPr lang="ja-JP" altLang="ja-JP" sz="1400">
            <a:effectLst/>
          </a:endParaRPr>
        </a:p>
        <a:p>
          <a:pPr rtl="0"/>
          <a:r>
            <a:rPr lang="ja-JP" altLang="ja-JP" sz="1100" b="0" i="0" baseline="0">
              <a:solidFill>
                <a:schemeClr val="dk1"/>
              </a:solidFill>
              <a:effectLst/>
              <a:latin typeface="+mn-lt"/>
              <a:ea typeface="+mn-ea"/>
              <a:cs typeface="+mn-cs"/>
            </a:rPr>
            <a:t>　類似団体平均を下回っているが、今後も経常経費の削減努力と税収の徴収率向上を図り、健全な財政運営の維持に努める。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36649</xdr:rowOff>
    </xdr:from>
    <xdr:to>
      <xdr:col>7</xdr:col>
      <xdr:colOff>152400</xdr:colOff>
      <xdr:row>61</xdr:row>
      <xdr:rowOff>88356</xdr:rowOff>
    </xdr:to>
    <xdr:cxnSp macro="">
      <xdr:nvCxnSpPr>
        <xdr:cNvPr id="133" name="直線コネクタ 132"/>
        <xdr:cNvCxnSpPr/>
      </xdr:nvCxnSpPr>
      <xdr:spPr>
        <a:xfrm>
          <a:off x="4114800" y="1049509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77107</xdr:rowOff>
    </xdr:from>
    <xdr:to>
      <xdr:col>6</xdr:col>
      <xdr:colOff>0</xdr:colOff>
      <xdr:row>61</xdr:row>
      <xdr:rowOff>36649</xdr:rowOff>
    </xdr:to>
    <xdr:cxnSp macro="">
      <xdr:nvCxnSpPr>
        <xdr:cNvPr id="136" name="直線コネクタ 135"/>
        <xdr:cNvCxnSpPr/>
      </xdr:nvCxnSpPr>
      <xdr:spPr>
        <a:xfrm>
          <a:off x="3225800" y="10364107"/>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60</xdr:row>
      <xdr:rowOff>77107</xdr:rowOff>
    </xdr:to>
    <xdr:cxnSp macro="">
      <xdr:nvCxnSpPr>
        <xdr:cNvPr id="139" name="直線コネクタ 138"/>
        <xdr:cNvCxnSpPr/>
      </xdr:nvCxnSpPr>
      <xdr:spPr>
        <a:xfrm>
          <a:off x="2336800" y="1031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60</xdr:row>
      <xdr:rowOff>142603</xdr:rowOff>
    </xdr:to>
    <xdr:cxnSp macro="">
      <xdr:nvCxnSpPr>
        <xdr:cNvPr id="142" name="直線コネクタ 141"/>
        <xdr:cNvCxnSpPr/>
      </xdr:nvCxnSpPr>
      <xdr:spPr>
        <a:xfrm flipV="1">
          <a:off x="1447800" y="1031240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65331</xdr:rowOff>
    </xdr:from>
    <xdr:ext cx="762000" cy="259045"/>
    <xdr:sp macro="" textlink="">
      <xdr:nvSpPr>
        <xdr:cNvPr id="144" name="テキスト ボックス 143"/>
        <xdr:cNvSpPr txBox="1"/>
      </xdr:nvSpPr>
      <xdr:spPr>
        <a:xfrm>
          <a:off x="1955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11084</xdr:rowOff>
    </xdr:from>
    <xdr:ext cx="762000" cy="259045"/>
    <xdr:sp macro="" textlink="">
      <xdr:nvSpPr>
        <xdr:cNvPr id="146" name="テキスト ボックス 145"/>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37556</xdr:rowOff>
    </xdr:from>
    <xdr:to>
      <xdr:col>7</xdr:col>
      <xdr:colOff>203200</xdr:colOff>
      <xdr:row>61</xdr:row>
      <xdr:rowOff>139156</xdr:rowOff>
    </xdr:to>
    <xdr:sp macro="" textlink="">
      <xdr:nvSpPr>
        <xdr:cNvPr id="152" name="円/楕円 151"/>
        <xdr:cNvSpPr/>
      </xdr:nvSpPr>
      <xdr:spPr>
        <a:xfrm>
          <a:off x="4902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54083</xdr:rowOff>
    </xdr:from>
    <xdr:ext cx="762000" cy="259045"/>
    <xdr:sp macro="" textlink="">
      <xdr:nvSpPr>
        <xdr:cNvPr id="153" name="財政構造の弾力性該当値テキスト"/>
        <xdr:cNvSpPr txBox="1"/>
      </xdr:nvSpPr>
      <xdr:spPr>
        <a:xfrm>
          <a:off x="5041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157299</xdr:rowOff>
    </xdr:from>
    <xdr:to>
      <xdr:col>6</xdr:col>
      <xdr:colOff>50800</xdr:colOff>
      <xdr:row>61</xdr:row>
      <xdr:rowOff>87449</xdr:rowOff>
    </xdr:to>
    <xdr:sp macro="" textlink="">
      <xdr:nvSpPr>
        <xdr:cNvPr id="154" name="円/楕円 153"/>
        <xdr:cNvSpPr/>
      </xdr:nvSpPr>
      <xdr:spPr>
        <a:xfrm>
          <a:off x="4064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97626</xdr:rowOff>
    </xdr:from>
    <xdr:ext cx="736600" cy="259045"/>
    <xdr:sp macro="" textlink="">
      <xdr:nvSpPr>
        <xdr:cNvPr id="155" name="テキスト ボックス 154"/>
        <xdr:cNvSpPr txBox="1"/>
      </xdr:nvSpPr>
      <xdr:spPr>
        <a:xfrm>
          <a:off x="3733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26307</xdr:rowOff>
    </xdr:from>
    <xdr:to>
      <xdr:col>4</xdr:col>
      <xdr:colOff>533400</xdr:colOff>
      <xdr:row>60</xdr:row>
      <xdr:rowOff>127907</xdr:rowOff>
    </xdr:to>
    <xdr:sp macro="" textlink="">
      <xdr:nvSpPr>
        <xdr:cNvPr id="156" name="円/楕円 155"/>
        <xdr:cNvSpPr/>
      </xdr:nvSpPr>
      <xdr:spPr>
        <a:xfrm>
          <a:off x="3175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138084</xdr:rowOff>
    </xdr:from>
    <xdr:ext cx="762000" cy="259045"/>
    <xdr:sp macro="" textlink="">
      <xdr:nvSpPr>
        <xdr:cNvPr id="157" name="テキスト ボックス 156"/>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58" name="円/楕円 157"/>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59" name="テキスト ボックス 158"/>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91803</xdr:rowOff>
    </xdr:from>
    <xdr:to>
      <xdr:col>2</xdr:col>
      <xdr:colOff>127000</xdr:colOff>
      <xdr:row>61</xdr:row>
      <xdr:rowOff>21953</xdr:rowOff>
    </xdr:to>
    <xdr:sp macro="" textlink="">
      <xdr:nvSpPr>
        <xdr:cNvPr id="160" name="円/楕円 159"/>
        <xdr:cNvSpPr/>
      </xdr:nvSpPr>
      <xdr:spPr>
        <a:xfrm>
          <a:off x="1397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32130</xdr:rowOff>
    </xdr:from>
    <xdr:ext cx="762000" cy="259045"/>
    <xdr:sp macro="" textlink="">
      <xdr:nvSpPr>
        <xdr:cNvPr id="161" name="テキスト ボックス 160"/>
        <xdr:cNvSpPr txBox="1"/>
      </xdr:nvSpPr>
      <xdr:spPr>
        <a:xfrm>
          <a:off x="1066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[267,613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人件費は定員適正化の遵守により若干ではあるが減少したが、物件費については、除染事業の実施</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大きな</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要因である。</a:t>
          </a:r>
          <a:endParaRPr lang="ja-JP" altLang="ja-JP" sz="1400">
            <a:effectLst/>
          </a:endParaRPr>
        </a:p>
        <a:p>
          <a:pPr rtl="0"/>
          <a:r>
            <a:rPr lang="ja-JP" altLang="ja-JP" sz="1100" b="0" i="0" baseline="0">
              <a:solidFill>
                <a:schemeClr val="dk1"/>
              </a:solidFill>
              <a:effectLst/>
              <a:latin typeface="+mn-lt"/>
              <a:ea typeface="+mn-ea"/>
              <a:cs typeface="+mn-cs"/>
            </a:rPr>
            <a:t>　今後も、経常的な物件費の抑制と、定員適正化の遵守に努め当該経費を抑制する。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47400</xdr:rowOff>
    </xdr:from>
    <xdr:to>
      <xdr:col>7</xdr:col>
      <xdr:colOff>152400</xdr:colOff>
      <xdr:row>81</xdr:row>
      <xdr:rowOff>128467</xdr:rowOff>
    </xdr:to>
    <xdr:cxnSp macro="">
      <xdr:nvCxnSpPr>
        <xdr:cNvPr id="195" name="直線コネクタ 194"/>
        <xdr:cNvCxnSpPr/>
      </xdr:nvCxnSpPr>
      <xdr:spPr>
        <a:xfrm>
          <a:off x="4114800" y="13934850"/>
          <a:ext cx="838200" cy="8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13661</xdr:rowOff>
    </xdr:from>
    <xdr:to>
      <xdr:col>6</xdr:col>
      <xdr:colOff>0</xdr:colOff>
      <xdr:row>81</xdr:row>
      <xdr:rowOff>47400</xdr:rowOff>
    </xdr:to>
    <xdr:cxnSp macro="">
      <xdr:nvCxnSpPr>
        <xdr:cNvPr id="198" name="直線コネクタ 197"/>
        <xdr:cNvCxnSpPr/>
      </xdr:nvCxnSpPr>
      <xdr:spPr>
        <a:xfrm>
          <a:off x="3225800" y="13901111"/>
          <a:ext cx="889000" cy="3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2025</xdr:rowOff>
    </xdr:from>
    <xdr:to>
      <xdr:col>4</xdr:col>
      <xdr:colOff>482600</xdr:colOff>
      <xdr:row>81</xdr:row>
      <xdr:rowOff>13661</xdr:rowOff>
    </xdr:to>
    <xdr:cxnSp macro="">
      <xdr:nvCxnSpPr>
        <xdr:cNvPr id="201" name="直線コネクタ 200"/>
        <xdr:cNvCxnSpPr/>
      </xdr:nvCxnSpPr>
      <xdr:spPr>
        <a:xfrm>
          <a:off x="2336800" y="13889475"/>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1293</xdr:rowOff>
    </xdr:from>
    <xdr:to>
      <xdr:col>3</xdr:col>
      <xdr:colOff>279400</xdr:colOff>
      <xdr:row>81</xdr:row>
      <xdr:rowOff>2025</xdr:rowOff>
    </xdr:to>
    <xdr:cxnSp macro="">
      <xdr:nvCxnSpPr>
        <xdr:cNvPr id="204" name="直線コネクタ 203"/>
        <xdr:cNvCxnSpPr/>
      </xdr:nvCxnSpPr>
      <xdr:spPr>
        <a:xfrm>
          <a:off x="1447800" y="1388874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65431</xdr:rowOff>
    </xdr:from>
    <xdr:ext cx="762000" cy="259045"/>
    <xdr:sp macro="" textlink="">
      <xdr:nvSpPr>
        <xdr:cNvPr id="206" name="テキスト ボックス 205"/>
        <xdr:cNvSpPr txBox="1"/>
      </xdr:nvSpPr>
      <xdr:spPr>
        <a:xfrm>
          <a:off x="1955800" y="1395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64664</xdr:rowOff>
    </xdr:from>
    <xdr:ext cx="762000" cy="259045"/>
    <xdr:sp macro="" textlink="">
      <xdr:nvSpPr>
        <xdr:cNvPr id="208" name="テキスト ボックス 207"/>
        <xdr:cNvSpPr txBox="1"/>
      </xdr:nvSpPr>
      <xdr:spPr>
        <a:xfrm>
          <a:off x="1066800" y="1395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77667</xdr:rowOff>
    </xdr:from>
    <xdr:to>
      <xdr:col>7</xdr:col>
      <xdr:colOff>203200</xdr:colOff>
      <xdr:row>82</xdr:row>
      <xdr:rowOff>7817</xdr:rowOff>
    </xdr:to>
    <xdr:sp macro="" textlink="">
      <xdr:nvSpPr>
        <xdr:cNvPr id="214" name="円/楕円 213"/>
        <xdr:cNvSpPr/>
      </xdr:nvSpPr>
      <xdr:spPr>
        <a:xfrm>
          <a:off x="4902200" y="139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49744</xdr:rowOff>
    </xdr:from>
    <xdr:ext cx="762000" cy="259045"/>
    <xdr:sp macro="" textlink="">
      <xdr:nvSpPr>
        <xdr:cNvPr id="215" name="人件費・物件費等の状況該当値テキスト"/>
        <xdr:cNvSpPr txBox="1"/>
      </xdr:nvSpPr>
      <xdr:spPr>
        <a:xfrm>
          <a:off x="5041900" y="1393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267,613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168050</xdr:rowOff>
    </xdr:from>
    <xdr:to>
      <xdr:col>6</xdr:col>
      <xdr:colOff>50800</xdr:colOff>
      <xdr:row>81</xdr:row>
      <xdr:rowOff>98200</xdr:rowOff>
    </xdr:to>
    <xdr:sp macro="" textlink="">
      <xdr:nvSpPr>
        <xdr:cNvPr id="216" name="円/楕円 215"/>
        <xdr:cNvSpPr/>
      </xdr:nvSpPr>
      <xdr:spPr>
        <a:xfrm>
          <a:off x="4064000" y="1388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82977</xdr:rowOff>
    </xdr:from>
    <xdr:ext cx="736600" cy="259045"/>
    <xdr:sp macro="" textlink="">
      <xdr:nvSpPr>
        <xdr:cNvPr id="217" name="テキスト ボックス 216"/>
        <xdr:cNvSpPr txBox="1"/>
      </xdr:nvSpPr>
      <xdr:spPr>
        <a:xfrm>
          <a:off x="3733800" y="1397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166,825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134311</xdr:rowOff>
    </xdr:from>
    <xdr:to>
      <xdr:col>4</xdr:col>
      <xdr:colOff>533400</xdr:colOff>
      <xdr:row>81</xdr:row>
      <xdr:rowOff>64461</xdr:rowOff>
    </xdr:to>
    <xdr:sp macro="" textlink="">
      <xdr:nvSpPr>
        <xdr:cNvPr id="218" name="円/楕円 217"/>
        <xdr:cNvSpPr/>
      </xdr:nvSpPr>
      <xdr:spPr>
        <a:xfrm>
          <a:off x="3175000" y="138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74638</xdr:rowOff>
    </xdr:from>
    <xdr:ext cx="762000" cy="259045"/>
    <xdr:sp macro="" textlink="">
      <xdr:nvSpPr>
        <xdr:cNvPr id="219" name="テキスト ボックス 218"/>
        <xdr:cNvSpPr txBox="1"/>
      </xdr:nvSpPr>
      <xdr:spPr>
        <a:xfrm>
          <a:off x="2844800" y="1361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124,879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122675</xdr:rowOff>
    </xdr:from>
    <xdr:to>
      <xdr:col>3</xdr:col>
      <xdr:colOff>330200</xdr:colOff>
      <xdr:row>81</xdr:row>
      <xdr:rowOff>52825</xdr:rowOff>
    </xdr:to>
    <xdr:sp macro="" textlink="">
      <xdr:nvSpPr>
        <xdr:cNvPr id="220" name="円/楕円 219"/>
        <xdr:cNvSpPr/>
      </xdr:nvSpPr>
      <xdr:spPr>
        <a:xfrm>
          <a:off x="2286000" y="138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63002</xdr:rowOff>
    </xdr:from>
    <xdr:ext cx="762000" cy="259045"/>
    <xdr:sp macro="" textlink="">
      <xdr:nvSpPr>
        <xdr:cNvPr id="221" name="テキスト ボックス 220"/>
        <xdr:cNvSpPr txBox="1"/>
      </xdr:nvSpPr>
      <xdr:spPr>
        <a:xfrm>
          <a:off x="1955800" y="1360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121943</xdr:rowOff>
    </xdr:from>
    <xdr:to>
      <xdr:col>2</xdr:col>
      <xdr:colOff>127000</xdr:colOff>
      <xdr:row>81</xdr:row>
      <xdr:rowOff>52093</xdr:rowOff>
    </xdr:to>
    <xdr:sp macro="" textlink="">
      <xdr:nvSpPr>
        <xdr:cNvPr id="222" name="円/楕円 221"/>
        <xdr:cNvSpPr/>
      </xdr:nvSpPr>
      <xdr:spPr>
        <a:xfrm>
          <a:off x="1397000" y="138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62270</xdr:rowOff>
    </xdr:from>
    <xdr:ext cx="762000" cy="259045"/>
    <xdr:sp macro="" textlink="">
      <xdr:nvSpPr>
        <xdr:cNvPr id="223" name="テキスト ボックス 222"/>
        <xdr:cNvSpPr txBox="1"/>
      </xdr:nvSpPr>
      <xdr:spPr>
        <a:xfrm>
          <a:off x="1066800" y="136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ラスパイレス指数は</a:t>
          </a:r>
          <a:r>
            <a:rPr lang="en-US" altLang="ja-JP" sz="1100" b="0" i="0" baseline="0">
              <a:solidFill>
                <a:schemeClr val="dk1"/>
              </a:solidFill>
              <a:effectLst/>
              <a:latin typeface="+mn-lt"/>
              <a:ea typeface="+mn-ea"/>
              <a:cs typeface="+mn-cs"/>
            </a:rPr>
            <a:t>98.0</a:t>
          </a:r>
          <a:r>
            <a:rPr lang="ja-JP" altLang="ja-JP" sz="1100" b="0" i="0" baseline="0">
              <a:solidFill>
                <a:schemeClr val="dk1"/>
              </a:solidFill>
              <a:effectLst/>
              <a:latin typeface="+mn-lt"/>
              <a:ea typeface="+mn-ea"/>
              <a:cs typeface="+mn-cs"/>
            </a:rPr>
            <a:t>％で、類似団体平均値比較では、</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ポイント上回っている。職員の年齢構成が影響しているため、中途採用の計画的な実施等により、職員の将来的な年齢構成のバランス確保に努める。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10584</xdr:rowOff>
    </xdr:from>
    <xdr:to>
      <xdr:col>24</xdr:col>
      <xdr:colOff>558800</xdr:colOff>
      <xdr:row>89</xdr:row>
      <xdr:rowOff>17568</xdr:rowOff>
    </xdr:to>
    <xdr:cxnSp macro="">
      <xdr:nvCxnSpPr>
        <xdr:cNvPr id="257" name="直線コネクタ 256"/>
        <xdr:cNvCxnSpPr/>
      </xdr:nvCxnSpPr>
      <xdr:spPr>
        <a:xfrm flipV="1">
          <a:off x="16179800" y="14926734"/>
          <a:ext cx="838200" cy="3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17568</xdr:rowOff>
    </xdr:from>
    <xdr:to>
      <xdr:col>23</xdr:col>
      <xdr:colOff>406400</xdr:colOff>
      <xdr:row>89</xdr:row>
      <xdr:rowOff>49741</xdr:rowOff>
    </xdr:to>
    <xdr:cxnSp macro="">
      <xdr:nvCxnSpPr>
        <xdr:cNvPr id="260" name="直線コネクタ 259"/>
        <xdr:cNvCxnSpPr/>
      </xdr:nvCxnSpPr>
      <xdr:spPr>
        <a:xfrm flipV="1">
          <a:off x="15290800" y="1527661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74930</xdr:rowOff>
    </xdr:from>
    <xdr:to>
      <xdr:col>22</xdr:col>
      <xdr:colOff>203200</xdr:colOff>
      <xdr:row>89</xdr:row>
      <xdr:rowOff>49741</xdr:rowOff>
    </xdr:to>
    <xdr:cxnSp macro="">
      <xdr:nvCxnSpPr>
        <xdr:cNvPr id="263" name="直線コネクタ 262"/>
        <xdr:cNvCxnSpPr/>
      </xdr:nvCxnSpPr>
      <xdr:spPr>
        <a:xfrm>
          <a:off x="14401800" y="14991080"/>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30691</xdr:rowOff>
    </xdr:from>
    <xdr:to>
      <xdr:col>21</xdr:col>
      <xdr:colOff>0</xdr:colOff>
      <xdr:row>87</xdr:row>
      <xdr:rowOff>74930</xdr:rowOff>
    </xdr:to>
    <xdr:cxnSp macro="">
      <xdr:nvCxnSpPr>
        <xdr:cNvPr id="266" name="直線コネクタ 265"/>
        <xdr:cNvCxnSpPr/>
      </xdr:nvCxnSpPr>
      <xdr:spPr>
        <a:xfrm>
          <a:off x="13512800" y="1494684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8" name="テキスト ボックス 267"/>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131234</xdr:rowOff>
    </xdr:from>
    <xdr:to>
      <xdr:col>24</xdr:col>
      <xdr:colOff>609600</xdr:colOff>
      <xdr:row>87</xdr:row>
      <xdr:rowOff>61384</xdr:rowOff>
    </xdr:to>
    <xdr:sp macro="" textlink="">
      <xdr:nvSpPr>
        <xdr:cNvPr id="276" name="円/楕円 27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103311</xdr:rowOff>
    </xdr:from>
    <xdr:ext cx="762000" cy="259045"/>
    <xdr:sp macro="" textlink="">
      <xdr:nvSpPr>
        <xdr:cNvPr id="277"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138218</xdr:rowOff>
    </xdr:from>
    <xdr:to>
      <xdr:col>23</xdr:col>
      <xdr:colOff>457200</xdr:colOff>
      <xdr:row>89</xdr:row>
      <xdr:rowOff>68368</xdr:rowOff>
    </xdr:to>
    <xdr:sp macro="" textlink="">
      <xdr:nvSpPr>
        <xdr:cNvPr id="278" name="円/楕円 277"/>
        <xdr:cNvSpPr/>
      </xdr:nvSpPr>
      <xdr:spPr>
        <a:xfrm>
          <a:off x="16129000" y="152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53145</xdr:rowOff>
    </xdr:from>
    <xdr:ext cx="736600" cy="259045"/>
    <xdr:sp macro="" textlink="">
      <xdr:nvSpPr>
        <xdr:cNvPr id="279" name="テキスト ボックス 278"/>
        <xdr:cNvSpPr txBox="1"/>
      </xdr:nvSpPr>
      <xdr:spPr>
        <a:xfrm>
          <a:off x="15798800" y="15312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170391</xdr:rowOff>
    </xdr:from>
    <xdr:to>
      <xdr:col>22</xdr:col>
      <xdr:colOff>254000</xdr:colOff>
      <xdr:row>89</xdr:row>
      <xdr:rowOff>100541</xdr:rowOff>
    </xdr:to>
    <xdr:sp macro="" textlink="">
      <xdr:nvSpPr>
        <xdr:cNvPr id="280" name="円/楕円 279"/>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85318</xdr:rowOff>
    </xdr:from>
    <xdr:ext cx="762000" cy="259045"/>
    <xdr:sp macro="" textlink="">
      <xdr:nvSpPr>
        <xdr:cNvPr id="281" name="テキスト ボックス 280"/>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24130</xdr:rowOff>
    </xdr:from>
    <xdr:to>
      <xdr:col>21</xdr:col>
      <xdr:colOff>50800</xdr:colOff>
      <xdr:row>87</xdr:row>
      <xdr:rowOff>125730</xdr:rowOff>
    </xdr:to>
    <xdr:sp macro="" textlink="">
      <xdr:nvSpPr>
        <xdr:cNvPr id="282" name="円/楕円 281"/>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110507</xdr:rowOff>
    </xdr:from>
    <xdr:ext cx="762000" cy="259045"/>
    <xdr:sp macro="" textlink="">
      <xdr:nvSpPr>
        <xdr:cNvPr id="283" name="テキスト ボックス 282"/>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151341</xdr:rowOff>
    </xdr:from>
    <xdr:to>
      <xdr:col>19</xdr:col>
      <xdr:colOff>533400</xdr:colOff>
      <xdr:row>87</xdr:row>
      <xdr:rowOff>81491</xdr:rowOff>
    </xdr:to>
    <xdr:sp macro="" textlink="">
      <xdr:nvSpPr>
        <xdr:cNvPr id="284" name="円/楕円 283"/>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66268</xdr:rowOff>
    </xdr:from>
    <xdr:ext cx="762000" cy="259045"/>
    <xdr:sp macro="" textlink="">
      <xdr:nvSpPr>
        <xdr:cNvPr id="285" name="テキスト ボックス 284"/>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人口千人当たりの職員数は、</a:t>
          </a:r>
          <a:r>
            <a:rPr lang="en-US" altLang="ja-JP" sz="1100" b="0" i="0" baseline="0">
              <a:solidFill>
                <a:schemeClr val="dk1"/>
              </a:solidFill>
              <a:effectLst/>
              <a:latin typeface="+mn-lt"/>
              <a:ea typeface="+mn-ea"/>
              <a:cs typeface="+mn-cs"/>
            </a:rPr>
            <a:t>7.81</a:t>
          </a:r>
          <a:r>
            <a:rPr lang="ja-JP" altLang="ja-JP" sz="1100" b="0" i="0" baseline="0">
              <a:solidFill>
                <a:schemeClr val="dk1"/>
              </a:solidFill>
              <a:effectLst/>
              <a:latin typeface="+mn-lt"/>
              <a:ea typeface="+mn-ea"/>
              <a:cs typeface="+mn-cs"/>
            </a:rPr>
            <a:t>人で、類似団体平均値比較では、▲</a:t>
          </a:r>
          <a:r>
            <a:rPr lang="en-US" altLang="ja-JP" sz="1100" b="0" i="0" baseline="0">
              <a:solidFill>
                <a:schemeClr val="dk1"/>
              </a:solidFill>
              <a:effectLst/>
              <a:latin typeface="+mn-lt"/>
              <a:ea typeface="+mn-ea"/>
              <a:cs typeface="+mn-cs"/>
            </a:rPr>
            <a:t>1.55</a:t>
          </a:r>
          <a:r>
            <a:rPr lang="ja-JP" altLang="ja-JP" sz="1100" b="0" i="0" baseline="0">
              <a:solidFill>
                <a:schemeClr val="dk1"/>
              </a:solidFill>
              <a:effectLst/>
              <a:latin typeface="+mn-lt"/>
              <a:ea typeface="+mn-ea"/>
              <a:cs typeface="+mn-cs"/>
            </a:rPr>
            <a:t>人となっている。今後も定員適正化計画に基づき、定員管理の適正化に努める。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17114</xdr:rowOff>
    </xdr:from>
    <xdr:to>
      <xdr:col>24</xdr:col>
      <xdr:colOff>558800</xdr:colOff>
      <xdr:row>61</xdr:row>
      <xdr:rowOff>27456</xdr:rowOff>
    </xdr:to>
    <xdr:cxnSp macro="">
      <xdr:nvCxnSpPr>
        <xdr:cNvPr id="322" name="直線コネクタ 321"/>
        <xdr:cNvCxnSpPr/>
      </xdr:nvCxnSpPr>
      <xdr:spPr>
        <a:xfrm>
          <a:off x="16179800" y="1047556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17114</xdr:rowOff>
    </xdr:from>
    <xdr:to>
      <xdr:col>23</xdr:col>
      <xdr:colOff>406400</xdr:colOff>
      <xdr:row>61</xdr:row>
      <xdr:rowOff>20562</xdr:rowOff>
    </xdr:to>
    <xdr:cxnSp macro="">
      <xdr:nvCxnSpPr>
        <xdr:cNvPr id="325" name="直線コネクタ 324"/>
        <xdr:cNvCxnSpPr/>
      </xdr:nvCxnSpPr>
      <xdr:spPr>
        <a:xfrm flipV="1">
          <a:off x="15290800" y="1047556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147199</xdr:rowOff>
    </xdr:from>
    <xdr:to>
      <xdr:col>22</xdr:col>
      <xdr:colOff>203200</xdr:colOff>
      <xdr:row>61</xdr:row>
      <xdr:rowOff>20562</xdr:rowOff>
    </xdr:to>
    <xdr:cxnSp macro="">
      <xdr:nvCxnSpPr>
        <xdr:cNvPr id="328" name="直線コネクタ 327"/>
        <xdr:cNvCxnSpPr/>
      </xdr:nvCxnSpPr>
      <xdr:spPr>
        <a:xfrm>
          <a:off x="14401800" y="1043419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147199</xdr:rowOff>
    </xdr:from>
    <xdr:to>
      <xdr:col>21</xdr:col>
      <xdr:colOff>0</xdr:colOff>
      <xdr:row>60</xdr:row>
      <xdr:rowOff>166733</xdr:rowOff>
    </xdr:to>
    <xdr:cxnSp macro="">
      <xdr:nvCxnSpPr>
        <xdr:cNvPr id="331" name="直線コネクタ 330"/>
        <xdr:cNvCxnSpPr/>
      </xdr:nvCxnSpPr>
      <xdr:spPr>
        <a:xfrm flipV="1">
          <a:off x="13512800" y="1043419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3" name="テキスト ボックス 332"/>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124840</xdr:rowOff>
    </xdr:from>
    <xdr:ext cx="762000" cy="259045"/>
    <xdr:sp macro="" textlink="">
      <xdr:nvSpPr>
        <xdr:cNvPr id="335" name="テキスト ボックス 334"/>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148106</xdr:rowOff>
    </xdr:from>
    <xdr:to>
      <xdr:col>24</xdr:col>
      <xdr:colOff>609600</xdr:colOff>
      <xdr:row>61</xdr:row>
      <xdr:rowOff>78256</xdr:rowOff>
    </xdr:to>
    <xdr:sp macro="" textlink="">
      <xdr:nvSpPr>
        <xdr:cNvPr id="341" name="円/楕円 340"/>
        <xdr:cNvSpPr/>
      </xdr:nvSpPr>
      <xdr:spPr>
        <a:xfrm>
          <a:off x="169672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164633</xdr:rowOff>
    </xdr:from>
    <xdr:ext cx="762000" cy="259045"/>
    <xdr:sp macro="" textlink="">
      <xdr:nvSpPr>
        <xdr:cNvPr id="342" name="定員管理の状況該当値テキスト"/>
        <xdr:cNvSpPr txBox="1"/>
      </xdr:nvSpPr>
      <xdr:spPr>
        <a:xfrm>
          <a:off x="17106900" y="102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137764</xdr:rowOff>
    </xdr:from>
    <xdr:to>
      <xdr:col>23</xdr:col>
      <xdr:colOff>457200</xdr:colOff>
      <xdr:row>61</xdr:row>
      <xdr:rowOff>67914</xdr:rowOff>
    </xdr:to>
    <xdr:sp macro="" textlink="">
      <xdr:nvSpPr>
        <xdr:cNvPr id="343" name="円/楕円 342"/>
        <xdr:cNvSpPr/>
      </xdr:nvSpPr>
      <xdr:spPr>
        <a:xfrm>
          <a:off x="16129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78091</xdr:rowOff>
    </xdr:from>
    <xdr:ext cx="736600" cy="259045"/>
    <xdr:sp macro="" textlink="">
      <xdr:nvSpPr>
        <xdr:cNvPr id="344" name="テキスト ボックス 343"/>
        <xdr:cNvSpPr txBox="1"/>
      </xdr:nvSpPr>
      <xdr:spPr>
        <a:xfrm>
          <a:off x="15798800" y="10193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141212</xdr:rowOff>
    </xdr:from>
    <xdr:to>
      <xdr:col>22</xdr:col>
      <xdr:colOff>254000</xdr:colOff>
      <xdr:row>61</xdr:row>
      <xdr:rowOff>71362</xdr:rowOff>
    </xdr:to>
    <xdr:sp macro="" textlink="">
      <xdr:nvSpPr>
        <xdr:cNvPr id="345" name="円/楕円 344"/>
        <xdr:cNvSpPr/>
      </xdr:nvSpPr>
      <xdr:spPr>
        <a:xfrm>
          <a:off x="15240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81539</xdr:rowOff>
    </xdr:from>
    <xdr:ext cx="762000" cy="259045"/>
    <xdr:sp macro="" textlink="">
      <xdr:nvSpPr>
        <xdr:cNvPr id="346" name="テキスト ボックス 345"/>
        <xdr:cNvSpPr txBox="1"/>
      </xdr:nvSpPr>
      <xdr:spPr>
        <a:xfrm>
          <a:off x="14909800" y="101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96399</xdr:rowOff>
    </xdr:from>
    <xdr:to>
      <xdr:col>21</xdr:col>
      <xdr:colOff>50800</xdr:colOff>
      <xdr:row>61</xdr:row>
      <xdr:rowOff>26549</xdr:rowOff>
    </xdr:to>
    <xdr:sp macro="" textlink="">
      <xdr:nvSpPr>
        <xdr:cNvPr id="347" name="円/楕円 346"/>
        <xdr:cNvSpPr/>
      </xdr:nvSpPr>
      <xdr:spPr>
        <a:xfrm>
          <a:off x="14351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36726</xdr:rowOff>
    </xdr:from>
    <xdr:ext cx="762000" cy="259045"/>
    <xdr:sp macro="" textlink="">
      <xdr:nvSpPr>
        <xdr:cNvPr id="348" name="テキスト ボックス 347"/>
        <xdr:cNvSpPr txBox="1"/>
      </xdr:nvSpPr>
      <xdr:spPr>
        <a:xfrm>
          <a:off x="14020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115933</xdr:rowOff>
    </xdr:from>
    <xdr:to>
      <xdr:col>19</xdr:col>
      <xdr:colOff>533400</xdr:colOff>
      <xdr:row>61</xdr:row>
      <xdr:rowOff>46083</xdr:rowOff>
    </xdr:to>
    <xdr:sp macro="" textlink="">
      <xdr:nvSpPr>
        <xdr:cNvPr id="349" name="円/楕円 348"/>
        <xdr:cNvSpPr/>
      </xdr:nvSpPr>
      <xdr:spPr>
        <a:xfrm>
          <a:off x="13462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56260</xdr:rowOff>
    </xdr:from>
    <xdr:ext cx="762000" cy="259045"/>
    <xdr:sp macro="" textlink="">
      <xdr:nvSpPr>
        <xdr:cNvPr id="350" name="テキスト ボックス 349"/>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３ヵ年平均で、</a:t>
          </a:r>
          <a:r>
            <a:rPr lang="en-US" altLang="ja-JP" sz="1100" b="0" i="0" baseline="0">
              <a:solidFill>
                <a:schemeClr val="dk1"/>
              </a:solidFill>
              <a:effectLst/>
              <a:latin typeface="+mn-lt"/>
              <a:ea typeface="+mn-ea"/>
              <a:cs typeface="+mn-cs"/>
            </a:rPr>
            <a:t>14.0</a:t>
          </a:r>
          <a:r>
            <a:rPr lang="ja-JP" altLang="ja-JP" sz="1100" b="0" i="0" baseline="0">
              <a:solidFill>
                <a:schemeClr val="dk1"/>
              </a:solidFill>
              <a:effectLst/>
              <a:latin typeface="+mn-lt"/>
              <a:ea typeface="+mn-ea"/>
              <a:cs typeface="+mn-cs"/>
            </a:rPr>
            <a:t>％と前年度を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ポイント下回り、市の自主的財政健全化計画を下回るペースで減少傾向にある。今後も、市の自主的財政健全化計画に基づき、計画的な市債の発行と債務の償還により適正値まで減少させる。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90715</xdr:rowOff>
    </xdr:from>
    <xdr:to>
      <xdr:col>24</xdr:col>
      <xdr:colOff>558800</xdr:colOff>
      <xdr:row>38</xdr:row>
      <xdr:rowOff>118291</xdr:rowOff>
    </xdr:to>
    <xdr:cxnSp macro="">
      <xdr:nvCxnSpPr>
        <xdr:cNvPr id="386" name="直線コネクタ 385"/>
        <xdr:cNvCxnSpPr/>
      </xdr:nvCxnSpPr>
      <xdr:spPr>
        <a:xfrm flipV="1">
          <a:off x="16179800" y="6605815"/>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118291</xdr:rowOff>
    </xdr:from>
    <xdr:to>
      <xdr:col>23</xdr:col>
      <xdr:colOff>406400</xdr:colOff>
      <xdr:row>39</xdr:row>
      <xdr:rowOff>1996</xdr:rowOff>
    </xdr:to>
    <xdr:cxnSp macro="">
      <xdr:nvCxnSpPr>
        <xdr:cNvPr id="389" name="直線コネクタ 388"/>
        <xdr:cNvCxnSpPr/>
      </xdr:nvCxnSpPr>
      <xdr:spPr>
        <a:xfrm flipV="1">
          <a:off x="15290800" y="66333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1996</xdr:rowOff>
    </xdr:from>
    <xdr:to>
      <xdr:col>22</xdr:col>
      <xdr:colOff>203200</xdr:colOff>
      <xdr:row>39</xdr:row>
      <xdr:rowOff>67491</xdr:rowOff>
    </xdr:to>
    <xdr:cxnSp macro="">
      <xdr:nvCxnSpPr>
        <xdr:cNvPr id="392" name="直線コネクタ 391"/>
        <xdr:cNvCxnSpPr/>
      </xdr:nvCxnSpPr>
      <xdr:spPr>
        <a:xfrm flipV="1">
          <a:off x="14401800" y="6688546"/>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67491</xdr:rowOff>
    </xdr:from>
    <xdr:to>
      <xdr:col>21</xdr:col>
      <xdr:colOff>0</xdr:colOff>
      <xdr:row>39</xdr:row>
      <xdr:rowOff>126093</xdr:rowOff>
    </xdr:to>
    <xdr:cxnSp macro="">
      <xdr:nvCxnSpPr>
        <xdr:cNvPr id="395" name="直線コネクタ 394"/>
        <xdr:cNvCxnSpPr/>
      </xdr:nvCxnSpPr>
      <xdr:spPr>
        <a:xfrm flipV="1">
          <a:off x="13512800" y="6754041"/>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399" name="テキスト ボックス 398"/>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39915</xdr:rowOff>
    </xdr:from>
    <xdr:to>
      <xdr:col>24</xdr:col>
      <xdr:colOff>609600</xdr:colOff>
      <xdr:row>38</xdr:row>
      <xdr:rowOff>141515</xdr:rowOff>
    </xdr:to>
    <xdr:sp macro="" textlink="">
      <xdr:nvSpPr>
        <xdr:cNvPr id="405" name="円/楕円 404"/>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11992</xdr:rowOff>
    </xdr:from>
    <xdr:ext cx="762000" cy="259045"/>
    <xdr:sp macro="" textlink="">
      <xdr:nvSpPr>
        <xdr:cNvPr id="406" name="公債費負担の状況該当値テキスト"/>
        <xdr:cNvSpPr txBox="1"/>
      </xdr:nvSpPr>
      <xdr:spPr>
        <a:xfrm>
          <a:off x="17106900" y="652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67491</xdr:rowOff>
    </xdr:from>
    <xdr:to>
      <xdr:col>23</xdr:col>
      <xdr:colOff>457200</xdr:colOff>
      <xdr:row>38</xdr:row>
      <xdr:rowOff>169091</xdr:rowOff>
    </xdr:to>
    <xdr:sp macro="" textlink="">
      <xdr:nvSpPr>
        <xdr:cNvPr id="407" name="円/楕円 406"/>
        <xdr:cNvSpPr/>
      </xdr:nvSpPr>
      <xdr:spPr>
        <a:xfrm>
          <a:off x="16129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153868</xdr:rowOff>
    </xdr:from>
    <xdr:ext cx="736600" cy="259045"/>
    <xdr:sp macro="" textlink="">
      <xdr:nvSpPr>
        <xdr:cNvPr id="408" name="テキスト ボックス 407"/>
        <xdr:cNvSpPr txBox="1"/>
      </xdr:nvSpPr>
      <xdr:spPr>
        <a:xfrm>
          <a:off x="15798800" y="666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122646</xdr:rowOff>
    </xdr:from>
    <xdr:to>
      <xdr:col>22</xdr:col>
      <xdr:colOff>254000</xdr:colOff>
      <xdr:row>39</xdr:row>
      <xdr:rowOff>52796</xdr:rowOff>
    </xdr:to>
    <xdr:sp macro="" textlink="">
      <xdr:nvSpPr>
        <xdr:cNvPr id="409" name="円/楕円 408"/>
        <xdr:cNvSpPr/>
      </xdr:nvSpPr>
      <xdr:spPr>
        <a:xfrm>
          <a:off x="15240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37573</xdr:rowOff>
    </xdr:from>
    <xdr:ext cx="762000" cy="259045"/>
    <xdr:sp macro="" textlink="">
      <xdr:nvSpPr>
        <xdr:cNvPr id="410" name="テキスト ボックス 409"/>
        <xdr:cNvSpPr txBox="1"/>
      </xdr:nvSpPr>
      <xdr:spPr>
        <a:xfrm>
          <a:off x="14909800" y="67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16691</xdr:rowOff>
    </xdr:from>
    <xdr:to>
      <xdr:col>21</xdr:col>
      <xdr:colOff>50800</xdr:colOff>
      <xdr:row>39</xdr:row>
      <xdr:rowOff>118291</xdr:rowOff>
    </xdr:to>
    <xdr:sp macro="" textlink="">
      <xdr:nvSpPr>
        <xdr:cNvPr id="411" name="円/楕円 410"/>
        <xdr:cNvSpPr/>
      </xdr:nvSpPr>
      <xdr:spPr>
        <a:xfrm>
          <a:off x="14351000" y="67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103068</xdr:rowOff>
    </xdr:from>
    <xdr:ext cx="762000" cy="259045"/>
    <xdr:sp macro="" textlink="">
      <xdr:nvSpPr>
        <xdr:cNvPr id="412" name="テキスト ボックス 411"/>
        <xdr:cNvSpPr txBox="1"/>
      </xdr:nvSpPr>
      <xdr:spPr>
        <a:xfrm>
          <a:off x="14020800" y="678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75293</xdr:rowOff>
    </xdr:from>
    <xdr:to>
      <xdr:col>19</xdr:col>
      <xdr:colOff>533400</xdr:colOff>
      <xdr:row>40</xdr:row>
      <xdr:rowOff>5443</xdr:rowOff>
    </xdr:to>
    <xdr:sp macro="" textlink="">
      <xdr:nvSpPr>
        <xdr:cNvPr id="413" name="円/楕円 412"/>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161670</xdr:rowOff>
    </xdr:from>
    <xdr:ext cx="762000" cy="259045"/>
    <xdr:sp macro="" textlink="">
      <xdr:nvSpPr>
        <xdr:cNvPr id="414" name="テキスト ボックス 413"/>
        <xdr:cNvSpPr txBox="1"/>
      </xdr:nvSpPr>
      <xdr:spPr>
        <a:xfrm>
          <a:off x="13131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将来負担比率が高い要因は、債務負担行為支出額、一部事務組合への公債費へ充当される負担金、公営企業会計への公債費に充当される繰出金が多いためである。本年度の率は</a:t>
          </a:r>
          <a:r>
            <a:rPr lang="en-US" altLang="ja-JP" sz="1100" b="0" i="0" baseline="0">
              <a:solidFill>
                <a:schemeClr val="dk1"/>
              </a:solidFill>
              <a:effectLst/>
              <a:latin typeface="+mn-lt"/>
              <a:ea typeface="+mn-ea"/>
              <a:cs typeface="+mn-cs"/>
            </a:rPr>
            <a:t>134.5</a:t>
          </a:r>
          <a:r>
            <a:rPr lang="ja-JP" altLang="ja-JP" sz="1100" b="0" i="0" baseline="0">
              <a:solidFill>
                <a:schemeClr val="dk1"/>
              </a:solidFill>
              <a:effectLst/>
              <a:latin typeface="+mn-lt"/>
              <a:ea typeface="+mn-ea"/>
              <a:cs typeface="+mn-cs"/>
            </a:rPr>
            <a:t>％と前年度を</a:t>
          </a:r>
          <a:r>
            <a:rPr lang="en-US" altLang="ja-JP" sz="1100" b="0" i="0" baseline="0">
              <a:solidFill>
                <a:schemeClr val="dk1"/>
              </a:solidFill>
              <a:effectLst/>
              <a:latin typeface="+mn-lt"/>
              <a:ea typeface="+mn-ea"/>
              <a:cs typeface="+mn-cs"/>
            </a:rPr>
            <a:t>19.8</a:t>
          </a:r>
          <a:r>
            <a:rPr lang="ja-JP" altLang="ja-JP" sz="1100" b="0" i="0" baseline="0">
              <a:solidFill>
                <a:schemeClr val="dk1"/>
              </a:solidFill>
              <a:effectLst/>
              <a:latin typeface="+mn-lt"/>
              <a:ea typeface="+mn-ea"/>
              <a:cs typeface="+mn-cs"/>
            </a:rPr>
            <a:t>ポイント下回った。基準内ではあるが、高い数値であり、今後も、市の自主的財政健全化計画に基づき、計画的な市債の発行と債務の償還に努め、当該比率を減少させる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69374</xdr:rowOff>
    </xdr:from>
    <xdr:to>
      <xdr:col>24</xdr:col>
      <xdr:colOff>558800</xdr:colOff>
      <xdr:row>15</xdr:row>
      <xdr:rowOff>109188</xdr:rowOff>
    </xdr:to>
    <xdr:cxnSp macro="">
      <xdr:nvCxnSpPr>
        <xdr:cNvPr id="448" name="直線コネクタ 447"/>
        <xdr:cNvCxnSpPr/>
      </xdr:nvCxnSpPr>
      <xdr:spPr>
        <a:xfrm flipV="1">
          <a:off x="16179800" y="2641124"/>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109188</xdr:rowOff>
    </xdr:from>
    <xdr:to>
      <xdr:col>23</xdr:col>
      <xdr:colOff>406400</xdr:colOff>
      <xdr:row>15</xdr:row>
      <xdr:rowOff>133117</xdr:rowOff>
    </xdr:to>
    <xdr:cxnSp macro="">
      <xdr:nvCxnSpPr>
        <xdr:cNvPr id="451" name="直線コネクタ 450"/>
        <xdr:cNvCxnSpPr/>
      </xdr:nvCxnSpPr>
      <xdr:spPr>
        <a:xfrm flipV="1">
          <a:off x="15290800" y="2680938"/>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133117</xdr:rowOff>
    </xdr:from>
    <xdr:to>
      <xdr:col>22</xdr:col>
      <xdr:colOff>203200</xdr:colOff>
      <xdr:row>16</xdr:row>
      <xdr:rowOff>5302</xdr:rowOff>
    </xdr:to>
    <xdr:cxnSp macro="">
      <xdr:nvCxnSpPr>
        <xdr:cNvPr id="454" name="直線コネクタ 453"/>
        <xdr:cNvCxnSpPr/>
      </xdr:nvCxnSpPr>
      <xdr:spPr>
        <a:xfrm flipV="1">
          <a:off x="14401800" y="2704867"/>
          <a:ext cx="889000" cy="4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5302</xdr:rowOff>
    </xdr:from>
    <xdr:to>
      <xdr:col>21</xdr:col>
      <xdr:colOff>0</xdr:colOff>
      <xdr:row>16</xdr:row>
      <xdr:rowOff>52557</xdr:rowOff>
    </xdr:to>
    <xdr:cxnSp macro="">
      <xdr:nvCxnSpPr>
        <xdr:cNvPr id="457" name="直線コネクタ 456"/>
        <xdr:cNvCxnSpPr/>
      </xdr:nvCxnSpPr>
      <xdr:spPr>
        <a:xfrm flipV="1">
          <a:off x="13512800" y="2748502"/>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48309</xdr:rowOff>
    </xdr:from>
    <xdr:ext cx="762000" cy="259045"/>
    <xdr:sp macro="" textlink="">
      <xdr:nvSpPr>
        <xdr:cNvPr id="459" name="テキスト ボックス 458"/>
        <xdr:cNvSpPr txBox="1"/>
      </xdr:nvSpPr>
      <xdr:spPr>
        <a:xfrm>
          <a:off x="14020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93351</xdr:rowOff>
    </xdr:from>
    <xdr:ext cx="762000" cy="259045"/>
    <xdr:sp macro="" textlink="">
      <xdr:nvSpPr>
        <xdr:cNvPr id="461" name="テキスト ボックス 460"/>
        <xdr:cNvSpPr txBox="1"/>
      </xdr:nvSpPr>
      <xdr:spPr>
        <a:xfrm>
          <a:off x="13131800" y="23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18574</xdr:rowOff>
    </xdr:from>
    <xdr:to>
      <xdr:col>24</xdr:col>
      <xdr:colOff>609600</xdr:colOff>
      <xdr:row>15</xdr:row>
      <xdr:rowOff>120174</xdr:rowOff>
    </xdr:to>
    <xdr:sp macro="" textlink="">
      <xdr:nvSpPr>
        <xdr:cNvPr id="467" name="円/楕円 466"/>
        <xdr:cNvSpPr/>
      </xdr:nvSpPr>
      <xdr:spPr>
        <a:xfrm>
          <a:off x="16967200" y="25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162101</xdr:rowOff>
    </xdr:from>
    <xdr:ext cx="762000" cy="259045"/>
    <xdr:sp macro="" textlink="">
      <xdr:nvSpPr>
        <xdr:cNvPr id="468" name="将来負担の状況該当値テキスト"/>
        <xdr:cNvSpPr txBox="1"/>
      </xdr:nvSpPr>
      <xdr:spPr>
        <a:xfrm>
          <a:off x="17106900" y="256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58388</xdr:rowOff>
    </xdr:from>
    <xdr:to>
      <xdr:col>23</xdr:col>
      <xdr:colOff>457200</xdr:colOff>
      <xdr:row>15</xdr:row>
      <xdr:rowOff>159988</xdr:rowOff>
    </xdr:to>
    <xdr:sp macro="" textlink="">
      <xdr:nvSpPr>
        <xdr:cNvPr id="469" name="円/楕円 468"/>
        <xdr:cNvSpPr/>
      </xdr:nvSpPr>
      <xdr:spPr>
        <a:xfrm>
          <a:off x="16129000" y="26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144765</xdr:rowOff>
    </xdr:from>
    <xdr:ext cx="736600" cy="259045"/>
    <xdr:sp macro="" textlink="">
      <xdr:nvSpPr>
        <xdr:cNvPr id="470" name="テキスト ボックス 469"/>
        <xdr:cNvSpPr txBox="1"/>
      </xdr:nvSpPr>
      <xdr:spPr>
        <a:xfrm>
          <a:off x="15798800" y="2716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82317</xdr:rowOff>
    </xdr:from>
    <xdr:to>
      <xdr:col>22</xdr:col>
      <xdr:colOff>254000</xdr:colOff>
      <xdr:row>16</xdr:row>
      <xdr:rowOff>12467</xdr:rowOff>
    </xdr:to>
    <xdr:sp macro="" textlink="">
      <xdr:nvSpPr>
        <xdr:cNvPr id="471" name="円/楕円 470"/>
        <xdr:cNvSpPr/>
      </xdr:nvSpPr>
      <xdr:spPr>
        <a:xfrm>
          <a:off x="15240000" y="26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168694</xdr:rowOff>
    </xdr:from>
    <xdr:ext cx="762000" cy="259045"/>
    <xdr:sp macro="" textlink="">
      <xdr:nvSpPr>
        <xdr:cNvPr id="472" name="テキスト ボックス 471"/>
        <xdr:cNvSpPr txBox="1"/>
      </xdr:nvSpPr>
      <xdr:spPr>
        <a:xfrm>
          <a:off x="14909800" y="2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125952</xdr:rowOff>
    </xdr:from>
    <xdr:to>
      <xdr:col>21</xdr:col>
      <xdr:colOff>50800</xdr:colOff>
      <xdr:row>16</xdr:row>
      <xdr:rowOff>56102</xdr:rowOff>
    </xdr:to>
    <xdr:sp macro="" textlink="">
      <xdr:nvSpPr>
        <xdr:cNvPr id="473" name="円/楕円 472"/>
        <xdr:cNvSpPr/>
      </xdr:nvSpPr>
      <xdr:spPr>
        <a:xfrm>
          <a:off x="14351000" y="26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40879</xdr:rowOff>
    </xdr:from>
    <xdr:ext cx="762000" cy="259045"/>
    <xdr:sp macro="" textlink="">
      <xdr:nvSpPr>
        <xdr:cNvPr id="474" name="テキスト ボックス 473"/>
        <xdr:cNvSpPr txBox="1"/>
      </xdr:nvSpPr>
      <xdr:spPr>
        <a:xfrm>
          <a:off x="14020800" y="278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1757</xdr:rowOff>
    </xdr:from>
    <xdr:to>
      <xdr:col>19</xdr:col>
      <xdr:colOff>533400</xdr:colOff>
      <xdr:row>16</xdr:row>
      <xdr:rowOff>103357</xdr:rowOff>
    </xdr:to>
    <xdr:sp macro="" textlink="">
      <xdr:nvSpPr>
        <xdr:cNvPr id="475" name="円/楕円 474"/>
        <xdr:cNvSpPr/>
      </xdr:nvSpPr>
      <xdr:spPr>
        <a:xfrm>
          <a:off x="13462000" y="27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88134</xdr:rowOff>
    </xdr:from>
    <xdr:ext cx="762000" cy="259045"/>
    <xdr:sp macro="" textlink="">
      <xdr:nvSpPr>
        <xdr:cNvPr id="476" name="テキスト ボックス 475"/>
        <xdr:cNvSpPr txBox="1"/>
      </xdr:nvSpPr>
      <xdr:spPr>
        <a:xfrm>
          <a:off x="13131800" y="283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30,978
30,839
87.94
21,653,752
20,461,501
571,898
8,059,621
14,222,078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134.5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退職者の増加及び新規採用による補充により人件費の総額が減少し</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となった。今後も、自主的財政健全化計画及び定員適正化計画に基づき人件費の抑制に努める。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65278</xdr:rowOff>
    </xdr:from>
    <xdr:to>
      <xdr:col>7</xdr:col>
      <xdr:colOff>15875</xdr:colOff>
      <xdr:row>37</xdr:row>
      <xdr:rowOff>83566</xdr:rowOff>
    </xdr:to>
    <xdr:cxnSp macro="">
      <xdr:nvCxnSpPr>
        <xdr:cNvPr id="63" name="直線コネクタ 62"/>
        <xdr:cNvCxnSpPr/>
      </xdr:nvCxnSpPr>
      <xdr:spPr>
        <a:xfrm flipV="1">
          <a:off x="3987800" y="64089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83566</xdr:rowOff>
    </xdr:to>
    <xdr:cxnSp macro="">
      <xdr:nvCxnSpPr>
        <xdr:cNvPr id="66" name="直線コネクタ 65"/>
        <xdr:cNvCxnSpPr/>
      </xdr:nvCxnSpPr>
      <xdr:spPr>
        <a:xfrm>
          <a:off x="3098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37</xdr:row>
      <xdr:rowOff>56134</xdr:rowOff>
    </xdr:to>
    <xdr:cxnSp macro="">
      <xdr:nvCxnSpPr>
        <xdr:cNvPr id="69" name="直線コネクタ 68"/>
        <xdr:cNvCxnSpPr/>
      </xdr:nvCxnSpPr>
      <xdr:spPr>
        <a:xfrm>
          <a:off x="2209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78994</xdr:rowOff>
    </xdr:to>
    <xdr:cxnSp macro="">
      <xdr:nvCxnSpPr>
        <xdr:cNvPr id="72" name="直線コネクタ 71"/>
        <xdr:cNvCxnSpPr/>
      </xdr:nvCxnSpPr>
      <xdr:spPr>
        <a:xfrm flipV="1">
          <a:off x="1320800" y="6354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76" name="テキスト ボックス 75"/>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14478</xdr:rowOff>
    </xdr:from>
    <xdr:to>
      <xdr:col>7</xdr:col>
      <xdr:colOff>66675</xdr:colOff>
      <xdr:row>37</xdr:row>
      <xdr:rowOff>116078</xdr:rowOff>
    </xdr:to>
    <xdr:sp macro="" textlink="">
      <xdr:nvSpPr>
        <xdr:cNvPr id="82" name="円/楕円 81"/>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158005</xdr:rowOff>
    </xdr:from>
    <xdr:ext cx="762000" cy="259045"/>
    <xdr:sp macro="" textlink="">
      <xdr:nvSpPr>
        <xdr:cNvPr id="83"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32766</xdr:rowOff>
    </xdr:from>
    <xdr:to>
      <xdr:col>5</xdr:col>
      <xdr:colOff>600075</xdr:colOff>
      <xdr:row>37</xdr:row>
      <xdr:rowOff>134366</xdr:rowOff>
    </xdr:to>
    <xdr:sp macro="" textlink="">
      <xdr:nvSpPr>
        <xdr:cNvPr id="84" name="円/楕円 83"/>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119143</xdr:rowOff>
    </xdr:from>
    <xdr:ext cx="736600" cy="259045"/>
    <xdr:sp macro="" textlink="">
      <xdr:nvSpPr>
        <xdr:cNvPr id="85" name="テキスト ボックス 84"/>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6" name="円/楕円 85"/>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87" name="テキスト ボックス 86"/>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131064</xdr:rowOff>
    </xdr:from>
    <xdr:to>
      <xdr:col>3</xdr:col>
      <xdr:colOff>193675</xdr:colOff>
      <xdr:row>37</xdr:row>
      <xdr:rowOff>61214</xdr:rowOff>
    </xdr:to>
    <xdr:sp macro="" textlink="">
      <xdr:nvSpPr>
        <xdr:cNvPr id="88" name="円/楕円 87"/>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89" name="テキスト ボックス 88"/>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90" name="円/楕円 89"/>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139971</xdr:rowOff>
    </xdr:from>
    <xdr:ext cx="762000" cy="259045"/>
    <xdr:sp macro="" textlink="">
      <xdr:nvSpPr>
        <xdr:cNvPr id="91" name="テキスト ボックス 90"/>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ポイント増加しており、毎年度上昇している。経常経費の節減努力を行っているが、今後、より一層の削減に努める。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91621</xdr:rowOff>
    </xdr:to>
    <xdr:cxnSp macro="">
      <xdr:nvCxnSpPr>
        <xdr:cNvPr id="126" name="直線コネクタ 125"/>
        <xdr:cNvCxnSpPr/>
      </xdr:nvCxnSpPr>
      <xdr:spPr>
        <a:xfrm>
          <a:off x="15671800" y="29083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165100</xdr:rowOff>
    </xdr:to>
    <xdr:cxnSp macro="">
      <xdr:nvCxnSpPr>
        <xdr:cNvPr id="129" name="直線コネクタ 128"/>
        <xdr:cNvCxnSpPr/>
      </xdr:nvCxnSpPr>
      <xdr:spPr>
        <a:xfrm>
          <a:off x="14782800" y="2788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16</xdr:row>
      <xdr:rowOff>45357</xdr:rowOff>
    </xdr:to>
    <xdr:cxnSp macro="">
      <xdr:nvCxnSpPr>
        <xdr:cNvPr id="132" name="直線コネクタ 131"/>
        <xdr:cNvCxnSpPr/>
      </xdr:nvCxnSpPr>
      <xdr:spPr>
        <a:xfrm>
          <a:off x="13893800" y="26579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86179</xdr:rowOff>
    </xdr:to>
    <xdr:cxnSp macro="">
      <xdr:nvCxnSpPr>
        <xdr:cNvPr id="135" name="直線コネクタ 134"/>
        <xdr:cNvCxnSpPr/>
      </xdr:nvCxnSpPr>
      <xdr:spPr>
        <a:xfrm>
          <a:off x="13004800" y="2570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37" name="テキスト ボックス 136"/>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5" name="円/楕円 144"/>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6"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7" name="円/楕円 146"/>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8" name="テキスト ボックス 147"/>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49" name="円/楕円 148"/>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50" name="テキスト ボックス 149"/>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1" name="円/楕円 150"/>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2" name="テキスト ボックス 151"/>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3" name="円/楕円 152"/>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60070</xdr:rowOff>
    </xdr:from>
    <xdr:ext cx="762000" cy="259045"/>
    <xdr:sp macro="" textlink="">
      <xdr:nvSpPr>
        <xdr:cNvPr id="154" name="テキスト ボックス 153"/>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で前年度比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となり、横ばい状態で推移している。類似団体との比較でも▲</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となっているが、福祉関連経費は上昇傾向になると見込まれるため、今後も注視していく。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95250</xdr:rowOff>
    </xdr:from>
    <xdr:to>
      <xdr:col>7</xdr:col>
      <xdr:colOff>15875</xdr:colOff>
      <xdr:row>53</xdr:row>
      <xdr:rowOff>133350</xdr:rowOff>
    </xdr:to>
    <xdr:cxnSp macro="">
      <xdr:nvCxnSpPr>
        <xdr:cNvPr id="187" name="直線コネクタ 186"/>
        <xdr:cNvCxnSpPr/>
      </xdr:nvCxnSpPr>
      <xdr:spPr>
        <a:xfrm>
          <a:off x="3987800" y="918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95250</xdr:rowOff>
    </xdr:from>
    <xdr:to>
      <xdr:col>5</xdr:col>
      <xdr:colOff>549275</xdr:colOff>
      <xdr:row>53</xdr:row>
      <xdr:rowOff>107950</xdr:rowOff>
    </xdr:to>
    <xdr:cxnSp macro="">
      <xdr:nvCxnSpPr>
        <xdr:cNvPr id="190" name="直線コネクタ 189"/>
        <xdr:cNvCxnSpPr/>
      </xdr:nvCxnSpPr>
      <xdr:spPr>
        <a:xfrm flipV="1">
          <a:off x="3098800" y="918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133350</xdr:rowOff>
    </xdr:to>
    <xdr:cxnSp macro="">
      <xdr:nvCxnSpPr>
        <xdr:cNvPr id="193" name="直線コネクタ 192"/>
        <xdr:cNvCxnSpPr/>
      </xdr:nvCxnSpPr>
      <xdr:spPr>
        <a:xfrm flipV="1">
          <a:off x="2209800" y="919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95250</xdr:rowOff>
    </xdr:from>
    <xdr:to>
      <xdr:col>3</xdr:col>
      <xdr:colOff>142875</xdr:colOff>
      <xdr:row>53</xdr:row>
      <xdr:rowOff>133350</xdr:rowOff>
    </xdr:to>
    <xdr:cxnSp macro="">
      <xdr:nvCxnSpPr>
        <xdr:cNvPr id="196" name="直線コネクタ 195"/>
        <xdr:cNvCxnSpPr/>
      </xdr:nvCxnSpPr>
      <xdr:spPr>
        <a:xfrm>
          <a:off x="1320800" y="918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198" name="テキスト ボックス 19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0" name="テキスト ボックス 19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82550</xdr:rowOff>
    </xdr:from>
    <xdr:to>
      <xdr:col>7</xdr:col>
      <xdr:colOff>66675</xdr:colOff>
      <xdr:row>54</xdr:row>
      <xdr:rowOff>12700</xdr:rowOff>
    </xdr:to>
    <xdr:sp macro="" textlink="">
      <xdr:nvSpPr>
        <xdr:cNvPr id="206" name="円/楕円 205"/>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7"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44450</xdr:rowOff>
    </xdr:from>
    <xdr:to>
      <xdr:col>5</xdr:col>
      <xdr:colOff>600075</xdr:colOff>
      <xdr:row>53</xdr:row>
      <xdr:rowOff>146050</xdr:rowOff>
    </xdr:to>
    <xdr:sp macro="" textlink="">
      <xdr:nvSpPr>
        <xdr:cNvPr id="208" name="円/楕円 207"/>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156227</xdr:rowOff>
    </xdr:from>
    <xdr:ext cx="736600" cy="259045"/>
    <xdr:sp macro="" textlink="">
      <xdr:nvSpPr>
        <xdr:cNvPr id="209" name="テキスト ボックス 208"/>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10" name="円/楕円 209"/>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1" name="テキスト ボックス 210"/>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82550</xdr:rowOff>
    </xdr:from>
    <xdr:to>
      <xdr:col>3</xdr:col>
      <xdr:colOff>193675</xdr:colOff>
      <xdr:row>54</xdr:row>
      <xdr:rowOff>12700</xdr:rowOff>
    </xdr:to>
    <xdr:sp macro="" textlink="">
      <xdr:nvSpPr>
        <xdr:cNvPr id="212" name="円/楕円 211"/>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22877</xdr:rowOff>
    </xdr:from>
    <xdr:ext cx="762000" cy="259045"/>
    <xdr:sp macro="" textlink="">
      <xdr:nvSpPr>
        <xdr:cNvPr id="213" name="テキスト ボックス 212"/>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44450</xdr:rowOff>
    </xdr:from>
    <xdr:to>
      <xdr:col>1</xdr:col>
      <xdr:colOff>676275</xdr:colOff>
      <xdr:row>53</xdr:row>
      <xdr:rowOff>146050</xdr:rowOff>
    </xdr:to>
    <xdr:sp macro="" textlink="">
      <xdr:nvSpPr>
        <xdr:cNvPr id="214" name="円/楕円 213"/>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156227</xdr:rowOff>
    </xdr:from>
    <xdr:ext cx="762000" cy="259045"/>
    <xdr:sp macro="" textlink="">
      <xdr:nvSpPr>
        <xdr:cNvPr id="215" name="テキスト ボックス 214"/>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13.8</a:t>
          </a:r>
          <a:r>
            <a:rPr lang="ja-JP" altLang="ja-JP" sz="1100" b="0" i="0" baseline="0">
              <a:solidFill>
                <a:schemeClr val="dk1"/>
              </a:solidFill>
              <a:effectLst/>
              <a:latin typeface="+mn-lt"/>
              <a:ea typeface="+mn-ea"/>
              <a:cs typeface="+mn-cs"/>
            </a:rPr>
            <a:t>で対前年度</a:t>
          </a:r>
          <a:r>
            <a:rPr lang="ja-JP" altLang="en-US"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、類似団体平均値▲</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維持補修費の増加が前年度比増の主な要因である。維持補修については計画的に進めているところではあるが、今後も自主的財政健全化計画に基づき、計画的な事業執行に努める。また、繰出金についても、特別会計での経費削減に努め、普通会計の負担額を減ら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149860</xdr:rowOff>
    </xdr:to>
    <xdr:cxnSp macro="">
      <xdr:nvCxnSpPr>
        <xdr:cNvPr id="248" name="直線コネクタ 247"/>
        <xdr:cNvCxnSpPr/>
      </xdr:nvCxnSpPr>
      <xdr:spPr>
        <a:xfrm>
          <a:off x="15671800" y="973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134620</xdr:rowOff>
    </xdr:to>
    <xdr:cxnSp macro="">
      <xdr:nvCxnSpPr>
        <xdr:cNvPr id="251" name="直線コネクタ 250"/>
        <xdr:cNvCxnSpPr/>
      </xdr:nvCxnSpPr>
      <xdr:spPr>
        <a:xfrm>
          <a:off x="14782800" y="965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88900</xdr:rowOff>
    </xdr:to>
    <xdr:cxnSp macro="">
      <xdr:nvCxnSpPr>
        <xdr:cNvPr id="254" name="直線コネクタ 253"/>
        <xdr:cNvCxnSpPr/>
      </xdr:nvCxnSpPr>
      <xdr:spPr>
        <a:xfrm flipV="1">
          <a:off x="13893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149860</xdr:rowOff>
    </xdr:to>
    <xdr:cxnSp macro="">
      <xdr:nvCxnSpPr>
        <xdr:cNvPr id="257" name="直線コネクタ 256"/>
        <xdr:cNvCxnSpPr/>
      </xdr:nvCxnSpPr>
      <xdr:spPr>
        <a:xfrm flipV="1">
          <a:off x="13004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9" name="テキスト ボックス 25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1" name="テキスト ボックス 26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7" name="円/楕円 266"/>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8"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9" name="円/楕円 268"/>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0" name="テキスト ボックス 269"/>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1" name="円/楕円 270"/>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2" name="テキスト ボックス 271"/>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3" name="円/楕円 272"/>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4" name="テキスト ボックス 273"/>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5" name="円/楕円 274"/>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6" name="テキスト ボックス 27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19.0</a:t>
          </a:r>
          <a:r>
            <a:rPr lang="ja-JP" altLang="ja-JP" sz="1100" b="0" i="0" baseline="0">
              <a:solidFill>
                <a:schemeClr val="dk1"/>
              </a:solidFill>
              <a:effectLst/>
              <a:latin typeface="+mn-lt"/>
              <a:ea typeface="+mn-ea"/>
              <a:cs typeface="+mn-cs"/>
            </a:rPr>
            <a:t>で前年度比較で</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ポイント増となり、また、類似団体平均値比較で</a:t>
          </a:r>
          <a:r>
            <a:rPr lang="en-US" altLang="ja-JP" sz="1100" b="0" i="0" baseline="0">
              <a:solidFill>
                <a:schemeClr val="dk1"/>
              </a:solidFill>
              <a:effectLst/>
              <a:latin typeface="+mn-lt"/>
              <a:ea typeface="+mn-ea"/>
              <a:cs typeface="+mn-cs"/>
            </a:rPr>
            <a:t>8.2</a:t>
          </a:r>
          <a:r>
            <a:rPr lang="ja-JP" altLang="ja-JP" sz="1100" b="0" i="0" baseline="0">
              <a:solidFill>
                <a:schemeClr val="dk1"/>
              </a:solidFill>
              <a:effectLst/>
              <a:latin typeface="+mn-lt"/>
              <a:ea typeface="+mn-ea"/>
              <a:cs typeface="+mn-cs"/>
            </a:rPr>
            <a:t>ポイント上回った。今後は、市単独の補助金については、既設補助金の徹底した見直しを進め、また、国庫補助事業に係る市単独での上乗せ補助金については、社会経済情勢の変化等を踏まえ見直しを行うこととする。加えて、各団体への補助金については、団体会計の前年度繰越額及び会計年度末見込残高を確認し、当該年度の補助の必要性を精査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38</xdr:row>
      <xdr:rowOff>81280</xdr:rowOff>
    </xdr:to>
    <xdr:cxnSp macro="">
      <xdr:nvCxnSpPr>
        <xdr:cNvPr id="306" name="直線コネクタ 305"/>
        <xdr:cNvCxnSpPr/>
      </xdr:nvCxnSpPr>
      <xdr:spPr>
        <a:xfrm>
          <a:off x="15671800" y="65552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40132</xdr:rowOff>
    </xdr:to>
    <xdr:cxnSp macro="">
      <xdr:nvCxnSpPr>
        <xdr:cNvPr id="309" name="直線コネクタ 308"/>
        <xdr:cNvCxnSpPr/>
      </xdr:nvCxnSpPr>
      <xdr:spPr>
        <a:xfrm>
          <a:off x="14782800" y="65049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37</xdr:row>
      <xdr:rowOff>161290</xdr:rowOff>
    </xdr:to>
    <xdr:cxnSp macro="">
      <xdr:nvCxnSpPr>
        <xdr:cNvPr id="312" name="直線コネクタ 311"/>
        <xdr:cNvCxnSpPr/>
      </xdr:nvCxnSpPr>
      <xdr:spPr>
        <a:xfrm>
          <a:off x="13893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35560</xdr:rowOff>
    </xdr:to>
    <xdr:cxnSp macro="">
      <xdr:nvCxnSpPr>
        <xdr:cNvPr id="315" name="直線コネクタ 314"/>
        <xdr:cNvCxnSpPr/>
      </xdr:nvCxnSpPr>
      <xdr:spPr>
        <a:xfrm flipV="1">
          <a:off x="13004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7" name="テキスト ボックス 31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5" name="円/楕円 324"/>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6"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160782</xdr:rowOff>
    </xdr:from>
    <xdr:to>
      <xdr:col>22</xdr:col>
      <xdr:colOff>615950</xdr:colOff>
      <xdr:row>38</xdr:row>
      <xdr:rowOff>90932</xdr:rowOff>
    </xdr:to>
    <xdr:sp macro="" textlink="">
      <xdr:nvSpPr>
        <xdr:cNvPr id="327" name="円/楕円 326"/>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75709</xdr:rowOff>
    </xdr:from>
    <xdr:ext cx="736600" cy="259045"/>
    <xdr:sp macro="" textlink="">
      <xdr:nvSpPr>
        <xdr:cNvPr id="328" name="テキスト ボックス 327"/>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29" name="円/楕円 328"/>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0" name="テキスト ボックス 329"/>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1" name="円/楕円 330"/>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2" name="テキスト ボックス 331"/>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3" name="円/楕円 332"/>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4" name="テキスト ボックス 333"/>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12.3</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となった。類似団体平均値比較では、▲</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ポイントとなっているが、今後も後年度財政負担を十分考慮しながら、計画的な地方債の発行及び償還を行う。</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56515</xdr:rowOff>
    </xdr:from>
    <xdr:to>
      <xdr:col>7</xdr:col>
      <xdr:colOff>15875</xdr:colOff>
      <xdr:row>74</xdr:row>
      <xdr:rowOff>64135</xdr:rowOff>
    </xdr:to>
    <xdr:cxnSp macro="">
      <xdr:nvCxnSpPr>
        <xdr:cNvPr id="366" name="直線コネクタ 365"/>
        <xdr:cNvCxnSpPr/>
      </xdr:nvCxnSpPr>
      <xdr:spPr>
        <a:xfrm flipV="1">
          <a:off x="3987800" y="127438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64135</xdr:rowOff>
    </xdr:from>
    <xdr:to>
      <xdr:col>5</xdr:col>
      <xdr:colOff>549275</xdr:colOff>
      <xdr:row>74</xdr:row>
      <xdr:rowOff>64135</xdr:rowOff>
    </xdr:to>
    <xdr:cxnSp macro="">
      <xdr:nvCxnSpPr>
        <xdr:cNvPr id="369" name="直線コネクタ 368"/>
        <xdr:cNvCxnSpPr/>
      </xdr:nvCxnSpPr>
      <xdr:spPr>
        <a:xfrm>
          <a:off x="3098800" y="12751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64135</xdr:rowOff>
    </xdr:from>
    <xdr:to>
      <xdr:col>4</xdr:col>
      <xdr:colOff>346075</xdr:colOff>
      <xdr:row>74</xdr:row>
      <xdr:rowOff>64135</xdr:rowOff>
    </xdr:to>
    <xdr:cxnSp macro="">
      <xdr:nvCxnSpPr>
        <xdr:cNvPr id="372" name="直線コネクタ 371"/>
        <xdr:cNvCxnSpPr/>
      </xdr:nvCxnSpPr>
      <xdr:spPr>
        <a:xfrm>
          <a:off x="2209800" y="12751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64135</xdr:rowOff>
    </xdr:from>
    <xdr:to>
      <xdr:col>3</xdr:col>
      <xdr:colOff>142875</xdr:colOff>
      <xdr:row>74</xdr:row>
      <xdr:rowOff>86995</xdr:rowOff>
    </xdr:to>
    <xdr:cxnSp macro="">
      <xdr:nvCxnSpPr>
        <xdr:cNvPr id="375" name="直線コネクタ 374"/>
        <xdr:cNvCxnSpPr/>
      </xdr:nvCxnSpPr>
      <xdr:spPr>
        <a:xfrm flipV="1">
          <a:off x="1320800" y="127514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77" name="テキスト ボックス 376"/>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99713</xdr:rowOff>
    </xdr:from>
    <xdr:ext cx="762000" cy="259045"/>
    <xdr:sp macro="" textlink="">
      <xdr:nvSpPr>
        <xdr:cNvPr id="379" name="テキスト ボックス 378"/>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5715</xdr:rowOff>
    </xdr:from>
    <xdr:to>
      <xdr:col>7</xdr:col>
      <xdr:colOff>66675</xdr:colOff>
      <xdr:row>74</xdr:row>
      <xdr:rowOff>107315</xdr:rowOff>
    </xdr:to>
    <xdr:sp macro="" textlink="">
      <xdr:nvSpPr>
        <xdr:cNvPr id="385" name="円/楕円 384"/>
        <xdr:cNvSpPr/>
      </xdr:nvSpPr>
      <xdr:spPr>
        <a:xfrm>
          <a:off x="47752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85742</xdr:rowOff>
    </xdr:from>
    <xdr:ext cx="762000" cy="259045"/>
    <xdr:sp macro="" textlink="">
      <xdr:nvSpPr>
        <xdr:cNvPr id="386" name="公債費該当値テキスト"/>
        <xdr:cNvSpPr txBox="1"/>
      </xdr:nvSpPr>
      <xdr:spPr>
        <a:xfrm>
          <a:off x="4914900" y="126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13335</xdr:rowOff>
    </xdr:from>
    <xdr:to>
      <xdr:col>5</xdr:col>
      <xdr:colOff>600075</xdr:colOff>
      <xdr:row>74</xdr:row>
      <xdr:rowOff>114935</xdr:rowOff>
    </xdr:to>
    <xdr:sp macro="" textlink="">
      <xdr:nvSpPr>
        <xdr:cNvPr id="387" name="円/楕円 386"/>
        <xdr:cNvSpPr/>
      </xdr:nvSpPr>
      <xdr:spPr>
        <a:xfrm>
          <a:off x="3937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125112</xdr:rowOff>
    </xdr:from>
    <xdr:ext cx="736600" cy="259045"/>
    <xdr:sp macro="" textlink="">
      <xdr:nvSpPr>
        <xdr:cNvPr id="388" name="テキスト ボックス 387"/>
        <xdr:cNvSpPr txBox="1"/>
      </xdr:nvSpPr>
      <xdr:spPr>
        <a:xfrm>
          <a:off x="3606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13335</xdr:rowOff>
    </xdr:from>
    <xdr:to>
      <xdr:col>4</xdr:col>
      <xdr:colOff>396875</xdr:colOff>
      <xdr:row>74</xdr:row>
      <xdr:rowOff>114935</xdr:rowOff>
    </xdr:to>
    <xdr:sp macro="" textlink="">
      <xdr:nvSpPr>
        <xdr:cNvPr id="389" name="円/楕円 388"/>
        <xdr:cNvSpPr/>
      </xdr:nvSpPr>
      <xdr:spPr>
        <a:xfrm>
          <a:off x="3048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125112</xdr:rowOff>
    </xdr:from>
    <xdr:ext cx="762000" cy="259045"/>
    <xdr:sp macro="" textlink="">
      <xdr:nvSpPr>
        <xdr:cNvPr id="390" name="テキスト ボックス 389"/>
        <xdr:cNvSpPr txBox="1"/>
      </xdr:nvSpPr>
      <xdr:spPr>
        <a:xfrm>
          <a:off x="2717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xdr:rowOff>
    </xdr:from>
    <xdr:to>
      <xdr:col>3</xdr:col>
      <xdr:colOff>193675</xdr:colOff>
      <xdr:row>74</xdr:row>
      <xdr:rowOff>114935</xdr:rowOff>
    </xdr:to>
    <xdr:sp macro="" textlink="">
      <xdr:nvSpPr>
        <xdr:cNvPr id="391" name="円/楕円 390"/>
        <xdr:cNvSpPr/>
      </xdr:nvSpPr>
      <xdr:spPr>
        <a:xfrm>
          <a:off x="2159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125112</xdr:rowOff>
    </xdr:from>
    <xdr:ext cx="762000" cy="259045"/>
    <xdr:sp macro="" textlink="">
      <xdr:nvSpPr>
        <xdr:cNvPr id="392" name="テキスト ボックス 391"/>
        <xdr:cNvSpPr txBox="1"/>
      </xdr:nvSpPr>
      <xdr:spPr>
        <a:xfrm>
          <a:off x="1828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36195</xdr:rowOff>
    </xdr:from>
    <xdr:to>
      <xdr:col>1</xdr:col>
      <xdr:colOff>676275</xdr:colOff>
      <xdr:row>74</xdr:row>
      <xdr:rowOff>137795</xdr:rowOff>
    </xdr:to>
    <xdr:sp macro="" textlink="">
      <xdr:nvSpPr>
        <xdr:cNvPr id="393" name="円/楕円 392"/>
        <xdr:cNvSpPr/>
      </xdr:nvSpPr>
      <xdr:spPr>
        <a:xfrm>
          <a:off x="1270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147972</xdr:rowOff>
    </xdr:from>
    <xdr:ext cx="762000" cy="259045"/>
    <xdr:sp macro="" textlink="">
      <xdr:nvSpPr>
        <xdr:cNvPr id="394" name="テキスト ボックス 393"/>
        <xdr:cNvSpPr txBox="1"/>
      </xdr:nvSpPr>
      <xdr:spPr>
        <a:xfrm>
          <a:off x="939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公債費以外に係る経常収支比率は、前年度</a:t>
          </a:r>
          <a:r>
            <a:rPr lang="ja-JP" altLang="en-US"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ポイント増となっており、また、類似団体平均値を</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ポイント上回っている。今後、物件費等の経費の節減と合理化を図り、当該比率の減少に努める。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107950</xdr:rowOff>
    </xdr:to>
    <xdr:cxnSp macro="">
      <xdr:nvCxnSpPr>
        <xdr:cNvPr id="427" name="直線コネクタ 426"/>
        <xdr:cNvCxnSpPr/>
      </xdr:nvCxnSpPr>
      <xdr:spPr>
        <a:xfrm>
          <a:off x="15671800" y="134086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62230</xdr:rowOff>
    </xdr:from>
    <xdr:to>
      <xdr:col>22</xdr:col>
      <xdr:colOff>565150</xdr:colOff>
      <xdr:row>78</xdr:row>
      <xdr:rowOff>35561</xdr:rowOff>
    </xdr:to>
    <xdr:cxnSp macro="">
      <xdr:nvCxnSpPr>
        <xdr:cNvPr id="430" name="直線コネクタ 429"/>
        <xdr:cNvCxnSpPr/>
      </xdr:nvCxnSpPr>
      <xdr:spPr>
        <a:xfrm>
          <a:off x="14782800" y="132638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xdr:rowOff>
    </xdr:from>
    <xdr:to>
      <xdr:col>21</xdr:col>
      <xdr:colOff>361950</xdr:colOff>
      <xdr:row>77</xdr:row>
      <xdr:rowOff>62230</xdr:rowOff>
    </xdr:to>
    <xdr:cxnSp macro="">
      <xdr:nvCxnSpPr>
        <xdr:cNvPr id="433" name="直線コネクタ 432"/>
        <xdr:cNvCxnSpPr/>
      </xdr:nvCxnSpPr>
      <xdr:spPr>
        <a:xfrm>
          <a:off x="13893800" y="132067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88900</xdr:rowOff>
    </xdr:to>
    <xdr:cxnSp macro="">
      <xdr:nvCxnSpPr>
        <xdr:cNvPr id="436" name="直線コネクタ 435"/>
        <xdr:cNvCxnSpPr/>
      </xdr:nvCxnSpPr>
      <xdr:spPr>
        <a:xfrm flipV="1">
          <a:off x="13004800" y="132067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8" name="テキスト ボックス 437"/>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0" name="テキスト ボックス 43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57150</xdr:rowOff>
    </xdr:from>
    <xdr:to>
      <xdr:col>24</xdr:col>
      <xdr:colOff>82550</xdr:colOff>
      <xdr:row>78</xdr:row>
      <xdr:rowOff>158750</xdr:rowOff>
    </xdr:to>
    <xdr:sp macro="" textlink="">
      <xdr:nvSpPr>
        <xdr:cNvPr id="446" name="円/楕円 445"/>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29227</xdr:rowOff>
    </xdr:from>
    <xdr:ext cx="762000" cy="259045"/>
    <xdr:sp macro="" textlink="">
      <xdr:nvSpPr>
        <xdr:cNvPr id="447"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8" name="円/楕円 447"/>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49" name="テキスト ボックス 448"/>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xdr:rowOff>
    </xdr:from>
    <xdr:to>
      <xdr:col>21</xdr:col>
      <xdr:colOff>412750</xdr:colOff>
      <xdr:row>77</xdr:row>
      <xdr:rowOff>113030</xdr:rowOff>
    </xdr:to>
    <xdr:sp macro="" textlink="">
      <xdr:nvSpPr>
        <xdr:cNvPr id="450" name="円/楕円 449"/>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51" name="テキスト ボックス 450"/>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125730</xdr:rowOff>
    </xdr:from>
    <xdr:to>
      <xdr:col>20</xdr:col>
      <xdr:colOff>209550</xdr:colOff>
      <xdr:row>77</xdr:row>
      <xdr:rowOff>55880</xdr:rowOff>
    </xdr:to>
    <xdr:sp macro="" textlink="">
      <xdr:nvSpPr>
        <xdr:cNvPr id="452" name="円/楕円 451"/>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40657</xdr:rowOff>
    </xdr:from>
    <xdr:ext cx="762000" cy="259045"/>
    <xdr:sp macro="" textlink="">
      <xdr:nvSpPr>
        <xdr:cNvPr id="453" name="テキスト ボックス 452"/>
        <xdr:cNvSpPr txBox="1"/>
      </xdr:nvSpPr>
      <xdr:spPr>
        <a:xfrm>
          <a:off x="13512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54" name="円/楕円 453"/>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55" name="テキスト ボックス 454"/>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福島県本宮市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83401</xdr:rowOff>
    </xdr:from>
    <xdr:to>
      <xdr:col>4</xdr:col>
      <xdr:colOff>1117600</xdr:colOff>
      <xdr:row>18</xdr:row>
      <xdr:rowOff>118948</xdr:rowOff>
    </xdr:to>
    <xdr:cxnSp macro="">
      <xdr:nvCxnSpPr>
        <xdr:cNvPr id="50" name="直線コネクタ 49"/>
        <xdr:cNvCxnSpPr/>
      </xdr:nvCxnSpPr>
      <xdr:spPr bwMode="auto">
        <a:xfrm>
          <a:off x="5003800" y="3217126"/>
          <a:ext cx="6477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83401</xdr:rowOff>
    </xdr:from>
    <xdr:to>
      <xdr:col>4</xdr:col>
      <xdr:colOff>469900</xdr:colOff>
      <xdr:row>18</xdr:row>
      <xdr:rowOff>88824</xdr:rowOff>
    </xdr:to>
    <xdr:cxnSp macro="">
      <xdr:nvCxnSpPr>
        <xdr:cNvPr id="53" name="直線コネクタ 52"/>
        <xdr:cNvCxnSpPr/>
      </xdr:nvCxnSpPr>
      <xdr:spPr bwMode="auto">
        <a:xfrm flipV="1">
          <a:off x="4305300" y="3217126"/>
          <a:ext cx="698500" cy="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88824</xdr:rowOff>
    </xdr:from>
    <xdr:to>
      <xdr:col>3</xdr:col>
      <xdr:colOff>904875</xdr:colOff>
      <xdr:row>18</xdr:row>
      <xdr:rowOff>157200</xdr:rowOff>
    </xdr:to>
    <xdr:cxnSp macro="">
      <xdr:nvCxnSpPr>
        <xdr:cNvPr id="56" name="直線コネクタ 55"/>
        <xdr:cNvCxnSpPr/>
      </xdr:nvCxnSpPr>
      <xdr:spPr bwMode="auto">
        <a:xfrm flipV="1">
          <a:off x="3606800" y="3222549"/>
          <a:ext cx="698500" cy="68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155461</xdr:rowOff>
    </xdr:from>
    <xdr:to>
      <xdr:col>3</xdr:col>
      <xdr:colOff>206375</xdr:colOff>
      <xdr:row>18</xdr:row>
      <xdr:rowOff>157200</xdr:rowOff>
    </xdr:to>
    <xdr:cxnSp macro="">
      <xdr:nvCxnSpPr>
        <xdr:cNvPr id="59" name="直線コネクタ 58"/>
        <xdr:cNvCxnSpPr/>
      </xdr:nvCxnSpPr>
      <xdr:spPr bwMode="auto">
        <a:xfrm>
          <a:off x="2908300" y="3289186"/>
          <a:ext cx="698500" cy="1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22928</xdr:rowOff>
    </xdr:from>
    <xdr:ext cx="762000" cy="259045"/>
    <xdr:sp macro="" textlink="">
      <xdr:nvSpPr>
        <xdr:cNvPr id="61" name="テキスト ボックス 60"/>
        <xdr:cNvSpPr txBox="1"/>
      </xdr:nvSpPr>
      <xdr:spPr>
        <a:xfrm>
          <a:off x="32258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22788</xdr:rowOff>
    </xdr:from>
    <xdr:ext cx="762000" cy="259045"/>
    <xdr:sp macro="" textlink="">
      <xdr:nvSpPr>
        <xdr:cNvPr id="63" name="テキスト ボックス 62"/>
        <xdr:cNvSpPr txBox="1"/>
      </xdr:nvSpPr>
      <xdr:spPr>
        <a:xfrm>
          <a:off x="2527300" y="28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68148</xdr:rowOff>
    </xdr:from>
    <xdr:to>
      <xdr:col>5</xdr:col>
      <xdr:colOff>34925</xdr:colOff>
      <xdr:row>18</xdr:row>
      <xdr:rowOff>169748</xdr:rowOff>
    </xdr:to>
    <xdr:sp macro="" textlink="">
      <xdr:nvSpPr>
        <xdr:cNvPr id="69" name="円/楕円 68"/>
        <xdr:cNvSpPr/>
      </xdr:nvSpPr>
      <xdr:spPr bwMode="auto">
        <a:xfrm>
          <a:off x="5600700" y="3201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40225</xdr:rowOff>
    </xdr:from>
    <xdr:ext cx="762000" cy="259045"/>
    <xdr:sp macro="" textlink="">
      <xdr:nvSpPr>
        <xdr:cNvPr id="70" name="人口1人当たり決算額の推移該当値テキスト130"/>
        <xdr:cNvSpPr txBox="1"/>
      </xdr:nvSpPr>
      <xdr:spPr>
        <a:xfrm>
          <a:off x="5740400" y="31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32601</xdr:rowOff>
    </xdr:from>
    <xdr:to>
      <xdr:col>4</xdr:col>
      <xdr:colOff>520700</xdr:colOff>
      <xdr:row>18</xdr:row>
      <xdr:rowOff>134201</xdr:rowOff>
    </xdr:to>
    <xdr:sp macro="" textlink="">
      <xdr:nvSpPr>
        <xdr:cNvPr id="71" name="円/楕円 70"/>
        <xdr:cNvSpPr/>
      </xdr:nvSpPr>
      <xdr:spPr bwMode="auto">
        <a:xfrm>
          <a:off x="4953000" y="316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118978</xdr:rowOff>
    </xdr:from>
    <xdr:ext cx="736600" cy="259045"/>
    <xdr:sp macro="" textlink="">
      <xdr:nvSpPr>
        <xdr:cNvPr id="72" name="テキスト ボックス 71"/>
        <xdr:cNvSpPr txBox="1"/>
      </xdr:nvSpPr>
      <xdr:spPr>
        <a:xfrm>
          <a:off x="4622800" y="325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86,683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38024</xdr:rowOff>
    </xdr:from>
    <xdr:to>
      <xdr:col>3</xdr:col>
      <xdr:colOff>955675</xdr:colOff>
      <xdr:row>18</xdr:row>
      <xdr:rowOff>139624</xdr:rowOff>
    </xdr:to>
    <xdr:sp macro="" textlink="">
      <xdr:nvSpPr>
        <xdr:cNvPr id="73" name="円/楕円 72"/>
        <xdr:cNvSpPr/>
      </xdr:nvSpPr>
      <xdr:spPr bwMode="auto">
        <a:xfrm>
          <a:off x="4254500" y="317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124401</xdr:rowOff>
    </xdr:from>
    <xdr:ext cx="762000" cy="259045"/>
    <xdr:sp macro="" textlink="">
      <xdr:nvSpPr>
        <xdr:cNvPr id="74" name="テキスト ボックス 73"/>
        <xdr:cNvSpPr txBox="1"/>
      </xdr:nvSpPr>
      <xdr:spPr>
        <a:xfrm>
          <a:off x="3924300" y="32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86,256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106401</xdr:rowOff>
    </xdr:from>
    <xdr:to>
      <xdr:col>3</xdr:col>
      <xdr:colOff>257175</xdr:colOff>
      <xdr:row>19</xdr:row>
      <xdr:rowOff>36550</xdr:rowOff>
    </xdr:to>
    <xdr:sp macro="" textlink="">
      <xdr:nvSpPr>
        <xdr:cNvPr id="75" name="円/楕円 74"/>
        <xdr:cNvSpPr/>
      </xdr:nvSpPr>
      <xdr:spPr bwMode="auto">
        <a:xfrm>
          <a:off x="3556000" y="324012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21327</xdr:rowOff>
    </xdr:from>
    <xdr:ext cx="762000" cy="259045"/>
    <xdr:sp macro="" textlink="">
      <xdr:nvSpPr>
        <xdr:cNvPr id="76" name="テキスト ボックス 75"/>
        <xdr:cNvSpPr txBox="1"/>
      </xdr:nvSpPr>
      <xdr:spPr>
        <a:xfrm>
          <a:off x="3225800" y="332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80,872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104661</xdr:rowOff>
    </xdr:from>
    <xdr:to>
      <xdr:col>2</xdr:col>
      <xdr:colOff>692150</xdr:colOff>
      <xdr:row>19</xdr:row>
      <xdr:rowOff>34811</xdr:rowOff>
    </xdr:to>
    <xdr:sp macro="" textlink="">
      <xdr:nvSpPr>
        <xdr:cNvPr id="77" name="円/楕円 76"/>
        <xdr:cNvSpPr/>
      </xdr:nvSpPr>
      <xdr:spPr bwMode="auto">
        <a:xfrm>
          <a:off x="2857500" y="3238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19588</xdr:rowOff>
    </xdr:from>
    <xdr:ext cx="762000" cy="259045"/>
    <xdr:sp macro="" textlink="">
      <xdr:nvSpPr>
        <xdr:cNvPr id="78" name="テキスト ボックス 77"/>
        <xdr:cNvSpPr txBox="1"/>
      </xdr:nvSpPr>
      <xdr:spPr>
        <a:xfrm>
          <a:off x="2527300" y="332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306756</xdr:rowOff>
    </xdr:from>
    <xdr:to>
      <xdr:col>4</xdr:col>
      <xdr:colOff>1117600</xdr:colOff>
      <xdr:row>37</xdr:row>
      <xdr:rowOff>315660</xdr:rowOff>
    </xdr:to>
    <xdr:cxnSp macro="">
      <xdr:nvCxnSpPr>
        <xdr:cNvPr id="112" name="直線コネクタ 111"/>
        <xdr:cNvCxnSpPr/>
      </xdr:nvCxnSpPr>
      <xdr:spPr bwMode="auto">
        <a:xfrm>
          <a:off x="5003800" y="7431456"/>
          <a:ext cx="647700" cy="8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288365</xdr:rowOff>
    </xdr:from>
    <xdr:to>
      <xdr:col>4</xdr:col>
      <xdr:colOff>469900</xdr:colOff>
      <xdr:row>37</xdr:row>
      <xdr:rowOff>306756</xdr:rowOff>
    </xdr:to>
    <xdr:cxnSp macro="">
      <xdr:nvCxnSpPr>
        <xdr:cNvPr id="115" name="直線コネクタ 114"/>
        <xdr:cNvCxnSpPr/>
      </xdr:nvCxnSpPr>
      <xdr:spPr bwMode="auto">
        <a:xfrm>
          <a:off x="4305300" y="7413065"/>
          <a:ext cx="698500" cy="18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288365</xdr:rowOff>
    </xdr:from>
    <xdr:to>
      <xdr:col>3</xdr:col>
      <xdr:colOff>904875</xdr:colOff>
      <xdr:row>37</xdr:row>
      <xdr:rowOff>294563</xdr:rowOff>
    </xdr:to>
    <xdr:cxnSp macro="">
      <xdr:nvCxnSpPr>
        <xdr:cNvPr id="118" name="直線コネクタ 117"/>
        <xdr:cNvCxnSpPr/>
      </xdr:nvCxnSpPr>
      <xdr:spPr bwMode="auto">
        <a:xfrm flipV="1">
          <a:off x="3606800" y="7413065"/>
          <a:ext cx="698500" cy="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275994</xdr:rowOff>
    </xdr:from>
    <xdr:to>
      <xdr:col>3</xdr:col>
      <xdr:colOff>206375</xdr:colOff>
      <xdr:row>37</xdr:row>
      <xdr:rowOff>294563</xdr:rowOff>
    </xdr:to>
    <xdr:cxnSp macro="">
      <xdr:nvCxnSpPr>
        <xdr:cNvPr id="121" name="直線コネクタ 120"/>
        <xdr:cNvCxnSpPr/>
      </xdr:nvCxnSpPr>
      <xdr:spPr bwMode="auto">
        <a:xfrm>
          <a:off x="2908300" y="7400694"/>
          <a:ext cx="698500" cy="18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12244</xdr:rowOff>
    </xdr:from>
    <xdr:ext cx="762000" cy="259045"/>
    <xdr:sp macro="" textlink="">
      <xdr:nvSpPr>
        <xdr:cNvPr id="123" name="テキスト ボックス 122"/>
        <xdr:cNvSpPr txBox="1"/>
      </xdr:nvSpPr>
      <xdr:spPr>
        <a:xfrm>
          <a:off x="32258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322453</xdr:rowOff>
    </xdr:from>
    <xdr:ext cx="762000" cy="259045"/>
    <xdr:sp macro="" textlink="">
      <xdr:nvSpPr>
        <xdr:cNvPr id="125" name="テキスト ボックス 124"/>
        <xdr:cNvSpPr txBox="1"/>
      </xdr:nvSpPr>
      <xdr:spPr>
        <a:xfrm>
          <a:off x="2527300" y="74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264860</xdr:rowOff>
    </xdr:from>
    <xdr:to>
      <xdr:col>5</xdr:col>
      <xdr:colOff>34925</xdr:colOff>
      <xdr:row>38</xdr:row>
      <xdr:rowOff>23560</xdr:rowOff>
    </xdr:to>
    <xdr:sp macro="" textlink="">
      <xdr:nvSpPr>
        <xdr:cNvPr id="131" name="円/楕円 130"/>
        <xdr:cNvSpPr/>
      </xdr:nvSpPr>
      <xdr:spPr bwMode="auto">
        <a:xfrm>
          <a:off x="5600700" y="738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46437</xdr:rowOff>
    </xdr:from>
    <xdr:ext cx="762000" cy="259045"/>
    <xdr:sp macro="" textlink="">
      <xdr:nvSpPr>
        <xdr:cNvPr id="132" name="人口1人当たり決算額の推移該当値テキスト445"/>
        <xdr:cNvSpPr txBox="1"/>
      </xdr:nvSpPr>
      <xdr:spPr>
        <a:xfrm>
          <a:off x="5740400" y="717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30,483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255956</xdr:rowOff>
    </xdr:from>
    <xdr:to>
      <xdr:col>4</xdr:col>
      <xdr:colOff>520700</xdr:colOff>
      <xdr:row>38</xdr:row>
      <xdr:rowOff>14656</xdr:rowOff>
    </xdr:to>
    <xdr:sp macro="" textlink="">
      <xdr:nvSpPr>
        <xdr:cNvPr id="133" name="円/楕円 132"/>
        <xdr:cNvSpPr/>
      </xdr:nvSpPr>
      <xdr:spPr bwMode="auto">
        <a:xfrm>
          <a:off x="4953000" y="7380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24833</xdr:rowOff>
    </xdr:from>
    <xdr:ext cx="736600" cy="259045"/>
    <xdr:sp macro="" textlink="">
      <xdr:nvSpPr>
        <xdr:cNvPr id="134" name="テキスト ボックス 133"/>
        <xdr:cNvSpPr txBox="1"/>
      </xdr:nvSpPr>
      <xdr:spPr>
        <a:xfrm>
          <a:off x="4622800" y="714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237565</xdr:rowOff>
    </xdr:from>
    <xdr:to>
      <xdr:col>3</xdr:col>
      <xdr:colOff>955675</xdr:colOff>
      <xdr:row>37</xdr:row>
      <xdr:rowOff>339165</xdr:rowOff>
    </xdr:to>
    <xdr:sp macro="" textlink="">
      <xdr:nvSpPr>
        <xdr:cNvPr id="135" name="円/楕円 134"/>
        <xdr:cNvSpPr/>
      </xdr:nvSpPr>
      <xdr:spPr bwMode="auto">
        <a:xfrm>
          <a:off x="4254500" y="736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6442</xdr:rowOff>
    </xdr:from>
    <xdr:ext cx="762000" cy="259045"/>
    <xdr:sp macro="" textlink="">
      <xdr:nvSpPr>
        <xdr:cNvPr id="136" name="テキスト ボックス 135"/>
        <xdr:cNvSpPr txBox="1"/>
      </xdr:nvSpPr>
      <xdr:spPr>
        <a:xfrm>
          <a:off x="3924300" y="713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243763</xdr:rowOff>
    </xdr:from>
    <xdr:to>
      <xdr:col>3</xdr:col>
      <xdr:colOff>257175</xdr:colOff>
      <xdr:row>38</xdr:row>
      <xdr:rowOff>2463</xdr:rowOff>
    </xdr:to>
    <xdr:sp macro="" textlink="">
      <xdr:nvSpPr>
        <xdr:cNvPr id="137" name="円/楕円 136"/>
        <xdr:cNvSpPr/>
      </xdr:nvSpPr>
      <xdr:spPr bwMode="auto">
        <a:xfrm>
          <a:off x="3556000" y="736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330140</xdr:rowOff>
    </xdr:from>
    <xdr:ext cx="762000" cy="259045"/>
    <xdr:sp macro="" textlink="">
      <xdr:nvSpPr>
        <xdr:cNvPr id="138" name="テキスト ボックス 137"/>
        <xdr:cNvSpPr txBox="1"/>
      </xdr:nvSpPr>
      <xdr:spPr>
        <a:xfrm>
          <a:off x="3225800" y="745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225194</xdr:rowOff>
    </xdr:from>
    <xdr:to>
      <xdr:col>2</xdr:col>
      <xdr:colOff>692150</xdr:colOff>
      <xdr:row>37</xdr:row>
      <xdr:rowOff>326794</xdr:rowOff>
    </xdr:to>
    <xdr:sp macro="" textlink="">
      <xdr:nvSpPr>
        <xdr:cNvPr id="139" name="円/楕円 138"/>
        <xdr:cNvSpPr/>
      </xdr:nvSpPr>
      <xdr:spPr bwMode="auto">
        <a:xfrm>
          <a:off x="2857500" y="734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165521</xdr:rowOff>
    </xdr:from>
    <xdr:ext cx="762000" cy="259045"/>
    <xdr:sp macro="" textlink="">
      <xdr:nvSpPr>
        <xdr:cNvPr id="140" name="テキスト ボックス 139"/>
        <xdr:cNvSpPr txBox="1"/>
      </xdr:nvSpPr>
      <xdr:spPr>
        <a:xfrm>
          <a:off x="2527300" y="711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財政調整基金の残高は、前年度</a:t>
          </a:r>
          <a:r>
            <a:rPr lang="ja-JP" altLang="en-US"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147,064</a:t>
          </a:r>
          <a:r>
            <a:rPr lang="ja-JP" altLang="en-US" sz="1100" b="0" i="0" baseline="0">
              <a:solidFill>
                <a:schemeClr val="dk1"/>
              </a:solidFill>
              <a:effectLst/>
              <a:latin typeface="+mn-lt"/>
              <a:ea typeface="+mn-ea"/>
              <a:cs typeface="+mn-cs"/>
            </a:rPr>
            <a:t>千円増加</a:t>
          </a:r>
          <a:r>
            <a:rPr lang="ja-JP" altLang="ja-JP" sz="1100" b="0" i="0" baseline="0">
              <a:solidFill>
                <a:schemeClr val="dk1"/>
              </a:solidFill>
              <a:effectLst/>
              <a:latin typeface="+mn-lt"/>
              <a:ea typeface="+mn-ea"/>
              <a:cs typeface="+mn-cs"/>
            </a:rPr>
            <a:t>したことに伴い、</a:t>
          </a:r>
          <a:r>
            <a:rPr lang="en-US" altLang="ja-JP" sz="1100" b="0" i="0" baseline="0">
              <a:solidFill>
                <a:schemeClr val="dk1"/>
              </a:solidFill>
              <a:effectLst/>
              <a:latin typeface="+mn-lt"/>
              <a:ea typeface="+mn-ea"/>
              <a:cs typeface="+mn-cs"/>
            </a:rPr>
            <a:t>1.74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した。実質単年度収支額は、</a:t>
          </a:r>
          <a:r>
            <a:rPr lang="ja-JP" altLang="en-US" sz="1100" b="0" i="0" baseline="0">
              <a:solidFill>
                <a:schemeClr val="dk1"/>
              </a:solidFill>
              <a:effectLst/>
              <a:latin typeface="+mn-lt"/>
              <a:ea typeface="+mn-ea"/>
              <a:cs typeface="+mn-cs"/>
            </a:rPr>
            <a:t>基金取り崩しにより事業を実施したため前年度比</a:t>
          </a:r>
          <a:r>
            <a:rPr lang="en-US" altLang="ja-JP" sz="1100" b="0" i="0" baseline="0">
              <a:solidFill>
                <a:schemeClr val="dk1"/>
              </a:solidFill>
              <a:effectLst/>
              <a:latin typeface="+mn-lt"/>
              <a:ea typeface="+mn-ea"/>
              <a:cs typeface="+mn-cs"/>
            </a:rPr>
            <a:t>9.97</a:t>
          </a:r>
          <a:r>
            <a:rPr lang="ja-JP" altLang="en-US" sz="1100" b="0" i="0" baseline="0">
              <a:solidFill>
                <a:schemeClr val="dk1"/>
              </a:solidFill>
              <a:effectLst/>
              <a:latin typeface="+mn-lt"/>
              <a:ea typeface="+mn-ea"/>
              <a:cs typeface="+mn-cs"/>
            </a:rPr>
            <a:t>ポイント減少した。</a:t>
          </a:r>
          <a:r>
            <a:rPr lang="ja-JP" altLang="ja-JP" sz="1100" b="0" i="0" baseline="0">
              <a:solidFill>
                <a:schemeClr val="dk1"/>
              </a:solidFill>
              <a:effectLst/>
              <a:latin typeface="+mn-lt"/>
              <a:ea typeface="+mn-ea"/>
              <a:cs typeface="+mn-cs"/>
            </a:rPr>
            <a:t>実質収支額は例年通り</a:t>
          </a:r>
          <a:r>
            <a:rPr lang="ja-JP" altLang="en-US"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7.10</a:t>
          </a:r>
          <a:r>
            <a:rPr lang="ja-JP" altLang="en-US" sz="1100" b="0" i="0" baseline="0">
              <a:solidFill>
                <a:schemeClr val="dk1"/>
              </a:solidFill>
              <a:effectLst/>
              <a:latin typeface="+mn-lt"/>
              <a:ea typeface="+mn-ea"/>
              <a:cs typeface="+mn-cs"/>
            </a:rPr>
            <a:t>ポイント程度</a:t>
          </a:r>
          <a:r>
            <a:rPr lang="ja-JP" altLang="ja-JP" sz="1100" b="0" i="0" baseline="0">
              <a:solidFill>
                <a:schemeClr val="dk1"/>
              </a:solidFill>
              <a:effectLst/>
              <a:latin typeface="+mn-lt"/>
              <a:ea typeface="+mn-ea"/>
              <a:cs typeface="+mn-cs"/>
            </a:rPr>
            <a:t>に落ち着いた。引き続き、自主的財政健全化計画を堅持し、健全な財政運営に努める。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年度決算において、普通会計、特別会計、企業会計すべての会計が黒字である。今後も収支均衡のとれた財政運営を行い、全会計の当該比率の健全値を維持する。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u="none" baseline="0">
              <a:solidFill>
                <a:sysClr val="windowText" lastClr="000000"/>
              </a:solidFill>
              <a:effectLst/>
              <a:latin typeface="+mn-lt"/>
              <a:ea typeface="+mn-ea"/>
              <a:cs typeface="+mn-cs"/>
            </a:rPr>
            <a:t>25</a:t>
          </a:r>
          <a:r>
            <a:rPr lang="ja-JP" altLang="ja-JP" sz="1100" b="0" i="0" baseline="0">
              <a:solidFill>
                <a:schemeClr val="dk1"/>
              </a:solidFill>
              <a:effectLst/>
              <a:latin typeface="+mn-lt"/>
              <a:ea typeface="+mn-ea"/>
              <a:cs typeface="+mn-cs"/>
            </a:rPr>
            <a:t>年度は、償還満了により償還金が減り、また、新たな市債の発行は自主的財政健全化計画に基づき必要最低限のものに抑えているため、元利償還金が前年度対比で減少している。</a:t>
          </a:r>
          <a:endParaRPr lang="ja-JP" altLang="ja-JP" sz="1400">
            <a:effectLst/>
          </a:endParaRPr>
        </a:p>
        <a:p>
          <a:pPr rtl="0"/>
          <a:r>
            <a:rPr lang="ja-JP" altLang="ja-JP" sz="1100" b="0" i="0" baseline="0">
              <a:solidFill>
                <a:schemeClr val="dk1"/>
              </a:solidFill>
              <a:effectLst/>
              <a:latin typeface="+mn-lt"/>
              <a:ea typeface="+mn-ea"/>
              <a:cs typeface="+mn-cs"/>
            </a:rPr>
            <a:t>　また、債務負担行為についても同様に、償還満了のものが増え、新たな設定を抑えているため、支出額が減少している。</a:t>
          </a:r>
          <a:endParaRPr lang="ja-JP" altLang="ja-JP" sz="1400">
            <a:effectLst/>
          </a:endParaRPr>
        </a:p>
        <a:p>
          <a:pPr rtl="0"/>
          <a:r>
            <a:rPr lang="ja-JP" altLang="ja-JP" sz="1100" b="0" i="0" baseline="0">
              <a:solidFill>
                <a:schemeClr val="dk1"/>
              </a:solidFill>
              <a:effectLst/>
              <a:latin typeface="+mn-lt"/>
              <a:ea typeface="+mn-ea"/>
              <a:cs typeface="+mn-cs"/>
            </a:rPr>
            <a:t>　これらの要因により、実質公債費比率の分子は、前年度対比で減少している。</a:t>
          </a:r>
          <a:endParaRPr lang="ja-JP" altLang="ja-JP" sz="1400">
            <a:effectLst/>
          </a:endParaRPr>
        </a:p>
        <a:p>
          <a:pPr rtl="0"/>
          <a:r>
            <a:rPr lang="ja-JP" altLang="ja-JP" sz="1100" b="0" i="0" baseline="0">
              <a:solidFill>
                <a:schemeClr val="dk1"/>
              </a:solidFill>
              <a:effectLst/>
              <a:latin typeface="+mn-lt"/>
              <a:ea typeface="+mn-ea"/>
              <a:cs typeface="+mn-cs"/>
            </a:rPr>
            <a:t>　今後も自主的財政健全化計画に基づき、計画的な市債の発行と債務の償還により健全な財政運営に努める。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市自主的財政健全化を遵守し、計画的に債務の償還を行っており、その結果、債務負担行為が着実に減少している。これにより、将来負担比率の分子は、前年度対比で減少しているが、依然、将来負担比率は高い数値となっており、今後も自主的財政健全化計画に基づき、計画的な市債の発行と債務の償還により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E1" zoomScale="70" zoomScaleNormal="70" workbookViewId="0">
      <selection activeCell="DB13" sqref="DB13:DI13"/>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21653752</v>
      </c>
      <c r="BO4" s="349"/>
      <c r="BP4" s="349"/>
      <c r="BQ4" s="349"/>
      <c r="BR4" s="349"/>
      <c r="BS4" s="349"/>
      <c r="BT4" s="349"/>
      <c r="BU4" s="350"/>
      <c r="BV4" s="348">
        <v>16992171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14.6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20461501</v>
      </c>
      <c r="BO5" s="386"/>
      <c r="BP5" s="386"/>
      <c r="BQ5" s="386"/>
      <c r="BR5" s="386"/>
      <c r="BS5" s="386"/>
      <c r="BT5" s="386"/>
      <c r="BU5" s="387"/>
      <c r="BV5" s="385">
        <v>15475248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87.8</v>
      </c>
      <c r="CU5" s="383"/>
      <c r="CV5" s="383"/>
      <c r="CW5" s="383"/>
      <c r="CX5" s="383"/>
      <c r="CY5" s="383"/>
      <c r="CZ5" s="383"/>
      <c r="DA5" s="384"/>
      <c r="DB5" s="382">
        <v>86.3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1192251</v>
      </c>
      <c r="BO6" s="386"/>
      <c r="BP6" s="386"/>
      <c r="BQ6" s="386"/>
      <c r="BR6" s="386"/>
      <c r="BS6" s="386"/>
      <c r="BT6" s="386"/>
      <c r="BU6" s="387"/>
      <c r="BV6" s="385">
        <v>1516923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95.6</v>
      </c>
      <c r="CU6" s="423"/>
      <c r="CV6" s="423"/>
      <c r="CW6" s="423"/>
      <c r="CX6" s="423"/>
      <c r="CY6" s="423"/>
      <c r="CZ6" s="423"/>
      <c r="DA6" s="424"/>
      <c r="DB6" s="422">
        <v>94.6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620353</v>
      </c>
      <c r="BO7" s="386"/>
      <c r="BP7" s="386"/>
      <c r="BQ7" s="386"/>
      <c r="BR7" s="386"/>
      <c r="BS7" s="386"/>
      <c r="BT7" s="386"/>
      <c r="BU7" s="387"/>
      <c r="BV7" s="385">
        <v>350031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8059621</v>
      </c>
      <c r="CU7" s="386"/>
      <c r="CV7" s="386"/>
      <c r="CW7" s="386"/>
      <c r="CX7" s="386"/>
      <c r="CY7" s="386"/>
      <c r="CZ7" s="386"/>
      <c r="DA7" s="387"/>
      <c r="DB7" s="385">
        <v>8016098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571898</v>
      </c>
      <c r="BO8" s="386"/>
      <c r="BP8" s="386"/>
      <c r="BQ8" s="386"/>
      <c r="BR8" s="386"/>
      <c r="BS8" s="386"/>
      <c r="BT8" s="386"/>
      <c r="BU8" s="387"/>
      <c r="BV8" s="385">
        <v>1166892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0.61</v>
      </c>
      <c r="CU8" s="426"/>
      <c r="CV8" s="426"/>
      <c r="CW8" s="426"/>
      <c r="CX8" s="426"/>
      <c r="CY8" s="426"/>
      <c r="CZ8" s="426"/>
      <c r="DA8" s="427"/>
      <c r="DB8" s="425">
        <v>0.6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31489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-594994</v>
      </c>
      <c r="BO9" s="386"/>
      <c r="BP9" s="386"/>
      <c r="BQ9" s="386"/>
      <c r="BR9" s="386"/>
      <c r="BS9" s="386"/>
      <c r="BT9" s="386"/>
      <c r="BU9" s="387"/>
      <c r="BV9" s="385">
        <v>513487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9.5</v>
      </c>
      <c r="CU9" s="383"/>
      <c r="CV9" s="383"/>
      <c r="CW9" s="383"/>
      <c r="CX9" s="383"/>
      <c r="CY9" s="383"/>
      <c r="CZ9" s="383"/>
      <c r="DA9" s="384"/>
      <c r="DB9" s="382">
        <v>10</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31367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675069</v>
      </c>
      <c r="BO10" s="386"/>
      <c r="BP10" s="386"/>
      <c r="BQ10" s="386"/>
      <c r="BR10" s="386"/>
      <c r="BS10" s="386"/>
      <c r="BT10" s="386"/>
      <c r="BU10" s="387"/>
      <c r="BV10" s="385">
        <v>407054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80495</v>
      </c>
      <c r="BO11" s="386"/>
      <c r="BP11" s="386"/>
      <c r="BQ11" s="386"/>
      <c r="BR11" s="386"/>
      <c r="BS11" s="386"/>
      <c r="BT11" s="386"/>
      <c r="BU11" s="387"/>
      <c r="BV11" s="385">
        <v>74475</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30978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1128005</v>
      </c>
      <c r="BO12" s="386"/>
      <c r="BP12" s="386"/>
      <c r="BQ12" s="386"/>
      <c r="BR12" s="386"/>
      <c r="BS12" s="386"/>
      <c r="BT12" s="386"/>
      <c r="BU12" s="387"/>
      <c r="BV12" s="385">
        <v>832103</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30839</v>
      </c>
      <c r="S13" s="467"/>
      <c r="T13" s="467"/>
      <c r="U13" s="467"/>
      <c r="V13" s="468"/>
      <c r="W13" s="401" t="s">
        <v>123</v>
      </c>
      <c r="X13" s="402"/>
      <c r="Y13" s="402"/>
      <c r="Z13" s="402"/>
      <c r="AA13" s="402"/>
      <c r="AB13" s="392"/>
      <c r="AC13" s="436">
        <v>1052</v>
      </c>
      <c r="AD13" s="437"/>
      <c r="AE13" s="437"/>
      <c r="AF13" s="437"/>
      <c r="AG13" s="476"/>
      <c r="AH13" s="436">
        <v>1283</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-967435</v>
      </c>
      <c r="BO13" s="386"/>
      <c r="BP13" s="386"/>
      <c r="BQ13" s="386"/>
      <c r="BR13" s="386"/>
      <c r="BS13" s="386"/>
      <c r="BT13" s="386"/>
      <c r="BU13" s="387"/>
      <c r="BV13" s="385">
        <v>162913</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14.8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31100</v>
      </c>
      <c r="S14" s="467"/>
      <c r="T14" s="467"/>
      <c r="U14" s="467"/>
      <c r="V14" s="468"/>
      <c r="W14" s="375"/>
      <c r="X14" s="376"/>
      <c r="Y14" s="376"/>
      <c r="Z14" s="376"/>
      <c r="AA14" s="376"/>
      <c r="AB14" s="365"/>
      <c r="AC14" s="469">
        <v>7</v>
      </c>
      <c r="AD14" s="470"/>
      <c r="AE14" s="470"/>
      <c r="AF14" s="470"/>
      <c r="AG14" s="471"/>
      <c r="AH14" s="469">
        <v>8.1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134.5</v>
      </c>
      <c r="CU14" s="481"/>
      <c r="CV14" s="481"/>
      <c r="CW14" s="481"/>
      <c r="CX14" s="481"/>
      <c r="CY14" s="481"/>
      <c r="CZ14" s="481"/>
      <c r="DA14" s="482"/>
      <c r="DB14" s="480">
        <v>154.30000000000001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30978</v>
      </c>
      <c r="S15" s="467"/>
      <c r="T15" s="467"/>
      <c r="U15" s="467"/>
      <c r="V15" s="468"/>
      <c r="W15" s="401" t="s">
        <v>129</v>
      </c>
      <c r="X15" s="402"/>
      <c r="Y15" s="402"/>
      <c r="Z15" s="402"/>
      <c r="AA15" s="402"/>
      <c r="AB15" s="392"/>
      <c r="AC15" s="436">
        <v>5356</v>
      </c>
      <c r="AD15" s="437"/>
      <c r="AE15" s="437"/>
      <c r="AF15" s="437"/>
      <c r="AG15" s="476"/>
      <c r="AH15" s="436">
        <v>5797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3564082</v>
      </c>
      <c r="BO15" s="349"/>
      <c r="BP15" s="349"/>
      <c r="BQ15" s="349"/>
      <c r="BR15" s="349"/>
      <c r="BS15" s="349"/>
      <c r="BT15" s="349"/>
      <c r="BU15" s="350"/>
      <c r="BV15" s="348">
        <v>3362468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35.4</v>
      </c>
      <c r="AD16" s="470"/>
      <c r="AE16" s="470"/>
      <c r="AF16" s="470"/>
      <c r="AG16" s="471"/>
      <c r="AH16" s="469">
        <v>36.799999999999997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5701630</v>
      </c>
      <c r="BO16" s="386"/>
      <c r="BP16" s="386"/>
      <c r="BQ16" s="386"/>
      <c r="BR16" s="386"/>
      <c r="BS16" s="386"/>
      <c r="BT16" s="386"/>
      <c r="BU16" s="387"/>
      <c r="BV16" s="385">
        <v>5702171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8716</v>
      </c>
      <c r="AD17" s="437"/>
      <c r="AE17" s="437"/>
      <c r="AF17" s="437"/>
      <c r="AG17" s="476"/>
      <c r="AH17" s="436">
        <v>8599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4600593</v>
      </c>
      <c r="BO17" s="386"/>
      <c r="BP17" s="386"/>
      <c r="BQ17" s="386"/>
      <c r="BR17" s="386"/>
      <c r="BS17" s="386"/>
      <c r="BT17" s="386"/>
      <c r="BU17" s="387"/>
      <c r="BV17" s="385">
        <v>4320059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87.94</v>
      </c>
      <c r="M18" s="498"/>
      <c r="N18" s="498"/>
      <c r="O18" s="498"/>
      <c r="P18" s="498"/>
      <c r="Q18" s="498"/>
      <c r="R18" s="499"/>
      <c r="S18" s="499"/>
      <c r="T18" s="499"/>
      <c r="U18" s="499"/>
      <c r="V18" s="500"/>
      <c r="W18" s="403"/>
      <c r="X18" s="404"/>
      <c r="Y18" s="404"/>
      <c r="Z18" s="404"/>
      <c r="AA18" s="404"/>
      <c r="AB18" s="395"/>
      <c r="AC18" s="501">
        <v>57.6</v>
      </c>
      <c r="AD18" s="502"/>
      <c r="AE18" s="502"/>
      <c r="AF18" s="502"/>
      <c r="AG18" s="503"/>
      <c r="AH18" s="501">
        <v>54.6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7091485</v>
      </c>
      <c r="BO18" s="386"/>
      <c r="BP18" s="386"/>
      <c r="BQ18" s="386"/>
      <c r="BR18" s="386"/>
      <c r="BS18" s="386"/>
      <c r="BT18" s="386"/>
      <c r="BU18" s="387"/>
      <c r="BV18" s="385">
        <v>7127387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358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11360071</v>
      </c>
      <c r="BO19" s="386"/>
      <c r="BP19" s="386"/>
      <c r="BQ19" s="386"/>
      <c r="BR19" s="386"/>
      <c r="BS19" s="386"/>
      <c r="BT19" s="386"/>
      <c r="BU19" s="387"/>
      <c r="BV19" s="385">
        <v>11219618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9538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14222078</v>
      </c>
      <c r="BO23" s="386"/>
      <c r="BP23" s="386"/>
      <c r="BQ23" s="386"/>
      <c r="BR23" s="386"/>
      <c r="BS23" s="386"/>
      <c r="BT23" s="386"/>
      <c r="BU23" s="387"/>
      <c r="BV23" s="385">
        <v>13729608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7360</v>
      </c>
      <c r="R24" s="437"/>
      <c r="S24" s="437"/>
      <c r="T24" s="437"/>
      <c r="U24" s="437"/>
      <c r="V24" s="476"/>
      <c r="W24" s="531"/>
      <c r="X24" s="519"/>
      <c r="Y24" s="520"/>
      <c r="Z24" s="435" t="s">
        <v>152</v>
      </c>
      <c r="AA24" s="415"/>
      <c r="AB24" s="415"/>
      <c r="AC24" s="415"/>
      <c r="AD24" s="415"/>
      <c r="AE24" s="415"/>
      <c r="AF24" s="415"/>
      <c r="AG24" s="416"/>
      <c r="AH24" s="436">
        <v>220</v>
      </c>
      <c r="AI24" s="437"/>
      <c r="AJ24" s="437"/>
      <c r="AK24" s="437"/>
      <c r="AL24" s="476"/>
      <c r="AM24" s="436">
        <v>710160</v>
      </c>
      <c r="AN24" s="437"/>
      <c r="AO24" s="437"/>
      <c r="AP24" s="437"/>
      <c r="AQ24" s="437"/>
      <c r="AR24" s="476"/>
      <c r="AS24" s="436">
        <v>3228</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5009773</v>
      </c>
      <c r="BO24" s="386"/>
      <c r="BP24" s="386"/>
      <c r="BQ24" s="386"/>
      <c r="BR24" s="386"/>
      <c r="BS24" s="386"/>
      <c r="BT24" s="386"/>
      <c r="BU24" s="387"/>
      <c r="BV24" s="385">
        <v>5012756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6300</v>
      </c>
      <c r="R25" s="437"/>
      <c r="S25" s="437"/>
      <c r="T25" s="437"/>
      <c r="U25" s="437"/>
      <c r="V25" s="476"/>
      <c r="W25" s="531"/>
      <c r="X25" s="519"/>
      <c r="Y25" s="520"/>
      <c r="Z25" s="435" t="s">
        <v>155</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289127</v>
      </c>
      <c r="BO25" s="349"/>
      <c r="BP25" s="349"/>
      <c r="BQ25" s="349"/>
      <c r="BR25" s="349"/>
      <c r="BS25" s="349"/>
      <c r="BT25" s="349"/>
      <c r="BU25" s="350"/>
      <c r="BV25" s="348">
        <v>451662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5796</v>
      </c>
      <c r="R26" s="437"/>
      <c r="S26" s="437"/>
      <c r="T26" s="437"/>
      <c r="U26" s="437"/>
      <c r="V26" s="476"/>
      <c r="W26" s="531"/>
      <c r="X26" s="519"/>
      <c r="Y26" s="520"/>
      <c r="Z26" s="435" t="s">
        <v>158</v>
      </c>
      <c r="AA26" s="539"/>
      <c r="AB26" s="539"/>
      <c r="AC26" s="539"/>
      <c r="AD26" s="539"/>
      <c r="AE26" s="539"/>
      <c r="AF26" s="539"/>
      <c r="AG26" s="540"/>
      <c r="AH26" s="436">
        <v>4</v>
      </c>
      <c r="AI26" s="437"/>
      <c r="AJ26" s="437"/>
      <c r="AK26" s="437"/>
      <c r="AL26" s="476"/>
      <c r="AM26" s="436">
        <v>12544</v>
      </c>
      <c r="AN26" s="437"/>
      <c r="AO26" s="437"/>
      <c r="AP26" s="437"/>
      <c r="AQ26" s="437"/>
      <c r="AR26" s="476"/>
      <c r="AS26" s="436">
        <v>3136</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4140</v>
      </c>
      <c r="R27" s="437"/>
      <c r="S27" s="437"/>
      <c r="T27" s="437"/>
      <c r="U27" s="437"/>
      <c r="V27" s="476"/>
      <c r="W27" s="531"/>
      <c r="X27" s="519"/>
      <c r="Y27" s="520"/>
      <c r="Z27" s="435" t="s">
        <v>161</v>
      </c>
      <c r="AA27" s="415"/>
      <c r="AB27" s="415"/>
      <c r="AC27" s="415"/>
      <c r="AD27" s="415"/>
      <c r="AE27" s="415"/>
      <c r="AF27" s="415"/>
      <c r="AG27" s="416"/>
      <c r="AH27" s="436">
        <v>22</v>
      </c>
      <c r="AI27" s="437"/>
      <c r="AJ27" s="437"/>
      <c r="AK27" s="437"/>
      <c r="AL27" s="476"/>
      <c r="AM27" s="436">
        <v>75560</v>
      </c>
      <c r="AN27" s="437"/>
      <c r="AO27" s="437"/>
      <c r="AP27" s="437"/>
      <c r="AQ27" s="437"/>
      <c r="AR27" s="476"/>
      <c r="AS27" s="436">
        <v>3435</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92040</v>
      </c>
      <c r="BO27" s="553"/>
      <c r="BP27" s="553"/>
      <c r="BQ27" s="553"/>
      <c r="BR27" s="553"/>
      <c r="BS27" s="553"/>
      <c r="BT27" s="553"/>
      <c r="BU27" s="554"/>
      <c r="BV27" s="552">
        <v>91937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3200</v>
      </c>
      <c r="R28" s="437"/>
      <c r="S28" s="437"/>
      <c r="T28" s="437"/>
      <c r="U28" s="437"/>
      <c r="V28" s="476"/>
      <c r="W28" s="531"/>
      <c r="X28" s="519"/>
      <c r="Y28" s="520"/>
      <c r="Z28" s="435" t="s">
        <v>164</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1473098</v>
      </c>
      <c r="BO28" s="349"/>
      <c r="BP28" s="349"/>
      <c r="BQ28" s="349"/>
      <c r="BR28" s="349"/>
      <c r="BS28" s="349"/>
      <c r="BT28" s="349"/>
      <c r="BU28" s="350"/>
      <c r="BV28" s="348">
        <v>1326034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22</v>
      </c>
      <c r="M29" s="437"/>
      <c r="N29" s="437"/>
      <c r="O29" s="437"/>
      <c r="P29" s="476"/>
      <c r="Q29" s="436">
        <v>3000</v>
      </c>
      <c r="R29" s="437"/>
      <c r="S29" s="437"/>
      <c r="T29" s="437"/>
      <c r="U29" s="437"/>
      <c r="V29" s="476"/>
      <c r="W29" s="531"/>
      <c r="X29" s="519"/>
      <c r="Y29" s="520"/>
      <c r="Z29" s="435" t="s">
        <v>168</v>
      </c>
      <c r="AA29" s="415"/>
      <c r="AB29" s="415"/>
      <c r="AC29" s="415"/>
      <c r="AD29" s="415"/>
      <c r="AE29" s="415"/>
      <c r="AF29" s="415"/>
      <c r="AG29" s="416"/>
      <c r="AH29" s="436">
        <v>242</v>
      </c>
      <c r="AI29" s="437"/>
      <c r="AJ29" s="437"/>
      <c r="AK29" s="437"/>
      <c r="AL29" s="476"/>
      <c r="AM29" s="436">
        <v>785720</v>
      </c>
      <c r="AN29" s="437"/>
      <c r="AO29" s="437"/>
      <c r="AP29" s="437"/>
      <c r="AQ29" s="437"/>
      <c r="AR29" s="476"/>
      <c r="AS29" s="436">
        <v>3247</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151129</v>
      </c>
      <c r="BO29" s="386"/>
      <c r="BP29" s="386"/>
      <c r="BQ29" s="386"/>
      <c r="BR29" s="386"/>
      <c r="BS29" s="386"/>
      <c r="BT29" s="386"/>
      <c r="BU29" s="387"/>
      <c r="BV29" s="385">
        <v>125895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1383313</v>
      </c>
      <c r="BO30" s="553"/>
      <c r="BP30" s="553"/>
      <c r="BQ30" s="553"/>
      <c r="BR30" s="553"/>
      <c r="BS30" s="553"/>
      <c r="BT30" s="553"/>
      <c r="BU30" s="554"/>
      <c r="BV30" s="552">
        <v>1222433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安達地方広域行政組合　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阿武隈川左岸築堤用地取得事業特別会計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国民健康保険特別会計（直診勘定）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IF('各会計、関係団体の財政状況及び健全化判断比率'!B35="","",'各会計、関係団体の財政状況及び健全化判断比率'!B35)</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　　〃　　安達地方地域振興事業特別会計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IF('各会計、関係団体の財政状況及び健全化判断比率'!B36="","",'各会計、関係団体の財政状況及び健全化判断比率'!B36)</f>
        <v>工業用地造成事業特別会計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福島県後期高齢者医療広域連合一般会計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介護保険特別会計（保険事業勘定）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IF('各会計、関係団体の財政状況及び健全化判断比率'!B37="","",'各会計、関係団体の財政状況及び健全化判断比率'!B37)</f>
        <v>工業用地資産運用事業特別会計</v>
      </c>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　　〃　　　　後期高齢者医療特別会計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介護保険特別会計（介護サービス事業勘定）</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福島県市町村総合事務組合一般会計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　　〃　　　　消防補償等特別会計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19</v>
      </c>
      <c r="BX40" s="564"/>
      <c r="BY40" s="565" t="str">
        <f>IF('各会計、関係団体の財政状況及び健全化判断比率'!B74="","",'各会計、関係団体の財政状況及び健全化判断比率'!B74)</f>
        <v>　　〃　　　　消防賞じゅつ金特別会計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20</v>
      </c>
      <c r="BX41" s="564"/>
      <c r="BY41" s="565" t="str">
        <f>IF('各会計、関係団体の財政状況及び健全化判断比率'!B75="","",'各会計、関係団体の財政状況及び健全化判断比率'!B75)</f>
        <v>　　 〃　　非常勤職員公務災害補償特別会計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21</v>
      </c>
      <c r="BX42" s="564"/>
      <c r="BY42" s="565" t="str">
        <f>IF('各会計、関係団体の財政状況及び健全化判断比率'!B76="","",'各会計、関係団体の財政状況及び健全化判断比率'!B76)</f>
        <v>　　〃　　　　自治会館管理特別会計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22</v>
      </c>
      <c r="BX43" s="564"/>
      <c r="BY43" s="565" t="str">
        <f>IF('各会計、関係団体の財政状況及び健全化判断比率'!B77="","",'各会計、関係団体の財政状況及び健全化判断比率'!B77)</f>
        <v>福島県市民交通災害共済組合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205</v>
      </c>
      <c r="C5" s="578"/>
      <c r="D5" s="578"/>
      <c r="E5" s="578"/>
      <c r="F5" s="578"/>
      <c r="G5" s="578"/>
      <c r="H5" s="578"/>
      <c r="I5" s="578"/>
      <c r="J5" s="578"/>
      <c r="K5" s="578"/>
      <c r="L5" s="578"/>
      <c r="M5" s="578"/>
      <c r="N5" s="578"/>
      <c r="O5" s="578"/>
      <c r="P5" s="578"/>
      <c r="Q5" s="579"/>
      <c r="R5" s="580">
        <v>3903830</v>
      </c>
      <c r="S5" s="581"/>
      <c r="T5" s="581"/>
      <c r="U5" s="581"/>
      <c r="V5" s="581"/>
      <c r="W5" s="581"/>
      <c r="X5" s="581"/>
      <c r="Y5" s="582"/>
      <c r="Z5" s="583">
        <v>18</v>
      </c>
      <c r="AA5" s="583"/>
      <c r="AB5" s="583"/>
      <c r="AC5" s="583"/>
      <c r="AD5" s="584">
        <v>3903830</v>
      </c>
      <c r="AE5" s="584"/>
      <c r="AF5" s="584"/>
      <c r="AG5" s="584"/>
      <c r="AH5" s="584"/>
      <c r="AI5" s="584"/>
      <c r="AJ5" s="584"/>
      <c r="AK5" s="584"/>
      <c r="AL5" s="585">
        <v>52.6</v>
      </c>
      <c r="AM5" s="586"/>
      <c r="AN5" s="586"/>
      <c r="AO5" s="587"/>
      <c r="AP5" s="577" t="s">
        <v>206</v>
      </c>
      <c r="AQ5" s="578"/>
      <c r="AR5" s="578"/>
      <c r="AS5" s="578"/>
      <c r="AT5" s="578"/>
      <c r="AU5" s="578"/>
      <c r="AV5" s="578"/>
      <c r="AW5" s="578"/>
      <c r="AX5" s="578"/>
      <c r="AY5" s="578"/>
      <c r="AZ5" s="578"/>
      <c r="BA5" s="578"/>
      <c r="BB5" s="578"/>
      <c r="BC5" s="578"/>
      <c r="BD5" s="578"/>
      <c r="BE5" s="578"/>
      <c r="BF5" s="579"/>
      <c r="BG5" s="591">
        <v>3903830</v>
      </c>
      <c r="BH5" s="592"/>
      <c r="BI5" s="592"/>
      <c r="BJ5" s="592"/>
      <c r="BK5" s="592"/>
      <c r="BL5" s="592"/>
      <c r="BM5" s="592"/>
      <c r="BN5" s="593"/>
      <c r="BO5" s="594">
        <v>100</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183091</v>
      </c>
      <c r="S6" s="592"/>
      <c r="T6" s="592"/>
      <c r="U6" s="592"/>
      <c r="V6" s="592"/>
      <c r="W6" s="592"/>
      <c r="X6" s="592"/>
      <c r="Y6" s="593"/>
      <c r="Z6" s="594">
        <v>0.8</v>
      </c>
      <c r="AA6" s="594"/>
      <c r="AB6" s="594"/>
      <c r="AC6" s="594"/>
      <c r="AD6" s="595">
        <v>183091</v>
      </c>
      <c r="AE6" s="595"/>
      <c r="AF6" s="595"/>
      <c r="AG6" s="595"/>
      <c r="AH6" s="595"/>
      <c r="AI6" s="595"/>
      <c r="AJ6" s="595"/>
      <c r="AK6" s="595"/>
      <c r="AL6" s="596">
        <v>2.5</v>
      </c>
      <c r="AM6" s="597"/>
      <c r="AN6" s="597"/>
      <c r="AO6" s="598"/>
      <c r="AP6" s="588" t="s">
        <v>212</v>
      </c>
      <c r="AQ6" s="589"/>
      <c r="AR6" s="589"/>
      <c r="AS6" s="589"/>
      <c r="AT6" s="589"/>
      <c r="AU6" s="589"/>
      <c r="AV6" s="589"/>
      <c r="AW6" s="589"/>
      <c r="AX6" s="589"/>
      <c r="AY6" s="589"/>
      <c r="AZ6" s="589"/>
      <c r="BA6" s="589"/>
      <c r="BB6" s="589"/>
      <c r="BC6" s="589"/>
      <c r="BD6" s="589"/>
      <c r="BE6" s="589"/>
      <c r="BF6" s="590"/>
      <c r="BG6" s="591">
        <v>3903830</v>
      </c>
      <c r="BH6" s="592"/>
      <c r="BI6" s="592"/>
      <c r="BJ6" s="592"/>
      <c r="BK6" s="592"/>
      <c r="BL6" s="592"/>
      <c r="BM6" s="592"/>
      <c r="BN6" s="593"/>
      <c r="BO6" s="594">
        <v>100</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195882</v>
      </c>
      <c r="CS6" s="592"/>
      <c r="CT6" s="592"/>
      <c r="CU6" s="592"/>
      <c r="CV6" s="592"/>
      <c r="CW6" s="592"/>
      <c r="CX6" s="592"/>
      <c r="CY6" s="593"/>
      <c r="CZ6" s="594">
        <v>1</v>
      </c>
      <c r="DA6" s="594"/>
      <c r="DB6" s="594"/>
      <c r="DC6" s="594"/>
      <c r="DD6" s="600" t="s">
        <v>207</v>
      </c>
      <c r="DE6" s="592"/>
      <c r="DF6" s="592"/>
      <c r="DG6" s="592"/>
      <c r="DH6" s="592"/>
      <c r="DI6" s="592"/>
      <c r="DJ6" s="592"/>
      <c r="DK6" s="592"/>
      <c r="DL6" s="592"/>
      <c r="DM6" s="592"/>
      <c r="DN6" s="592"/>
      <c r="DO6" s="592"/>
      <c r="DP6" s="593"/>
      <c r="DQ6" s="600">
        <v>195881</v>
      </c>
      <c r="DR6" s="592"/>
      <c r="DS6" s="592"/>
      <c r="DT6" s="592"/>
      <c r="DU6" s="592"/>
      <c r="DV6" s="592"/>
      <c r="DW6" s="592"/>
      <c r="DX6" s="592"/>
      <c r="DY6" s="592"/>
      <c r="DZ6" s="592"/>
      <c r="EA6" s="592"/>
      <c r="EB6" s="592"/>
      <c r="EC6" s="601"/>
    </row>
    <row r="7" spans="2:143" ht="11.25" customHeight="1" x14ac:dyDescent="0.15">
      <c r="B7" s="588" t="s">
        <v>214</v>
      </c>
      <c r="C7" s="589"/>
      <c r="D7" s="589"/>
      <c r="E7" s="589"/>
      <c r="F7" s="589"/>
      <c r="G7" s="589"/>
      <c r="H7" s="589"/>
      <c r="I7" s="589"/>
      <c r="J7" s="589"/>
      <c r="K7" s="589"/>
      <c r="L7" s="589"/>
      <c r="M7" s="589"/>
      <c r="N7" s="589"/>
      <c r="O7" s="589"/>
      <c r="P7" s="589"/>
      <c r="Q7" s="590"/>
      <c r="R7" s="591">
        <v>6825</v>
      </c>
      <c r="S7" s="592"/>
      <c r="T7" s="592"/>
      <c r="U7" s="592"/>
      <c r="V7" s="592"/>
      <c r="W7" s="592"/>
      <c r="X7" s="592"/>
      <c r="Y7" s="593"/>
      <c r="Z7" s="594">
        <v>0</v>
      </c>
      <c r="AA7" s="594"/>
      <c r="AB7" s="594"/>
      <c r="AC7" s="594"/>
      <c r="AD7" s="595">
        <v>6825</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1533629</v>
      </c>
      <c r="BH7" s="592"/>
      <c r="BI7" s="592"/>
      <c r="BJ7" s="592"/>
      <c r="BK7" s="592"/>
      <c r="BL7" s="592"/>
      <c r="BM7" s="592"/>
      <c r="BN7" s="593"/>
      <c r="BO7" s="594">
        <v>39.299999999999997</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2017875</v>
      </c>
      <c r="CS7" s="592"/>
      <c r="CT7" s="592"/>
      <c r="CU7" s="592"/>
      <c r="CV7" s="592"/>
      <c r="CW7" s="592"/>
      <c r="CX7" s="592"/>
      <c r="CY7" s="593"/>
      <c r="CZ7" s="594">
        <v>9.9</v>
      </c>
      <c r="DA7" s="594"/>
      <c r="DB7" s="594"/>
      <c r="DC7" s="594"/>
      <c r="DD7" s="600">
        <v>48422</v>
      </c>
      <c r="DE7" s="592"/>
      <c r="DF7" s="592"/>
      <c r="DG7" s="592"/>
      <c r="DH7" s="592"/>
      <c r="DI7" s="592"/>
      <c r="DJ7" s="592"/>
      <c r="DK7" s="592"/>
      <c r="DL7" s="592"/>
      <c r="DM7" s="592"/>
      <c r="DN7" s="592"/>
      <c r="DO7" s="592"/>
      <c r="DP7" s="593"/>
      <c r="DQ7" s="600">
        <v>1871392</v>
      </c>
      <c r="DR7" s="592"/>
      <c r="DS7" s="592"/>
      <c r="DT7" s="592"/>
      <c r="DU7" s="592"/>
      <c r="DV7" s="592"/>
      <c r="DW7" s="592"/>
      <c r="DX7" s="592"/>
      <c r="DY7" s="592"/>
      <c r="DZ7" s="592"/>
      <c r="EA7" s="592"/>
      <c r="EB7" s="592"/>
      <c r="EC7" s="601"/>
    </row>
    <row r="8" spans="2:143" ht="11.25" customHeight="1" x14ac:dyDescent="0.15">
      <c r="B8" s="588" t="s">
        <v>217</v>
      </c>
      <c r="C8" s="589"/>
      <c r="D8" s="589"/>
      <c r="E8" s="589"/>
      <c r="F8" s="589"/>
      <c r="G8" s="589"/>
      <c r="H8" s="589"/>
      <c r="I8" s="589"/>
      <c r="J8" s="589"/>
      <c r="K8" s="589"/>
      <c r="L8" s="589"/>
      <c r="M8" s="589"/>
      <c r="N8" s="589"/>
      <c r="O8" s="589"/>
      <c r="P8" s="589"/>
      <c r="Q8" s="590"/>
      <c r="R8" s="591">
        <v>8927</v>
      </c>
      <c r="S8" s="592"/>
      <c r="T8" s="592"/>
      <c r="U8" s="592"/>
      <c r="V8" s="592"/>
      <c r="W8" s="592"/>
      <c r="X8" s="592"/>
      <c r="Y8" s="593"/>
      <c r="Z8" s="594">
        <v>0</v>
      </c>
      <c r="AA8" s="594"/>
      <c r="AB8" s="594"/>
      <c r="AC8" s="594"/>
      <c r="AD8" s="595">
        <v>8927</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43706</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8371765</v>
      </c>
      <c r="CS8" s="592"/>
      <c r="CT8" s="592"/>
      <c r="CU8" s="592"/>
      <c r="CV8" s="592"/>
      <c r="CW8" s="592"/>
      <c r="CX8" s="592"/>
      <c r="CY8" s="593"/>
      <c r="CZ8" s="594">
        <v>40.9</v>
      </c>
      <c r="DA8" s="594"/>
      <c r="DB8" s="594"/>
      <c r="DC8" s="594"/>
      <c r="DD8" s="600">
        <v>585174</v>
      </c>
      <c r="DE8" s="592"/>
      <c r="DF8" s="592"/>
      <c r="DG8" s="592"/>
      <c r="DH8" s="592"/>
      <c r="DI8" s="592"/>
      <c r="DJ8" s="592"/>
      <c r="DK8" s="592"/>
      <c r="DL8" s="592"/>
      <c r="DM8" s="592"/>
      <c r="DN8" s="592"/>
      <c r="DO8" s="592"/>
      <c r="DP8" s="593"/>
      <c r="DQ8" s="600">
        <v>2180135</v>
      </c>
      <c r="DR8" s="592"/>
      <c r="DS8" s="592"/>
      <c r="DT8" s="592"/>
      <c r="DU8" s="592"/>
      <c r="DV8" s="592"/>
      <c r="DW8" s="592"/>
      <c r="DX8" s="592"/>
      <c r="DY8" s="592"/>
      <c r="DZ8" s="592"/>
      <c r="EA8" s="592"/>
      <c r="EB8" s="592"/>
      <c r="EC8" s="601"/>
    </row>
    <row r="9" spans="2:143" ht="11.25" customHeight="1" x14ac:dyDescent="0.15">
      <c r="B9" s="588" t="s">
        <v>220</v>
      </c>
      <c r="C9" s="589"/>
      <c r="D9" s="589"/>
      <c r="E9" s="589"/>
      <c r="F9" s="589"/>
      <c r="G9" s="589"/>
      <c r="H9" s="589"/>
      <c r="I9" s="589"/>
      <c r="J9" s="589"/>
      <c r="K9" s="589"/>
      <c r="L9" s="589"/>
      <c r="M9" s="589"/>
      <c r="N9" s="589"/>
      <c r="O9" s="589"/>
      <c r="P9" s="589"/>
      <c r="Q9" s="590"/>
      <c r="R9" s="591">
        <v>12065</v>
      </c>
      <c r="S9" s="592"/>
      <c r="T9" s="592"/>
      <c r="U9" s="592"/>
      <c r="V9" s="592"/>
      <c r="W9" s="592"/>
      <c r="X9" s="592"/>
      <c r="Y9" s="593"/>
      <c r="Z9" s="594">
        <v>0.1</v>
      </c>
      <c r="AA9" s="594"/>
      <c r="AB9" s="594"/>
      <c r="AC9" s="594"/>
      <c r="AD9" s="595">
        <v>12065</v>
      </c>
      <c r="AE9" s="595"/>
      <c r="AF9" s="595"/>
      <c r="AG9" s="595"/>
      <c r="AH9" s="595"/>
      <c r="AI9" s="595"/>
      <c r="AJ9" s="595"/>
      <c r="AK9" s="595"/>
      <c r="AL9" s="596">
        <v>0.2</v>
      </c>
      <c r="AM9" s="597"/>
      <c r="AN9" s="597"/>
      <c r="AO9" s="598"/>
      <c r="AP9" s="588" t="s">
        <v>221</v>
      </c>
      <c r="AQ9" s="589"/>
      <c r="AR9" s="589"/>
      <c r="AS9" s="589"/>
      <c r="AT9" s="589"/>
      <c r="AU9" s="589"/>
      <c r="AV9" s="589"/>
      <c r="AW9" s="589"/>
      <c r="AX9" s="589"/>
      <c r="AY9" s="589"/>
      <c r="AZ9" s="589"/>
      <c r="BA9" s="589"/>
      <c r="BB9" s="589"/>
      <c r="BC9" s="589"/>
      <c r="BD9" s="589"/>
      <c r="BE9" s="589"/>
      <c r="BF9" s="590"/>
      <c r="BG9" s="591">
        <v>1106464</v>
      </c>
      <c r="BH9" s="592"/>
      <c r="BI9" s="592"/>
      <c r="BJ9" s="592"/>
      <c r="BK9" s="592"/>
      <c r="BL9" s="592"/>
      <c r="BM9" s="592"/>
      <c r="BN9" s="593"/>
      <c r="BO9" s="594">
        <v>28.3</v>
      </c>
      <c r="BP9" s="594"/>
      <c r="BQ9" s="594"/>
      <c r="BR9" s="594"/>
      <c r="BS9" s="600" t="s">
        <v>112</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1367982</v>
      </c>
      <c r="CS9" s="592"/>
      <c r="CT9" s="592"/>
      <c r="CU9" s="592"/>
      <c r="CV9" s="592"/>
      <c r="CW9" s="592"/>
      <c r="CX9" s="592"/>
      <c r="CY9" s="593"/>
      <c r="CZ9" s="594">
        <v>6.7</v>
      </c>
      <c r="DA9" s="594"/>
      <c r="DB9" s="594"/>
      <c r="DC9" s="594"/>
      <c r="DD9" s="600">
        <v>203079</v>
      </c>
      <c r="DE9" s="592"/>
      <c r="DF9" s="592"/>
      <c r="DG9" s="592"/>
      <c r="DH9" s="592"/>
      <c r="DI9" s="592"/>
      <c r="DJ9" s="592"/>
      <c r="DK9" s="592"/>
      <c r="DL9" s="592"/>
      <c r="DM9" s="592"/>
      <c r="DN9" s="592"/>
      <c r="DO9" s="592"/>
      <c r="DP9" s="593"/>
      <c r="DQ9" s="600">
        <v>1013542</v>
      </c>
      <c r="DR9" s="592"/>
      <c r="DS9" s="592"/>
      <c r="DT9" s="592"/>
      <c r="DU9" s="592"/>
      <c r="DV9" s="592"/>
      <c r="DW9" s="592"/>
      <c r="DX9" s="592"/>
      <c r="DY9" s="592"/>
      <c r="DZ9" s="592"/>
      <c r="EA9" s="592"/>
      <c r="EB9" s="592"/>
      <c r="EC9" s="601"/>
    </row>
    <row r="10" spans="2:143" ht="11.25" customHeight="1" x14ac:dyDescent="0.15">
      <c r="B10" s="588" t="s">
        <v>223</v>
      </c>
      <c r="C10" s="589"/>
      <c r="D10" s="589"/>
      <c r="E10" s="589"/>
      <c r="F10" s="589"/>
      <c r="G10" s="589"/>
      <c r="H10" s="589"/>
      <c r="I10" s="589"/>
      <c r="J10" s="589"/>
      <c r="K10" s="589"/>
      <c r="L10" s="589"/>
      <c r="M10" s="589"/>
      <c r="N10" s="589"/>
      <c r="O10" s="589"/>
      <c r="P10" s="589"/>
      <c r="Q10" s="590"/>
      <c r="R10" s="591">
        <v>308699</v>
      </c>
      <c r="S10" s="592"/>
      <c r="T10" s="592"/>
      <c r="U10" s="592"/>
      <c r="V10" s="592"/>
      <c r="W10" s="592"/>
      <c r="X10" s="592"/>
      <c r="Y10" s="593"/>
      <c r="Z10" s="594">
        <v>1.4</v>
      </c>
      <c r="AA10" s="594"/>
      <c r="AB10" s="594"/>
      <c r="AC10" s="594"/>
      <c r="AD10" s="595">
        <v>308699</v>
      </c>
      <c r="AE10" s="595"/>
      <c r="AF10" s="595"/>
      <c r="AG10" s="595"/>
      <c r="AH10" s="595"/>
      <c r="AI10" s="595"/>
      <c r="AJ10" s="595"/>
      <c r="AK10" s="595"/>
      <c r="AL10" s="596">
        <v>4.2</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109341</v>
      </c>
      <c r="BH10" s="592"/>
      <c r="BI10" s="592"/>
      <c r="BJ10" s="592"/>
      <c r="BK10" s="592"/>
      <c r="BL10" s="592"/>
      <c r="BM10" s="592"/>
      <c r="BN10" s="593"/>
      <c r="BO10" s="594">
        <v>2.8</v>
      </c>
      <c r="BP10" s="594"/>
      <c r="BQ10" s="594"/>
      <c r="BR10" s="594"/>
      <c r="BS10" s="600" t="s">
        <v>112</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14148</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14138</v>
      </c>
      <c r="DR10" s="592"/>
      <c r="DS10" s="592"/>
      <c r="DT10" s="592"/>
      <c r="DU10" s="592"/>
      <c r="DV10" s="592"/>
      <c r="DW10" s="592"/>
      <c r="DX10" s="592"/>
      <c r="DY10" s="592"/>
      <c r="DZ10" s="592"/>
      <c r="EA10" s="592"/>
      <c r="EB10" s="592"/>
      <c r="EC10" s="601"/>
    </row>
    <row r="11" spans="2:143" ht="11.25" customHeight="1" x14ac:dyDescent="0.15">
      <c r="B11" s="588" t="s">
        <v>226</v>
      </c>
      <c r="C11" s="589"/>
      <c r="D11" s="589"/>
      <c r="E11" s="589"/>
      <c r="F11" s="589"/>
      <c r="G11" s="589"/>
      <c r="H11" s="589"/>
      <c r="I11" s="589"/>
      <c r="J11" s="589"/>
      <c r="K11" s="589"/>
      <c r="L11" s="589"/>
      <c r="M11" s="589"/>
      <c r="N11" s="589"/>
      <c r="O11" s="589"/>
      <c r="P11" s="589"/>
      <c r="Q11" s="590"/>
      <c r="R11" s="591">
        <v>1249</v>
      </c>
      <c r="S11" s="592"/>
      <c r="T11" s="592"/>
      <c r="U11" s="592"/>
      <c r="V11" s="592"/>
      <c r="W11" s="592"/>
      <c r="X11" s="592"/>
      <c r="Y11" s="593"/>
      <c r="Z11" s="594">
        <v>0</v>
      </c>
      <c r="AA11" s="594"/>
      <c r="AB11" s="594"/>
      <c r="AC11" s="594"/>
      <c r="AD11" s="595">
        <v>1249</v>
      </c>
      <c r="AE11" s="595"/>
      <c r="AF11" s="595"/>
      <c r="AG11" s="595"/>
      <c r="AH11" s="595"/>
      <c r="AI11" s="595"/>
      <c r="AJ11" s="595"/>
      <c r="AK11" s="595"/>
      <c r="AL11" s="596">
        <v>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274118</v>
      </c>
      <c r="BH11" s="592"/>
      <c r="BI11" s="592"/>
      <c r="BJ11" s="592"/>
      <c r="BK11" s="592"/>
      <c r="BL11" s="592"/>
      <c r="BM11" s="592"/>
      <c r="BN11" s="593"/>
      <c r="BO11" s="594">
        <v>7</v>
      </c>
      <c r="BP11" s="594"/>
      <c r="BQ11" s="594"/>
      <c r="BR11" s="594"/>
      <c r="BS11" s="600" t="s">
        <v>112</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494850</v>
      </c>
      <c r="CS11" s="592"/>
      <c r="CT11" s="592"/>
      <c r="CU11" s="592"/>
      <c r="CV11" s="592"/>
      <c r="CW11" s="592"/>
      <c r="CX11" s="592"/>
      <c r="CY11" s="593"/>
      <c r="CZ11" s="594">
        <v>2.4</v>
      </c>
      <c r="DA11" s="594"/>
      <c r="DB11" s="594"/>
      <c r="DC11" s="594"/>
      <c r="DD11" s="600">
        <v>96047</v>
      </c>
      <c r="DE11" s="592"/>
      <c r="DF11" s="592"/>
      <c r="DG11" s="592"/>
      <c r="DH11" s="592"/>
      <c r="DI11" s="592"/>
      <c r="DJ11" s="592"/>
      <c r="DK11" s="592"/>
      <c r="DL11" s="592"/>
      <c r="DM11" s="592"/>
      <c r="DN11" s="592"/>
      <c r="DO11" s="592"/>
      <c r="DP11" s="593"/>
      <c r="DQ11" s="600">
        <v>318743</v>
      </c>
      <c r="DR11" s="592"/>
      <c r="DS11" s="592"/>
      <c r="DT11" s="592"/>
      <c r="DU11" s="592"/>
      <c r="DV11" s="592"/>
      <c r="DW11" s="592"/>
      <c r="DX11" s="592"/>
      <c r="DY11" s="592"/>
      <c r="DZ11" s="592"/>
      <c r="EA11" s="592"/>
      <c r="EB11" s="592"/>
      <c r="EC11" s="601"/>
    </row>
    <row r="12" spans="2:143" ht="11.25" customHeight="1" x14ac:dyDescent="0.15">
      <c r="B12" s="588" t="s">
        <v>229</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2007626</v>
      </c>
      <c r="BH12" s="592"/>
      <c r="BI12" s="592"/>
      <c r="BJ12" s="592"/>
      <c r="BK12" s="592"/>
      <c r="BL12" s="592"/>
      <c r="BM12" s="592"/>
      <c r="BN12" s="593"/>
      <c r="BO12" s="594">
        <v>51.4</v>
      </c>
      <c r="BP12" s="594"/>
      <c r="BQ12" s="594"/>
      <c r="BR12" s="594"/>
      <c r="BS12" s="600" t="s">
        <v>112</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795716</v>
      </c>
      <c r="CS12" s="592"/>
      <c r="CT12" s="592"/>
      <c r="CU12" s="592"/>
      <c r="CV12" s="592"/>
      <c r="CW12" s="592"/>
      <c r="CX12" s="592"/>
      <c r="CY12" s="593"/>
      <c r="CZ12" s="594">
        <v>3.9</v>
      </c>
      <c r="DA12" s="594"/>
      <c r="DB12" s="594"/>
      <c r="DC12" s="594"/>
      <c r="DD12" s="600">
        <v>42000</v>
      </c>
      <c r="DE12" s="592"/>
      <c r="DF12" s="592"/>
      <c r="DG12" s="592"/>
      <c r="DH12" s="592"/>
      <c r="DI12" s="592"/>
      <c r="DJ12" s="592"/>
      <c r="DK12" s="592"/>
      <c r="DL12" s="592"/>
      <c r="DM12" s="592"/>
      <c r="DN12" s="592"/>
      <c r="DO12" s="592"/>
      <c r="DP12" s="593"/>
      <c r="DQ12" s="600">
        <v>740668</v>
      </c>
      <c r="DR12" s="592"/>
      <c r="DS12" s="592"/>
      <c r="DT12" s="592"/>
      <c r="DU12" s="592"/>
      <c r="DV12" s="592"/>
      <c r="DW12" s="592"/>
      <c r="DX12" s="592"/>
      <c r="DY12" s="592"/>
      <c r="DZ12" s="592"/>
      <c r="EA12" s="592"/>
      <c r="EB12" s="592"/>
      <c r="EC12" s="601"/>
    </row>
    <row r="13" spans="2:143" ht="11.25" customHeight="1" x14ac:dyDescent="0.15">
      <c r="B13" s="588" t="s">
        <v>232</v>
      </c>
      <c r="C13" s="589"/>
      <c r="D13" s="589"/>
      <c r="E13" s="589"/>
      <c r="F13" s="589"/>
      <c r="G13" s="589"/>
      <c r="H13" s="589"/>
      <c r="I13" s="589"/>
      <c r="J13" s="589"/>
      <c r="K13" s="589"/>
      <c r="L13" s="589"/>
      <c r="M13" s="589"/>
      <c r="N13" s="589"/>
      <c r="O13" s="589"/>
      <c r="P13" s="589"/>
      <c r="Q13" s="590"/>
      <c r="R13" s="591">
        <v>50214</v>
      </c>
      <c r="S13" s="592"/>
      <c r="T13" s="592"/>
      <c r="U13" s="592"/>
      <c r="V13" s="592"/>
      <c r="W13" s="592"/>
      <c r="X13" s="592"/>
      <c r="Y13" s="593"/>
      <c r="Z13" s="594">
        <v>0.2</v>
      </c>
      <c r="AA13" s="594"/>
      <c r="AB13" s="594"/>
      <c r="AC13" s="594"/>
      <c r="AD13" s="595">
        <v>50214</v>
      </c>
      <c r="AE13" s="595"/>
      <c r="AF13" s="595"/>
      <c r="AG13" s="595"/>
      <c r="AH13" s="595"/>
      <c r="AI13" s="595"/>
      <c r="AJ13" s="595"/>
      <c r="AK13" s="595"/>
      <c r="AL13" s="596">
        <v>0.7</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2007450</v>
      </c>
      <c r="BH13" s="592"/>
      <c r="BI13" s="592"/>
      <c r="BJ13" s="592"/>
      <c r="BK13" s="592"/>
      <c r="BL13" s="592"/>
      <c r="BM13" s="592"/>
      <c r="BN13" s="593"/>
      <c r="BO13" s="594">
        <v>51.4</v>
      </c>
      <c r="BP13" s="594"/>
      <c r="BQ13" s="594"/>
      <c r="BR13" s="594"/>
      <c r="BS13" s="600" t="s">
        <v>112</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1377895</v>
      </c>
      <c r="CS13" s="592"/>
      <c r="CT13" s="592"/>
      <c r="CU13" s="592"/>
      <c r="CV13" s="592"/>
      <c r="CW13" s="592"/>
      <c r="CX13" s="592"/>
      <c r="CY13" s="593"/>
      <c r="CZ13" s="594">
        <v>6.7</v>
      </c>
      <c r="DA13" s="594"/>
      <c r="DB13" s="594"/>
      <c r="DC13" s="594"/>
      <c r="DD13" s="600">
        <v>495866</v>
      </c>
      <c r="DE13" s="592"/>
      <c r="DF13" s="592"/>
      <c r="DG13" s="592"/>
      <c r="DH13" s="592"/>
      <c r="DI13" s="592"/>
      <c r="DJ13" s="592"/>
      <c r="DK13" s="592"/>
      <c r="DL13" s="592"/>
      <c r="DM13" s="592"/>
      <c r="DN13" s="592"/>
      <c r="DO13" s="592"/>
      <c r="DP13" s="593"/>
      <c r="DQ13" s="600">
        <v>743989</v>
      </c>
      <c r="DR13" s="592"/>
      <c r="DS13" s="592"/>
      <c r="DT13" s="592"/>
      <c r="DU13" s="592"/>
      <c r="DV13" s="592"/>
      <c r="DW13" s="592"/>
      <c r="DX13" s="592"/>
      <c r="DY13" s="592"/>
      <c r="DZ13" s="592"/>
      <c r="EA13" s="592"/>
      <c r="EB13" s="592"/>
      <c r="EC13" s="601"/>
    </row>
    <row r="14" spans="2:143" ht="11.25" customHeight="1" x14ac:dyDescent="0.15">
      <c r="B14" s="588" t="s">
        <v>235</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73314</v>
      </c>
      <c r="BH14" s="592"/>
      <c r="BI14" s="592"/>
      <c r="BJ14" s="592"/>
      <c r="BK14" s="592"/>
      <c r="BL14" s="592"/>
      <c r="BM14" s="592"/>
      <c r="BN14" s="593"/>
      <c r="BO14" s="594">
        <v>1.9</v>
      </c>
      <c r="BP14" s="594"/>
      <c r="BQ14" s="594"/>
      <c r="BR14" s="594"/>
      <c r="BS14" s="600" t="s">
        <v>112</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524582</v>
      </c>
      <c r="CS14" s="592"/>
      <c r="CT14" s="592"/>
      <c r="CU14" s="592"/>
      <c r="CV14" s="592"/>
      <c r="CW14" s="592"/>
      <c r="CX14" s="592"/>
      <c r="CY14" s="593"/>
      <c r="CZ14" s="594">
        <v>2.6</v>
      </c>
      <c r="DA14" s="594"/>
      <c r="DB14" s="594"/>
      <c r="DC14" s="594"/>
      <c r="DD14" s="600">
        <v>63542</v>
      </c>
      <c r="DE14" s="592"/>
      <c r="DF14" s="592"/>
      <c r="DG14" s="592"/>
      <c r="DH14" s="592"/>
      <c r="DI14" s="592"/>
      <c r="DJ14" s="592"/>
      <c r="DK14" s="592"/>
      <c r="DL14" s="592"/>
      <c r="DM14" s="592"/>
      <c r="DN14" s="592"/>
      <c r="DO14" s="592"/>
      <c r="DP14" s="593"/>
      <c r="DQ14" s="600">
        <v>475267</v>
      </c>
      <c r="DR14" s="592"/>
      <c r="DS14" s="592"/>
      <c r="DT14" s="592"/>
      <c r="DU14" s="592"/>
      <c r="DV14" s="592"/>
      <c r="DW14" s="592"/>
      <c r="DX14" s="592"/>
      <c r="DY14" s="592"/>
      <c r="DZ14" s="592"/>
      <c r="EA14" s="592"/>
      <c r="EB14" s="592"/>
      <c r="EC14" s="601"/>
    </row>
    <row r="15" spans="2:143" ht="11.25" customHeight="1" x14ac:dyDescent="0.15">
      <c r="B15" s="588" t="s">
        <v>238</v>
      </c>
      <c r="C15" s="589"/>
      <c r="D15" s="589"/>
      <c r="E15" s="589"/>
      <c r="F15" s="589"/>
      <c r="G15" s="589"/>
      <c r="H15" s="589"/>
      <c r="I15" s="589"/>
      <c r="J15" s="589"/>
      <c r="K15" s="589"/>
      <c r="L15" s="589"/>
      <c r="M15" s="589"/>
      <c r="N15" s="589"/>
      <c r="O15" s="589"/>
      <c r="P15" s="589"/>
      <c r="Q15" s="590"/>
      <c r="R15" s="591">
        <v>17559</v>
      </c>
      <c r="S15" s="592"/>
      <c r="T15" s="592"/>
      <c r="U15" s="592"/>
      <c r="V15" s="592"/>
      <c r="W15" s="592"/>
      <c r="X15" s="592"/>
      <c r="Y15" s="593"/>
      <c r="Z15" s="594">
        <v>0.1</v>
      </c>
      <c r="AA15" s="594"/>
      <c r="AB15" s="594"/>
      <c r="AC15" s="594"/>
      <c r="AD15" s="595">
        <v>17559</v>
      </c>
      <c r="AE15" s="595"/>
      <c r="AF15" s="595"/>
      <c r="AG15" s="595"/>
      <c r="AH15" s="595"/>
      <c r="AI15" s="595"/>
      <c r="AJ15" s="595"/>
      <c r="AK15" s="595"/>
      <c r="AL15" s="596">
        <v>0.2</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289261</v>
      </c>
      <c r="BH15" s="592"/>
      <c r="BI15" s="592"/>
      <c r="BJ15" s="592"/>
      <c r="BK15" s="592"/>
      <c r="BL15" s="592"/>
      <c r="BM15" s="592"/>
      <c r="BN15" s="593"/>
      <c r="BO15" s="594">
        <v>7.4</v>
      </c>
      <c r="BP15" s="594"/>
      <c r="BQ15" s="594"/>
      <c r="BR15" s="594"/>
      <c r="BS15" s="600" t="s">
        <v>112</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2442912</v>
      </c>
      <c r="CS15" s="592"/>
      <c r="CT15" s="592"/>
      <c r="CU15" s="592"/>
      <c r="CV15" s="592"/>
      <c r="CW15" s="592"/>
      <c r="CX15" s="592"/>
      <c r="CY15" s="593"/>
      <c r="CZ15" s="594">
        <v>11.9</v>
      </c>
      <c r="DA15" s="594"/>
      <c r="DB15" s="594"/>
      <c r="DC15" s="594"/>
      <c r="DD15" s="600">
        <v>1021238</v>
      </c>
      <c r="DE15" s="592"/>
      <c r="DF15" s="592"/>
      <c r="DG15" s="592"/>
      <c r="DH15" s="592"/>
      <c r="DI15" s="592"/>
      <c r="DJ15" s="592"/>
      <c r="DK15" s="592"/>
      <c r="DL15" s="592"/>
      <c r="DM15" s="592"/>
      <c r="DN15" s="592"/>
      <c r="DO15" s="592"/>
      <c r="DP15" s="593"/>
      <c r="DQ15" s="600">
        <v>1375058</v>
      </c>
      <c r="DR15" s="592"/>
      <c r="DS15" s="592"/>
      <c r="DT15" s="592"/>
      <c r="DU15" s="592"/>
      <c r="DV15" s="592"/>
      <c r="DW15" s="592"/>
      <c r="DX15" s="592"/>
      <c r="DY15" s="592"/>
      <c r="DZ15" s="592"/>
      <c r="EA15" s="592"/>
      <c r="EB15" s="592"/>
      <c r="EC15" s="601"/>
    </row>
    <row r="16" spans="2:143" ht="11.25" customHeight="1" x14ac:dyDescent="0.15">
      <c r="B16" s="588" t="s">
        <v>241</v>
      </c>
      <c r="C16" s="589"/>
      <c r="D16" s="589"/>
      <c r="E16" s="589"/>
      <c r="F16" s="589"/>
      <c r="G16" s="589"/>
      <c r="H16" s="589"/>
      <c r="I16" s="589"/>
      <c r="J16" s="589"/>
      <c r="K16" s="589"/>
      <c r="L16" s="589"/>
      <c r="M16" s="589"/>
      <c r="N16" s="589"/>
      <c r="O16" s="589"/>
      <c r="P16" s="589"/>
      <c r="Q16" s="590"/>
      <c r="R16" s="591">
        <v>3962765</v>
      </c>
      <c r="S16" s="592"/>
      <c r="T16" s="592"/>
      <c r="U16" s="592"/>
      <c r="V16" s="592"/>
      <c r="W16" s="592"/>
      <c r="X16" s="592"/>
      <c r="Y16" s="593"/>
      <c r="Z16" s="594">
        <v>18.3</v>
      </c>
      <c r="AA16" s="594"/>
      <c r="AB16" s="594"/>
      <c r="AC16" s="594"/>
      <c r="AD16" s="595">
        <v>2797710</v>
      </c>
      <c r="AE16" s="595"/>
      <c r="AF16" s="595"/>
      <c r="AG16" s="595"/>
      <c r="AH16" s="595"/>
      <c r="AI16" s="595"/>
      <c r="AJ16" s="595"/>
      <c r="AK16" s="595"/>
      <c r="AL16" s="596">
        <v>37.700000000000003</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1773159</v>
      </c>
      <c r="CS16" s="592"/>
      <c r="CT16" s="592"/>
      <c r="CU16" s="592"/>
      <c r="CV16" s="592"/>
      <c r="CW16" s="592"/>
      <c r="CX16" s="592"/>
      <c r="CY16" s="593"/>
      <c r="CZ16" s="594">
        <v>8.6999999999999993</v>
      </c>
      <c r="DA16" s="594"/>
      <c r="DB16" s="594"/>
      <c r="DC16" s="594"/>
      <c r="DD16" s="600" t="s">
        <v>112</v>
      </c>
      <c r="DE16" s="592"/>
      <c r="DF16" s="592"/>
      <c r="DG16" s="592"/>
      <c r="DH16" s="592"/>
      <c r="DI16" s="592"/>
      <c r="DJ16" s="592"/>
      <c r="DK16" s="592"/>
      <c r="DL16" s="592"/>
      <c r="DM16" s="592"/>
      <c r="DN16" s="592"/>
      <c r="DO16" s="592"/>
      <c r="DP16" s="593"/>
      <c r="DQ16" s="600">
        <v>177713</v>
      </c>
      <c r="DR16" s="592"/>
      <c r="DS16" s="592"/>
      <c r="DT16" s="592"/>
      <c r="DU16" s="592"/>
      <c r="DV16" s="592"/>
      <c r="DW16" s="592"/>
      <c r="DX16" s="592"/>
      <c r="DY16" s="592"/>
      <c r="DZ16" s="592"/>
      <c r="EA16" s="592"/>
      <c r="EB16" s="592"/>
      <c r="EC16" s="601"/>
    </row>
    <row r="17" spans="2:133" ht="11.25" customHeight="1" x14ac:dyDescent="0.15">
      <c r="B17" s="588" t="s">
        <v>244</v>
      </c>
      <c r="C17" s="589"/>
      <c r="D17" s="589"/>
      <c r="E17" s="589"/>
      <c r="F17" s="589"/>
      <c r="G17" s="589"/>
      <c r="H17" s="589"/>
      <c r="I17" s="589"/>
      <c r="J17" s="589"/>
      <c r="K17" s="589"/>
      <c r="L17" s="589"/>
      <c r="M17" s="589"/>
      <c r="N17" s="589"/>
      <c r="O17" s="589"/>
      <c r="P17" s="589"/>
      <c r="Q17" s="590"/>
      <c r="R17" s="591">
        <v>2797710</v>
      </c>
      <c r="S17" s="592"/>
      <c r="T17" s="592"/>
      <c r="U17" s="592"/>
      <c r="V17" s="592"/>
      <c r="W17" s="592"/>
      <c r="X17" s="592"/>
      <c r="Y17" s="593"/>
      <c r="Z17" s="594">
        <v>12.9</v>
      </c>
      <c r="AA17" s="594"/>
      <c r="AB17" s="594"/>
      <c r="AC17" s="594"/>
      <c r="AD17" s="595">
        <v>2797710</v>
      </c>
      <c r="AE17" s="595"/>
      <c r="AF17" s="595"/>
      <c r="AG17" s="595"/>
      <c r="AH17" s="595"/>
      <c r="AI17" s="595"/>
      <c r="AJ17" s="595"/>
      <c r="AK17" s="595"/>
      <c r="AL17" s="596">
        <v>37.700000000000003</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1084735</v>
      </c>
      <c r="CS17" s="592"/>
      <c r="CT17" s="592"/>
      <c r="CU17" s="592"/>
      <c r="CV17" s="592"/>
      <c r="CW17" s="592"/>
      <c r="CX17" s="592"/>
      <c r="CY17" s="593"/>
      <c r="CZ17" s="594">
        <v>5.3</v>
      </c>
      <c r="DA17" s="594"/>
      <c r="DB17" s="594"/>
      <c r="DC17" s="594"/>
      <c r="DD17" s="600" t="s">
        <v>112</v>
      </c>
      <c r="DE17" s="592"/>
      <c r="DF17" s="592"/>
      <c r="DG17" s="592"/>
      <c r="DH17" s="592"/>
      <c r="DI17" s="592"/>
      <c r="DJ17" s="592"/>
      <c r="DK17" s="592"/>
      <c r="DL17" s="592"/>
      <c r="DM17" s="592"/>
      <c r="DN17" s="592"/>
      <c r="DO17" s="592"/>
      <c r="DP17" s="593"/>
      <c r="DQ17" s="600">
        <v>1077312</v>
      </c>
      <c r="DR17" s="592"/>
      <c r="DS17" s="592"/>
      <c r="DT17" s="592"/>
      <c r="DU17" s="592"/>
      <c r="DV17" s="592"/>
      <c r="DW17" s="592"/>
      <c r="DX17" s="592"/>
      <c r="DY17" s="592"/>
      <c r="DZ17" s="592"/>
      <c r="EA17" s="592"/>
      <c r="EB17" s="592"/>
      <c r="EC17" s="601"/>
    </row>
    <row r="18" spans="2:133" ht="11.25" customHeight="1" x14ac:dyDescent="0.15">
      <c r="B18" s="588" t="s">
        <v>247</v>
      </c>
      <c r="C18" s="589"/>
      <c r="D18" s="589"/>
      <c r="E18" s="589"/>
      <c r="F18" s="589"/>
      <c r="G18" s="589"/>
      <c r="H18" s="589"/>
      <c r="I18" s="589"/>
      <c r="J18" s="589"/>
      <c r="K18" s="589"/>
      <c r="L18" s="589"/>
      <c r="M18" s="589"/>
      <c r="N18" s="589"/>
      <c r="O18" s="589"/>
      <c r="P18" s="589"/>
      <c r="Q18" s="590"/>
      <c r="R18" s="591">
        <v>489222</v>
      </c>
      <c r="S18" s="592"/>
      <c r="T18" s="592"/>
      <c r="U18" s="592"/>
      <c r="V18" s="592"/>
      <c r="W18" s="592"/>
      <c r="X18" s="592"/>
      <c r="Y18" s="593"/>
      <c r="Z18" s="594">
        <v>2.2999999999999998</v>
      </c>
      <c r="AA18" s="594"/>
      <c r="AB18" s="594"/>
      <c r="AC18" s="594"/>
      <c r="AD18" s="595" t="s">
        <v>112</v>
      </c>
      <c r="AE18" s="595"/>
      <c r="AF18" s="595"/>
      <c r="AG18" s="595"/>
      <c r="AH18" s="595"/>
      <c r="AI18" s="595"/>
      <c r="AJ18" s="595"/>
      <c r="AK18" s="595"/>
      <c r="AL18" s="596" t="s">
        <v>112</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250</v>
      </c>
      <c r="C19" s="589"/>
      <c r="D19" s="589"/>
      <c r="E19" s="589"/>
      <c r="F19" s="589"/>
      <c r="G19" s="589"/>
      <c r="H19" s="589"/>
      <c r="I19" s="589"/>
      <c r="J19" s="589"/>
      <c r="K19" s="589"/>
      <c r="L19" s="589"/>
      <c r="M19" s="589"/>
      <c r="N19" s="589"/>
      <c r="O19" s="589"/>
      <c r="P19" s="589"/>
      <c r="Q19" s="590"/>
      <c r="R19" s="591">
        <v>675833</v>
      </c>
      <c r="S19" s="592"/>
      <c r="T19" s="592"/>
      <c r="U19" s="592"/>
      <c r="V19" s="592"/>
      <c r="W19" s="592"/>
      <c r="X19" s="592"/>
      <c r="Y19" s="593"/>
      <c r="Z19" s="594">
        <v>3.1</v>
      </c>
      <c r="AA19" s="594"/>
      <c r="AB19" s="594"/>
      <c r="AC19" s="594"/>
      <c r="AD19" s="595" t="s">
        <v>112</v>
      </c>
      <c r="AE19" s="595"/>
      <c r="AF19" s="595"/>
      <c r="AG19" s="595"/>
      <c r="AH19" s="595"/>
      <c r="AI19" s="595"/>
      <c r="AJ19" s="595"/>
      <c r="AK19" s="595"/>
      <c r="AL19" s="596" t="s">
        <v>112</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253</v>
      </c>
      <c r="C20" s="589"/>
      <c r="D20" s="589"/>
      <c r="E20" s="589"/>
      <c r="F20" s="589"/>
      <c r="G20" s="589"/>
      <c r="H20" s="589"/>
      <c r="I20" s="589"/>
      <c r="J20" s="589"/>
      <c r="K20" s="589"/>
      <c r="L20" s="589"/>
      <c r="M20" s="589"/>
      <c r="N20" s="589"/>
      <c r="O20" s="589"/>
      <c r="P20" s="589"/>
      <c r="Q20" s="590"/>
      <c r="R20" s="591">
        <v>8455224</v>
      </c>
      <c r="S20" s="592"/>
      <c r="T20" s="592"/>
      <c r="U20" s="592"/>
      <c r="V20" s="592"/>
      <c r="W20" s="592"/>
      <c r="X20" s="592"/>
      <c r="Y20" s="593"/>
      <c r="Z20" s="594">
        <v>39</v>
      </c>
      <c r="AA20" s="594"/>
      <c r="AB20" s="594"/>
      <c r="AC20" s="594"/>
      <c r="AD20" s="595">
        <v>7290169</v>
      </c>
      <c r="AE20" s="595"/>
      <c r="AF20" s="595"/>
      <c r="AG20" s="595"/>
      <c r="AH20" s="595"/>
      <c r="AI20" s="595"/>
      <c r="AJ20" s="595"/>
      <c r="AK20" s="595"/>
      <c r="AL20" s="596">
        <v>98.3</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20461501</v>
      </c>
      <c r="CS20" s="592"/>
      <c r="CT20" s="592"/>
      <c r="CU20" s="592"/>
      <c r="CV20" s="592"/>
      <c r="CW20" s="592"/>
      <c r="CX20" s="592"/>
      <c r="CY20" s="593"/>
      <c r="CZ20" s="594">
        <v>100</v>
      </c>
      <c r="DA20" s="594"/>
      <c r="DB20" s="594"/>
      <c r="DC20" s="594"/>
      <c r="DD20" s="600">
        <v>2555368</v>
      </c>
      <c r="DE20" s="592"/>
      <c r="DF20" s="592"/>
      <c r="DG20" s="592"/>
      <c r="DH20" s="592"/>
      <c r="DI20" s="592"/>
      <c r="DJ20" s="592"/>
      <c r="DK20" s="592"/>
      <c r="DL20" s="592"/>
      <c r="DM20" s="592"/>
      <c r="DN20" s="592"/>
      <c r="DO20" s="592"/>
      <c r="DP20" s="593"/>
      <c r="DQ20" s="600">
        <v>10183838</v>
      </c>
      <c r="DR20" s="592"/>
      <c r="DS20" s="592"/>
      <c r="DT20" s="592"/>
      <c r="DU20" s="592"/>
      <c r="DV20" s="592"/>
      <c r="DW20" s="592"/>
      <c r="DX20" s="592"/>
      <c r="DY20" s="592"/>
      <c r="DZ20" s="592"/>
      <c r="EA20" s="592"/>
      <c r="EB20" s="592"/>
      <c r="EC20" s="601"/>
    </row>
    <row r="21" spans="2:133" ht="11.25" customHeight="1" x14ac:dyDescent="0.15">
      <c r="B21" s="588" t="s">
        <v>256</v>
      </c>
      <c r="C21" s="589"/>
      <c r="D21" s="589"/>
      <c r="E21" s="589"/>
      <c r="F21" s="589"/>
      <c r="G21" s="589"/>
      <c r="H21" s="589"/>
      <c r="I21" s="589"/>
      <c r="J21" s="589"/>
      <c r="K21" s="589"/>
      <c r="L21" s="589"/>
      <c r="M21" s="589"/>
      <c r="N21" s="589"/>
      <c r="O21" s="589"/>
      <c r="P21" s="589"/>
      <c r="Q21" s="590"/>
      <c r="R21" s="591">
        <v>5594</v>
      </c>
      <c r="S21" s="592"/>
      <c r="T21" s="592"/>
      <c r="U21" s="592"/>
      <c r="V21" s="592"/>
      <c r="W21" s="592"/>
      <c r="X21" s="592"/>
      <c r="Y21" s="593"/>
      <c r="Z21" s="594">
        <v>0</v>
      </c>
      <c r="AA21" s="594"/>
      <c r="AB21" s="594"/>
      <c r="AC21" s="594"/>
      <c r="AD21" s="595">
        <v>5594</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258</v>
      </c>
      <c r="C22" s="589"/>
      <c r="D22" s="589"/>
      <c r="E22" s="589"/>
      <c r="F22" s="589"/>
      <c r="G22" s="589"/>
      <c r="H22" s="589"/>
      <c r="I22" s="589"/>
      <c r="J22" s="589"/>
      <c r="K22" s="589"/>
      <c r="L22" s="589"/>
      <c r="M22" s="589"/>
      <c r="N22" s="589"/>
      <c r="O22" s="589"/>
      <c r="P22" s="589"/>
      <c r="Q22" s="590"/>
      <c r="R22" s="591">
        <v>24104</v>
      </c>
      <c r="S22" s="592"/>
      <c r="T22" s="592"/>
      <c r="U22" s="592"/>
      <c r="V22" s="592"/>
      <c r="W22" s="592"/>
      <c r="X22" s="592"/>
      <c r="Y22" s="593"/>
      <c r="Z22" s="594">
        <v>0.1</v>
      </c>
      <c r="AA22" s="594"/>
      <c r="AB22" s="594"/>
      <c r="AC22" s="594"/>
      <c r="AD22" s="595">
        <v>3475</v>
      </c>
      <c r="AE22" s="595"/>
      <c r="AF22" s="595"/>
      <c r="AG22" s="595"/>
      <c r="AH22" s="595"/>
      <c r="AI22" s="595"/>
      <c r="AJ22" s="595"/>
      <c r="AK22" s="595"/>
      <c r="AL22" s="596">
        <v>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261</v>
      </c>
      <c r="C23" s="589"/>
      <c r="D23" s="589"/>
      <c r="E23" s="589"/>
      <c r="F23" s="589"/>
      <c r="G23" s="589"/>
      <c r="H23" s="589"/>
      <c r="I23" s="589"/>
      <c r="J23" s="589"/>
      <c r="K23" s="589"/>
      <c r="L23" s="589"/>
      <c r="M23" s="589"/>
      <c r="N23" s="589"/>
      <c r="O23" s="589"/>
      <c r="P23" s="589"/>
      <c r="Q23" s="590"/>
      <c r="R23" s="591">
        <v>252506</v>
      </c>
      <c r="S23" s="592"/>
      <c r="T23" s="592"/>
      <c r="U23" s="592"/>
      <c r="V23" s="592"/>
      <c r="W23" s="592"/>
      <c r="X23" s="592"/>
      <c r="Y23" s="593"/>
      <c r="Z23" s="594">
        <v>1.2</v>
      </c>
      <c r="AA23" s="594"/>
      <c r="AB23" s="594"/>
      <c r="AC23" s="594"/>
      <c r="AD23" s="595">
        <v>36384</v>
      </c>
      <c r="AE23" s="595"/>
      <c r="AF23" s="595"/>
      <c r="AG23" s="595"/>
      <c r="AH23" s="595"/>
      <c r="AI23" s="595"/>
      <c r="AJ23" s="595"/>
      <c r="AK23" s="595"/>
      <c r="AL23" s="596">
        <v>0.5</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x14ac:dyDescent="0.15">
      <c r="B24" s="588" t="s">
        <v>268</v>
      </c>
      <c r="C24" s="589"/>
      <c r="D24" s="589"/>
      <c r="E24" s="589"/>
      <c r="F24" s="589"/>
      <c r="G24" s="589"/>
      <c r="H24" s="589"/>
      <c r="I24" s="589"/>
      <c r="J24" s="589"/>
      <c r="K24" s="589"/>
      <c r="L24" s="589"/>
      <c r="M24" s="589"/>
      <c r="N24" s="589"/>
      <c r="O24" s="589"/>
      <c r="P24" s="589"/>
      <c r="Q24" s="590"/>
      <c r="R24" s="591">
        <v>19999</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4606658</v>
      </c>
      <c r="CS24" s="581"/>
      <c r="CT24" s="581"/>
      <c r="CU24" s="581"/>
      <c r="CV24" s="581"/>
      <c r="CW24" s="581"/>
      <c r="CX24" s="581"/>
      <c r="CY24" s="582"/>
      <c r="CZ24" s="618">
        <v>22.5</v>
      </c>
      <c r="DA24" s="619"/>
      <c r="DB24" s="619"/>
      <c r="DC24" s="620"/>
      <c r="DD24" s="617">
        <v>3471614</v>
      </c>
      <c r="DE24" s="581"/>
      <c r="DF24" s="581"/>
      <c r="DG24" s="581"/>
      <c r="DH24" s="581"/>
      <c r="DI24" s="581"/>
      <c r="DJ24" s="581"/>
      <c r="DK24" s="582"/>
      <c r="DL24" s="617">
        <v>3344785</v>
      </c>
      <c r="DM24" s="581"/>
      <c r="DN24" s="581"/>
      <c r="DO24" s="581"/>
      <c r="DP24" s="581"/>
      <c r="DQ24" s="581"/>
      <c r="DR24" s="581"/>
      <c r="DS24" s="581"/>
      <c r="DT24" s="581"/>
      <c r="DU24" s="581"/>
      <c r="DV24" s="582"/>
      <c r="DW24" s="585">
        <v>41.4</v>
      </c>
      <c r="DX24" s="586"/>
      <c r="DY24" s="586"/>
      <c r="DZ24" s="586"/>
      <c r="EA24" s="586"/>
      <c r="EB24" s="586"/>
      <c r="EC24" s="587"/>
    </row>
    <row r="25" spans="2:133" ht="11.25" customHeight="1" x14ac:dyDescent="0.15">
      <c r="B25" s="588" t="s">
        <v>271</v>
      </c>
      <c r="C25" s="589"/>
      <c r="D25" s="589"/>
      <c r="E25" s="589"/>
      <c r="F25" s="589"/>
      <c r="G25" s="589"/>
      <c r="H25" s="589"/>
      <c r="I25" s="589"/>
      <c r="J25" s="589"/>
      <c r="K25" s="589"/>
      <c r="L25" s="589"/>
      <c r="M25" s="589"/>
      <c r="N25" s="589"/>
      <c r="O25" s="589"/>
      <c r="P25" s="589"/>
      <c r="Q25" s="590"/>
      <c r="R25" s="591">
        <v>2238491</v>
      </c>
      <c r="S25" s="592"/>
      <c r="T25" s="592"/>
      <c r="U25" s="592"/>
      <c r="V25" s="592"/>
      <c r="W25" s="592"/>
      <c r="X25" s="592"/>
      <c r="Y25" s="593"/>
      <c r="Z25" s="594">
        <v>10.3</v>
      </c>
      <c r="AA25" s="594"/>
      <c r="AB25" s="594"/>
      <c r="AC25" s="594"/>
      <c r="AD25" s="595" t="s">
        <v>112</v>
      </c>
      <c r="AE25" s="595"/>
      <c r="AF25" s="595"/>
      <c r="AG25" s="595"/>
      <c r="AH25" s="595"/>
      <c r="AI25" s="595"/>
      <c r="AJ25" s="595"/>
      <c r="AK25" s="595"/>
      <c r="AL25" s="596" t="s">
        <v>112</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2118622</v>
      </c>
      <c r="CS25" s="623"/>
      <c r="CT25" s="623"/>
      <c r="CU25" s="623"/>
      <c r="CV25" s="623"/>
      <c r="CW25" s="623"/>
      <c r="CX25" s="623"/>
      <c r="CY25" s="624"/>
      <c r="CZ25" s="625">
        <v>10.4</v>
      </c>
      <c r="DA25" s="626"/>
      <c r="DB25" s="626"/>
      <c r="DC25" s="627"/>
      <c r="DD25" s="600">
        <v>2018610</v>
      </c>
      <c r="DE25" s="623"/>
      <c r="DF25" s="623"/>
      <c r="DG25" s="623"/>
      <c r="DH25" s="623"/>
      <c r="DI25" s="623"/>
      <c r="DJ25" s="623"/>
      <c r="DK25" s="624"/>
      <c r="DL25" s="600">
        <v>2014387</v>
      </c>
      <c r="DM25" s="623"/>
      <c r="DN25" s="623"/>
      <c r="DO25" s="623"/>
      <c r="DP25" s="623"/>
      <c r="DQ25" s="623"/>
      <c r="DR25" s="623"/>
      <c r="DS25" s="623"/>
      <c r="DT25" s="623"/>
      <c r="DU25" s="623"/>
      <c r="DV25" s="624"/>
      <c r="DW25" s="596">
        <v>24.9</v>
      </c>
      <c r="DX25" s="621"/>
      <c r="DY25" s="621"/>
      <c r="DZ25" s="621"/>
      <c r="EA25" s="621"/>
      <c r="EB25" s="621"/>
      <c r="EC25" s="622"/>
    </row>
    <row r="26" spans="2:133" ht="11.25" customHeight="1" x14ac:dyDescent="0.15">
      <c r="B26" s="628" t="s">
        <v>274</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1359861</v>
      </c>
      <c r="CS26" s="592"/>
      <c r="CT26" s="592"/>
      <c r="CU26" s="592"/>
      <c r="CV26" s="592"/>
      <c r="CW26" s="592"/>
      <c r="CX26" s="592"/>
      <c r="CY26" s="593"/>
      <c r="CZ26" s="625">
        <v>6.6</v>
      </c>
      <c r="DA26" s="626"/>
      <c r="DB26" s="626"/>
      <c r="DC26" s="627"/>
      <c r="DD26" s="600">
        <v>1266499</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21"/>
      <c r="DY26" s="621"/>
      <c r="DZ26" s="621"/>
      <c r="EA26" s="621"/>
      <c r="EB26" s="621"/>
      <c r="EC26" s="622"/>
    </row>
    <row r="27" spans="2:133" ht="11.25" customHeight="1" x14ac:dyDescent="0.15">
      <c r="B27" s="588" t="s">
        <v>277</v>
      </c>
      <c r="C27" s="589"/>
      <c r="D27" s="589"/>
      <c r="E27" s="589"/>
      <c r="F27" s="589"/>
      <c r="G27" s="589"/>
      <c r="H27" s="589"/>
      <c r="I27" s="589"/>
      <c r="J27" s="589"/>
      <c r="K27" s="589"/>
      <c r="L27" s="589"/>
      <c r="M27" s="589"/>
      <c r="N27" s="589"/>
      <c r="O27" s="589"/>
      <c r="P27" s="589"/>
      <c r="Q27" s="590"/>
      <c r="R27" s="591">
        <v>6564722</v>
      </c>
      <c r="S27" s="592"/>
      <c r="T27" s="592"/>
      <c r="U27" s="592"/>
      <c r="V27" s="592"/>
      <c r="W27" s="592"/>
      <c r="X27" s="592"/>
      <c r="Y27" s="593"/>
      <c r="Z27" s="594">
        <v>30.3</v>
      </c>
      <c r="AA27" s="594"/>
      <c r="AB27" s="594"/>
      <c r="AC27" s="594"/>
      <c r="AD27" s="595" t="s">
        <v>112</v>
      </c>
      <c r="AE27" s="595"/>
      <c r="AF27" s="595"/>
      <c r="AG27" s="595"/>
      <c r="AH27" s="595"/>
      <c r="AI27" s="595"/>
      <c r="AJ27" s="595"/>
      <c r="AK27" s="595"/>
      <c r="AL27" s="596" t="s">
        <v>112</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3903830</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1403301</v>
      </c>
      <c r="CS27" s="623"/>
      <c r="CT27" s="623"/>
      <c r="CU27" s="623"/>
      <c r="CV27" s="623"/>
      <c r="CW27" s="623"/>
      <c r="CX27" s="623"/>
      <c r="CY27" s="624"/>
      <c r="CZ27" s="625">
        <v>6.9</v>
      </c>
      <c r="DA27" s="626"/>
      <c r="DB27" s="626"/>
      <c r="DC27" s="627"/>
      <c r="DD27" s="600">
        <v>375692</v>
      </c>
      <c r="DE27" s="623"/>
      <c r="DF27" s="623"/>
      <c r="DG27" s="623"/>
      <c r="DH27" s="623"/>
      <c r="DI27" s="623"/>
      <c r="DJ27" s="623"/>
      <c r="DK27" s="624"/>
      <c r="DL27" s="600">
        <v>333995</v>
      </c>
      <c r="DM27" s="623"/>
      <c r="DN27" s="623"/>
      <c r="DO27" s="623"/>
      <c r="DP27" s="623"/>
      <c r="DQ27" s="623"/>
      <c r="DR27" s="623"/>
      <c r="DS27" s="623"/>
      <c r="DT27" s="623"/>
      <c r="DU27" s="623"/>
      <c r="DV27" s="624"/>
      <c r="DW27" s="596">
        <v>4.0999999999999996</v>
      </c>
      <c r="DX27" s="621"/>
      <c r="DY27" s="621"/>
      <c r="DZ27" s="621"/>
      <c r="EA27" s="621"/>
      <c r="EB27" s="621"/>
      <c r="EC27" s="622"/>
    </row>
    <row r="28" spans="2:133" ht="11.25" customHeight="1" x14ac:dyDescent="0.15">
      <c r="B28" s="588" t="s">
        <v>280</v>
      </c>
      <c r="C28" s="589"/>
      <c r="D28" s="589"/>
      <c r="E28" s="589"/>
      <c r="F28" s="589"/>
      <c r="G28" s="589"/>
      <c r="H28" s="589"/>
      <c r="I28" s="589"/>
      <c r="J28" s="589"/>
      <c r="K28" s="589"/>
      <c r="L28" s="589"/>
      <c r="M28" s="589"/>
      <c r="N28" s="589"/>
      <c r="O28" s="589"/>
      <c r="P28" s="589"/>
      <c r="Q28" s="590"/>
      <c r="R28" s="591">
        <v>44320</v>
      </c>
      <c r="S28" s="592"/>
      <c r="T28" s="592"/>
      <c r="U28" s="592"/>
      <c r="V28" s="592"/>
      <c r="W28" s="592"/>
      <c r="X28" s="592"/>
      <c r="Y28" s="593"/>
      <c r="Z28" s="594">
        <v>0.2</v>
      </c>
      <c r="AA28" s="594"/>
      <c r="AB28" s="594"/>
      <c r="AC28" s="594"/>
      <c r="AD28" s="595">
        <v>148</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1084735</v>
      </c>
      <c r="CS28" s="592"/>
      <c r="CT28" s="592"/>
      <c r="CU28" s="592"/>
      <c r="CV28" s="592"/>
      <c r="CW28" s="592"/>
      <c r="CX28" s="592"/>
      <c r="CY28" s="593"/>
      <c r="CZ28" s="625">
        <v>5.3</v>
      </c>
      <c r="DA28" s="626"/>
      <c r="DB28" s="626"/>
      <c r="DC28" s="627"/>
      <c r="DD28" s="600">
        <v>1077312</v>
      </c>
      <c r="DE28" s="592"/>
      <c r="DF28" s="592"/>
      <c r="DG28" s="592"/>
      <c r="DH28" s="592"/>
      <c r="DI28" s="592"/>
      <c r="DJ28" s="592"/>
      <c r="DK28" s="593"/>
      <c r="DL28" s="600">
        <v>996403</v>
      </c>
      <c r="DM28" s="592"/>
      <c r="DN28" s="592"/>
      <c r="DO28" s="592"/>
      <c r="DP28" s="592"/>
      <c r="DQ28" s="592"/>
      <c r="DR28" s="592"/>
      <c r="DS28" s="592"/>
      <c r="DT28" s="592"/>
      <c r="DU28" s="592"/>
      <c r="DV28" s="593"/>
      <c r="DW28" s="596">
        <v>12.3</v>
      </c>
      <c r="DX28" s="621"/>
      <c r="DY28" s="621"/>
      <c r="DZ28" s="621"/>
      <c r="EA28" s="621"/>
      <c r="EB28" s="621"/>
      <c r="EC28" s="622"/>
    </row>
    <row r="29" spans="2:133" ht="11.25" customHeight="1" x14ac:dyDescent="0.15">
      <c r="B29" s="588" t="s">
        <v>282</v>
      </c>
      <c r="C29" s="589"/>
      <c r="D29" s="589"/>
      <c r="E29" s="589"/>
      <c r="F29" s="589"/>
      <c r="G29" s="589"/>
      <c r="H29" s="589"/>
      <c r="I29" s="589"/>
      <c r="J29" s="589"/>
      <c r="K29" s="589"/>
      <c r="L29" s="589"/>
      <c r="M29" s="589"/>
      <c r="N29" s="589"/>
      <c r="O29" s="589"/>
      <c r="P29" s="589"/>
      <c r="Q29" s="590"/>
      <c r="R29" s="591">
        <v>14656</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1084619</v>
      </c>
      <c r="CS29" s="623"/>
      <c r="CT29" s="623"/>
      <c r="CU29" s="623"/>
      <c r="CV29" s="623"/>
      <c r="CW29" s="623"/>
      <c r="CX29" s="623"/>
      <c r="CY29" s="624"/>
      <c r="CZ29" s="625">
        <v>5.3</v>
      </c>
      <c r="DA29" s="626"/>
      <c r="DB29" s="626"/>
      <c r="DC29" s="627"/>
      <c r="DD29" s="600">
        <v>1077196</v>
      </c>
      <c r="DE29" s="623"/>
      <c r="DF29" s="623"/>
      <c r="DG29" s="623"/>
      <c r="DH29" s="623"/>
      <c r="DI29" s="623"/>
      <c r="DJ29" s="623"/>
      <c r="DK29" s="624"/>
      <c r="DL29" s="600">
        <v>996287</v>
      </c>
      <c r="DM29" s="623"/>
      <c r="DN29" s="623"/>
      <c r="DO29" s="623"/>
      <c r="DP29" s="623"/>
      <c r="DQ29" s="623"/>
      <c r="DR29" s="623"/>
      <c r="DS29" s="623"/>
      <c r="DT29" s="623"/>
      <c r="DU29" s="623"/>
      <c r="DV29" s="624"/>
      <c r="DW29" s="596">
        <v>12.3</v>
      </c>
      <c r="DX29" s="621"/>
      <c r="DY29" s="621"/>
      <c r="DZ29" s="621"/>
      <c r="EA29" s="621"/>
      <c r="EB29" s="621"/>
      <c r="EC29" s="622"/>
    </row>
    <row r="30" spans="2:133" ht="11.25" customHeight="1" x14ac:dyDescent="0.15">
      <c r="B30" s="588" t="s">
        <v>287</v>
      </c>
      <c r="C30" s="589"/>
      <c r="D30" s="589"/>
      <c r="E30" s="589"/>
      <c r="F30" s="589"/>
      <c r="G30" s="589"/>
      <c r="H30" s="589"/>
      <c r="I30" s="589"/>
      <c r="J30" s="589"/>
      <c r="K30" s="589"/>
      <c r="L30" s="589"/>
      <c r="M30" s="589"/>
      <c r="N30" s="589"/>
      <c r="O30" s="589"/>
      <c r="P30" s="589"/>
      <c r="Q30" s="590"/>
      <c r="R30" s="591">
        <v>1480564</v>
      </c>
      <c r="S30" s="592"/>
      <c r="T30" s="592"/>
      <c r="U30" s="592"/>
      <c r="V30" s="592"/>
      <c r="W30" s="592"/>
      <c r="X30" s="592"/>
      <c r="Y30" s="593"/>
      <c r="Z30" s="594">
        <v>6.8</v>
      </c>
      <c r="AA30" s="594"/>
      <c r="AB30" s="594"/>
      <c r="AC30" s="594"/>
      <c r="AD30" s="595" t="s">
        <v>112</v>
      </c>
      <c r="AE30" s="595"/>
      <c r="AF30" s="595"/>
      <c r="AG30" s="595"/>
      <c r="AH30" s="595"/>
      <c r="AI30" s="595"/>
      <c r="AJ30" s="595"/>
      <c r="AK30" s="595"/>
      <c r="AL30" s="596" t="s">
        <v>112</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98.5</v>
      </c>
      <c r="BH30" s="650"/>
      <c r="BI30" s="650"/>
      <c r="BJ30" s="650"/>
      <c r="BK30" s="650"/>
      <c r="BL30" s="650"/>
      <c r="BM30" s="586">
        <v>88.8</v>
      </c>
      <c r="BN30" s="650"/>
      <c r="BO30" s="650"/>
      <c r="BP30" s="650"/>
      <c r="BQ30" s="651"/>
      <c r="BR30" s="649">
        <v>98.3</v>
      </c>
      <c r="BS30" s="650"/>
      <c r="BT30" s="650"/>
      <c r="BU30" s="650"/>
      <c r="BV30" s="650"/>
      <c r="BW30" s="650"/>
      <c r="BX30" s="586">
        <v>88.6</v>
      </c>
      <c r="BY30" s="650"/>
      <c r="BZ30" s="650"/>
      <c r="CA30" s="650"/>
      <c r="CB30" s="651"/>
      <c r="CD30" s="654"/>
      <c r="CE30" s="655"/>
      <c r="CF30" s="605" t="s">
        <v>290</v>
      </c>
      <c r="CG30" s="606"/>
      <c r="CH30" s="606"/>
      <c r="CI30" s="606"/>
      <c r="CJ30" s="606"/>
      <c r="CK30" s="606"/>
      <c r="CL30" s="606"/>
      <c r="CM30" s="606"/>
      <c r="CN30" s="606"/>
      <c r="CO30" s="606"/>
      <c r="CP30" s="606"/>
      <c r="CQ30" s="607"/>
      <c r="CR30" s="591">
        <v>936230</v>
      </c>
      <c r="CS30" s="592"/>
      <c r="CT30" s="592"/>
      <c r="CU30" s="592"/>
      <c r="CV30" s="592"/>
      <c r="CW30" s="592"/>
      <c r="CX30" s="592"/>
      <c r="CY30" s="593"/>
      <c r="CZ30" s="625">
        <v>4.5999999999999996</v>
      </c>
      <c r="DA30" s="626"/>
      <c r="DB30" s="626"/>
      <c r="DC30" s="627"/>
      <c r="DD30" s="600">
        <v>930534</v>
      </c>
      <c r="DE30" s="592"/>
      <c r="DF30" s="592"/>
      <c r="DG30" s="592"/>
      <c r="DH30" s="592"/>
      <c r="DI30" s="592"/>
      <c r="DJ30" s="592"/>
      <c r="DK30" s="593"/>
      <c r="DL30" s="600">
        <v>850039</v>
      </c>
      <c r="DM30" s="592"/>
      <c r="DN30" s="592"/>
      <c r="DO30" s="592"/>
      <c r="DP30" s="592"/>
      <c r="DQ30" s="592"/>
      <c r="DR30" s="592"/>
      <c r="DS30" s="592"/>
      <c r="DT30" s="592"/>
      <c r="DU30" s="592"/>
      <c r="DV30" s="593"/>
      <c r="DW30" s="596">
        <v>10.5</v>
      </c>
      <c r="DX30" s="621"/>
      <c r="DY30" s="621"/>
      <c r="DZ30" s="621"/>
      <c r="EA30" s="621"/>
      <c r="EB30" s="621"/>
      <c r="EC30" s="622"/>
    </row>
    <row r="31" spans="2:133" ht="11.25" customHeight="1" x14ac:dyDescent="0.15">
      <c r="B31" s="588" t="s">
        <v>291</v>
      </c>
      <c r="C31" s="589"/>
      <c r="D31" s="589"/>
      <c r="E31" s="589"/>
      <c r="F31" s="589"/>
      <c r="G31" s="589"/>
      <c r="H31" s="589"/>
      <c r="I31" s="589"/>
      <c r="J31" s="589"/>
      <c r="K31" s="589"/>
      <c r="L31" s="589"/>
      <c r="M31" s="589"/>
      <c r="N31" s="589"/>
      <c r="O31" s="589"/>
      <c r="P31" s="589"/>
      <c r="Q31" s="590"/>
      <c r="R31" s="591">
        <v>916923</v>
      </c>
      <c r="S31" s="592"/>
      <c r="T31" s="592"/>
      <c r="U31" s="592"/>
      <c r="V31" s="592"/>
      <c r="W31" s="592"/>
      <c r="X31" s="592"/>
      <c r="Y31" s="593"/>
      <c r="Z31" s="594">
        <v>4.2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98.1</v>
      </c>
      <c r="BH31" s="623"/>
      <c r="BI31" s="623"/>
      <c r="BJ31" s="623"/>
      <c r="BK31" s="623"/>
      <c r="BL31" s="623"/>
      <c r="BM31" s="597">
        <v>94.7</v>
      </c>
      <c r="BN31" s="647"/>
      <c r="BO31" s="647"/>
      <c r="BP31" s="647"/>
      <c r="BQ31" s="648"/>
      <c r="BR31" s="646">
        <v>98.4</v>
      </c>
      <c r="BS31" s="623"/>
      <c r="BT31" s="623"/>
      <c r="BU31" s="623"/>
      <c r="BV31" s="623"/>
      <c r="BW31" s="623"/>
      <c r="BX31" s="597">
        <v>95</v>
      </c>
      <c r="BY31" s="647"/>
      <c r="BZ31" s="647"/>
      <c r="CA31" s="647"/>
      <c r="CB31" s="648"/>
      <c r="CD31" s="654"/>
      <c r="CE31" s="655"/>
      <c r="CF31" s="605" t="s">
        <v>294</v>
      </c>
      <c r="CG31" s="606"/>
      <c r="CH31" s="606"/>
      <c r="CI31" s="606"/>
      <c r="CJ31" s="606"/>
      <c r="CK31" s="606"/>
      <c r="CL31" s="606"/>
      <c r="CM31" s="606"/>
      <c r="CN31" s="606"/>
      <c r="CO31" s="606"/>
      <c r="CP31" s="606"/>
      <c r="CQ31" s="607"/>
      <c r="CR31" s="591">
        <v>148389</v>
      </c>
      <c r="CS31" s="623"/>
      <c r="CT31" s="623"/>
      <c r="CU31" s="623"/>
      <c r="CV31" s="623"/>
      <c r="CW31" s="623"/>
      <c r="CX31" s="623"/>
      <c r="CY31" s="624"/>
      <c r="CZ31" s="625">
        <v>0.7</v>
      </c>
      <c r="DA31" s="626"/>
      <c r="DB31" s="626"/>
      <c r="DC31" s="627"/>
      <c r="DD31" s="600">
        <v>146662</v>
      </c>
      <c r="DE31" s="623"/>
      <c r="DF31" s="623"/>
      <c r="DG31" s="623"/>
      <c r="DH31" s="623"/>
      <c r="DI31" s="623"/>
      <c r="DJ31" s="623"/>
      <c r="DK31" s="624"/>
      <c r="DL31" s="600">
        <v>146248</v>
      </c>
      <c r="DM31" s="623"/>
      <c r="DN31" s="623"/>
      <c r="DO31" s="623"/>
      <c r="DP31" s="623"/>
      <c r="DQ31" s="623"/>
      <c r="DR31" s="623"/>
      <c r="DS31" s="623"/>
      <c r="DT31" s="623"/>
      <c r="DU31" s="623"/>
      <c r="DV31" s="624"/>
      <c r="DW31" s="596">
        <v>1.8</v>
      </c>
      <c r="DX31" s="621"/>
      <c r="DY31" s="621"/>
      <c r="DZ31" s="621"/>
      <c r="EA31" s="621"/>
      <c r="EB31" s="621"/>
      <c r="EC31" s="622"/>
    </row>
    <row r="32" spans="2:133" ht="11.25" customHeight="1" x14ac:dyDescent="0.15">
      <c r="B32" s="588" t="s">
        <v>295</v>
      </c>
      <c r="C32" s="589"/>
      <c r="D32" s="589"/>
      <c r="E32" s="589"/>
      <c r="F32" s="589"/>
      <c r="G32" s="589"/>
      <c r="H32" s="589"/>
      <c r="I32" s="589"/>
      <c r="J32" s="589"/>
      <c r="K32" s="589"/>
      <c r="L32" s="589"/>
      <c r="M32" s="589"/>
      <c r="N32" s="589"/>
      <c r="O32" s="589"/>
      <c r="P32" s="589"/>
      <c r="Q32" s="590"/>
      <c r="R32" s="591">
        <v>207949</v>
      </c>
      <c r="S32" s="592"/>
      <c r="T32" s="592"/>
      <c r="U32" s="592"/>
      <c r="V32" s="592"/>
      <c r="W32" s="592"/>
      <c r="X32" s="592"/>
      <c r="Y32" s="593"/>
      <c r="Z32" s="594">
        <v>1</v>
      </c>
      <c r="AA32" s="594"/>
      <c r="AB32" s="594"/>
      <c r="AC32" s="594"/>
      <c r="AD32" s="595">
        <v>81621</v>
      </c>
      <c r="AE32" s="595"/>
      <c r="AF32" s="595"/>
      <c r="AG32" s="595"/>
      <c r="AH32" s="595"/>
      <c r="AI32" s="595"/>
      <c r="AJ32" s="595"/>
      <c r="AK32" s="595"/>
      <c r="AL32" s="596">
        <v>1.1000000000000001</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98.5</v>
      </c>
      <c r="BH32" s="659"/>
      <c r="BI32" s="659"/>
      <c r="BJ32" s="659"/>
      <c r="BK32" s="659"/>
      <c r="BL32" s="659"/>
      <c r="BM32" s="660">
        <v>90.9</v>
      </c>
      <c r="BN32" s="659"/>
      <c r="BO32" s="659"/>
      <c r="BP32" s="659"/>
      <c r="BQ32" s="661"/>
      <c r="BR32" s="658">
        <v>98.1</v>
      </c>
      <c r="BS32" s="659"/>
      <c r="BT32" s="659"/>
      <c r="BU32" s="659"/>
      <c r="BV32" s="659"/>
      <c r="BW32" s="659"/>
      <c r="BX32" s="660">
        <v>90.6</v>
      </c>
      <c r="BY32" s="659"/>
      <c r="BZ32" s="659"/>
      <c r="CA32" s="659"/>
      <c r="CB32" s="661"/>
      <c r="CD32" s="656"/>
      <c r="CE32" s="657"/>
      <c r="CF32" s="605" t="s">
        <v>297</v>
      </c>
      <c r="CG32" s="606"/>
      <c r="CH32" s="606"/>
      <c r="CI32" s="606"/>
      <c r="CJ32" s="606"/>
      <c r="CK32" s="606"/>
      <c r="CL32" s="606"/>
      <c r="CM32" s="606"/>
      <c r="CN32" s="606"/>
      <c r="CO32" s="606"/>
      <c r="CP32" s="606"/>
      <c r="CQ32" s="607"/>
      <c r="CR32" s="591">
        <v>116</v>
      </c>
      <c r="CS32" s="592"/>
      <c r="CT32" s="592"/>
      <c r="CU32" s="592"/>
      <c r="CV32" s="592"/>
      <c r="CW32" s="592"/>
      <c r="CX32" s="592"/>
      <c r="CY32" s="593"/>
      <c r="CZ32" s="625">
        <v>0</v>
      </c>
      <c r="DA32" s="626"/>
      <c r="DB32" s="626"/>
      <c r="DC32" s="627"/>
      <c r="DD32" s="600">
        <v>116</v>
      </c>
      <c r="DE32" s="592"/>
      <c r="DF32" s="592"/>
      <c r="DG32" s="592"/>
      <c r="DH32" s="592"/>
      <c r="DI32" s="592"/>
      <c r="DJ32" s="592"/>
      <c r="DK32" s="593"/>
      <c r="DL32" s="600">
        <v>116</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298</v>
      </c>
      <c r="C33" s="589"/>
      <c r="D33" s="589"/>
      <c r="E33" s="589"/>
      <c r="F33" s="589"/>
      <c r="G33" s="589"/>
      <c r="H33" s="589"/>
      <c r="I33" s="589"/>
      <c r="J33" s="589"/>
      <c r="K33" s="589"/>
      <c r="L33" s="589"/>
      <c r="M33" s="589"/>
      <c r="N33" s="589"/>
      <c r="O33" s="589"/>
      <c r="P33" s="589"/>
      <c r="Q33" s="590"/>
      <c r="R33" s="591">
        <v>1428700</v>
      </c>
      <c r="S33" s="592"/>
      <c r="T33" s="592"/>
      <c r="U33" s="592"/>
      <c r="V33" s="592"/>
      <c r="W33" s="592"/>
      <c r="X33" s="592"/>
      <c r="Y33" s="593"/>
      <c r="Z33" s="594">
        <v>6.6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11526316</v>
      </c>
      <c r="CS33" s="623"/>
      <c r="CT33" s="623"/>
      <c r="CU33" s="623"/>
      <c r="CV33" s="623"/>
      <c r="CW33" s="623"/>
      <c r="CX33" s="623"/>
      <c r="CY33" s="624"/>
      <c r="CZ33" s="625">
        <v>56.3</v>
      </c>
      <c r="DA33" s="626"/>
      <c r="DB33" s="626"/>
      <c r="DC33" s="627"/>
      <c r="DD33" s="600">
        <v>5999795</v>
      </c>
      <c r="DE33" s="623"/>
      <c r="DF33" s="623"/>
      <c r="DG33" s="623"/>
      <c r="DH33" s="623"/>
      <c r="DI33" s="623"/>
      <c r="DJ33" s="623"/>
      <c r="DK33" s="624"/>
      <c r="DL33" s="600">
        <v>3746700</v>
      </c>
      <c r="DM33" s="623"/>
      <c r="DN33" s="623"/>
      <c r="DO33" s="623"/>
      <c r="DP33" s="623"/>
      <c r="DQ33" s="623"/>
      <c r="DR33" s="623"/>
      <c r="DS33" s="623"/>
      <c r="DT33" s="623"/>
      <c r="DU33" s="623"/>
      <c r="DV33" s="624"/>
      <c r="DW33" s="596">
        <v>46.4</v>
      </c>
      <c r="DX33" s="621"/>
      <c r="DY33" s="621"/>
      <c r="DZ33" s="621"/>
      <c r="EA33" s="621"/>
      <c r="EB33" s="621"/>
      <c r="EC33" s="622"/>
    </row>
    <row r="34" spans="2:133" ht="11.25" customHeight="1" x14ac:dyDescent="0.15">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6100277</v>
      </c>
      <c r="CS34" s="592"/>
      <c r="CT34" s="592"/>
      <c r="CU34" s="592"/>
      <c r="CV34" s="592"/>
      <c r="CW34" s="592"/>
      <c r="CX34" s="592"/>
      <c r="CY34" s="593"/>
      <c r="CZ34" s="625">
        <v>29.8</v>
      </c>
      <c r="DA34" s="626"/>
      <c r="DB34" s="626"/>
      <c r="DC34" s="627"/>
      <c r="DD34" s="600">
        <v>1286066</v>
      </c>
      <c r="DE34" s="592"/>
      <c r="DF34" s="592"/>
      <c r="DG34" s="592"/>
      <c r="DH34" s="592"/>
      <c r="DI34" s="592"/>
      <c r="DJ34" s="592"/>
      <c r="DK34" s="593"/>
      <c r="DL34" s="600">
        <v>1108910</v>
      </c>
      <c r="DM34" s="592"/>
      <c r="DN34" s="592"/>
      <c r="DO34" s="592"/>
      <c r="DP34" s="592"/>
      <c r="DQ34" s="592"/>
      <c r="DR34" s="592"/>
      <c r="DS34" s="592"/>
      <c r="DT34" s="592"/>
      <c r="DU34" s="592"/>
      <c r="DV34" s="593"/>
      <c r="DW34" s="596">
        <v>13.7</v>
      </c>
      <c r="DX34" s="621"/>
      <c r="DY34" s="621"/>
      <c r="DZ34" s="621"/>
      <c r="EA34" s="621"/>
      <c r="EB34" s="621"/>
      <c r="EC34" s="622"/>
    </row>
    <row r="35" spans="2:133" ht="11.25" customHeight="1" x14ac:dyDescent="0.15">
      <c r="B35" s="588" t="s">
        <v>304</v>
      </c>
      <c r="C35" s="589"/>
      <c r="D35" s="589"/>
      <c r="E35" s="589"/>
      <c r="F35" s="589"/>
      <c r="G35" s="589"/>
      <c r="H35" s="589"/>
      <c r="I35" s="589"/>
      <c r="J35" s="589"/>
      <c r="K35" s="589"/>
      <c r="L35" s="589"/>
      <c r="M35" s="589"/>
      <c r="N35" s="589"/>
      <c r="O35" s="589"/>
      <c r="P35" s="589"/>
      <c r="Q35" s="590"/>
      <c r="R35" s="591">
        <v>661300</v>
      </c>
      <c r="S35" s="592"/>
      <c r="T35" s="592"/>
      <c r="U35" s="592"/>
      <c r="V35" s="592"/>
      <c r="W35" s="592"/>
      <c r="X35" s="592"/>
      <c r="Y35" s="593"/>
      <c r="Z35" s="594">
        <v>3.1</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2303649</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208233</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271250</v>
      </c>
      <c r="CS35" s="623"/>
      <c r="CT35" s="623"/>
      <c r="CU35" s="623"/>
      <c r="CV35" s="623"/>
      <c r="CW35" s="623"/>
      <c r="CX35" s="623"/>
      <c r="CY35" s="624"/>
      <c r="CZ35" s="625">
        <v>1.3</v>
      </c>
      <c r="DA35" s="626"/>
      <c r="DB35" s="626"/>
      <c r="DC35" s="627"/>
      <c r="DD35" s="600">
        <v>76030</v>
      </c>
      <c r="DE35" s="623"/>
      <c r="DF35" s="623"/>
      <c r="DG35" s="623"/>
      <c r="DH35" s="623"/>
      <c r="DI35" s="623"/>
      <c r="DJ35" s="623"/>
      <c r="DK35" s="624"/>
      <c r="DL35" s="600">
        <v>76030</v>
      </c>
      <c r="DM35" s="623"/>
      <c r="DN35" s="623"/>
      <c r="DO35" s="623"/>
      <c r="DP35" s="623"/>
      <c r="DQ35" s="623"/>
      <c r="DR35" s="623"/>
      <c r="DS35" s="623"/>
      <c r="DT35" s="623"/>
      <c r="DU35" s="623"/>
      <c r="DV35" s="624"/>
      <c r="DW35" s="596">
        <v>0.9</v>
      </c>
      <c r="DX35" s="621"/>
      <c r="DY35" s="621"/>
      <c r="DZ35" s="621"/>
      <c r="EA35" s="621"/>
      <c r="EB35" s="621"/>
      <c r="EC35" s="622"/>
    </row>
    <row r="36" spans="2:133" ht="11.25" customHeight="1" x14ac:dyDescent="0.15">
      <c r="B36" s="634" t="s">
        <v>308</v>
      </c>
      <c r="C36" s="635"/>
      <c r="D36" s="635"/>
      <c r="E36" s="635"/>
      <c r="F36" s="635"/>
      <c r="G36" s="635"/>
      <c r="H36" s="635"/>
      <c r="I36" s="635"/>
      <c r="J36" s="635"/>
      <c r="K36" s="635"/>
      <c r="L36" s="635"/>
      <c r="M36" s="635"/>
      <c r="N36" s="635"/>
      <c r="O36" s="635"/>
      <c r="P36" s="635"/>
      <c r="Q36" s="636"/>
      <c r="R36" s="663">
        <v>21653752</v>
      </c>
      <c r="S36" s="664"/>
      <c r="T36" s="664"/>
      <c r="U36" s="664"/>
      <c r="V36" s="664"/>
      <c r="W36" s="664"/>
      <c r="X36" s="664"/>
      <c r="Y36" s="665"/>
      <c r="Z36" s="666">
        <v>100</v>
      </c>
      <c r="AA36" s="666"/>
      <c r="AB36" s="666"/>
      <c r="AC36" s="666"/>
      <c r="AD36" s="667">
        <v>7417391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573867</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-84573</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2024450</v>
      </c>
      <c r="CS36" s="592"/>
      <c r="CT36" s="592"/>
      <c r="CU36" s="592"/>
      <c r="CV36" s="592"/>
      <c r="CW36" s="592"/>
      <c r="CX36" s="592"/>
      <c r="CY36" s="593"/>
      <c r="CZ36" s="625">
        <v>9.9</v>
      </c>
      <c r="DA36" s="626"/>
      <c r="DB36" s="626"/>
      <c r="DC36" s="627"/>
      <c r="DD36" s="600">
        <v>1755732</v>
      </c>
      <c r="DE36" s="592"/>
      <c r="DF36" s="592"/>
      <c r="DG36" s="592"/>
      <c r="DH36" s="592"/>
      <c r="DI36" s="592"/>
      <c r="DJ36" s="592"/>
      <c r="DK36" s="593"/>
      <c r="DL36" s="600">
        <v>1538174</v>
      </c>
      <c r="DM36" s="592"/>
      <c r="DN36" s="592"/>
      <c r="DO36" s="592"/>
      <c r="DP36" s="592"/>
      <c r="DQ36" s="592"/>
      <c r="DR36" s="592"/>
      <c r="DS36" s="592"/>
      <c r="DT36" s="592"/>
      <c r="DU36" s="592"/>
      <c r="DV36" s="593"/>
      <c r="DW36" s="596">
        <v>19</v>
      </c>
      <c r="DX36" s="621"/>
      <c r="DY36" s="621"/>
      <c r="DZ36" s="621"/>
      <c r="EA36" s="621"/>
      <c r="EB36" s="621"/>
      <c r="EC36" s="622"/>
    </row>
    <row r="37" spans="2:133" ht="11.25" customHeight="1" x14ac:dyDescent="0.15">
      <c r="AQ37" s="670" t="s">
        <v>312</v>
      </c>
      <c r="AR37" s="671"/>
      <c r="AS37" s="671"/>
      <c r="AT37" s="671"/>
      <c r="AU37" s="671"/>
      <c r="AV37" s="671"/>
      <c r="AW37" s="671"/>
      <c r="AX37" s="671"/>
      <c r="AY37" s="672"/>
      <c r="AZ37" s="591">
        <v>399822</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4031</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933951</v>
      </c>
      <c r="CS37" s="623"/>
      <c r="CT37" s="623"/>
      <c r="CU37" s="623"/>
      <c r="CV37" s="623"/>
      <c r="CW37" s="623"/>
      <c r="CX37" s="623"/>
      <c r="CY37" s="624"/>
      <c r="CZ37" s="625">
        <v>4.5999999999999996</v>
      </c>
      <c r="DA37" s="626"/>
      <c r="DB37" s="626"/>
      <c r="DC37" s="627"/>
      <c r="DD37" s="600">
        <v>933951</v>
      </c>
      <c r="DE37" s="623"/>
      <c r="DF37" s="623"/>
      <c r="DG37" s="623"/>
      <c r="DH37" s="623"/>
      <c r="DI37" s="623"/>
      <c r="DJ37" s="623"/>
      <c r="DK37" s="624"/>
      <c r="DL37" s="600">
        <v>931098</v>
      </c>
      <c r="DM37" s="623"/>
      <c r="DN37" s="623"/>
      <c r="DO37" s="623"/>
      <c r="DP37" s="623"/>
      <c r="DQ37" s="623"/>
      <c r="DR37" s="623"/>
      <c r="DS37" s="623"/>
      <c r="DT37" s="623"/>
      <c r="DU37" s="623"/>
      <c r="DV37" s="624"/>
      <c r="DW37" s="596">
        <v>11.5</v>
      </c>
      <c r="DX37" s="621"/>
      <c r="DY37" s="621"/>
      <c r="DZ37" s="621"/>
      <c r="EA37" s="621"/>
      <c r="EB37" s="621"/>
      <c r="EC37" s="622"/>
    </row>
    <row r="38" spans="2:133" ht="11.25" customHeight="1" x14ac:dyDescent="0.15">
      <c r="AQ38" s="670" t="s">
        <v>315</v>
      </c>
      <c r="AR38" s="671"/>
      <c r="AS38" s="671"/>
      <c r="AT38" s="671"/>
      <c r="AU38" s="671"/>
      <c r="AV38" s="671"/>
      <c r="AW38" s="671"/>
      <c r="AX38" s="671"/>
      <c r="AY38" s="672"/>
      <c r="AZ38" s="591">
        <v>296128</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7489</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2007521</v>
      </c>
      <c r="CS38" s="592"/>
      <c r="CT38" s="592"/>
      <c r="CU38" s="592"/>
      <c r="CV38" s="592"/>
      <c r="CW38" s="592"/>
      <c r="CX38" s="592"/>
      <c r="CY38" s="593"/>
      <c r="CZ38" s="625">
        <v>9.8000000000000007</v>
      </c>
      <c r="DA38" s="626"/>
      <c r="DB38" s="626"/>
      <c r="DC38" s="627"/>
      <c r="DD38" s="600">
        <v>1779474</v>
      </c>
      <c r="DE38" s="592"/>
      <c r="DF38" s="592"/>
      <c r="DG38" s="592"/>
      <c r="DH38" s="592"/>
      <c r="DI38" s="592"/>
      <c r="DJ38" s="592"/>
      <c r="DK38" s="593"/>
      <c r="DL38" s="600">
        <v>942586</v>
      </c>
      <c r="DM38" s="592"/>
      <c r="DN38" s="592"/>
      <c r="DO38" s="592"/>
      <c r="DP38" s="592"/>
      <c r="DQ38" s="592"/>
      <c r="DR38" s="592"/>
      <c r="DS38" s="592"/>
      <c r="DT38" s="592"/>
      <c r="DU38" s="592"/>
      <c r="DV38" s="593"/>
      <c r="DW38" s="596">
        <v>11.7</v>
      </c>
      <c r="DX38" s="621"/>
      <c r="DY38" s="621"/>
      <c r="DZ38" s="621"/>
      <c r="EA38" s="621"/>
      <c r="EB38" s="621"/>
      <c r="EC38" s="622"/>
    </row>
    <row r="39" spans="2:133" ht="11.25" customHeight="1" x14ac:dyDescent="0.15">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89</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1034818</v>
      </c>
      <c r="CS39" s="623"/>
      <c r="CT39" s="623"/>
      <c r="CU39" s="623"/>
      <c r="CV39" s="623"/>
      <c r="CW39" s="623"/>
      <c r="CX39" s="623"/>
      <c r="CY39" s="624"/>
      <c r="CZ39" s="625">
        <v>5.0999999999999996</v>
      </c>
      <c r="DA39" s="626"/>
      <c r="DB39" s="626"/>
      <c r="DC39" s="627"/>
      <c r="DD39" s="600">
        <v>1020593</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382240</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118</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88000</v>
      </c>
      <c r="CS40" s="592"/>
      <c r="CT40" s="592"/>
      <c r="CU40" s="592"/>
      <c r="CV40" s="592"/>
      <c r="CW40" s="592"/>
      <c r="CX40" s="592"/>
      <c r="CY40" s="593"/>
      <c r="CZ40" s="625">
        <v>0.4</v>
      </c>
      <c r="DA40" s="626"/>
      <c r="DB40" s="626"/>
      <c r="DC40" s="627"/>
      <c r="DD40" s="600">
        <v>81900</v>
      </c>
      <c r="DE40" s="592"/>
      <c r="DF40" s="592"/>
      <c r="DG40" s="592"/>
      <c r="DH40" s="592"/>
      <c r="DI40" s="592"/>
      <c r="DJ40" s="592"/>
      <c r="DK40" s="593"/>
      <c r="DL40" s="600">
        <v>81000</v>
      </c>
      <c r="DM40" s="592"/>
      <c r="DN40" s="592"/>
      <c r="DO40" s="592"/>
      <c r="DP40" s="592"/>
      <c r="DQ40" s="592"/>
      <c r="DR40" s="592"/>
      <c r="DS40" s="592"/>
      <c r="DT40" s="592"/>
      <c r="DU40" s="592"/>
      <c r="DV40" s="593"/>
      <c r="DW40" s="596">
        <v>1</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651592</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269</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4328527</v>
      </c>
      <c r="CS42" s="592"/>
      <c r="CT42" s="592"/>
      <c r="CU42" s="592"/>
      <c r="CV42" s="592"/>
      <c r="CW42" s="592"/>
      <c r="CX42" s="592"/>
      <c r="CY42" s="593"/>
      <c r="CZ42" s="625">
        <v>21.2</v>
      </c>
      <c r="DA42" s="674"/>
      <c r="DB42" s="674"/>
      <c r="DC42" s="675"/>
      <c r="DD42" s="600">
        <v>712429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12709</v>
      </c>
      <c r="CS43" s="623"/>
      <c r="CT43" s="623"/>
      <c r="CU43" s="623"/>
      <c r="CV43" s="623"/>
      <c r="CW43" s="623"/>
      <c r="CX43" s="623"/>
      <c r="CY43" s="624"/>
      <c r="CZ43" s="625">
        <v>0.1</v>
      </c>
      <c r="DA43" s="626"/>
      <c r="DB43" s="626"/>
      <c r="DC43" s="627"/>
      <c r="DD43" s="600">
        <v>12709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334</v>
      </c>
      <c r="CD44" s="697" t="s">
        <v>285</v>
      </c>
      <c r="CE44" s="698"/>
      <c r="CF44" s="588" t="s">
        <v>335</v>
      </c>
      <c r="CG44" s="589"/>
      <c r="CH44" s="589"/>
      <c r="CI44" s="589"/>
      <c r="CJ44" s="589"/>
      <c r="CK44" s="589"/>
      <c r="CL44" s="589"/>
      <c r="CM44" s="589"/>
      <c r="CN44" s="589"/>
      <c r="CO44" s="589"/>
      <c r="CP44" s="589"/>
      <c r="CQ44" s="590"/>
      <c r="CR44" s="591">
        <v>2555368</v>
      </c>
      <c r="CS44" s="592"/>
      <c r="CT44" s="592"/>
      <c r="CU44" s="592"/>
      <c r="CV44" s="592"/>
      <c r="CW44" s="592"/>
      <c r="CX44" s="592"/>
      <c r="CY44" s="593"/>
      <c r="CZ44" s="625">
        <v>12.5</v>
      </c>
      <c r="DA44" s="674"/>
      <c r="DB44" s="674"/>
      <c r="DC44" s="675"/>
      <c r="DD44" s="600">
        <v>534716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336</v>
      </c>
      <c r="CG45" s="589"/>
      <c r="CH45" s="589"/>
      <c r="CI45" s="589"/>
      <c r="CJ45" s="589"/>
      <c r="CK45" s="589"/>
      <c r="CL45" s="589"/>
      <c r="CM45" s="589"/>
      <c r="CN45" s="589"/>
      <c r="CO45" s="589"/>
      <c r="CP45" s="589"/>
      <c r="CQ45" s="590"/>
      <c r="CR45" s="591">
        <v>1696819</v>
      </c>
      <c r="CS45" s="623"/>
      <c r="CT45" s="623"/>
      <c r="CU45" s="623"/>
      <c r="CV45" s="623"/>
      <c r="CW45" s="623"/>
      <c r="CX45" s="623"/>
      <c r="CY45" s="624"/>
      <c r="CZ45" s="625">
        <v>8.3000000000000007</v>
      </c>
      <c r="DA45" s="626"/>
      <c r="DB45" s="626"/>
      <c r="DC45" s="627"/>
      <c r="DD45" s="600">
        <v>59271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337</v>
      </c>
      <c r="CG46" s="589"/>
      <c r="CH46" s="589"/>
      <c r="CI46" s="589"/>
      <c r="CJ46" s="589"/>
      <c r="CK46" s="589"/>
      <c r="CL46" s="589"/>
      <c r="CM46" s="589"/>
      <c r="CN46" s="589"/>
      <c r="CO46" s="589"/>
      <c r="CP46" s="589"/>
      <c r="CQ46" s="590"/>
      <c r="CR46" s="591">
        <v>849149</v>
      </c>
      <c r="CS46" s="592"/>
      <c r="CT46" s="592"/>
      <c r="CU46" s="592"/>
      <c r="CV46" s="592"/>
      <c r="CW46" s="592"/>
      <c r="CX46" s="592"/>
      <c r="CY46" s="593"/>
      <c r="CZ46" s="625">
        <v>4.0999999999999996</v>
      </c>
      <c r="DA46" s="674"/>
      <c r="DB46" s="674"/>
      <c r="DC46" s="675"/>
      <c r="DD46" s="600">
        <v>466045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338</v>
      </c>
      <c r="CG47" s="589"/>
      <c r="CH47" s="589"/>
      <c r="CI47" s="589"/>
      <c r="CJ47" s="589"/>
      <c r="CK47" s="589"/>
      <c r="CL47" s="589"/>
      <c r="CM47" s="589"/>
      <c r="CN47" s="589"/>
      <c r="CO47" s="589"/>
      <c r="CP47" s="589"/>
      <c r="CQ47" s="590"/>
      <c r="CR47" s="591">
        <v>1773159</v>
      </c>
      <c r="CS47" s="623"/>
      <c r="CT47" s="623"/>
      <c r="CU47" s="623"/>
      <c r="CV47" s="623"/>
      <c r="CW47" s="623"/>
      <c r="CX47" s="623"/>
      <c r="CY47" s="624"/>
      <c r="CZ47" s="625">
        <v>8.6999999999999993</v>
      </c>
      <c r="DA47" s="626"/>
      <c r="DB47" s="626"/>
      <c r="DC47" s="627"/>
      <c r="DD47" s="600">
        <v>177713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20461501</v>
      </c>
      <c r="CS49" s="659"/>
      <c r="CT49" s="659"/>
      <c r="CU49" s="659"/>
      <c r="CV49" s="659"/>
      <c r="CW49" s="659"/>
      <c r="CX49" s="659"/>
      <c r="CY49" s="686"/>
      <c r="CZ49" s="687">
        <v>100</v>
      </c>
      <c r="DA49" s="688"/>
      <c r="DB49" s="688"/>
      <c r="DC49" s="689"/>
      <c r="DD49" s="690">
        <v>10183838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0" zoomScaleNormal="25" zoomScaleSheetLayoutView="70" workbookViewId="0">
      <selection activeCell="AU69" sqref="AU69:AY6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21579</v>
      </c>
      <c r="R7" s="721"/>
      <c r="S7" s="721"/>
      <c r="T7" s="721"/>
      <c r="U7" s="721"/>
      <c r="V7" s="721">
        <v>20387</v>
      </c>
      <c r="W7" s="721"/>
      <c r="X7" s="721"/>
      <c r="Y7" s="721"/>
      <c r="Z7" s="721"/>
      <c r="AA7" s="721">
        <v>1192</v>
      </c>
      <c r="AB7" s="721"/>
      <c r="AC7" s="721"/>
      <c r="AD7" s="721"/>
      <c r="AE7" s="722"/>
      <c r="AF7" s="723">
        <v>572</v>
      </c>
      <c r="AG7" s="724"/>
      <c r="AH7" s="724"/>
      <c r="AI7" s="724"/>
      <c r="AJ7" s="725"/>
      <c r="AK7" s="760">
        <v>179</v>
      </c>
      <c r="AL7" s="761"/>
      <c r="AM7" s="761"/>
      <c r="AN7" s="761"/>
      <c r="AO7" s="761"/>
      <c r="AP7" s="761">
        <v>14222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t="s">
        <v>364</v>
      </c>
      <c r="C8" s="742"/>
      <c r="D8" s="742"/>
      <c r="E8" s="742"/>
      <c r="F8" s="742"/>
      <c r="G8" s="742"/>
      <c r="H8" s="742"/>
      <c r="I8" s="742"/>
      <c r="J8" s="742"/>
      <c r="K8" s="742"/>
      <c r="L8" s="742"/>
      <c r="M8" s="742"/>
      <c r="N8" s="742"/>
      <c r="O8" s="742"/>
      <c r="P8" s="743"/>
      <c r="Q8" s="744">
        <v>75</v>
      </c>
      <c r="R8" s="745"/>
      <c r="S8" s="745"/>
      <c r="T8" s="745"/>
      <c r="U8" s="745"/>
      <c r="V8" s="745">
        <v>75</v>
      </c>
      <c r="W8" s="745"/>
      <c r="X8" s="745"/>
      <c r="Y8" s="745"/>
      <c r="Z8" s="745"/>
      <c r="AA8" s="745">
        <v>0</v>
      </c>
      <c r="AB8" s="745"/>
      <c r="AC8" s="745"/>
      <c r="AD8" s="745"/>
      <c r="AE8" s="746"/>
      <c r="AF8" s="747" t="s">
        <v>112</v>
      </c>
      <c r="AG8" s="748"/>
      <c r="AH8" s="748"/>
      <c r="AI8" s="748"/>
      <c r="AJ8" s="749"/>
      <c r="AK8" s="750">
        <v>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v>21654</v>
      </c>
      <c r="R23" s="780"/>
      <c r="S23" s="780"/>
      <c r="T23" s="780"/>
      <c r="U23" s="780"/>
      <c r="V23" s="780">
        <v>20462</v>
      </c>
      <c r="W23" s="780"/>
      <c r="X23" s="780"/>
      <c r="Y23" s="780"/>
      <c r="Z23" s="780"/>
      <c r="AA23" s="780">
        <v>1192</v>
      </c>
      <c r="AB23" s="780"/>
      <c r="AC23" s="780"/>
      <c r="AD23" s="780"/>
      <c r="AE23" s="781"/>
      <c r="AF23" s="782">
        <v>572</v>
      </c>
      <c r="AG23" s="780"/>
      <c r="AH23" s="780"/>
      <c r="AI23" s="780"/>
      <c r="AJ23" s="783"/>
      <c r="AK23" s="784"/>
      <c r="AL23" s="785"/>
      <c r="AM23" s="785"/>
      <c r="AN23" s="785"/>
      <c r="AO23" s="785"/>
      <c r="AP23" s="780">
        <v>14222</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378</v>
      </c>
      <c r="C28" s="718"/>
      <c r="D28" s="718"/>
      <c r="E28" s="718"/>
      <c r="F28" s="718"/>
      <c r="G28" s="718"/>
      <c r="H28" s="718"/>
      <c r="I28" s="718"/>
      <c r="J28" s="718"/>
      <c r="K28" s="718"/>
      <c r="L28" s="718"/>
      <c r="M28" s="718"/>
      <c r="N28" s="718"/>
      <c r="O28" s="718"/>
      <c r="P28" s="719"/>
      <c r="Q28" s="808">
        <v>3292</v>
      </c>
      <c r="R28" s="809"/>
      <c r="S28" s="809"/>
      <c r="T28" s="809"/>
      <c r="U28" s="809"/>
      <c r="V28" s="809">
        <v>3084</v>
      </c>
      <c r="W28" s="809"/>
      <c r="X28" s="809"/>
      <c r="Y28" s="809"/>
      <c r="Z28" s="809"/>
      <c r="AA28" s="809">
        <f t="shared" ref="AA28:AA36" si="0">Q28-V28</f>
        <v>208</v>
      </c>
      <c r="AB28" s="809"/>
      <c r="AC28" s="809"/>
      <c r="AD28" s="809"/>
      <c r="AE28" s="810"/>
      <c r="AF28" s="811">
        <v>208</v>
      </c>
      <c r="AG28" s="809"/>
      <c r="AH28" s="809"/>
      <c r="AI28" s="809"/>
      <c r="AJ28" s="812"/>
      <c r="AK28" s="813">
        <v>380</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117</v>
      </c>
      <c r="R29" s="745"/>
      <c r="S29" s="745"/>
      <c r="T29" s="745"/>
      <c r="U29" s="745"/>
      <c r="V29" s="745">
        <v>111</v>
      </c>
      <c r="W29" s="745"/>
      <c r="X29" s="745"/>
      <c r="Y29" s="745"/>
      <c r="Z29" s="745"/>
      <c r="AA29" s="745">
        <f t="shared" si="0"/>
        <v>6</v>
      </c>
      <c r="AB29" s="745"/>
      <c r="AC29" s="745"/>
      <c r="AD29" s="745"/>
      <c r="AE29" s="746"/>
      <c r="AF29" s="747">
        <v>6</v>
      </c>
      <c r="AG29" s="748"/>
      <c r="AH29" s="748"/>
      <c r="AI29" s="748"/>
      <c r="AJ29" s="749"/>
      <c r="AK29" s="816">
        <v>6</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254</v>
      </c>
      <c r="R30" s="745"/>
      <c r="S30" s="745"/>
      <c r="T30" s="745"/>
      <c r="U30" s="745"/>
      <c r="V30" s="745">
        <v>253</v>
      </c>
      <c r="W30" s="745"/>
      <c r="X30" s="745"/>
      <c r="Y30" s="745"/>
      <c r="Z30" s="745"/>
      <c r="AA30" s="745">
        <f t="shared" si="0"/>
        <v>1</v>
      </c>
      <c r="AB30" s="745"/>
      <c r="AC30" s="745"/>
      <c r="AD30" s="745"/>
      <c r="AE30" s="746"/>
      <c r="AF30" s="747">
        <v>2</v>
      </c>
      <c r="AG30" s="748"/>
      <c r="AH30" s="748"/>
      <c r="AI30" s="748"/>
      <c r="AJ30" s="749"/>
      <c r="AK30" s="816">
        <v>68</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2057</v>
      </c>
      <c r="R31" s="745"/>
      <c r="S31" s="745"/>
      <c r="T31" s="745"/>
      <c r="U31" s="745"/>
      <c r="V31" s="745">
        <v>2016</v>
      </c>
      <c r="W31" s="745"/>
      <c r="X31" s="745"/>
      <c r="Y31" s="745"/>
      <c r="Z31" s="745"/>
      <c r="AA31" s="745">
        <f t="shared" si="0"/>
        <v>41</v>
      </c>
      <c r="AB31" s="745"/>
      <c r="AC31" s="745"/>
      <c r="AD31" s="745"/>
      <c r="AE31" s="746"/>
      <c r="AF31" s="747">
        <v>41</v>
      </c>
      <c r="AG31" s="748"/>
      <c r="AH31" s="748"/>
      <c r="AI31" s="748"/>
      <c r="AJ31" s="749"/>
      <c r="AK31" s="816">
        <v>300</v>
      </c>
      <c r="AL31" s="817"/>
      <c r="AM31" s="817"/>
      <c r="AN31" s="817"/>
      <c r="AO31" s="817"/>
      <c r="AP31" s="817">
        <v>0</v>
      </c>
      <c r="AQ31" s="817"/>
      <c r="AR31" s="817"/>
      <c r="AS31" s="817"/>
      <c r="AT31" s="817"/>
      <c r="AU31" s="817">
        <v>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382</v>
      </c>
      <c r="C32" s="742"/>
      <c r="D32" s="742"/>
      <c r="E32" s="742"/>
      <c r="F32" s="742"/>
      <c r="G32" s="742"/>
      <c r="H32" s="742"/>
      <c r="I32" s="742"/>
      <c r="J32" s="742"/>
      <c r="K32" s="742"/>
      <c r="L32" s="742"/>
      <c r="M32" s="742"/>
      <c r="N32" s="742"/>
      <c r="O32" s="742"/>
      <c r="P32" s="743"/>
      <c r="Q32" s="744">
        <v>13</v>
      </c>
      <c r="R32" s="745"/>
      <c r="S32" s="745"/>
      <c r="T32" s="745"/>
      <c r="U32" s="745"/>
      <c r="V32" s="745">
        <v>4</v>
      </c>
      <c r="W32" s="745"/>
      <c r="X32" s="745"/>
      <c r="Y32" s="745"/>
      <c r="Z32" s="745"/>
      <c r="AA32" s="745">
        <f t="shared" si="0"/>
        <v>9</v>
      </c>
      <c r="AB32" s="745"/>
      <c r="AC32" s="745"/>
      <c r="AD32" s="745"/>
      <c r="AE32" s="746"/>
      <c r="AF32" s="747">
        <v>9</v>
      </c>
      <c r="AG32" s="748"/>
      <c r="AH32" s="748"/>
      <c r="AI32" s="748"/>
      <c r="AJ32" s="749"/>
      <c r="AK32" s="816">
        <v>0</v>
      </c>
      <c r="AL32" s="817"/>
      <c r="AM32" s="817"/>
      <c r="AN32" s="817"/>
      <c r="AO32" s="817"/>
      <c r="AP32" s="817">
        <v>0</v>
      </c>
      <c r="AQ32" s="817"/>
      <c r="AR32" s="817"/>
      <c r="AS32" s="817"/>
      <c r="AT32" s="817"/>
      <c r="AU32" s="817">
        <v>0</v>
      </c>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383</v>
      </c>
      <c r="C33" s="742"/>
      <c r="D33" s="742"/>
      <c r="E33" s="742"/>
      <c r="F33" s="742"/>
      <c r="G33" s="742"/>
      <c r="H33" s="742"/>
      <c r="I33" s="742"/>
      <c r="J33" s="742"/>
      <c r="K33" s="742"/>
      <c r="L33" s="742"/>
      <c r="M33" s="742"/>
      <c r="N33" s="742"/>
      <c r="O33" s="742"/>
      <c r="P33" s="743"/>
      <c r="Q33" s="744">
        <v>989</v>
      </c>
      <c r="R33" s="745"/>
      <c r="S33" s="745"/>
      <c r="T33" s="745"/>
      <c r="U33" s="745"/>
      <c r="V33" s="745">
        <v>834</v>
      </c>
      <c r="W33" s="745"/>
      <c r="X33" s="745"/>
      <c r="Y33" s="745"/>
      <c r="Z33" s="745"/>
      <c r="AA33" s="745">
        <f t="shared" si="0"/>
        <v>155</v>
      </c>
      <c r="AB33" s="745"/>
      <c r="AC33" s="745"/>
      <c r="AD33" s="745"/>
      <c r="AE33" s="746"/>
      <c r="AF33" s="747">
        <v>692</v>
      </c>
      <c r="AG33" s="748"/>
      <c r="AH33" s="748"/>
      <c r="AI33" s="748"/>
      <c r="AJ33" s="749"/>
      <c r="AK33" s="816">
        <v>183</v>
      </c>
      <c r="AL33" s="817"/>
      <c r="AM33" s="817"/>
      <c r="AN33" s="817"/>
      <c r="AO33" s="817"/>
      <c r="AP33" s="817">
        <v>3330</v>
      </c>
      <c r="AQ33" s="817"/>
      <c r="AR33" s="817"/>
      <c r="AS33" s="817"/>
      <c r="AT33" s="817"/>
      <c r="AU33" s="817">
        <v>776</v>
      </c>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385</v>
      </c>
      <c r="C34" s="742"/>
      <c r="D34" s="742"/>
      <c r="E34" s="742"/>
      <c r="F34" s="742"/>
      <c r="G34" s="742"/>
      <c r="H34" s="742"/>
      <c r="I34" s="742"/>
      <c r="J34" s="742"/>
      <c r="K34" s="742"/>
      <c r="L34" s="742"/>
      <c r="M34" s="742"/>
      <c r="N34" s="742"/>
      <c r="O34" s="742"/>
      <c r="P34" s="743"/>
      <c r="Q34" s="744">
        <v>1180</v>
      </c>
      <c r="R34" s="745"/>
      <c r="S34" s="745"/>
      <c r="T34" s="745"/>
      <c r="U34" s="745"/>
      <c r="V34" s="745">
        <v>1113</v>
      </c>
      <c r="W34" s="745"/>
      <c r="X34" s="745"/>
      <c r="Y34" s="745"/>
      <c r="Z34" s="745"/>
      <c r="AA34" s="745">
        <f t="shared" si="0"/>
        <v>67</v>
      </c>
      <c r="AB34" s="745"/>
      <c r="AC34" s="745"/>
      <c r="AD34" s="745"/>
      <c r="AE34" s="746"/>
      <c r="AF34" s="747">
        <v>27</v>
      </c>
      <c r="AG34" s="748"/>
      <c r="AH34" s="748"/>
      <c r="AI34" s="748"/>
      <c r="AJ34" s="749"/>
      <c r="AK34" s="816">
        <v>359</v>
      </c>
      <c r="AL34" s="817"/>
      <c r="AM34" s="817"/>
      <c r="AN34" s="817"/>
      <c r="AO34" s="817"/>
      <c r="AP34" s="817">
        <v>4770</v>
      </c>
      <c r="AQ34" s="817"/>
      <c r="AR34" s="817"/>
      <c r="AS34" s="817"/>
      <c r="AT34" s="817"/>
      <c r="AU34" s="817">
        <v>3587</v>
      </c>
      <c r="AV34" s="817"/>
      <c r="AW34" s="817"/>
      <c r="AX34" s="817"/>
      <c r="AY34" s="817"/>
      <c r="AZ34" s="818"/>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387</v>
      </c>
      <c r="C35" s="742"/>
      <c r="D35" s="742"/>
      <c r="E35" s="742"/>
      <c r="F35" s="742"/>
      <c r="G35" s="742"/>
      <c r="H35" s="742"/>
      <c r="I35" s="742"/>
      <c r="J35" s="742"/>
      <c r="K35" s="742"/>
      <c r="L35" s="742"/>
      <c r="M35" s="742"/>
      <c r="N35" s="742"/>
      <c r="O35" s="742"/>
      <c r="P35" s="743"/>
      <c r="Q35" s="744">
        <v>144</v>
      </c>
      <c r="R35" s="745"/>
      <c r="S35" s="745"/>
      <c r="T35" s="745"/>
      <c r="U35" s="745"/>
      <c r="V35" s="745">
        <v>140</v>
      </c>
      <c r="W35" s="745"/>
      <c r="X35" s="745"/>
      <c r="Y35" s="745"/>
      <c r="Z35" s="745"/>
      <c r="AA35" s="745">
        <f t="shared" si="0"/>
        <v>4</v>
      </c>
      <c r="AB35" s="745"/>
      <c r="AC35" s="745"/>
      <c r="AD35" s="745"/>
      <c r="AE35" s="746"/>
      <c r="AF35" s="747">
        <v>4</v>
      </c>
      <c r="AG35" s="748"/>
      <c r="AH35" s="748"/>
      <c r="AI35" s="748"/>
      <c r="AJ35" s="749"/>
      <c r="AK35" s="816">
        <v>42</v>
      </c>
      <c r="AL35" s="817"/>
      <c r="AM35" s="817"/>
      <c r="AN35" s="817"/>
      <c r="AO35" s="817"/>
      <c r="AP35" s="817">
        <v>317</v>
      </c>
      <c r="AQ35" s="817"/>
      <c r="AR35" s="817"/>
      <c r="AS35" s="817"/>
      <c r="AT35" s="817"/>
      <c r="AU35" s="817">
        <v>317</v>
      </c>
      <c r="AV35" s="817"/>
      <c r="AW35" s="817"/>
      <c r="AX35" s="817"/>
      <c r="AY35" s="817"/>
      <c r="AZ35" s="818"/>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388</v>
      </c>
      <c r="C36" s="742"/>
      <c r="D36" s="742"/>
      <c r="E36" s="742"/>
      <c r="F36" s="742"/>
      <c r="G36" s="742"/>
      <c r="H36" s="742"/>
      <c r="I36" s="742"/>
      <c r="J36" s="742"/>
      <c r="K36" s="742"/>
      <c r="L36" s="742"/>
      <c r="M36" s="742"/>
      <c r="N36" s="742"/>
      <c r="O36" s="742"/>
      <c r="P36" s="743"/>
      <c r="Q36" s="744">
        <v>749</v>
      </c>
      <c r="R36" s="745"/>
      <c r="S36" s="745"/>
      <c r="T36" s="745"/>
      <c r="U36" s="745"/>
      <c r="V36" s="745">
        <v>747</v>
      </c>
      <c r="W36" s="745"/>
      <c r="X36" s="745"/>
      <c r="Y36" s="745"/>
      <c r="Z36" s="745"/>
      <c r="AA36" s="745">
        <f t="shared" si="0"/>
        <v>2</v>
      </c>
      <c r="AB36" s="745"/>
      <c r="AC36" s="745"/>
      <c r="AD36" s="745"/>
      <c r="AE36" s="746"/>
      <c r="AF36" s="747">
        <v>88</v>
      </c>
      <c r="AG36" s="748"/>
      <c r="AH36" s="748"/>
      <c r="AI36" s="748"/>
      <c r="AJ36" s="749"/>
      <c r="AK36" s="816">
        <v>67</v>
      </c>
      <c r="AL36" s="817"/>
      <c r="AM36" s="817"/>
      <c r="AN36" s="817"/>
      <c r="AO36" s="817"/>
      <c r="AP36" s="817">
        <v>0</v>
      </c>
      <c r="AQ36" s="817"/>
      <c r="AR36" s="817"/>
      <c r="AS36" s="817"/>
      <c r="AT36" s="817"/>
      <c r="AU36" s="817">
        <v>0</v>
      </c>
      <c r="AV36" s="817"/>
      <c r="AW36" s="817"/>
      <c r="AX36" s="817"/>
      <c r="AY36" s="817"/>
      <c r="AZ36" s="818"/>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389</v>
      </c>
      <c r="C37" s="742"/>
      <c r="D37" s="742"/>
      <c r="E37" s="742"/>
      <c r="F37" s="742"/>
      <c r="G37" s="742"/>
      <c r="H37" s="742"/>
      <c r="I37" s="742"/>
      <c r="J37" s="742"/>
      <c r="K37" s="742"/>
      <c r="L37" s="742"/>
      <c r="M37" s="742"/>
      <c r="N37" s="742"/>
      <c r="O37" s="742"/>
      <c r="P37" s="743"/>
      <c r="Q37" s="744">
        <v>115</v>
      </c>
      <c r="R37" s="745"/>
      <c r="S37" s="745"/>
      <c r="T37" s="745"/>
      <c r="U37" s="745"/>
      <c r="V37" s="745">
        <v>115</v>
      </c>
      <c r="W37" s="745"/>
      <c r="X37" s="745"/>
      <c r="Y37" s="745"/>
      <c r="Z37" s="745"/>
      <c r="AA37" s="745">
        <v>0</v>
      </c>
      <c r="AB37" s="745"/>
      <c r="AC37" s="745"/>
      <c r="AD37" s="745"/>
      <c r="AE37" s="746"/>
      <c r="AF37" s="747" t="s">
        <v>112</v>
      </c>
      <c r="AG37" s="748"/>
      <c r="AH37" s="748"/>
      <c r="AI37" s="748"/>
      <c r="AJ37" s="749"/>
      <c r="AK37" s="816">
        <v>0</v>
      </c>
      <c r="AL37" s="817"/>
      <c r="AM37" s="817"/>
      <c r="AN37" s="817"/>
      <c r="AO37" s="817"/>
      <c r="AP37" s="817">
        <v>0</v>
      </c>
      <c r="AQ37" s="817"/>
      <c r="AR37" s="817"/>
      <c r="AS37" s="817"/>
      <c r="AT37" s="817"/>
      <c r="AU37" s="817">
        <v>0</v>
      </c>
      <c r="AV37" s="817"/>
      <c r="AW37" s="817"/>
      <c r="AX37" s="817"/>
      <c r="AY37" s="817"/>
      <c r="AZ37" s="818"/>
      <c r="BA37" s="818"/>
      <c r="BB37" s="818"/>
      <c r="BC37" s="818"/>
      <c r="BD37" s="818"/>
      <c r="BE37" s="814" t="s">
        <v>386</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1076</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393</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394</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9" t="s">
        <v>540</v>
      </c>
      <c r="C68" s="860"/>
      <c r="D68" s="860"/>
      <c r="E68" s="860"/>
      <c r="F68" s="860"/>
      <c r="G68" s="860"/>
      <c r="H68" s="860"/>
      <c r="I68" s="860"/>
      <c r="J68" s="860"/>
      <c r="K68" s="860"/>
      <c r="L68" s="860"/>
      <c r="M68" s="860"/>
      <c r="N68" s="860"/>
      <c r="O68" s="860"/>
      <c r="P68" s="861"/>
      <c r="Q68" s="855">
        <v>4021</v>
      </c>
      <c r="R68" s="852"/>
      <c r="S68" s="852"/>
      <c r="T68" s="852"/>
      <c r="U68" s="852"/>
      <c r="V68" s="852">
        <v>3841</v>
      </c>
      <c r="W68" s="852"/>
      <c r="X68" s="852"/>
      <c r="Y68" s="852"/>
      <c r="Z68" s="852"/>
      <c r="AA68" s="852">
        <v>180</v>
      </c>
      <c r="AB68" s="852"/>
      <c r="AC68" s="852"/>
      <c r="AD68" s="852"/>
      <c r="AE68" s="852"/>
      <c r="AF68" s="852">
        <v>180</v>
      </c>
      <c r="AG68" s="852"/>
      <c r="AH68" s="852"/>
      <c r="AI68" s="852"/>
      <c r="AJ68" s="852"/>
      <c r="AK68" s="852">
        <v>115</v>
      </c>
      <c r="AL68" s="852"/>
      <c r="AM68" s="852"/>
      <c r="AN68" s="852"/>
      <c r="AO68" s="852"/>
      <c r="AP68" s="852">
        <v>3304</v>
      </c>
      <c r="AQ68" s="852"/>
      <c r="AR68" s="852"/>
      <c r="AS68" s="852"/>
      <c r="AT68" s="852"/>
      <c r="AU68" s="852">
        <v>476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62" t="s">
        <v>541</v>
      </c>
      <c r="C69" s="863"/>
      <c r="D69" s="863"/>
      <c r="E69" s="863"/>
      <c r="F69" s="863"/>
      <c r="G69" s="863"/>
      <c r="H69" s="863"/>
      <c r="I69" s="863"/>
      <c r="J69" s="863"/>
      <c r="K69" s="863"/>
      <c r="L69" s="863"/>
      <c r="M69" s="863"/>
      <c r="N69" s="863"/>
      <c r="O69" s="863"/>
      <c r="P69" s="864"/>
      <c r="Q69" s="856">
        <v>5</v>
      </c>
      <c r="R69" s="817"/>
      <c r="S69" s="817"/>
      <c r="T69" s="817"/>
      <c r="U69" s="817"/>
      <c r="V69" s="817">
        <v>5</v>
      </c>
      <c r="W69" s="817"/>
      <c r="X69" s="817"/>
      <c r="Y69" s="817"/>
      <c r="Z69" s="817"/>
      <c r="AA69" s="817">
        <v>0</v>
      </c>
      <c r="AB69" s="817"/>
      <c r="AC69" s="817"/>
      <c r="AD69" s="817"/>
      <c r="AE69" s="817"/>
      <c r="AF69" s="817">
        <v>0</v>
      </c>
      <c r="AG69" s="817"/>
      <c r="AH69" s="817"/>
      <c r="AI69" s="817"/>
      <c r="AJ69" s="817"/>
      <c r="AK69" s="817">
        <v>0</v>
      </c>
      <c r="AL69" s="817"/>
      <c r="AM69" s="817"/>
      <c r="AN69" s="817"/>
      <c r="AO69" s="817"/>
      <c r="AP69" s="817">
        <v>0</v>
      </c>
      <c r="AQ69" s="817"/>
      <c r="AR69" s="817"/>
      <c r="AS69" s="817"/>
      <c r="AT69" s="817"/>
      <c r="AU69" s="817">
        <v>0</v>
      </c>
      <c r="AV69" s="817"/>
      <c r="AW69" s="817"/>
      <c r="AX69" s="817"/>
      <c r="AY69" s="817"/>
      <c r="AZ69" s="857"/>
      <c r="BA69" s="857"/>
      <c r="BB69" s="857"/>
      <c r="BC69" s="857"/>
      <c r="BD69" s="858"/>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62" t="s">
        <v>542</v>
      </c>
      <c r="C70" s="863"/>
      <c r="D70" s="863"/>
      <c r="E70" s="863"/>
      <c r="F70" s="863"/>
      <c r="G70" s="863"/>
      <c r="H70" s="863"/>
      <c r="I70" s="863"/>
      <c r="J70" s="863"/>
      <c r="K70" s="863"/>
      <c r="L70" s="863"/>
      <c r="M70" s="863"/>
      <c r="N70" s="863"/>
      <c r="O70" s="863"/>
      <c r="P70" s="864"/>
      <c r="Q70" s="856">
        <v>821</v>
      </c>
      <c r="R70" s="817"/>
      <c r="S70" s="817"/>
      <c r="T70" s="817"/>
      <c r="U70" s="817"/>
      <c r="V70" s="817">
        <v>781</v>
      </c>
      <c r="W70" s="817"/>
      <c r="X70" s="817"/>
      <c r="Y70" s="817"/>
      <c r="Z70" s="817"/>
      <c r="AA70" s="817">
        <v>40</v>
      </c>
      <c r="AB70" s="817"/>
      <c r="AC70" s="817"/>
      <c r="AD70" s="817"/>
      <c r="AE70" s="817"/>
      <c r="AF70" s="817">
        <v>40</v>
      </c>
      <c r="AG70" s="817"/>
      <c r="AH70" s="817"/>
      <c r="AI70" s="817"/>
      <c r="AJ70" s="817"/>
      <c r="AK70" s="817">
        <v>1</v>
      </c>
      <c r="AL70" s="817"/>
      <c r="AM70" s="817"/>
      <c r="AN70" s="817"/>
      <c r="AO70" s="817"/>
      <c r="AP70" s="817">
        <v>0</v>
      </c>
      <c r="AQ70" s="817"/>
      <c r="AR70" s="817"/>
      <c r="AS70" s="817"/>
      <c r="AT70" s="817"/>
      <c r="AU70" s="817">
        <v>0</v>
      </c>
      <c r="AV70" s="817"/>
      <c r="AW70" s="817"/>
      <c r="AX70" s="817"/>
      <c r="AY70" s="817"/>
      <c r="AZ70" s="857"/>
      <c r="BA70" s="857"/>
      <c r="BB70" s="857"/>
      <c r="BC70" s="857"/>
      <c r="BD70" s="858"/>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62" t="s">
        <v>543</v>
      </c>
      <c r="C71" s="863"/>
      <c r="D71" s="863"/>
      <c r="E71" s="863"/>
      <c r="F71" s="863"/>
      <c r="G71" s="863"/>
      <c r="H71" s="863"/>
      <c r="I71" s="863"/>
      <c r="J71" s="863"/>
      <c r="K71" s="863"/>
      <c r="L71" s="863"/>
      <c r="M71" s="863"/>
      <c r="N71" s="863"/>
      <c r="O71" s="863"/>
      <c r="P71" s="864"/>
      <c r="Q71" s="856">
        <v>240924</v>
      </c>
      <c r="R71" s="817"/>
      <c r="S71" s="817"/>
      <c r="T71" s="817"/>
      <c r="U71" s="817"/>
      <c r="V71" s="817">
        <v>229430</v>
      </c>
      <c r="W71" s="817"/>
      <c r="X71" s="817"/>
      <c r="Y71" s="817"/>
      <c r="Z71" s="817"/>
      <c r="AA71" s="817">
        <v>11494</v>
      </c>
      <c r="AB71" s="817"/>
      <c r="AC71" s="817"/>
      <c r="AD71" s="817"/>
      <c r="AE71" s="817"/>
      <c r="AF71" s="817">
        <v>11494</v>
      </c>
      <c r="AG71" s="817"/>
      <c r="AH71" s="817"/>
      <c r="AI71" s="817"/>
      <c r="AJ71" s="817"/>
      <c r="AK71" s="817">
        <v>2244</v>
      </c>
      <c r="AL71" s="817"/>
      <c r="AM71" s="817"/>
      <c r="AN71" s="817"/>
      <c r="AO71" s="817"/>
      <c r="AP71" s="817">
        <v>0</v>
      </c>
      <c r="AQ71" s="817"/>
      <c r="AR71" s="817"/>
      <c r="AS71" s="817"/>
      <c r="AT71" s="817"/>
      <c r="AU71" s="817">
        <v>0</v>
      </c>
      <c r="AV71" s="817"/>
      <c r="AW71" s="817"/>
      <c r="AX71" s="817"/>
      <c r="AY71" s="817"/>
      <c r="AZ71" s="857"/>
      <c r="BA71" s="857"/>
      <c r="BB71" s="857"/>
      <c r="BC71" s="857"/>
      <c r="BD71" s="858"/>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62" t="s">
        <v>544</v>
      </c>
      <c r="C72" s="863"/>
      <c r="D72" s="863"/>
      <c r="E72" s="863"/>
      <c r="F72" s="863"/>
      <c r="G72" s="863"/>
      <c r="H72" s="863"/>
      <c r="I72" s="863"/>
      <c r="J72" s="863"/>
      <c r="K72" s="863"/>
      <c r="L72" s="863"/>
      <c r="M72" s="863"/>
      <c r="N72" s="863"/>
      <c r="O72" s="863"/>
      <c r="P72" s="864"/>
      <c r="Q72" s="856">
        <v>11109</v>
      </c>
      <c r="R72" s="817"/>
      <c r="S72" s="817"/>
      <c r="T72" s="817"/>
      <c r="U72" s="817"/>
      <c r="V72" s="817">
        <v>10768</v>
      </c>
      <c r="W72" s="817"/>
      <c r="X72" s="817"/>
      <c r="Y72" s="817"/>
      <c r="Z72" s="817"/>
      <c r="AA72" s="817">
        <v>341</v>
      </c>
      <c r="AB72" s="817"/>
      <c r="AC72" s="817"/>
      <c r="AD72" s="817"/>
      <c r="AE72" s="817"/>
      <c r="AF72" s="817">
        <v>0</v>
      </c>
      <c r="AG72" s="817"/>
      <c r="AH72" s="817"/>
      <c r="AI72" s="817"/>
      <c r="AJ72" s="817"/>
      <c r="AK72" s="817">
        <v>2209</v>
      </c>
      <c r="AL72" s="817"/>
      <c r="AM72" s="817"/>
      <c r="AN72" s="817"/>
      <c r="AO72" s="817"/>
      <c r="AP72" s="817">
        <v>0</v>
      </c>
      <c r="AQ72" s="817"/>
      <c r="AR72" s="817"/>
      <c r="AS72" s="817"/>
      <c r="AT72" s="817"/>
      <c r="AU72" s="817">
        <v>0</v>
      </c>
      <c r="AV72" s="817"/>
      <c r="AW72" s="817"/>
      <c r="AX72" s="817"/>
      <c r="AY72" s="817"/>
      <c r="AZ72" s="857"/>
      <c r="BA72" s="857"/>
      <c r="BB72" s="857"/>
      <c r="BC72" s="857"/>
      <c r="BD72" s="858"/>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62" t="s">
        <v>545</v>
      </c>
      <c r="C73" s="863"/>
      <c r="D73" s="863"/>
      <c r="E73" s="863"/>
      <c r="F73" s="863"/>
      <c r="G73" s="863"/>
      <c r="H73" s="863"/>
      <c r="I73" s="863"/>
      <c r="J73" s="863"/>
      <c r="K73" s="863"/>
      <c r="L73" s="863"/>
      <c r="M73" s="863"/>
      <c r="N73" s="863"/>
      <c r="O73" s="863"/>
      <c r="P73" s="864"/>
      <c r="Q73" s="856">
        <v>1420</v>
      </c>
      <c r="R73" s="817"/>
      <c r="S73" s="817"/>
      <c r="T73" s="817"/>
      <c r="U73" s="817"/>
      <c r="V73" s="817">
        <v>1419</v>
      </c>
      <c r="W73" s="817"/>
      <c r="X73" s="817"/>
      <c r="Y73" s="817"/>
      <c r="Z73" s="817"/>
      <c r="AA73" s="817">
        <v>1</v>
      </c>
      <c r="AB73" s="817"/>
      <c r="AC73" s="817"/>
      <c r="AD73" s="817"/>
      <c r="AE73" s="817"/>
      <c r="AF73" s="817">
        <v>0</v>
      </c>
      <c r="AG73" s="817"/>
      <c r="AH73" s="817"/>
      <c r="AI73" s="817"/>
      <c r="AJ73" s="817"/>
      <c r="AK73" s="817">
        <v>0</v>
      </c>
      <c r="AL73" s="817"/>
      <c r="AM73" s="817"/>
      <c r="AN73" s="817"/>
      <c r="AO73" s="817"/>
      <c r="AP73" s="817">
        <v>0</v>
      </c>
      <c r="AQ73" s="817"/>
      <c r="AR73" s="817"/>
      <c r="AS73" s="817"/>
      <c r="AT73" s="817"/>
      <c r="AU73" s="817">
        <v>0</v>
      </c>
      <c r="AV73" s="817"/>
      <c r="AW73" s="817"/>
      <c r="AX73" s="817"/>
      <c r="AY73" s="817"/>
      <c r="AZ73" s="857"/>
      <c r="BA73" s="857"/>
      <c r="BB73" s="857"/>
      <c r="BC73" s="857"/>
      <c r="BD73" s="858"/>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62" t="s">
        <v>546</v>
      </c>
      <c r="C74" s="863"/>
      <c r="D74" s="863"/>
      <c r="E74" s="863"/>
      <c r="F74" s="863"/>
      <c r="G74" s="863"/>
      <c r="H74" s="863"/>
      <c r="I74" s="863"/>
      <c r="J74" s="863"/>
      <c r="K74" s="863"/>
      <c r="L74" s="863"/>
      <c r="M74" s="863"/>
      <c r="N74" s="863"/>
      <c r="O74" s="863"/>
      <c r="P74" s="864"/>
      <c r="Q74" s="856">
        <v>2</v>
      </c>
      <c r="R74" s="817"/>
      <c r="S74" s="817"/>
      <c r="T74" s="817"/>
      <c r="U74" s="817"/>
      <c r="V74" s="817">
        <v>0</v>
      </c>
      <c r="W74" s="817"/>
      <c r="X74" s="817"/>
      <c r="Y74" s="817"/>
      <c r="Z74" s="817"/>
      <c r="AA74" s="817">
        <v>2</v>
      </c>
      <c r="AB74" s="817"/>
      <c r="AC74" s="817"/>
      <c r="AD74" s="817"/>
      <c r="AE74" s="817"/>
      <c r="AF74" s="817">
        <v>0</v>
      </c>
      <c r="AG74" s="817"/>
      <c r="AH74" s="817"/>
      <c r="AI74" s="817"/>
      <c r="AJ74" s="817"/>
      <c r="AK74" s="817">
        <v>0</v>
      </c>
      <c r="AL74" s="817"/>
      <c r="AM74" s="817"/>
      <c r="AN74" s="817"/>
      <c r="AO74" s="817"/>
      <c r="AP74" s="817">
        <v>0</v>
      </c>
      <c r="AQ74" s="817"/>
      <c r="AR74" s="817"/>
      <c r="AS74" s="817"/>
      <c r="AT74" s="817"/>
      <c r="AU74" s="817">
        <v>0</v>
      </c>
      <c r="AV74" s="817"/>
      <c r="AW74" s="817"/>
      <c r="AX74" s="817"/>
      <c r="AY74" s="817"/>
      <c r="AZ74" s="857"/>
      <c r="BA74" s="857"/>
      <c r="BB74" s="857"/>
      <c r="BC74" s="857"/>
      <c r="BD74" s="858"/>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62" t="s">
        <v>547</v>
      </c>
      <c r="C75" s="863"/>
      <c r="D75" s="863"/>
      <c r="E75" s="863"/>
      <c r="F75" s="863"/>
      <c r="G75" s="863"/>
      <c r="H75" s="863"/>
      <c r="I75" s="863"/>
      <c r="J75" s="863"/>
      <c r="K75" s="863"/>
      <c r="L75" s="863"/>
      <c r="M75" s="863"/>
      <c r="N75" s="863"/>
      <c r="O75" s="863"/>
      <c r="P75" s="864"/>
      <c r="Q75" s="865">
        <v>39</v>
      </c>
      <c r="R75" s="866"/>
      <c r="S75" s="866"/>
      <c r="T75" s="866"/>
      <c r="U75" s="816"/>
      <c r="V75" s="867">
        <v>38</v>
      </c>
      <c r="W75" s="866"/>
      <c r="X75" s="866"/>
      <c r="Y75" s="866"/>
      <c r="Z75" s="816"/>
      <c r="AA75" s="867">
        <v>1</v>
      </c>
      <c r="AB75" s="866"/>
      <c r="AC75" s="866"/>
      <c r="AD75" s="866"/>
      <c r="AE75" s="816"/>
      <c r="AF75" s="867">
        <v>0</v>
      </c>
      <c r="AG75" s="866"/>
      <c r="AH75" s="866"/>
      <c r="AI75" s="866"/>
      <c r="AJ75" s="816"/>
      <c r="AK75" s="867">
        <v>0</v>
      </c>
      <c r="AL75" s="866"/>
      <c r="AM75" s="866"/>
      <c r="AN75" s="866"/>
      <c r="AO75" s="816"/>
      <c r="AP75" s="867">
        <v>0</v>
      </c>
      <c r="AQ75" s="866"/>
      <c r="AR75" s="866"/>
      <c r="AS75" s="866"/>
      <c r="AT75" s="816"/>
      <c r="AU75" s="867">
        <v>0</v>
      </c>
      <c r="AV75" s="866"/>
      <c r="AW75" s="866"/>
      <c r="AX75" s="866"/>
      <c r="AY75" s="816"/>
      <c r="AZ75" s="857"/>
      <c r="BA75" s="857"/>
      <c r="BB75" s="857"/>
      <c r="BC75" s="857"/>
      <c r="BD75" s="858"/>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62" t="s">
        <v>548</v>
      </c>
      <c r="C76" s="863"/>
      <c r="D76" s="863"/>
      <c r="E76" s="863"/>
      <c r="F76" s="863"/>
      <c r="G76" s="863"/>
      <c r="H76" s="863"/>
      <c r="I76" s="863"/>
      <c r="J76" s="863"/>
      <c r="K76" s="863"/>
      <c r="L76" s="863"/>
      <c r="M76" s="863"/>
      <c r="N76" s="863"/>
      <c r="O76" s="863"/>
      <c r="P76" s="864"/>
      <c r="Q76" s="865">
        <v>13</v>
      </c>
      <c r="R76" s="866"/>
      <c r="S76" s="866"/>
      <c r="T76" s="866"/>
      <c r="U76" s="816"/>
      <c r="V76" s="867">
        <v>12</v>
      </c>
      <c r="W76" s="866"/>
      <c r="X76" s="866"/>
      <c r="Y76" s="866"/>
      <c r="Z76" s="816"/>
      <c r="AA76" s="867">
        <v>1</v>
      </c>
      <c r="AB76" s="866"/>
      <c r="AC76" s="866"/>
      <c r="AD76" s="866"/>
      <c r="AE76" s="816"/>
      <c r="AF76" s="867">
        <v>0</v>
      </c>
      <c r="AG76" s="866"/>
      <c r="AH76" s="866"/>
      <c r="AI76" s="866"/>
      <c r="AJ76" s="816"/>
      <c r="AK76" s="867">
        <v>0</v>
      </c>
      <c r="AL76" s="866"/>
      <c r="AM76" s="866"/>
      <c r="AN76" s="866"/>
      <c r="AO76" s="816"/>
      <c r="AP76" s="867">
        <v>0</v>
      </c>
      <c r="AQ76" s="866"/>
      <c r="AR76" s="866"/>
      <c r="AS76" s="866"/>
      <c r="AT76" s="816"/>
      <c r="AU76" s="867">
        <v>0</v>
      </c>
      <c r="AV76" s="866"/>
      <c r="AW76" s="866"/>
      <c r="AX76" s="866"/>
      <c r="AY76" s="816"/>
      <c r="AZ76" s="857"/>
      <c r="BA76" s="857"/>
      <c r="BB76" s="857"/>
      <c r="BC76" s="857"/>
      <c r="BD76" s="858"/>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62" t="s">
        <v>549</v>
      </c>
      <c r="C77" s="863"/>
      <c r="D77" s="863"/>
      <c r="E77" s="863"/>
      <c r="F77" s="863"/>
      <c r="G77" s="863"/>
      <c r="H77" s="863"/>
      <c r="I77" s="863"/>
      <c r="J77" s="863"/>
      <c r="K77" s="863"/>
      <c r="L77" s="863"/>
      <c r="M77" s="863"/>
      <c r="N77" s="863"/>
      <c r="O77" s="863"/>
      <c r="P77" s="864"/>
      <c r="Q77" s="865">
        <v>376</v>
      </c>
      <c r="R77" s="866"/>
      <c r="S77" s="866"/>
      <c r="T77" s="866"/>
      <c r="U77" s="816"/>
      <c r="V77" s="867">
        <v>289</v>
      </c>
      <c r="W77" s="866"/>
      <c r="X77" s="866"/>
      <c r="Y77" s="866"/>
      <c r="Z77" s="816"/>
      <c r="AA77" s="867">
        <v>87</v>
      </c>
      <c r="AB77" s="866"/>
      <c r="AC77" s="866"/>
      <c r="AD77" s="866"/>
      <c r="AE77" s="816"/>
      <c r="AF77" s="867">
        <v>87</v>
      </c>
      <c r="AG77" s="866"/>
      <c r="AH77" s="866"/>
      <c r="AI77" s="866"/>
      <c r="AJ77" s="816"/>
      <c r="AK77" s="867">
        <v>0</v>
      </c>
      <c r="AL77" s="866"/>
      <c r="AM77" s="866"/>
      <c r="AN77" s="866"/>
      <c r="AO77" s="816"/>
      <c r="AP77" s="867">
        <v>0</v>
      </c>
      <c r="AQ77" s="866"/>
      <c r="AR77" s="866"/>
      <c r="AS77" s="866"/>
      <c r="AT77" s="816"/>
      <c r="AU77" s="867">
        <v>0</v>
      </c>
      <c r="AV77" s="866"/>
      <c r="AW77" s="866"/>
      <c r="AX77" s="866"/>
      <c r="AY77" s="816"/>
      <c r="AZ77" s="857"/>
      <c r="BA77" s="857"/>
      <c r="BB77" s="857"/>
      <c r="BC77" s="857"/>
      <c r="BD77" s="858"/>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62"/>
      <c r="C78" s="863"/>
      <c r="D78" s="863"/>
      <c r="E78" s="863"/>
      <c r="F78" s="863"/>
      <c r="G78" s="863"/>
      <c r="H78" s="863"/>
      <c r="I78" s="863"/>
      <c r="J78" s="863"/>
      <c r="K78" s="863"/>
      <c r="L78" s="863"/>
      <c r="M78" s="863"/>
      <c r="N78" s="863"/>
      <c r="O78" s="863"/>
      <c r="P78" s="864"/>
      <c r="Q78" s="856"/>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57"/>
      <c r="BA78" s="857"/>
      <c r="BB78" s="857"/>
      <c r="BC78" s="857"/>
      <c r="BD78" s="858"/>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62"/>
      <c r="C79" s="863"/>
      <c r="D79" s="863"/>
      <c r="E79" s="863"/>
      <c r="F79" s="863"/>
      <c r="G79" s="863"/>
      <c r="H79" s="863"/>
      <c r="I79" s="863"/>
      <c r="J79" s="863"/>
      <c r="K79" s="863"/>
      <c r="L79" s="863"/>
      <c r="M79" s="863"/>
      <c r="N79" s="863"/>
      <c r="O79" s="863"/>
      <c r="P79" s="864"/>
      <c r="Q79" s="856"/>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57"/>
      <c r="BA79" s="857"/>
      <c r="BB79" s="857"/>
      <c r="BC79" s="857"/>
      <c r="BD79" s="858"/>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62"/>
      <c r="C80" s="863"/>
      <c r="D80" s="863"/>
      <c r="E80" s="863"/>
      <c r="F80" s="863"/>
      <c r="G80" s="863"/>
      <c r="H80" s="863"/>
      <c r="I80" s="863"/>
      <c r="J80" s="863"/>
      <c r="K80" s="863"/>
      <c r="L80" s="863"/>
      <c r="M80" s="863"/>
      <c r="N80" s="863"/>
      <c r="O80" s="863"/>
      <c r="P80" s="864"/>
      <c r="Q80" s="856"/>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57"/>
      <c r="BA80" s="857"/>
      <c r="BB80" s="857"/>
      <c r="BC80" s="857"/>
      <c r="BD80" s="858"/>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62"/>
      <c r="C81" s="863"/>
      <c r="D81" s="863"/>
      <c r="E81" s="863"/>
      <c r="F81" s="863"/>
      <c r="G81" s="863"/>
      <c r="H81" s="863"/>
      <c r="I81" s="863"/>
      <c r="J81" s="863"/>
      <c r="K81" s="863"/>
      <c r="L81" s="863"/>
      <c r="M81" s="863"/>
      <c r="N81" s="863"/>
      <c r="O81" s="863"/>
      <c r="P81" s="864"/>
      <c r="Q81" s="856"/>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57"/>
      <c r="BA81" s="857"/>
      <c r="BB81" s="857"/>
      <c r="BC81" s="857"/>
      <c r="BD81" s="858"/>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62"/>
      <c r="C82" s="863"/>
      <c r="D82" s="863"/>
      <c r="E82" s="863"/>
      <c r="F82" s="863"/>
      <c r="G82" s="863"/>
      <c r="H82" s="863"/>
      <c r="I82" s="863"/>
      <c r="J82" s="863"/>
      <c r="K82" s="863"/>
      <c r="L82" s="863"/>
      <c r="M82" s="863"/>
      <c r="N82" s="863"/>
      <c r="O82" s="863"/>
      <c r="P82" s="864"/>
      <c r="Q82" s="856"/>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57"/>
      <c r="BA82" s="857"/>
      <c r="BB82" s="857"/>
      <c r="BC82" s="857"/>
      <c r="BD82" s="858"/>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62"/>
      <c r="C83" s="863"/>
      <c r="D83" s="863"/>
      <c r="E83" s="863"/>
      <c r="F83" s="863"/>
      <c r="G83" s="863"/>
      <c r="H83" s="863"/>
      <c r="I83" s="863"/>
      <c r="J83" s="863"/>
      <c r="K83" s="863"/>
      <c r="L83" s="863"/>
      <c r="M83" s="863"/>
      <c r="N83" s="863"/>
      <c r="O83" s="863"/>
      <c r="P83" s="864"/>
      <c r="Q83" s="856"/>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57"/>
      <c r="BA83" s="857"/>
      <c r="BB83" s="857"/>
      <c r="BC83" s="857"/>
      <c r="BD83" s="858"/>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62"/>
      <c r="C84" s="863"/>
      <c r="D84" s="863"/>
      <c r="E84" s="863"/>
      <c r="F84" s="863"/>
      <c r="G84" s="863"/>
      <c r="H84" s="863"/>
      <c r="I84" s="863"/>
      <c r="J84" s="863"/>
      <c r="K84" s="863"/>
      <c r="L84" s="863"/>
      <c r="M84" s="863"/>
      <c r="N84" s="863"/>
      <c r="O84" s="863"/>
      <c r="P84" s="864"/>
      <c r="Q84" s="856"/>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57"/>
      <c r="BA84" s="857"/>
      <c r="BB84" s="857"/>
      <c r="BC84" s="857"/>
      <c r="BD84" s="858"/>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62"/>
      <c r="C85" s="863"/>
      <c r="D85" s="863"/>
      <c r="E85" s="863"/>
      <c r="F85" s="863"/>
      <c r="G85" s="863"/>
      <c r="H85" s="863"/>
      <c r="I85" s="863"/>
      <c r="J85" s="863"/>
      <c r="K85" s="863"/>
      <c r="L85" s="863"/>
      <c r="M85" s="863"/>
      <c r="N85" s="863"/>
      <c r="O85" s="863"/>
      <c r="P85" s="864"/>
      <c r="Q85" s="856"/>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57"/>
      <c r="BA85" s="857"/>
      <c r="BB85" s="857"/>
      <c r="BC85" s="857"/>
      <c r="BD85" s="858"/>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62"/>
      <c r="C86" s="863"/>
      <c r="D86" s="863"/>
      <c r="E86" s="863"/>
      <c r="F86" s="863"/>
      <c r="G86" s="863"/>
      <c r="H86" s="863"/>
      <c r="I86" s="863"/>
      <c r="J86" s="863"/>
      <c r="K86" s="863"/>
      <c r="L86" s="863"/>
      <c r="M86" s="863"/>
      <c r="N86" s="863"/>
      <c r="O86" s="863"/>
      <c r="P86" s="864"/>
      <c r="Q86" s="856"/>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57"/>
      <c r="BA86" s="857"/>
      <c r="BB86" s="857"/>
      <c r="BC86" s="857"/>
      <c r="BD86" s="858"/>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396</v>
      </c>
      <c r="BS102" s="777"/>
      <c r="BT102" s="777"/>
      <c r="BU102" s="777"/>
      <c r="BV102" s="777"/>
      <c r="BW102" s="777"/>
      <c r="BX102" s="777"/>
      <c r="BY102" s="777"/>
      <c r="BZ102" s="777"/>
      <c r="CA102" s="777"/>
      <c r="CB102" s="777"/>
      <c r="CC102" s="777"/>
      <c r="CD102" s="777"/>
      <c r="CE102" s="777"/>
      <c r="CF102" s="777"/>
      <c r="CG102" s="778"/>
      <c r="CH102" s="897"/>
      <c r="CI102" s="898"/>
      <c r="CJ102" s="898"/>
      <c r="CK102" s="898"/>
      <c r="CL102" s="899"/>
      <c r="CM102" s="897"/>
      <c r="CN102" s="898"/>
      <c r="CO102" s="898"/>
      <c r="CP102" s="898"/>
      <c r="CQ102" s="899"/>
      <c r="CR102" s="900"/>
      <c r="CS102" s="836"/>
      <c r="CT102" s="836"/>
      <c r="CU102" s="836"/>
      <c r="CV102" s="901"/>
      <c r="CW102" s="900"/>
      <c r="CX102" s="836"/>
      <c r="CY102" s="836"/>
      <c r="CZ102" s="836"/>
      <c r="DA102" s="901"/>
      <c r="DB102" s="900"/>
      <c r="DC102" s="836"/>
      <c r="DD102" s="836"/>
      <c r="DE102" s="836"/>
      <c r="DF102" s="901"/>
      <c r="DG102" s="900"/>
      <c r="DH102" s="836"/>
      <c r="DI102" s="836"/>
      <c r="DJ102" s="836"/>
      <c r="DK102" s="901"/>
      <c r="DL102" s="900"/>
      <c r="DM102" s="836"/>
      <c r="DN102" s="836"/>
      <c r="DO102" s="836"/>
      <c r="DP102" s="901"/>
      <c r="DQ102" s="900"/>
      <c r="DR102" s="836"/>
      <c r="DS102" s="836"/>
      <c r="DT102" s="836"/>
      <c r="DU102" s="901"/>
      <c r="DV102" s="875"/>
      <c r="DW102" s="876"/>
      <c r="DX102" s="876"/>
      <c r="DY102" s="876"/>
      <c r="DZ102" s="87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878" t="s">
        <v>397</v>
      </c>
      <c r="BR103" s="878"/>
      <c r="BS103" s="878"/>
      <c r="BT103" s="878"/>
      <c r="BU103" s="878"/>
      <c r="BV103" s="878"/>
      <c r="BW103" s="878"/>
      <c r="BX103" s="878"/>
      <c r="BY103" s="878"/>
      <c r="BZ103" s="878"/>
      <c r="CA103" s="878"/>
      <c r="CB103" s="878"/>
      <c r="CC103" s="878"/>
      <c r="CD103" s="878"/>
      <c r="CE103" s="878"/>
      <c r="CF103" s="878"/>
      <c r="CG103" s="878"/>
      <c r="CH103" s="878"/>
      <c r="CI103" s="878"/>
      <c r="CJ103" s="878"/>
      <c r="CK103" s="878"/>
      <c r="CL103" s="878"/>
      <c r="CM103" s="878"/>
      <c r="CN103" s="878"/>
      <c r="CO103" s="878"/>
      <c r="CP103" s="878"/>
      <c r="CQ103" s="878"/>
      <c r="CR103" s="878"/>
      <c r="CS103" s="878"/>
      <c r="CT103" s="878"/>
      <c r="CU103" s="878"/>
      <c r="CV103" s="878"/>
      <c r="CW103" s="878"/>
      <c r="CX103" s="878"/>
      <c r="CY103" s="878"/>
      <c r="CZ103" s="878"/>
      <c r="DA103" s="878"/>
      <c r="DB103" s="878"/>
      <c r="DC103" s="878"/>
      <c r="DD103" s="878"/>
      <c r="DE103" s="878"/>
      <c r="DF103" s="878"/>
      <c r="DG103" s="878"/>
      <c r="DH103" s="878"/>
      <c r="DI103" s="878"/>
      <c r="DJ103" s="878"/>
      <c r="DK103" s="878"/>
      <c r="DL103" s="878"/>
      <c r="DM103" s="878"/>
      <c r="DN103" s="878"/>
      <c r="DO103" s="878"/>
      <c r="DP103" s="878"/>
      <c r="DQ103" s="878"/>
      <c r="DR103" s="878"/>
      <c r="DS103" s="878"/>
      <c r="DT103" s="878"/>
      <c r="DU103" s="878"/>
      <c r="DV103" s="878"/>
      <c r="DW103" s="878"/>
      <c r="DX103" s="878"/>
      <c r="DY103" s="878"/>
      <c r="DZ103" s="87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879" t="s">
        <v>398</v>
      </c>
      <c r="BR104" s="879"/>
      <c r="BS104" s="879"/>
      <c r="BT104" s="879"/>
      <c r="BU104" s="879"/>
      <c r="BV104" s="879"/>
      <c r="BW104" s="879"/>
      <c r="BX104" s="879"/>
      <c r="BY104" s="879"/>
      <c r="BZ104" s="879"/>
      <c r="CA104" s="879"/>
      <c r="CB104" s="879"/>
      <c r="CC104" s="879"/>
      <c r="CD104" s="879"/>
      <c r="CE104" s="879"/>
      <c r="CF104" s="879"/>
      <c r="CG104" s="879"/>
      <c r="CH104" s="879"/>
      <c r="CI104" s="879"/>
      <c r="CJ104" s="879"/>
      <c r="CK104" s="879"/>
      <c r="CL104" s="879"/>
      <c r="CM104" s="879"/>
      <c r="CN104" s="879"/>
      <c r="CO104" s="879"/>
      <c r="CP104" s="879"/>
      <c r="CQ104" s="879"/>
      <c r="CR104" s="879"/>
      <c r="CS104" s="879"/>
      <c r="CT104" s="879"/>
      <c r="CU104" s="879"/>
      <c r="CV104" s="879"/>
      <c r="CW104" s="879"/>
      <c r="CX104" s="879"/>
      <c r="CY104" s="879"/>
      <c r="CZ104" s="879"/>
      <c r="DA104" s="879"/>
      <c r="DB104" s="879"/>
      <c r="DC104" s="879"/>
      <c r="DD104" s="879"/>
      <c r="DE104" s="879"/>
      <c r="DF104" s="879"/>
      <c r="DG104" s="879"/>
      <c r="DH104" s="879"/>
      <c r="DI104" s="879"/>
      <c r="DJ104" s="879"/>
      <c r="DK104" s="879"/>
      <c r="DL104" s="879"/>
      <c r="DM104" s="879"/>
      <c r="DN104" s="879"/>
      <c r="DO104" s="879"/>
      <c r="DP104" s="879"/>
      <c r="DQ104" s="879"/>
      <c r="DR104" s="879"/>
      <c r="DS104" s="879"/>
      <c r="DT104" s="879"/>
      <c r="DU104" s="879"/>
      <c r="DV104" s="879"/>
      <c r="DW104" s="879"/>
      <c r="DX104" s="879"/>
      <c r="DY104" s="879"/>
      <c r="DZ104" s="87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880" t="s">
        <v>401</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402</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197" customFormat="1" ht="26.25" customHeight="1" x14ac:dyDescent="0.15">
      <c r="A109" s="883" t="s">
        <v>403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404</v>
      </c>
      <c r="AB109" s="884"/>
      <c r="AC109" s="884"/>
      <c r="AD109" s="884"/>
      <c r="AE109" s="885"/>
      <c r="AF109" s="886" t="s">
        <v>284</v>
      </c>
      <c r="AG109" s="884"/>
      <c r="AH109" s="884"/>
      <c r="AI109" s="884"/>
      <c r="AJ109" s="885"/>
      <c r="AK109" s="886" t="s">
        <v>283</v>
      </c>
      <c r="AL109" s="884"/>
      <c r="AM109" s="884"/>
      <c r="AN109" s="884"/>
      <c r="AO109" s="885"/>
      <c r="AP109" s="886" t="s">
        <v>405</v>
      </c>
      <c r="AQ109" s="884"/>
      <c r="AR109" s="884"/>
      <c r="AS109" s="884"/>
      <c r="AT109" s="887"/>
      <c r="AU109" s="883" t="s">
        <v>403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404</v>
      </c>
      <c r="BR109" s="884"/>
      <c r="BS109" s="884"/>
      <c r="BT109" s="884"/>
      <c r="BU109" s="885"/>
      <c r="BV109" s="886" t="s">
        <v>284</v>
      </c>
      <c r="BW109" s="884"/>
      <c r="BX109" s="884"/>
      <c r="BY109" s="884"/>
      <c r="BZ109" s="885"/>
      <c r="CA109" s="886" t="s">
        <v>283</v>
      </c>
      <c r="CB109" s="884"/>
      <c r="CC109" s="884"/>
      <c r="CD109" s="884"/>
      <c r="CE109" s="885"/>
      <c r="CF109" s="935" t="s">
        <v>405</v>
      </c>
      <c r="CG109" s="935"/>
      <c r="CH109" s="935"/>
      <c r="CI109" s="935"/>
      <c r="CJ109" s="935"/>
      <c r="CK109" s="886" t="s">
        <v>406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404</v>
      </c>
      <c r="DH109" s="884"/>
      <c r="DI109" s="884"/>
      <c r="DJ109" s="884"/>
      <c r="DK109" s="885"/>
      <c r="DL109" s="886" t="s">
        <v>284</v>
      </c>
      <c r="DM109" s="884"/>
      <c r="DN109" s="884"/>
      <c r="DO109" s="884"/>
      <c r="DP109" s="885"/>
      <c r="DQ109" s="886" t="s">
        <v>283</v>
      </c>
      <c r="DR109" s="884"/>
      <c r="DS109" s="884"/>
      <c r="DT109" s="884"/>
      <c r="DU109" s="885"/>
      <c r="DV109" s="886" t="s">
        <v>405</v>
      </c>
      <c r="DW109" s="884"/>
      <c r="DX109" s="884"/>
      <c r="DY109" s="884"/>
      <c r="DZ109" s="887"/>
    </row>
    <row r="110" spans="1:131" s="197" customFormat="1" ht="26.25" customHeight="1" x14ac:dyDescent="0.15">
      <c r="A110" s="917" t="s">
        <v>407</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1097288</v>
      </c>
      <c r="AB110" s="921"/>
      <c r="AC110" s="921"/>
      <c r="AD110" s="921"/>
      <c r="AE110" s="922"/>
      <c r="AF110" s="923">
        <v>1062972</v>
      </c>
      <c r="AG110" s="921"/>
      <c r="AH110" s="921"/>
      <c r="AI110" s="921"/>
      <c r="AJ110" s="922"/>
      <c r="AK110" s="923">
        <v>1004124</v>
      </c>
      <c r="AL110" s="921"/>
      <c r="AM110" s="921"/>
      <c r="AN110" s="921"/>
      <c r="AO110" s="922"/>
      <c r="AP110" s="924">
        <v>13.9</v>
      </c>
      <c r="AQ110" s="925"/>
      <c r="AR110" s="925"/>
      <c r="AS110" s="925"/>
      <c r="AT110" s="926"/>
      <c r="AU110" s="927" t="s">
        <v>61</v>
      </c>
      <c r="AV110" s="928"/>
      <c r="AW110" s="928"/>
      <c r="AX110" s="928"/>
      <c r="AY110" s="929"/>
      <c r="AZ110" s="950" t="s">
        <v>408</v>
      </c>
      <c r="BA110" s="918"/>
      <c r="BB110" s="918"/>
      <c r="BC110" s="918"/>
      <c r="BD110" s="918"/>
      <c r="BE110" s="918"/>
      <c r="BF110" s="918"/>
      <c r="BG110" s="918"/>
      <c r="BH110" s="918"/>
      <c r="BI110" s="918"/>
      <c r="BJ110" s="918"/>
      <c r="BK110" s="918"/>
      <c r="BL110" s="918"/>
      <c r="BM110" s="918"/>
      <c r="BN110" s="918"/>
      <c r="BO110" s="918"/>
      <c r="BP110" s="919"/>
      <c r="BQ110" s="943">
        <v>13721090</v>
      </c>
      <c r="BR110" s="944"/>
      <c r="BS110" s="944"/>
      <c r="BT110" s="944"/>
      <c r="BU110" s="944"/>
      <c r="BV110" s="944">
        <v>13729608</v>
      </c>
      <c r="BW110" s="944"/>
      <c r="BX110" s="944"/>
      <c r="BY110" s="944"/>
      <c r="BZ110" s="944"/>
      <c r="CA110" s="944">
        <v>14222078</v>
      </c>
      <c r="CB110" s="944"/>
      <c r="CC110" s="944"/>
      <c r="CD110" s="944"/>
      <c r="CE110" s="944"/>
      <c r="CF110" s="951">
        <v>197.3</v>
      </c>
      <c r="CG110" s="952"/>
      <c r="CH110" s="952"/>
      <c r="CI110" s="952"/>
      <c r="CJ110" s="952"/>
      <c r="CK110" s="953" t="s">
        <v>409</v>
      </c>
      <c r="CL110" s="954"/>
      <c r="CM110" s="940" t="s">
        <v>410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43" t="s">
        <v>112</v>
      </c>
      <c r="DH110" s="944"/>
      <c r="DI110" s="944"/>
      <c r="DJ110" s="944"/>
      <c r="DK110" s="944"/>
      <c r="DL110" s="944" t="s">
        <v>112</v>
      </c>
      <c r="DM110" s="944"/>
      <c r="DN110" s="944"/>
      <c r="DO110" s="944"/>
      <c r="DP110" s="944"/>
      <c r="DQ110" s="944" t="s">
        <v>112</v>
      </c>
      <c r="DR110" s="944"/>
      <c r="DS110" s="944"/>
      <c r="DT110" s="944"/>
      <c r="DU110" s="944"/>
      <c r="DV110" s="902" t="s">
        <v>112</v>
      </c>
      <c r="DW110" s="902"/>
      <c r="DX110" s="902"/>
      <c r="DY110" s="902"/>
      <c r="DZ110" s="903"/>
    </row>
    <row r="111" spans="1:131" s="197" customFormat="1" ht="26.25" customHeight="1" x14ac:dyDescent="0.15">
      <c r="A111" s="904" t="s">
        <v>411</v>
      </c>
      <c r="B111" s="905"/>
      <c r="C111" s="905"/>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6"/>
      <c r="AA111" s="907" t="s">
        <v>112</v>
      </c>
      <c r="AB111" s="908"/>
      <c r="AC111" s="908"/>
      <c r="AD111" s="908"/>
      <c r="AE111" s="909"/>
      <c r="AF111" s="910" t="s">
        <v>112</v>
      </c>
      <c r="AG111" s="908"/>
      <c r="AH111" s="908"/>
      <c r="AI111" s="908"/>
      <c r="AJ111" s="909"/>
      <c r="AK111" s="910" t="s">
        <v>112</v>
      </c>
      <c r="AL111" s="908"/>
      <c r="AM111" s="908"/>
      <c r="AN111" s="908"/>
      <c r="AO111" s="909"/>
      <c r="AP111" s="911" t="s">
        <v>112</v>
      </c>
      <c r="AQ111" s="912"/>
      <c r="AR111" s="912"/>
      <c r="AS111" s="912"/>
      <c r="AT111" s="913"/>
      <c r="AU111" s="930"/>
      <c r="AV111" s="931"/>
      <c r="AW111" s="931"/>
      <c r="AX111" s="931"/>
      <c r="AY111" s="932"/>
      <c r="AZ111" s="914" t="s">
        <v>412</v>
      </c>
      <c r="BA111" s="915"/>
      <c r="BB111" s="915"/>
      <c r="BC111" s="915"/>
      <c r="BD111" s="915"/>
      <c r="BE111" s="915"/>
      <c r="BF111" s="915"/>
      <c r="BG111" s="915"/>
      <c r="BH111" s="915"/>
      <c r="BI111" s="915"/>
      <c r="BJ111" s="915"/>
      <c r="BK111" s="915"/>
      <c r="BL111" s="915"/>
      <c r="BM111" s="915"/>
      <c r="BN111" s="915"/>
      <c r="BO111" s="915"/>
      <c r="BP111" s="916"/>
      <c r="BQ111" s="893">
        <v>6356422</v>
      </c>
      <c r="BR111" s="894"/>
      <c r="BS111" s="894"/>
      <c r="BT111" s="894"/>
      <c r="BU111" s="894"/>
      <c r="BV111" s="894">
        <v>5576009</v>
      </c>
      <c r="BW111" s="894"/>
      <c r="BX111" s="894"/>
      <c r="BY111" s="894"/>
      <c r="BZ111" s="894"/>
      <c r="CA111" s="894">
        <v>4797247</v>
      </c>
      <c r="CB111" s="894"/>
      <c r="CC111" s="894"/>
      <c r="CD111" s="894"/>
      <c r="CE111" s="894"/>
      <c r="CF111" s="888">
        <v>66.599999999999994</v>
      </c>
      <c r="CG111" s="889"/>
      <c r="CH111" s="889"/>
      <c r="CI111" s="889"/>
      <c r="CJ111" s="889"/>
      <c r="CK111" s="955"/>
      <c r="CL111" s="956"/>
      <c r="CM111" s="890" t="s">
        <v>413</v>
      </c>
      <c r="CN111" s="891"/>
      <c r="CO111" s="891"/>
      <c r="CP111" s="891"/>
      <c r="CQ111" s="891"/>
      <c r="CR111" s="891"/>
      <c r="CS111" s="891"/>
      <c r="CT111" s="891"/>
      <c r="CU111" s="891"/>
      <c r="CV111" s="891"/>
      <c r="CW111" s="891"/>
      <c r="CX111" s="891"/>
      <c r="CY111" s="891"/>
      <c r="CZ111" s="891"/>
      <c r="DA111" s="891"/>
      <c r="DB111" s="891"/>
      <c r="DC111" s="891"/>
      <c r="DD111" s="891"/>
      <c r="DE111" s="891"/>
      <c r="DF111" s="892"/>
      <c r="DG111" s="893" t="s">
        <v>112</v>
      </c>
      <c r="DH111" s="894"/>
      <c r="DI111" s="894"/>
      <c r="DJ111" s="894"/>
      <c r="DK111" s="894"/>
      <c r="DL111" s="894" t="s">
        <v>112</v>
      </c>
      <c r="DM111" s="894"/>
      <c r="DN111" s="894"/>
      <c r="DO111" s="894"/>
      <c r="DP111" s="894"/>
      <c r="DQ111" s="894" t="s">
        <v>112</v>
      </c>
      <c r="DR111" s="894"/>
      <c r="DS111" s="894"/>
      <c r="DT111" s="894"/>
      <c r="DU111" s="894"/>
      <c r="DV111" s="895" t="s">
        <v>112</v>
      </c>
      <c r="DW111" s="895"/>
      <c r="DX111" s="895"/>
      <c r="DY111" s="895"/>
      <c r="DZ111" s="896"/>
    </row>
    <row r="112" spans="1:131" s="197" customFormat="1" ht="26.25" customHeight="1" x14ac:dyDescent="0.15">
      <c r="A112" s="975" t="s">
        <v>414</v>
      </c>
      <c r="B112" s="976"/>
      <c r="C112" s="915" t="s">
        <v>415</v>
      </c>
      <c r="D112" s="915"/>
      <c r="E112" s="915"/>
      <c r="F112" s="915"/>
      <c r="G112" s="915"/>
      <c r="H112" s="915"/>
      <c r="I112" s="915"/>
      <c r="J112" s="915"/>
      <c r="K112" s="915"/>
      <c r="L112" s="915"/>
      <c r="M112" s="915"/>
      <c r="N112" s="915"/>
      <c r="O112" s="915"/>
      <c r="P112" s="915"/>
      <c r="Q112" s="915"/>
      <c r="R112" s="915"/>
      <c r="S112" s="915"/>
      <c r="T112" s="915"/>
      <c r="U112" s="915"/>
      <c r="V112" s="915"/>
      <c r="W112" s="915"/>
      <c r="X112" s="915"/>
      <c r="Y112" s="915"/>
      <c r="Z112" s="916"/>
      <c r="AA112" s="936">
        <v>100000</v>
      </c>
      <c r="AB112" s="937"/>
      <c r="AC112" s="937"/>
      <c r="AD112" s="937"/>
      <c r="AE112" s="938"/>
      <c r="AF112" s="939">
        <v>100000</v>
      </c>
      <c r="AG112" s="937"/>
      <c r="AH112" s="937"/>
      <c r="AI112" s="937"/>
      <c r="AJ112" s="938"/>
      <c r="AK112" s="939">
        <v>100000</v>
      </c>
      <c r="AL112" s="937"/>
      <c r="AM112" s="937"/>
      <c r="AN112" s="937"/>
      <c r="AO112" s="938"/>
      <c r="AP112" s="945">
        <v>1.4</v>
      </c>
      <c r="AQ112" s="946"/>
      <c r="AR112" s="946"/>
      <c r="AS112" s="946"/>
      <c r="AT112" s="947"/>
      <c r="AU112" s="930"/>
      <c r="AV112" s="931"/>
      <c r="AW112" s="931"/>
      <c r="AX112" s="931"/>
      <c r="AY112" s="932"/>
      <c r="AZ112" s="914" t="s">
        <v>416</v>
      </c>
      <c r="BA112" s="915"/>
      <c r="BB112" s="915"/>
      <c r="BC112" s="915"/>
      <c r="BD112" s="915"/>
      <c r="BE112" s="915"/>
      <c r="BF112" s="915"/>
      <c r="BG112" s="915"/>
      <c r="BH112" s="915"/>
      <c r="BI112" s="915"/>
      <c r="BJ112" s="915"/>
      <c r="BK112" s="915"/>
      <c r="BL112" s="915"/>
      <c r="BM112" s="915"/>
      <c r="BN112" s="915"/>
      <c r="BO112" s="915"/>
      <c r="BP112" s="916"/>
      <c r="BQ112" s="893">
        <v>4783749</v>
      </c>
      <c r="BR112" s="894"/>
      <c r="BS112" s="894"/>
      <c r="BT112" s="894"/>
      <c r="BU112" s="894"/>
      <c r="BV112" s="894">
        <v>4659875</v>
      </c>
      <c r="BW112" s="894"/>
      <c r="BX112" s="894"/>
      <c r="BY112" s="894"/>
      <c r="BZ112" s="894"/>
      <c r="CA112" s="894">
        <v>4679533</v>
      </c>
      <c r="CB112" s="894"/>
      <c r="CC112" s="894"/>
      <c r="CD112" s="894"/>
      <c r="CE112" s="894"/>
      <c r="CF112" s="888">
        <v>64.900000000000006</v>
      </c>
      <c r="CG112" s="889"/>
      <c r="CH112" s="889"/>
      <c r="CI112" s="889"/>
      <c r="CJ112" s="889"/>
      <c r="CK112" s="955"/>
      <c r="CL112" s="956"/>
      <c r="CM112" s="890" t="s">
        <v>417</v>
      </c>
      <c r="CN112" s="891"/>
      <c r="CO112" s="891"/>
      <c r="CP112" s="891"/>
      <c r="CQ112" s="891"/>
      <c r="CR112" s="891"/>
      <c r="CS112" s="891"/>
      <c r="CT112" s="891"/>
      <c r="CU112" s="891"/>
      <c r="CV112" s="891"/>
      <c r="CW112" s="891"/>
      <c r="CX112" s="891"/>
      <c r="CY112" s="891"/>
      <c r="CZ112" s="891"/>
      <c r="DA112" s="891"/>
      <c r="DB112" s="891"/>
      <c r="DC112" s="891"/>
      <c r="DD112" s="891"/>
      <c r="DE112" s="891"/>
      <c r="DF112" s="892"/>
      <c r="DG112" s="893" t="s">
        <v>112</v>
      </c>
      <c r="DH112" s="894"/>
      <c r="DI112" s="894"/>
      <c r="DJ112" s="894"/>
      <c r="DK112" s="894"/>
      <c r="DL112" s="894" t="s">
        <v>112</v>
      </c>
      <c r="DM112" s="894"/>
      <c r="DN112" s="894"/>
      <c r="DO112" s="894"/>
      <c r="DP112" s="894"/>
      <c r="DQ112" s="894" t="s">
        <v>112</v>
      </c>
      <c r="DR112" s="894"/>
      <c r="DS112" s="894"/>
      <c r="DT112" s="894"/>
      <c r="DU112" s="894"/>
      <c r="DV112" s="895" t="s">
        <v>112</v>
      </c>
      <c r="DW112" s="895"/>
      <c r="DX112" s="895"/>
      <c r="DY112" s="895"/>
      <c r="DZ112" s="896"/>
    </row>
    <row r="113" spans="1:130" s="197" customFormat="1" ht="26.25" customHeight="1" x14ac:dyDescent="0.15">
      <c r="A113" s="977"/>
      <c r="B113" s="978"/>
      <c r="C113" s="915" t="s">
        <v>418</v>
      </c>
      <c r="D113" s="915"/>
      <c r="E113" s="915"/>
      <c r="F113" s="915"/>
      <c r="G113" s="915"/>
      <c r="H113" s="915"/>
      <c r="I113" s="915"/>
      <c r="J113" s="915"/>
      <c r="K113" s="915"/>
      <c r="L113" s="915"/>
      <c r="M113" s="915"/>
      <c r="N113" s="915"/>
      <c r="O113" s="915"/>
      <c r="P113" s="915"/>
      <c r="Q113" s="915"/>
      <c r="R113" s="915"/>
      <c r="S113" s="915"/>
      <c r="T113" s="915"/>
      <c r="U113" s="915"/>
      <c r="V113" s="915"/>
      <c r="W113" s="915"/>
      <c r="X113" s="915"/>
      <c r="Y113" s="915"/>
      <c r="Z113" s="916"/>
      <c r="AA113" s="907">
        <v>365317</v>
      </c>
      <c r="AB113" s="908"/>
      <c r="AC113" s="908"/>
      <c r="AD113" s="908"/>
      <c r="AE113" s="909"/>
      <c r="AF113" s="910">
        <v>374951</v>
      </c>
      <c r="AG113" s="908"/>
      <c r="AH113" s="908"/>
      <c r="AI113" s="908"/>
      <c r="AJ113" s="909"/>
      <c r="AK113" s="910">
        <v>389656</v>
      </c>
      <c r="AL113" s="908"/>
      <c r="AM113" s="908"/>
      <c r="AN113" s="908"/>
      <c r="AO113" s="909"/>
      <c r="AP113" s="911">
        <v>5.4</v>
      </c>
      <c r="AQ113" s="912"/>
      <c r="AR113" s="912"/>
      <c r="AS113" s="912"/>
      <c r="AT113" s="913"/>
      <c r="AU113" s="930"/>
      <c r="AV113" s="931"/>
      <c r="AW113" s="931"/>
      <c r="AX113" s="931"/>
      <c r="AY113" s="932"/>
      <c r="AZ113" s="914" t="s">
        <v>419</v>
      </c>
      <c r="BA113" s="915"/>
      <c r="BB113" s="915"/>
      <c r="BC113" s="915"/>
      <c r="BD113" s="915"/>
      <c r="BE113" s="915"/>
      <c r="BF113" s="915"/>
      <c r="BG113" s="915"/>
      <c r="BH113" s="915"/>
      <c r="BI113" s="915"/>
      <c r="BJ113" s="915"/>
      <c r="BK113" s="915"/>
      <c r="BL113" s="915"/>
      <c r="BM113" s="915"/>
      <c r="BN113" s="915"/>
      <c r="BO113" s="915"/>
      <c r="BP113" s="916"/>
      <c r="BQ113" s="893">
        <v>769483</v>
      </c>
      <c r="BR113" s="894"/>
      <c r="BS113" s="894"/>
      <c r="BT113" s="894"/>
      <c r="BU113" s="894"/>
      <c r="BV113" s="894">
        <v>659447</v>
      </c>
      <c r="BW113" s="894"/>
      <c r="BX113" s="894"/>
      <c r="BY113" s="894"/>
      <c r="BZ113" s="894"/>
      <c r="CA113" s="894">
        <v>475958</v>
      </c>
      <c r="CB113" s="894"/>
      <c r="CC113" s="894"/>
      <c r="CD113" s="894"/>
      <c r="CE113" s="894"/>
      <c r="CF113" s="888">
        <v>6.6</v>
      </c>
      <c r="CG113" s="889"/>
      <c r="CH113" s="889"/>
      <c r="CI113" s="889"/>
      <c r="CJ113" s="889"/>
      <c r="CK113" s="955"/>
      <c r="CL113" s="956"/>
      <c r="CM113" s="890" t="s">
        <v>420</v>
      </c>
      <c r="CN113" s="891"/>
      <c r="CO113" s="891"/>
      <c r="CP113" s="891"/>
      <c r="CQ113" s="891"/>
      <c r="CR113" s="891"/>
      <c r="CS113" s="891"/>
      <c r="CT113" s="891"/>
      <c r="CU113" s="891"/>
      <c r="CV113" s="891"/>
      <c r="CW113" s="891"/>
      <c r="CX113" s="891"/>
      <c r="CY113" s="891"/>
      <c r="CZ113" s="891"/>
      <c r="DA113" s="891"/>
      <c r="DB113" s="891"/>
      <c r="DC113" s="891"/>
      <c r="DD113" s="891"/>
      <c r="DE113" s="891"/>
      <c r="DF113" s="892"/>
      <c r="DG113" s="936" t="s">
        <v>112</v>
      </c>
      <c r="DH113" s="937"/>
      <c r="DI113" s="937"/>
      <c r="DJ113" s="937"/>
      <c r="DK113" s="938"/>
      <c r="DL113" s="939" t="s">
        <v>112</v>
      </c>
      <c r="DM113" s="937"/>
      <c r="DN113" s="937"/>
      <c r="DO113" s="937"/>
      <c r="DP113" s="938"/>
      <c r="DQ113" s="939" t="s">
        <v>112</v>
      </c>
      <c r="DR113" s="937"/>
      <c r="DS113" s="937"/>
      <c r="DT113" s="937"/>
      <c r="DU113" s="938"/>
      <c r="DV113" s="945" t="s">
        <v>112</v>
      </c>
      <c r="DW113" s="946"/>
      <c r="DX113" s="946"/>
      <c r="DY113" s="946"/>
      <c r="DZ113" s="947"/>
    </row>
    <row r="114" spans="1:130" s="197" customFormat="1" ht="26.25" customHeight="1" x14ac:dyDescent="0.15">
      <c r="A114" s="977"/>
      <c r="B114" s="978"/>
      <c r="C114" s="915" t="s">
        <v>421</v>
      </c>
      <c r="D114" s="915"/>
      <c r="E114" s="915"/>
      <c r="F114" s="915"/>
      <c r="G114" s="915"/>
      <c r="H114" s="915"/>
      <c r="I114" s="915"/>
      <c r="J114" s="915"/>
      <c r="K114" s="915"/>
      <c r="L114" s="915"/>
      <c r="M114" s="915"/>
      <c r="N114" s="915"/>
      <c r="O114" s="915"/>
      <c r="P114" s="915"/>
      <c r="Q114" s="915"/>
      <c r="R114" s="915"/>
      <c r="S114" s="915"/>
      <c r="T114" s="915"/>
      <c r="U114" s="915"/>
      <c r="V114" s="915"/>
      <c r="W114" s="915"/>
      <c r="X114" s="915"/>
      <c r="Y114" s="915"/>
      <c r="Z114" s="916"/>
      <c r="AA114" s="936">
        <v>165194</v>
      </c>
      <c r="AB114" s="937"/>
      <c r="AC114" s="937"/>
      <c r="AD114" s="937"/>
      <c r="AE114" s="938"/>
      <c r="AF114" s="939">
        <v>160212</v>
      </c>
      <c r="AG114" s="937"/>
      <c r="AH114" s="937"/>
      <c r="AI114" s="937"/>
      <c r="AJ114" s="938"/>
      <c r="AK114" s="939">
        <v>148359</v>
      </c>
      <c r="AL114" s="937"/>
      <c r="AM114" s="937"/>
      <c r="AN114" s="937"/>
      <c r="AO114" s="938"/>
      <c r="AP114" s="945">
        <v>2.1</v>
      </c>
      <c r="AQ114" s="946"/>
      <c r="AR114" s="946"/>
      <c r="AS114" s="946"/>
      <c r="AT114" s="947"/>
      <c r="AU114" s="930"/>
      <c r="AV114" s="931"/>
      <c r="AW114" s="931"/>
      <c r="AX114" s="931"/>
      <c r="AY114" s="932"/>
      <c r="AZ114" s="914" t="s">
        <v>422</v>
      </c>
      <c r="BA114" s="915"/>
      <c r="BB114" s="915"/>
      <c r="BC114" s="915"/>
      <c r="BD114" s="915"/>
      <c r="BE114" s="915"/>
      <c r="BF114" s="915"/>
      <c r="BG114" s="915"/>
      <c r="BH114" s="915"/>
      <c r="BI114" s="915"/>
      <c r="BJ114" s="915"/>
      <c r="BK114" s="915"/>
      <c r="BL114" s="915"/>
      <c r="BM114" s="915"/>
      <c r="BN114" s="915"/>
      <c r="BO114" s="915"/>
      <c r="BP114" s="916"/>
      <c r="BQ114" s="893">
        <v>2176250</v>
      </c>
      <c r="BR114" s="894"/>
      <c r="BS114" s="894"/>
      <c r="BT114" s="894"/>
      <c r="BU114" s="894"/>
      <c r="BV114" s="894">
        <v>2049176</v>
      </c>
      <c r="BW114" s="894"/>
      <c r="BX114" s="894"/>
      <c r="BY114" s="894"/>
      <c r="BZ114" s="894"/>
      <c r="CA114" s="894">
        <v>2006040</v>
      </c>
      <c r="CB114" s="894"/>
      <c r="CC114" s="894"/>
      <c r="CD114" s="894"/>
      <c r="CE114" s="894"/>
      <c r="CF114" s="888">
        <v>27.8</v>
      </c>
      <c r="CG114" s="889"/>
      <c r="CH114" s="889"/>
      <c r="CI114" s="889"/>
      <c r="CJ114" s="889"/>
      <c r="CK114" s="955"/>
      <c r="CL114" s="956"/>
      <c r="CM114" s="890" t="s">
        <v>423</v>
      </c>
      <c r="CN114" s="891"/>
      <c r="CO114" s="891"/>
      <c r="CP114" s="891"/>
      <c r="CQ114" s="891"/>
      <c r="CR114" s="891"/>
      <c r="CS114" s="891"/>
      <c r="CT114" s="891"/>
      <c r="CU114" s="891"/>
      <c r="CV114" s="891"/>
      <c r="CW114" s="891"/>
      <c r="CX114" s="891"/>
      <c r="CY114" s="891"/>
      <c r="CZ114" s="891"/>
      <c r="DA114" s="891"/>
      <c r="DB114" s="891"/>
      <c r="DC114" s="891"/>
      <c r="DD114" s="891"/>
      <c r="DE114" s="891"/>
      <c r="DF114" s="892"/>
      <c r="DG114" s="936" t="s">
        <v>112</v>
      </c>
      <c r="DH114" s="937"/>
      <c r="DI114" s="937"/>
      <c r="DJ114" s="937"/>
      <c r="DK114" s="938"/>
      <c r="DL114" s="939" t="s">
        <v>112</v>
      </c>
      <c r="DM114" s="937"/>
      <c r="DN114" s="937"/>
      <c r="DO114" s="937"/>
      <c r="DP114" s="938"/>
      <c r="DQ114" s="939" t="s">
        <v>112</v>
      </c>
      <c r="DR114" s="937"/>
      <c r="DS114" s="937"/>
      <c r="DT114" s="937"/>
      <c r="DU114" s="938"/>
      <c r="DV114" s="945" t="s">
        <v>112</v>
      </c>
      <c r="DW114" s="946"/>
      <c r="DX114" s="946"/>
      <c r="DY114" s="946"/>
      <c r="DZ114" s="947"/>
    </row>
    <row r="115" spans="1:130" s="197" customFormat="1" ht="26.25" customHeight="1" x14ac:dyDescent="0.15">
      <c r="A115" s="977"/>
      <c r="B115" s="978"/>
      <c r="C115" s="915" t="s">
        <v>424</v>
      </c>
      <c r="D115" s="915"/>
      <c r="E115" s="915"/>
      <c r="F115" s="915"/>
      <c r="G115" s="915"/>
      <c r="H115" s="915"/>
      <c r="I115" s="915"/>
      <c r="J115" s="915"/>
      <c r="K115" s="915"/>
      <c r="L115" s="915"/>
      <c r="M115" s="915"/>
      <c r="N115" s="915"/>
      <c r="O115" s="915"/>
      <c r="P115" s="915"/>
      <c r="Q115" s="915"/>
      <c r="R115" s="915"/>
      <c r="S115" s="915"/>
      <c r="T115" s="915"/>
      <c r="U115" s="915"/>
      <c r="V115" s="915"/>
      <c r="W115" s="915"/>
      <c r="X115" s="915"/>
      <c r="Y115" s="915"/>
      <c r="Z115" s="916"/>
      <c r="AA115" s="907">
        <v>222093</v>
      </c>
      <c r="AB115" s="908"/>
      <c r="AC115" s="908"/>
      <c r="AD115" s="908"/>
      <c r="AE115" s="909"/>
      <c r="AF115" s="910">
        <v>182903</v>
      </c>
      <c r="AG115" s="908"/>
      <c r="AH115" s="908"/>
      <c r="AI115" s="908"/>
      <c r="AJ115" s="909"/>
      <c r="AK115" s="910">
        <v>162535</v>
      </c>
      <c r="AL115" s="908"/>
      <c r="AM115" s="908"/>
      <c r="AN115" s="908"/>
      <c r="AO115" s="909"/>
      <c r="AP115" s="911">
        <v>2.2999999999999998</v>
      </c>
      <c r="AQ115" s="912"/>
      <c r="AR115" s="912"/>
      <c r="AS115" s="912"/>
      <c r="AT115" s="913"/>
      <c r="AU115" s="930"/>
      <c r="AV115" s="931"/>
      <c r="AW115" s="931"/>
      <c r="AX115" s="931"/>
      <c r="AY115" s="932"/>
      <c r="AZ115" s="914" t="s">
        <v>425</v>
      </c>
      <c r="BA115" s="915"/>
      <c r="BB115" s="915"/>
      <c r="BC115" s="915"/>
      <c r="BD115" s="915"/>
      <c r="BE115" s="915"/>
      <c r="BF115" s="915"/>
      <c r="BG115" s="915"/>
      <c r="BH115" s="915"/>
      <c r="BI115" s="915"/>
      <c r="BJ115" s="915"/>
      <c r="BK115" s="915"/>
      <c r="BL115" s="915"/>
      <c r="BM115" s="915"/>
      <c r="BN115" s="915"/>
      <c r="BO115" s="915"/>
      <c r="BP115" s="916"/>
      <c r="BQ115" s="893" t="s">
        <v>112</v>
      </c>
      <c r="BR115" s="894"/>
      <c r="BS115" s="894"/>
      <c r="BT115" s="894"/>
      <c r="BU115" s="894"/>
      <c r="BV115" s="894" t="s">
        <v>112</v>
      </c>
      <c r="BW115" s="894"/>
      <c r="BX115" s="894"/>
      <c r="BY115" s="894"/>
      <c r="BZ115" s="894"/>
      <c r="CA115" s="894" t="s">
        <v>112</v>
      </c>
      <c r="CB115" s="894"/>
      <c r="CC115" s="894"/>
      <c r="CD115" s="894"/>
      <c r="CE115" s="894"/>
      <c r="CF115" s="888" t="s">
        <v>112</v>
      </c>
      <c r="CG115" s="889"/>
      <c r="CH115" s="889"/>
      <c r="CI115" s="889"/>
      <c r="CJ115" s="889"/>
      <c r="CK115" s="955"/>
      <c r="CL115" s="956"/>
      <c r="CM115" s="914" t="s">
        <v>426</v>
      </c>
      <c r="CN115" s="959"/>
      <c r="CO115" s="959"/>
      <c r="CP115" s="959"/>
      <c r="CQ115" s="959"/>
      <c r="CR115" s="959"/>
      <c r="CS115" s="959"/>
      <c r="CT115" s="959"/>
      <c r="CU115" s="959"/>
      <c r="CV115" s="959"/>
      <c r="CW115" s="959"/>
      <c r="CX115" s="959"/>
      <c r="CY115" s="959"/>
      <c r="CZ115" s="959"/>
      <c r="DA115" s="959"/>
      <c r="DB115" s="959"/>
      <c r="DC115" s="959"/>
      <c r="DD115" s="959"/>
      <c r="DE115" s="959"/>
      <c r="DF115" s="916"/>
      <c r="DG115" s="936">
        <v>5935203</v>
      </c>
      <c r="DH115" s="937"/>
      <c r="DI115" s="937"/>
      <c r="DJ115" s="937"/>
      <c r="DK115" s="938"/>
      <c r="DL115" s="939">
        <v>5237793</v>
      </c>
      <c r="DM115" s="937"/>
      <c r="DN115" s="937"/>
      <c r="DO115" s="937"/>
      <c r="DP115" s="938"/>
      <c r="DQ115" s="939">
        <v>4529330</v>
      </c>
      <c r="DR115" s="937"/>
      <c r="DS115" s="937"/>
      <c r="DT115" s="937"/>
      <c r="DU115" s="938"/>
      <c r="DV115" s="945">
        <v>62.8</v>
      </c>
      <c r="DW115" s="946"/>
      <c r="DX115" s="946"/>
      <c r="DY115" s="946"/>
      <c r="DZ115" s="947"/>
    </row>
    <row r="116" spans="1:130" s="197" customFormat="1" ht="26.25" customHeight="1" x14ac:dyDescent="0.15">
      <c r="A116" s="979"/>
      <c r="B116" s="980"/>
      <c r="C116" s="948" t="s">
        <v>427</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6">
        <v>338</v>
      </c>
      <c r="AB116" s="937"/>
      <c r="AC116" s="937"/>
      <c r="AD116" s="937"/>
      <c r="AE116" s="938"/>
      <c r="AF116" s="939">
        <v>91</v>
      </c>
      <c r="AG116" s="937"/>
      <c r="AH116" s="937"/>
      <c r="AI116" s="937"/>
      <c r="AJ116" s="938"/>
      <c r="AK116" s="939">
        <v>116</v>
      </c>
      <c r="AL116" s="937"/>
      <c r="AM116" s="937"/>
      <c r="AN116" s="937"/>
      <c r="AO116" s="938"/>
      <c r="AP116" s="945">
        <v>0</v>
      </c>
      <c r="AQ116" s="946"/>
      <c r="AR116" s="946"/>
      <c r="AS116" s="946"/>
      <c r="AT116" s="947"/>
      <c r="AU116" s="930"/>
      <c r="AV116" s="931"/>
      <c r="AW116" s="931"/>
      <c r="AX116" s="931"/>
      <c r="AY116" s="932"/>
      <c r="AZ116" s="914" t="s">
        <v>428</v>
      </c>
      <c r="BA116" s="915"/>
      <c r="BB116" s="915"/>
      <c r="BC116" s="915"/>
      <c r="BD116" s="915"/>
      <c r="BE116" s="915"/>
      <c r="BF116" s="915"/>
      <c r="BG116" s="915"/>
      <c r="BH116" s="915"/>
      <c r="BI116" s="915"/>
      <c r="BJ116" s="915"/>
      <c r="BK116" s="915"/>
      <c r="BL116" s="915"/>
      <c r="BM116" s="915"/>
      <c r="BN116" s="915"/>
      <c r="BO116" s="915"/>
      <c r="BP116" s="916"/>
      <c r="BQ116" s="893" t="s">
        <v>112</v>
      </c>
      <c r="BR116" s="894"/>
      <c r="BS116" s="894"/>
      <c r="BT116" s="894"/>
      <c r="BU116" s="894"/>
      <c r="BV116" s="894" t="s">
        <v>112</v>
      </c>
      <c r="BW116" s="894"/>
      <c r="BX116" s="894"/>
      <c r="BY116" s="894"/>
      <c r="BZ116" s="894"/>
      <c r="CA116" s="894" t="s">
        <v>112</v>
      </c>
      <c r="CB116" s="894"/>
      <c r="CC116" s="894"/>
      <c r="CD116" s="894"/>
      <c r="CE116" s="894"/>
      <c r="CF116" s="888" t="s">
        <v>112</v>
      </c>
      <c r="CG116" s="889"/>
      <c r="CH116" s="889"/>
      <c r="CI116" s="889"/>
      <c r="CJ116" s="889"/>
      <c r="CK116" s="955"/>
      <c r="CL116" s="956"/>
      <c r="CM116" s="890" t="s">
        <v>429</v>
      </c>
      <c r="CN116" s="891"/>
      <c r="CO116" s="891"/>
      <c r="CP116" s="891"/>
      <c r="CQ116" s="891"/>
      <c r="CR116" s="891"/>
      <c r="CS116" s="891"/>
      <c r="CT116" s="891"/>
      <c r="CU116" s="891"/>
      <c r="CV116" s="891"/>
      <c r="CW116" s="891"/>
      <c r="CX116" s="891"/>
      <c r="CY116" s="891"/>
      <c r="CZ116" s="891"/>
      <c r="DA116" s="891"/>
      <c r="DB116" s="891"/>
      <c r="DC116" s="891"/>
      <c r="DD116" s="891"/>
      <c r="DE116" s="891"/>
      <c r="DF116" s="892"/>
      <c r="DG116" s="936">
        <v>199490</v>
      </c>
      <c r="DH116" s="937"/>
      <c r="DI116" s="937"/>
      <c r="DJ116" s="937"/>
      <c r="DK116" s="938"/>
      <c r="DL116" s="939">
        <v>161849</v>
      </c>
      <c r="DM116" s="937"/>
      <c r="DN116" s="937"/>
      <c r="DO116" s="937"/>
      <c r="DP116" s="938"/>
      <c r="DQ116" s="939">
        <v>124440</v>
      </c>
      <c r="DR116" s="937"/>
      <c r="DS116" s="937"/>
      <c r="DT116" s="937"/>
      <c r="DU116" s="938"/>
      <c r="DV116" s="945">
        <v>1.7</v>
      </c>
      <c r="DW116" s="946"/>
      <c r="DX116" s="946"/>
      <c r="DY116" s="946"/>
      <c r="DZ116" s="947"/>
    </row>
    <row r="117" spans="1:130" s="197" customFormat="1" ht="26.25" customHeight="1" x14ac:dyDescent="0.15">
      <c r="A117" s="883" t="s">
        <v>168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63" t="s">
        <v>430</v>
      </c>
      <c r="Z117" s="885"/>
      <c r="AA117" s="968">
        <v>1950230</v>
      </c>
      <c r="AB117" s="969"/>
      <c r="AC117" s="969"/>
      <c r="AD117" s="969"/>
      <c r="AE117" s="970"/>
      <c r="AF117" s="971">
        <v>1881129</v>
      </c>
      <c r="AG117" s="969"/>
      <c r="AH117" s="969"/>
      <c r="AI117" s="969"/>
      <c r="AJ117" s="970"/>
      <c r="AK117" s="971">
        <v>1804790</v>
      </c>
      <c r="AL117" s="969"/>
      <c r="AM117" s="969"/>
      <c r="AN117" s="969"/>
      <c r="AO117" s="970"/>
      <c r="AP117" s="972"/>
      <c r="AQ117" s="973"/>
      <c r="AR117" s="973"/>
      <c r="AS117" s="973"/>
      <c r="AT117" s="974"/>
      <c r="AU117" s="930"/>
      <c r="AV117" s="931"/>
      <c r="AW117" s="931"/>
      <c r="AX117" s="931"/>
      <c r="AY117" s="932"/>
      <c r="AZ117" s="965" t="s">
        <v>431</v>
      </c>
      <c r="BA117" s="948"/>
      <c r="BB117" s="948"/>
      <c r="BC117" s="948"/>
      <c r="BD117" s="948"/>
      <c r="BE117" s="948"/>
      <c r="BF117" s="948"/>
      <c r="BG117" s="948"/>
      <c r="BH117" s="948"/>
      <c r="BI117" s="948"/>
      <c r="BJ117" s="948"/>
      <c r="BK117" s="948"/>
      <c r="BL117" s="948"/>
      <c r="BM117" s="948"/>
      <c r="BN117" s="948"/>
      <c r="BO117" s="948"/>
      <c r="BP117" s="949"/>
      <c r="BQ117" s="966" t="s">
        <v>112</v>
      </c>
      <c r="BR117" s="967"/>
      <c r="BS117" s="967"/>
      <c r="BT117" s="967"/>
      <c r="BU117" s="967"/>
      <c r="BV117" s="967" t="s">
        <v>112</v>
      </c>
      <c r="BW117" s="967"/>
      <c r="BX117" s="967"/>
      <c r="BY117" s="967"/>
      <c r="BZ117" s="967"/>
      <c r="CA117" s="967" t="s">
        <v>112</v>
      </c>
      <c r="CB117" s="967"/>
      <c r="CC117" s="967"/>
      <c r="CD117" s="967"/>
      <c r="CE117" s="967"/>
      <c r="CF117" s="888" t="s">
        <v>112</v>
      </c>
      <c r="CG117" s="889"/>
      <c r="CH117" s="889"/>
      <c r="CI117" s="889"/>
      <c r="CJ117" s="889"/>
      <c r="CK117" s="955"/>
      <c r="CL117" s="956"/>
      <c r="CM117" s="890" t="s">
        <v>432</v>
      </c>
      <c r="CN117" s="891"/>
      <c r="CO117" s="891"/>
      <c r="CP117" s="891"/>
      <c r="CQ117" s="891"/>
      <c r="CR117" s="891"/>
      <c r="CS117" s="891"/>
      <c r="CT117" s="891"/>
      <c r="CU117" s="891"/>
      <c r="CV117" s="891"/>
      <c r="CW117" s="891"/>
      <c r="CX117" s="891"/>
      <c r="CY117" s="891"/>
      <c r="CZ117" s="891"/>
      <c r="DA117" s="891"/>
      <c r="DB117" s="891"/>
      <c r="DC117" s="891"/>
      <c r="DD117" s="891"/>
      <c r="DE117" s="891"/>
      <c r="DF117" s="892"/>
      <c r="DG117" s="936" t="s">
        <v>112</v>
      </c>
      <c r="DH117" s="937"/>
      <c r="DI117" s="937"/>
      <c r="DJ117" s="937"/>
      <c r="DK117" s="938"/>
      <c r="DL117" s="939" t="s">
        <v>112</v>
      </c>
      <c r="DM117" s="937"/>
      <c r="DN117" s="937"/>
      <c r="DO117" s="937"/>
      <c r="DP117" s="938"/>
      <c r="DQ117" s="939" t="s">
        <v>112</v>
      </c>
      <c r="DR117" s="937"/>
      <c r="DS117" s="937"/>
      <c r="DT117" s="937"/>
      <c r="DU117" s="938"/>
      <c r="DV117" s="945" t="s">
        <v>112</v>
      </c>
      <c r="DW117" s="946"/>
      <c r="DX117" s="946"/>
      <c r="DY117" s="946"/>
      <c r="DZ117" s="947"/>
    </row>
    <row r="118" spans="1:130" s="197" customFormat="1" ht="26.25" customHeight="1" x14ac:dyDescent="0.15">
      <c r="A118" s="883" t="s">
        <v>406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404</v>
      </c>
      <c r="AB118" s="884"/>
      <c r="AC118" s="884"/>
      <c r="AD118" s="884"/>
      <c r="AE118" s="885"/>
      <c r="AF118" s="886" t="s">
        <v>284</v>
      </c>
      <c r="AG118" s="884"/>
      <c r="AH118" s="884"/>
      <c r="AI118" s="884"/>
      <c r="AJ118" s="885"/>
      <c r="AK118" s="886" t="s">
        <v>283</v>
      </c>
      <c r="AL118" s="884"/>
      <c r="AM118" s="884"/>
      <c r="AN118" s="884"/>
      <c r="AO118" s="885"/>
      <c r="AP118" s="960" t="s">
        <v>405</v>
      </c>
      <c r="AQ118" s="961"/>
      <c r="AR118" s="961"/>
      <c r="AS118" s="961"/>
      <c r="AT118" s="962"/>
      <c r="AU118" s="933"/>
      <c r="AV118" s="934"/>
      <c r="AW118" s="934"/>
      <c r="AX118" s="934"/>
      <c r="AY118" s="934"/>
      <c r="AZ118" s="228" t="s">
        <v>168</v>
      </c>
      <c r="BA118" s="228"/>
      <c r="BB118" s="228"/>
      <c r="BC118" s="228"/>
      <c r="BD118" s="228"/>
      <c r="BE118" s="228"/>
      <c r="BF118" s="228"/>
      <c r="BG118" s="228"/>
      <c r="BH118" s="228"/>
      <c r="BI118" s="228"/>
      <c r="BJ118" s="228"/>
      <c r="BK118" s="228"/>
      <c r="BL118" s="228"/>
      <c r="BM118" s="228"/>
      <c r="BN118" s="228"/>
      <c r="BO118" s="963" t="s">
        <v>433</v>
      </c>
      <c r="BP118" s="964"/>
      <c r="BQ118" s="966">
        <v>27806994</v>
      </c>
      <c r="BR118" s="967"/>
      <c r="BS118" s="967"/>
      <c r="BT118" s="967"/>
      <c r="BU118" s="967"/>
      <c r="BV118" s="967">
        <v>26674115</v>
      </c>
      <c r="BW118" s="967"/>
      <c r="BX118" s="967"/>
      <c r="BY118" s="967"/>
      <c r="BZ118" s="967"/>
      <c r="CA118" s="967">
        <v>26180856</v>
      </c>
      <c r="CB118" s="967"/>
      <c r="CC118" s="967"/>
      <c r="CD118" s="967"/>
      <c r="CE118" s="967"/>
      <c r="CF118" s="999"/>
      <c r="CG118" s="1000"/>
      <c r="CH118" s="1000"/>
      <c r="CI118" s="1000"/>
      <c r="CJ118" s="1001"/>
      <c r="CK118" s="955"/>
      <c r="CL118" s="956"/>
      <c r="CM118" s="890" t="s">
        <v>434</v>
      </c>
      <c r="CN118" s="891"/>
      <c r="CO118" s="891"/>
      <c r="CP118" s="891"/>
      <c r="CQ118" s="891"/>
      <c r="CR118" s="891"/>
      <c r="CS118" s="891"/>
      <c r="CT118" s="891"/>
      <c r="CU118" s="891"/>
      <c r="CV118" s="891"/>
      <c r="CW118" s="891"/>
      <c r="CX118" s="891"/>
      <c r="CY118" s="891"/>
      <c r="CZ118" s="891"/>
      <c r="DA118" s="891"/>
      <c r="DB118" s="891"/>
      <c r="DC118" s="891"/>
      <c r="DD118" s="891"/>
      <c r="DE118" s="891"/>
      <c r="DF118" s="892"/>
      <c r="DG118" s="936" t="s">
        <v>112</v>
      </c>
      <c r="DH118" s="937"/>
      <c r="DI118" s="937"/>
      <c r="DJ118" s="937"/>
      <c r="DK118" s="938"/>
      <c r="DL118" s="939" t="s">
        <v>112</v>
      </c>
      <c r="DM118" s="937"/>
      <c r="DN118" s="937"/>
      <c r="DO118" s="937"/>
      <c r="DP118" s="938"/>
      <c r="DQ118" s="939" t="s">
        <v>112</v>
      </c>
      <c r="DR118" s="937"/>
      <c r="DS118" s="937"/>
      <c r="DT118" s="937"/>
      <c r="DU118" s="938"/>
      <c r="DV118" s="945" t="s">
        <v>112</v>
      </c>
      <c r="DW118" s="946"/>
      <c r="DX118" s="946"/>
      <c r="DY118" s="946"/>
      <c r="DZ118" s="947"/>
    </row>
    <row r="119" spans="1:130" s="197" customFormat="1" ht="26.25" customHeight="1" x14ac:dyDescent="0.15">
      <c r="A119" s="1067" t="s">
        <v>409</v>
      </c>
      <c r="B119" s="954"/>
      <c r="C119" s="940" t="s">
        <v>410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20" t="s">
        <v>112</v>
      </c>
      <c r="AB119" s="921"/>
      <c r="AC119" s="921"/>
      <c r="AD119" s="921"/>
      <c r="AE119" s="922"/>
      <c r="AF119" s="923" t="s">
        <v>112</v>
      </c>
      <c r="AG119" s="921"/>
      <c r="AH119" s="921"/>
      <c r="AI119" s="921"/>
      <c r="AJ119" s="922"/>
      <c r="AK119" s="923" t="s">
        <v>112</v>
      </c>
      <c r="AL119" s="921"/>
      <c r="AM119" s="921"/>
      <c r="AN119" s="921"/>
      <c r="AO119" s="922"/>
      <c r="AP119" s="924" t="s">
        <v>112</v>
      </c>
      <c r="AQ119" s="925"/>
      <c r="AR119" s="925"/>
      <c r="AS119" s="925"/>
      <c r="AT119" s="926"/>
      <c r="AU119" s="991" t="s">
        <v>435</v>
      </c>
      <c r="AV119" s="992"/>
      <c r="AW119" s="992"/>
      <c r="AX119" s="992"/>
      <c r="AY119" s="993"/>
      <c r="AZ119" s="950" t="s">
        <v>436</v>
      </c>
      <c r="BA119" s="918"/>
      <c r="BB119" s="918"/>
      <c r="BC119" s="918"/>
      <c r="BD119" s="918"/>
      <c r="BE119" s="918"/>
      <c r="BF119" s="918"/>
      <c r="BG119" s="918"/>
      <c r="BH119" s="918"/>
      <c r="BI119" s="918"/>
      <c r="BJ119" s="918"/>
      <c r="BK119" s="918"/>
      <c r="BL119" s="918"/>
      <c r="BM119" s="918"/>
      <c r="BN119" s="918"/>
      <c r="BO119" s="918"/>
      <c r="BP119" s="919"/>
      <c r="BQ119" s="943">
        <v>2646479</v>
      </c>
      <c r="BR119" s="944"/>
      <c r="BS119" s="944"/>
      <c r="BT119" s="944"/>
      <c r="BU119" s="944"/>
      <c r="BV119" s="944">
        <v>2644287</v>
      </c>
      <c r="BW119" s="944"/>
      <c r="BX119" s="944"/>
      <c r="BY119" s="944"/>
      <c r="BZ119" s="944"/>
      <c r="CA119" s="944">
        <v>3025094</v>
      </c>
      <c r="CB119" s="944"/>
      <c r="CC119" s="944"/>
      <c r="CD119" s="944"/>
      <c r="CE119" s="944"/>
      <c r="CF119" s="951">
        <v>42</v>
      </c>
      <c r="CG119" s="952"/>
      <c r="CH119" s="952"/>
      <c r="CI119" s="952"/>
      <c r="CJ119" s="952"/>
      <c r="CK119" s="957"/>
      <c r="CL119" s="958"/>
      <c r="CM119" s="988" t="s">
        <v>437</v>
      </c>
      <c r="CN119" s="989"/>
      <c r="CO119" s="989"/>
      <c r="CP119" s="989"/>
      <c r="CQ119" s="989"/>
      <c r="CR119" s="989"/>
      <c r="CS119" s="989"/>
      <c r="CT119" s="989"/>
      <c r="CU119" s="989"/>
      <c r="CV119" s="989"/>
      <c r="CW119" s="989"/>
      <c r="CX119" s="989"/>
      <c r="CY119" s="989"/>
      <c r="CZ119" s="989"/>
      <c r="DA119" s="989"/>
      <c r="DB119" s="989"/>
      <c r="DC119" s="989"/>
      <c r="DD119" s="989"/>
      <c r="DE119" s="989"/>
      <c r="DF119" s="990"/>
      <c r="DG119" s="981">
        <v>221729</v>
      </c>
      <c r="DH119" s="982"/>
      <c r="DI119" s="982"/>
      <c r="DJ119" s="982"/>
      <c r="DK119" s="983"/>
      <c r="DL119" s="984">
        <v>176367</v>
      </c>
      <c r="DM119" s="982"/>
      <c r="DN119" s="982"/>
      <c r="DO119" s="982"/>
      <c r="DP119" s="983"/>
      <c r="DQ119" s="984">
        <v>143477</v>
      </c>
      <c r="DR119" s="982"/>
      <c r="DS119" s="982"/>
      <c r="DT119" s="982"/>
      <c r="DU119" s="983"/>
      <c r="DV119" s="985">
        <v>2</v>
      </c>
      <c r="DW119" s="986"/>
      <c r="DX119" s="986"/>
      <c r="DY119" s="986"/>
      <c r="DZ119" s="987"/>
    </row>
    <row r="120" spans="1:130" s="197" customFormat="1" ht="26.25" customHeight="1" x14ac:dyDescent="0.15">
      <c r="A120" s="1068"/>
      <c r="B120" s="956"/>
      <c r="C120" s="890" t="s">
        <v>413</v>
      </c>
      <c r="D120" s="891"/>
      <c r="E120" s="891"/>
      <c r="F120" s="891"/>
      <c r="G120" s="891"/>
      <c r="H120" s="891"/>
      <c r="I120" s="891"/>
      <c r="J120" s="891"/>
      <c r="K120" s="891"/>
      <c r="L120" s="891"/>
      <c r="M120" s="891"/>
      <c r="N120" s="891"/>
      <c r="O120" s="891"/>
      <c r="P120" s="891"/>
      <c r="Q120" s="891"/>
      <c r="R120" s="891"/>
      <c r="S120" s="891"/>
      <c r="T120" s="891"/>
      <c r="U120" s="891"/>
      <c r="V120" s="891"/>
      <c r="W120" s="891"/>
      <c r="X120" s="891"/>
      <c r="Y120" s="891"/>
      <c r="Z120" s="892"/>
      <c r="AA120" s="936" t="s">
        <v>112</v>
      </c>
      <c r="AB120" s="937"/>
      <c r="AC120" s="937"/>
      <c r="AD120" s="937"/>
      <c r="AE120" s="938"/>
      <c r="AF120" s="939" t="s">
        <v>112</v>
      </c>
      <c r="AG120" s="937"/>
      <c r="AH120" s="937"/>
      <c r="AI120" s="937"/>
      <c r="AJ120" s="938"/>
      <c r="AK120" s="939" t="s">
        <v>112</v>
      </c>
      <c r="AL120" s="937"/>
      <c r="AM120" s="937"/>
      <c r="AN120" s="937"/>
      <c r="AO120" s="938"/>
      <c r="AP120" s="945" t="s">
        <v>112</v>
      </c>
      <c r="AQ120" s="946"/>
      <c r="AR120" s="946"/>
      <c r="AS120" s="946"/>
      <c r="AT120" s="947"/>
      <c r="AU120" s="994"/>
      <c r="AV120" s="995"/>
      <c r="AW120" s="995"/>
      <c r="AX120" s="995"/>
      <c r="AY120" s="996"/>
      <c r="AZ120" s="914" t="s">
        <v>438</v>
      </c>
      <c r="BA120" s="915"/>
      <c r="BB120" s="915"/>
      <c r="BC120" s="915"/>
      <c r="BD120" s="915"/>
      <c r="BE120" s="915"/>
      <c r="BF120" s="915"/>
      <c r="BG120" s="915"/>
      <c r="BH120" s="915"/>
      <c r="BI120" s="915"/>
      <c r="BJ120" s="915"/>
      <c r="BK120" s="915"/>
      <c r="BL120" s="915"/>
      <c r="BM120" s="915"/>
      <c r="BN120" s="915"/>
      <c r="BO120" s="915"/>
      <c r="BP120" s="916"/>
      <c r="BQ120" s="893">
        <v>2167945</v>
      </c>
      <c r="BR120" s="894"/>
      <c r="BS120" s="894"/>
      <c r="BT120" s="894"/>
      <c r="BU120" s="894"/>
      <c r="BV120" s="894">
        <v>2120181</v>
      </c>
      <c r="BW120" s="894"/>
      <c r="BX120" s="894"/>
      <c r="BY120" s="894"/>
      <c r="BZ120" s="894"/>
      <c r="CA120" s="894">
        <v>2045999</v>
      </c>
      <c r="CB120" s="894"/>
      <c r="CC120" s="894"/>
      <c r="CD120" s="894"/>
      <c r="CE120" s="894"/>
      <c r="CF120" s="888">
        <v>28.4</v>
      </c>
      <c r="CG120" s="889"/>
      <c r="CH120" s="889"/>
      <c r="CI120" s="889"/>
      <c r="CJ120" s="889"/>
      <c r="CK120" s="1008" t="s">
        <v>439</v>
      </c>
      <c r="CL120" s="1009"/>
      <c r="CM120" s="1009"/>
      <c r="CN120" s="1009"/>
      <c r="CO120" s="1010"/>
      <c r="CP120" s="1016" t="s">
        <v>385</v>
      </c>
      <c r="CQ120" s="1017"/>
      <c r="CR120" s="1017"/>
      <c r="CS120" s="1017"/>
      <c r="CT120" s="1017"/>
      <c r="CU120" s="1017"/>
      <c r="CV120" s="1017"/>
      <c r="CW120" s="1017"/>
      <c r="CX120" s="1017"/>
      <c r="CY120" s="1017"/>
      <c r="CZ120" s="1017"/>
      <c r="DA120" s="1017"/>
      <c r="DB120" s="1017"/>
      <c r="DC120" s="1017"/>
      <c r="DD120" s="1017"/>
      <c r="DE120" s="1017"/>
      <c r="DF120" s="1018"/>
      <c r="DG120" s="943">
        <v>3813379</v>
      </c>
      <c r="DH120" s="944"/>
      <c r="DI120" s="944"/>
      <c r="DJ120" s="944"/>
      <c r="DK120" s="944"/>
      <c r="DL120" s="944">
        <v>3659646</v>
      </c>
      <c r="DM120" s="944"/>
      <c r="DN120" s="944"/>
      <c r="DO120" s="944"/>
      <c r="DP120" s="944"/>
      <c r="DQ120" s="944">
        <v>3586668</v>
      </c>
      <c r="DR120" s="944"/>
      <c r="DS120" s="944"/>
      <c r="DT120" s="944"/>
      <c r="DU120" s="944"/>
      <c r="DV120" s="902">
        <v>49.8</v>
      </c>
      <c r="DW120" s="902"/>
      <c r="DX120" s="902"/>
      <c r="DY120" s="902"/>
      <c r="DZ120" s="903"/>
    </row>
    <row r="121" spans="1:130" s="197" customFormat="1" ht="26.25" customHeight="1" x14ac:dyDescent="0.15">
      <c r="A121" s="1068"/>
      <c r="B121" s="956"/>
      <c r="C121" s="1005" t="s">
        <v>440</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36" t="s">
        <v>112</v>
      </c>
      <c r="AB121" s="937"/>
      <c r="AC121" s="937"/>
      <c r="AD121" s="937"/>
      <c r="AE121" s="938"/>
      <c r="AF121" s="939" t="s">
        <v>112</v>
      </c>
      <c r="AG121" s="937"/>
      <c r="AH121" s="937"/>
      <c r="AI121" s="937"/>
      <c r="AJ121" s="938"/>
      <c r="AK121" s="939" t="s">
        <v>112</v>
      </c>
      <c r="AL121" s="937"/>
      <c r="AM121" s="937"/>
      <c r="AN121" s="937"/>
      <c r="AO121" s="938"/>
      <c r="AP121" s="945" t="s">
        <v>112</v>
      </c>
      <c r="AQ121" s="946"/>
      <c r="AR121" s="946"/>
      <c r="AS121" s="946"/>
      <c r="AT121" s="947"/>
      <c r="AU121" s="994"/>
      <c r="AV121" s="995"/>
      <c r="AW121" s="995"/>
      <c r="AX121" s="995"/>
      <c r="AY121" s="996"/>
      <c r="AZ121" s="965" t="s">
        <v>441</v>
      </c>
      <c r="BA121" s="948"/>
      <c r="BB121" s="948"/>
      <c r="BC121" s="948"/>
      <c r="BD121" s="948"/>
      <c r="BE121" s="948"/>
      <c r="BF121" s="948"/>
      <c r="BG121" s="948"/>
      <c r="BH121" s="948"/>
      <c r="BI121" s="948"/>
      <c r="BJ121" s="948"/>
      <c r="BK121" s="948"/>
      <c r="BL121" s="948"/>
      <c r="BM121" s="948"/>
      <c r="BN121" s="948"/>
      <c r="BO121" s="948"/>
      <c r="BP121" s="949"/>
      <c r="BQ121" s="966">
        <v>10725820</v>
      </c>
      <c r="BR121" s="967"/>
      <c r="BS121" s="967"/>
      <c r="BT121" s="967"/>
      <c r="BU121" s="967"/>
      <c r="BV121" s="967">
        <v>10844086</v>
      </c>
      <c r="BW121" s="967"/>
      <c r="BX121" s="967"/>
      <c r="BY121" s="967"/>
      <c r="BZ121" s="967"/>
      <c r="CA121" s="967">
        <v>11409629</v>
      </c>
      <c r="CB121" s="967"/>
      <c r="CC121" s="967"/>
      <c r="CD121" s="967"/>
      <c r="CE121" s="967"/>
      <c r="CF121" s="1019">
        <v>158.30000000000001</v>
      </c>
      <c r="CG121" s="1020"/>
      <c r="CH121" s="1020"/>
      <c r="CI121" s="1020"/>
      <c r="CJ121" s="1020"/>
      <c r="CK121" s="1011"/>
      <c r="CL121" s="1012"/>
      <c r="CM121" s="1012"/>
      <c r="CN121" s="1012"/>
      <c r="CO121" s="1013"/>
      <c r="CP121" s="1002" t="s">
        <v>442</v>
      </c>
      <c r="CQ121" s="1003"/>
      <c r="CR121" s="1003"/>
      <c r="CS121" s="1003"/>
      <c r="CT121" s="1003"/>
      <c r="CU121" s="1003"/>
      <c r="CV121" s="1003"/>
      <c r="CW121" s="1003"/>
      <c r="CX121" s="1003"/>
      <c r="CY121" s="1003"/>
      <c r="CZ121" s="1003"/>
      <c r="DA121" s="1003"/>
      <c r="DB121" s="1003"/>
      <c r="DC121" s="1003"/>
      <c r="DD121" s="1003"/>
      <c r="DE121" s="1003"/>
      <c r="DF121" s="1004"/>
      <c r="DG121" s="893">
        <v>604974</v>
      </c>
      <c r="DH121" s="894"/>
      <c r="DI121" s="894"/>
      <c r="DJ121" s="894"/>
      <c r="DK121" s="894"/>
      <c r="DL121" s="894">
        <v>657466</v>
      </c>
      <c r="DM121" s="894"/>
      <c r="DN121" s="894"/>
      <c r="DO121" s="894"/>
      <c r="DP121" s="894"/>
      <c r="DQ121" s="894">
        <v>775929</v>
      </c>
      <c r="DR121" s="894"/>
      <c r="DS121" s="894"/>
      <c r="DT121" s="894"/>
      <c r="DU121" s="894"/>
      <c r="DV121" s="895">
        <v>10.8</v>
      </c>
      <c r="DW121" s="895"/>
      <c r="DX121" s="895"/>
      <c r="DY121" s="895"/>
      <c r="DZ121" s="896"/>
    </row>
    <row r="122" spans="1:130" s="197" customFormat="1" ht="26.25" customHeight="1" x14ac:dyDescent="0.15">
      <c r="A122" s="1068"/>
      <c r="B122" s="956"/>
      <c r="C122" s="890" t="s">
        <v>423</v>
      </c>
      <c r="D122" s="891"/>
      <c r="E122" s="891"/>
      <c r="F122" s="891"/>
      <c r="G122" s="891"/>
      <c r="H122" s="891"/>
      <c r="I122" s="891"/>
      <c r="J122" s="891"/>
      <c r="K122" s="891"/>
      <c r="L122" s="891"/>
      <c r="M122" s="891"/>
      <c r="N122" s="891"/>
      <c r="O122" s="891"/>
      <c r="P122" s="891"/>
      <c r="Q122" s="891"/>
      <c r="R122" s="891"/>
      <c r="S122" s="891"/>
      <c r="T122" s="891"/>
      <c r="U122" s="891"/>
      <c r="V122" s="891"/>
      <c r="W122" s="891"/>
      <c r="X122" s="891"/>
      <c r="Y122" s="891"/>
      <c r="Z122" s="892"/>
      <c r="AA122" s="936" t="s">
        <v>443</v>
      </c>
      <c r="AB122" s="937"/>
      <c r="AC122" s="937"/>
      <c r="AD122" s="937"/>
      <c r="AE122" s="938"/>
      <c r="AF122" s="939" t="s">
        <v>443</v>
      </c>
      <c r="AG122" s="937"/>
      <c r="AH122" s="937"/>
      <c r="AI122" s="937"/>
      <c r="AJ122" s="938"/>
      <c r="AK122" s="939" t="s">
        <v>443</v>
      </c>
      <c r="AL122" s="937"/>
      <c r="AM122" s="937"/>
      <c r="AN122" s="937"/>
      <c r="AO122" s="938"/>
      <c r="AP122" s="945" t="s">
        <v>443</v>
      </c>
      <c r="AQ122" s="946"/>
      <c r="AR122" s="946"/>
      <c r="AS122" s="946"/>
      <c r="AT122" s="947"/>
      <c r="AU122" s="997"/>
      <c r="AV122" s="998"/>
      <c r="AW122" s="998"/>
      <c r="AX122" s="998"/>
      <c r="AY122" s="998"/>
      <c r="AZ122" s="228" t="s">
        <v>168</v>
      </c>
      <c r="BA122" s="228"/>
      <c r="BB122" s="228"/>
      <c r="BC122" s="228"/>
      <c r="BD122" s="228"/>
      <c r="BE122" s="228"/>
      <c r="BF122" s="228"/>
      <c r="BG122" s="228"/>
      <c r="BH122" s="228"/>
      <c r="BI122" s="228"/>
      <c r="BJ122" s="228"/>
      <c r="BK122" s="228"/>
      <c r="BL122" s="228"/>
      <c r="BM122" s="228"/>
      <c r="BN122" s="228"/>
      <c r="BO122" s="963" t="s">
        <v>444</v>
      </c>
      <c r="BP122" s="964"/>
      <c r="BQ122" s="1029">
        <v>15540244</v>
      </c>
      <c r="BR122" s="1030"/>
      <c r="BS122" s="1030"/>
      <c r="BT122" s="1030"/>
      <c r="BU122" s="1030"/>
      <c r="BV122" s="1030">
        <v>15608554</v>
      </c>
      <c r="BW122" s="1030"/>
      <c r="BX122" s="1030"/>
      <c r="BY122" s="1030"/>
      <c r="BZ122" s="1030"/>
      <c r="CA122" s="1030">
        <v>16480722</v>
      </c>
      <c r="CB122" s="1030"/>
      <c r="CC122" s="1030"/>
      <c r="CD122" s="1030"/>
      <c r="CE122" s="1030"/>
      <c r="CF122" s="999"/>
      <c r="CG122" s="1000"/>
      <c r="CH122" s="1000"/>
      <c r="CI122" s="1000"/>
      <c r="CJ122" s="1001"/>
      <c r="CK122" s="1011"/>
      <c r="CL122" s="1012"/>
      <c r="CM122" s="1012"/>
      <c r="CN122" s="1012"/>
      <c r="CO122" s="1013"/>
      <c r="CP122" s="1002" t="s">
        <v>387</v>
      </c>
      <c r="CQ122" s="1003"/>
      <c r="CR122" s="1003"/>
      <c r="CS122" s="1003"/>
      <c r="CT122" s="1003"/>
      <c r="CU122" s="1003"/>
      <c r="CV122" s="1003"/>
      <c r="CW122" s="1003"/>
      <c r="CX122" s="1003"/>
      <c r="CY122" s="1003"/>
      <c r="CZ122" s="1003"/>
      <c r="DA122" s="1003"/>
      <c r="DB122" s="1003"/>
      <c r="DC122" s="1003"/>
      <c r="DD122" s="1003"/>
      <c r="DE122" s="1003"/>
      <c r="DF122" s="1004"/>
      <c r="DG122" s="893">
        <v>365396</v>
      </c>
      <c r="DH122" s="894"/>
      <c r="DI122" s="894"/>
      <c r="DJ122" s="894"/>
      <c r="DK122" s="894"/>
      <c r="DL122" s="894">
        <v>342763</v>
      </c>
      <c r="DM122" s="894"/>
      <c r="DN122" s="894"/>
      <c r="DO122" s="894"/>
      <c r="DP122" s="894"/>
      <c r="DQ122" s="894">
        <v>316936</v>
      </c>
      <c r="DR122" s="894"/>
      <c r="DS122" s="894"/>
      <c r="DT122" s="894"/>
      <c r="DU122" s="894"/>
      <c r="DV122" s="895">
        <v>4.4000000000000004</v>
      </c>
      <c r="DW122" s="895"/>
      <c r="DX122" s="895"/>
      <c r="DY122" s="895"/>
      <c r="DZ122" s="896"/>
    </row>
    <row r="123" spans="1:130" s="197" customFormat="1" ht="26.25" customHeight="1" thickBot="1" x14ac:dyDescent="0.2">
      <c r="A123" s="1068"/>
      <c r="B123" s="956"/>
      <c r="C123" s="890" t="s">
        <v>429</v>
      </c>
      <c r="D123" s="891"/>
      <c r="E123" s="891"/>
      <c r="F123" s="891"/>
      <c r="G123" s="891"/>
      <c r="H123" s="891"/>
      <c r="I123" s="891"/>
      <c r="J123" s="891"/>
      <c r="K123" s="891"/>
      <c r="L123" s="891"/>
      <c r="M123" s="891"/>
      <c r="N123" s="891"/>
      <c r="O123" s="891"/>
      <c r="P123" s="891"/>
      <c r="Q123" s="891"/>
      <c r="R123" s="891"/>
      <c r="S123" s="891"/>
      <c r="T123" s="891"/>
      <c r="U123" s="891"/>
      <c r="V123" s="891"/>
      <c r="W123" s="891"/>
      <c r="X123" s="891"/>
      <c r="Y123" s="891"/>
      <c r="Z123" s="892"/>
      <c r="AA123" s="936">
        <v>42297</v>
      </c>
      <c r="AB123" s="937"/>
      <c r="AC123" s="937"/>
      <c r="AD123" s="937"/>
      <c r="AE123" s="938"/>
      <c r="AF123" s="939">
        <v>41361</v>
      </c>
      <c r="AG123" s="937"/>
      <c r="AH123" s="937"/>
      <c r="AI123" s="937"/>
      <c r="AJ123" s="938"/>
      <c r="AK123" s="939">
        <v>40423</v>
      </c>
      <c r="AL123" s="937"/>
      <c r="AM123" s="937"/>
      <c r="AN123" s="937"/>
      <c r="AO123" s="938"/>
      <c r="AP123" s="945">
        <v>0.6</v>
      </c>
      <c r="AQ123" s="946"/>
      <c r="AR123" s="946"/>
      <c r="AS123" s="946"/>
      <c r="AT123" s="947"/>
      <c r="AU123" s="1026" t="s">
        <v>445</v>
      </c>
      <c r="AV123" s="1027"/>
      <c r="AW123" s="1027"/>
      <c r="AX123" s="1027"/>
      <c r="AY123" s="1027"/>
      <c r="AZ123" s="1027"/>
      <c r="BA123" s="1027"/>
      <c r="BB123" s="1027"/>
      <c r="BC123" s="1027"/>
      <c r="BD123" s="1027"/>
      <c r="BE123" s="1027"/>
      <c r="BF123" s="1027"/>
      <c r="BG123" s="1027"/>
      <c r="BH123" s="1027"/>
      <c r="BI123" s="1027"/>
      <c r="BJ123" s="1027"/>
      <c r="BK123" s="1027"/>
      <c r="BL123" s="1027"/>
      <c r="BM123" s="1027"/>
      <c r="BN123" s="1027"/>
      <c r="BO123" s="1027"/>
      <c r="BP123" s="1028"/>
      <c r="BQ123" s="1021">
        <v>166.2</v>
      </c>
      <c r="BR123" s="1022"/>
      <c r="BS123" s="1022"/>
      <c r="BT123" s="1022"/>
      <c r="BU123" s="1022"/>
      <c r="BV123" s="1022">
        <v>154.30000000000001</v>
      </c>
      <c r="BW123" s="1022"/>
      <c r="BX123" s="1022"/>
      <c r="BY123" s="1022"/>
      <c r="BZ123" s="1022"/>
      <c r="CA123" s="1022">
        <v>134.5</v>
      </c>
      <c r="CB123" s="1022"/>
      <c r="CC123" s="1022"/>
      <c r="CD123" s="1022"/>
      <c r="CE123" s="1022"/>
      <c r="CF123" s="1023"/>
      <c r="CG123" s="1024"/>
      <c r="CH123" s="1024"/>
      <c r="CI123" s="1024"/>
      <c r="CJ123" s="1025"/>
      <c r="CK123" s="1011"/>
      <c r="CL123" s="1012"/>
      <c r="CM123" s="1012"/>
      <c r="CN123" s="1012"/>
      <c r="CO123" s="1013"/>
      <c r="CP123" s="1002" t="s">
        <v>389</v>
      </c>
      <c r="CQ123" s="1003"/>
      <c r="CR123" s="1003"/>
      <c r="CS123" s="1003"/>
      <c r="CT123" s="1003"/>
      <c r="CU123" s="1003"/>
      <c r="CV123" s="1003"/>
      <c r="CW123" s="1003"/>
      <c r="CX123" s="1003"/>
      <c r="CY123" s="1003"/>
      <c r="CZ123" s="1003"/>
      <c r="DA123" s="1003"/>
      <c r="DB123" s="1003"/>
      <c r="DC123" s="1003"/>
      <c r="DD123" s="1003"/>
      <c r="DE123" s="1003"/>
      <c r="DF123" s="1004"/>
      <c r="DG123" s="936" t="s">
        <v>112</v>
      </c>
      <c r="DH123" s="937"/>
      <c r="DI123" s="937"/>
      <c r="DJ123" s="937"/>
      <c r="DK123" s="938"/>
      <c r="DL123" s="939" t="s">
        <v>112</v>
      </c>
      <c r="DM123" s="937"/>
      <c r="DN123" s="937"/>
      <c r="DO123" s="937"/>
      <c r="DP123" s="938"/>
      <c r="DQ123" s="939" t="s">
        <v>112</v>
      </c>
      <c r="DR123" s="937"/>
      <c r="DS123" s="937"/>
      <c r="DT123" s="937"/>
      <c r="DU123" s="938"/>
      <c r="DV123" s="945" t="s">
        <v>112</v>
      </c>
      <c r="DW123" s="946"/>
      <c r="DX123" s="946"/>
      <c r="DY123" s="946"/>
      <c r="DZ123" s="947"/>
    </row>
    <row r="124" spans="1:130" s="197" customFormat="1" ht="26.25" customHeight="1" x14ac:dyDescent="0.15">
      <c r="A124" s="1068"/>
      <c r="B124" s="956"/>
      <c r="C124" s="890" t="s">
        <v>432</v>
      </c>
      <c r="D124" s="891"/>
      <c r="E124" s="891"/>
      <c r="F124" s="891"/>
      <c r="G124" s="891"/>
      <c r="H124" s="891"/>
      <c r="I124" s="891"/>
      <c r="J124" s="891"/>
      <c r="K124" s="891"/>
      <c r="L124" s="891"/>
      <c r="M124" s="891"/>
      <c r="N124" s="891"/>
      <c r="O124" s="891"/>
      <c r="P124" s="891"/>
      <c r="Q124" s="891"/>
      <c r="R124" s="891"/>
      <c r="S124" s="891"/>
      <c r="T124" s="891"/>
      <c r="U124" s="891"/>
      <c r="V124" s="891"/>
      <c r="W124" s="891"/>
      <c r="X124" s="891"/>
      <c r="Y124" s="891"/>
      <c r="Z124" s="892"/>
      <c r="AA124" s="936" t="s">
        <v>112</v>
      </c>
      <c r="AB124" s="937"/>
      <c r="AC124" s="937"/>
      <c r="AD124" s="937"/>
      <c r="AE124" s="938"/>
      <c r="AF124" s="939" t="s">
        <v>112</v>
      </c>
      <c r="AG124" s="937"/>
      <c r="AH124" s="937"/>
      <c r="AI124" s="937"/>
      <c r="AJ124" s="938"/>
      <c r="AK124" s="939" t="s">
        <v>112</v>
      </c>
      <c r="AL124" s="937"/>
      <c r="AM124" s="937"/>
      <c r="AN124" s="937"/>
      <c r="AO124" s="938"/>
      <c r="AP124" s="945" t="s">
        <v>112</v>
      </c>
      <c r="AQ124" s="946"/>
      <c r="AR124" s="946"/>
      <c r="AS124" s="946"/>
      <c r="AT124" s="94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4"/>
      <c r="CL124" s="1014"/>
      <c r="CM124" s="1014"/>
      <c r="CN124" s="1014"/>
      <c r="CO124" s="1015"/>
      <c r="CP124" s="1002" t="s">
        <v>446</v>
      </c>
      <c r="CQ124" s="1003"/>
      <c r="CR124" s="1003"/>
      <c r="CS124" s="1003"/>
      <c r="CT124" s="1003"/>
      <c r="CU124" s="1003"/>
      <c r="CV124" s="1003"/>
      <c r="CW124" s="1003"/>
      <c r="CX124" s="1003"/>
      <c r="CY124" s="1003"/>
      <c r="CZ124" s="1003"/>
      <c r="DA124" s="1003"/>
      <c r="DB124" s="1003"/>
      <c r="DC124" s="1003"/>
      <c r="DD124" s="1003"/>
      <c r="DE124" s="1003"/>
      <c r="DF124" s="1004"/>
      <c r="DG124" s="981" t="s">
        <v>112</v>
      </c>
      <c r="DH124" s="982"/>
      <c r="DI124" s="982"/>
      <c r="DJ124" s="982"/>
      <c r="DK124" s="983"/>
      <c r="DL124" s="984" t="s">
        <v>112</v>
      </c>
      <c r="DM124" s="982"/>
      <c r="DN124" s="982"/>
      <c r="DO124" s="982"/>
      <c r="DP124" s="983"/>
      <c r="DQ124" s="984" t="s">
        <v>112</v>
      </c>
      <c r="DR124" s="982"/>
      <c r="DS124" s="982"/>
      <c r="DT124" s="982"/>
      <c r="DU124" s="983"/>
      <c r="DV124" s="985" t="s">
        <v>112</v>
      </c>
      <c r="DW124" s="986"/>
      <c r="DX124" s="986"/>
      <c r="DY124" s="986"/>
      <c r="DZ124" s="987"/>
    </row>
    <row r="125" spans="1:130" s="197" customFormat="1" ht="26.25" customHeight="1" thickBot="1" x14ac:dyDescent="0.2">
      <c r="A125" s="1068"/>
      <c r="B125" s="956"/>
      <c r="C125" s="890" t="s">
        <v>434</v>
      </c>
      <c r="D125" s="891"/>
      <c r="E125" s="891"/>
      <c r="F125" s="891"/>
      <c r="G125" s="891"/>
      <c r="H125" s="891"/>
      <c r="I125" s="891"/>
      <c r="J125" s="891"/>
      <c r="K125" s="891"/>
      <c r="L125" s="891"/>
      <c r="M125" s="891"/>
      <c r="N125" s="891"/>
      <c r="O125" s="891"/>
      <c r="P125" s="891"/>
      <c r="Q125" s="891"/>
      <c r="R125" s="891"/>
      <c r="S125" s="891"/>
      <c r="T125" s="891"/>
      <c r="U125" s="891"/>
      <c r="V125" s="891"/>
      <c r="W125" s="891"/>
      <c r="X125" s="891"/>
      <c r="Y125" s="891"/>
      <c r="Z125" s="892"/>
      <c r="AA125" s="936" t="s">
        <v>112</v>
      </c>
      <c r="AB125" s="937"/>
      <c r="AC125" s="937"/>
      <c r="AD125" s="937"/>
      <c r="AE125" s="938"/>
      <c r="AF125" s="939" t="s">
        <v>112</v>
      </c>
      <c r="AG125" s="937"/>
      <c r="AH125" s="937"/>
      <c r="AI125" s="937"/>
      <c r="AJ125" s="938"/>
      <c r="AK125" s="939" t="s">
        <v>112</v>
      </c>
      <c r="AL125" s="937"/>
      <c r="AM125" s="937"/>
      <c r="AN125" s="937"/>
      <c r="AO125" s="938"/>
      <c r="AP125" s="945" t="s">
        <v>112</v>
      </c>
      <c r="AQ125" s="946"/>
      <c r="AR125" s="946"/>
      <c r="AS125" s="946"/>
      <c r="AT125" s="94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9" t="s">
        <v>447</v>
      </c>
      <c r="CL125" s="1009"/>
      <c r="CM125" s="1009"/>
      <c r="CN125" s="1009"/>
      <c r="CO125" s="1010"/>
      <c r="CP125" s="950" t="s">
        <v>448</v>
      </c>
      <c r="CQ125" s="918"/>
      <c r="CR125" s="918"/>
      <c r="CS125" s="918"/>
      <c r="CT125" s="918"/>
      <c r="CU125" s="918"/>
      <c r="CV125" s="918"/>
      <c r="CW125" s="918"/>
      <c r="CX125" s="918"/>
      <c r="CY125" s="918"/>
      <c r="CZ125" s="918"/>
      <c r="DA125" s="918"/>
      <c r="DB125" s="918"/>
      <c r="DC125" s="918"/>
      <c r="DD125" s="918"/>
      <c r="DE125" s="918"/>
      <c r="DF125" s="919"/>
      <c r="DG125" s="943" t="s">
        <v>112</v>
      </c>
      <c r="DH125" s="944"/>
      <c r="DI125" s="944"/>
      <c r="DJ125" s="944"/>
      <c r="DK125" s="944"/>
      <c r="DL125" s="944" t="s">
        <v>112</v>
      </c>
      <c r="DM125" s="944"/>
      <c r="DN125" s="944"/>
      <c r="DO125" s="944"/>
      <c r="DP125" s="944"/>
      <c r="DQ125" s="944" t="s">
        <v>112</v>
      </c>
      <c r="DR125" s="944"/>
      <c r="DS125" s="944"/>
      <c r="DT125" s="944"/>
      <c r="DU125" s="944"/>
      <c r="DV125" s="902" t="s">
        <v>112</v>
      </c>
      <c r="DW125" s="902"/>
      <c r="DX125" s="902"/>
      <c r="DY125" s="902"/>
      <c r="DZ125" s="903"/>
    </row>
    <row r="126" spans="1:130" s="197" customFormat="1" ht="26.25" customHeight="1" x14ac:dyDescent="0.15">
      <c r="A126" s="1068"/>
      <c r="B126" s="956"/>
      <c r="C126" s="890" t="s">
        <v>437</v>
      </c>
      <c r="D126" s="891"/>
      <c r="E126" s="891"/>
      <c r="F126" s="891"/>
      <c r="G126" s="891"/>
      <c r="H126" s="891"/>
      <c r="I126" s="891"/>
      <c r="J126" s="891"/>
      <c r="K126" s="891"/>
      <c r="L126" s="891"/>
      <c r="M126" s="891"/>
      <c r="N126" s="891"/>
      <c r="O126" s="891"/>
      <c r="P126" s="891"/>
      <c r="Q126" s="891"/>
      <c r="R126" s="891"/>
      <c r="S126" s="891"/>
      <c r="T126" s="891"/>
      <c r="U126" s="891"/>
      <c r="V126" s="891"/>
      <c r="W126" s="891"/>
      <c r="X126" s="891"/>
      <c r="Y126" s="891"/>
      <c r="Z126" s="892"/>
      <c r="AA126" s="936">
        <v>179796</v>
      </c>
      <c r="AB126" s="937"/>
      <c r="AC126" s="937"/>
      <c r="AD126" s="937"/>
      <c r="AE126" s="938"/>
      <c r="AF126" s="939">
        <v>141542</v>
      </c>
      <c r="AG126" s="937"/>
      <c r="AH126" s="937"/>
      <c r="AI126" s="937"/>
      <c r="AJ126" s="938"/>
      <c r="AK126" s="939">
        <v>122112</v>
      </c>
      <c r="AL126" s="937"/>
      <c r="AM126" s="937"/>
      <c r="AN126" s="937"/>
      <c r="AO126" s="938"/>
      <c r="AP126" s="945">
        <v>1.7</v>
      </c>
      <c r="AQ126" s="946"/>
      <c r="AR126" s="946"/>
      <c r="AS126" s="946"/>
      <c r="AT126" s="947"/>
      <c r="AU126" s="233"/>
      <c r="AV126" s="233"/>
      <c r="AW126" s="233"/>
      <c r="AX126" s="1031" t="s">
        <v>449</v>
      </c>
      <c r="AY126" s="1032"/>
      <c r="AZ126" s="1032"/>
      <c r="BA126" s="1032"/>
      <c r="BB126" s="1032"/>
      <c r="BC126" s="1032"/>
      <c r="BD126" s="1032"/>
      <c r="BE126" s="1033"/>
      <c r="BF126" s="1110" t="s">
        <v>450</v>
      </c>
      <c r="BG126" s="1032"/>
      <c r="BH126" s="1032"/>
      <c r="BI126" s="1032"/>
      <c r="BJ126" s="1032"/>
      <c r="BK126" s="1032"/>
      <c r="BL126" s="1033"/>
      <c r="BM126" s="1110" t="s">
        <v>451</v>
      </c>
      <c r="BN126" s="1032"/>
      <c r="BO126" s="1032"/>
      <c r="BP126" s="1032"/>
      <c r="BQ126" s="1032"/>
      <c r="BR126" s="1032"/>
      <c r="BS126" s="1033"/>
      <c r="BT126" s="1110" t="s">
        <v>452</v>
      </c>
      <c r="BU126" s="1032"/>
      <c r="BV126" s="1032"/>
      <c r="BW126" s="1032"/>
      <c r="BX126" s="1032"/>
      <c r="BY126" s="1032"/>
      <c r="BZ126" s="1111"/>
      <c r="CA126" s="233"/>
      <c r="CB126" s="233"/>
      <c r="CC126" s="233"/>
      <c r="CD126" s="234"/>
      <c r="CE126" s="234"/>
      <c r="CF126" s="234"/>
      <c r="CG126" s="231"/>
      <c r="CH126" s="231"/>
      <c r="CI126" s="231"/>
      <c r="CJ126" s="232"/>
      <c r="CK126" s="1012"/>
      <c r="CL126" s="1012"/>
      <c r="CM126" s="1012"/>
      <c r="CN126" s="1012"/>
      <c r="CO126" s="1013"/>
      <c r="CP126" s="914" t="s">
        <v>453</v>
      </c>
      <c r="CQ126" s="915"/>
      <c r="CR126" s="915"/>
      <c r="CS126" s="915"/>
      <c r="CT126" s="915"/>
      <c r="CU126" s="915"/>
      <c r="CV126" s="915"/>
      <c r="CW126" s="915"/>
      <c r="CX126" s="915"/>
      <c r="CY126" s="915"/>
      <c r="CZ126" s="915"/>
      <c r="DA126" s="915"/>
      <c r="DB126" s="915"/>
      <c r="DC126" s="915"/>
      <c r="DD126" s="915"/>
      <c r="DE126" s="915"/>
      <c r="DF126" s="916"/>
      <c r="DG126" s="893" t="s">
        <v>112</v>
      </c>
      <c r="DH126" s="894"/>
      <c r="DI126" s="894"/>
      <c r="DJ126" s="894"/>
      <c r="DK126" s="894"/>
      <c r="DL126" s="894" t="s">
        <v>112</v>
      </c>
      <c r="DM126" s="894"/>
      <c r="DN126" s="894"/>
      <c r="DO126" s="894"/>
      <c r="DP126" s="894"/>
      <c r="DQ126" s="894" t="s">
        <v>112</v>
      </c>
      <c r="DR126" s="894"/>
      <c r="DS126" s="894"/>
      <c r="DT126" s="894"/>
      <c r="DU126" s="894"/>
      <c r="DV126" s="895" t="s">
        <v>112</v>
      </c>
      <c r="DW126" s="895"/>
      <c r="DX126" s="895"/>
      <c r="DY126" s="895"/>
      <c r="DZ126" s="896"/>
    </row>
    <row r="127" spans="1:130" s="197" customFormat="1" ht="26.25" customHeight="1" thickBot="1" x14ac:dyDescent="0.2">
      <c r="A127" s="1069"/>
      <c r="B127" s="958"/>
      <c r="C127" s="988" t="s">
        <v>454</v>
      </c>
      <c r="D127" s="989"/>
      <c r="E127" s="989"/>
      <c r="F127" s="989"/>
      <c r="G127" s="989"/>
      <c r="H127" s="989"/>
      <c r="I127" s="989"/>
      <c r="J127" s="989"/>
      <c r="K127" s="989"/>
      <c r="L127" s="989"/>
      <c r="M127" s="989"/>
      <c r="N127" s="989"/>
      <c r="O127" s="989"/>
      <c r="P127" s="989"/>
      <c r="Q127" s="989"/>
      <c r="R127" s="989"/>
      <c r="S127" s="989"/>
      <c r="T127" s="989"/>
      <c r="U127" s="989"/>
      <c r="V127" s="989"/>
      <c r="W127" s="989"/>
      <c r="X127" s="989"/>
      <c r="Y127" s="989"/>
      <c r="Z127" s="990"/>
      <c r="AA127" s="936" t="s">
        <v>112</v>
      </c>
      <c r="AB127" s="937"/>
      <c r="AC127" s="937"/>
      <c r="AD127" s="937"/>
      <c r="AE127" s="938"/>
      <c r="AF127" s="939" t="s">
        <v>112</v>
      </c>
      <c r="AG127" s="937"/>
      <c r="AH127" s="937"/>
      <c r="AI127" s="937"/>
      <c r="AJ127" s="938"/>
      <c r="AK127" s="939" t="s">
        <v>112</v>
      </c>
      <c r="AL127" s="937"/>
      <c r="AM127" s="937"/>
      <c r="AN127" s="937"/>
      <c r="AO127" s="938"/>
      <c r="AP127" s="945" t="s">
        <v>112</v>
      </c>
      <c r="AQ127" s="946"/>
      <c r="AR127" s="946"/>
      <c r="AS127" s="946"/>
      <c r="AT127" s="947"/>
      <c r="AU127" s="233"/>
      <c r="AV127" s="233"/>
      <c r="AW127" s="233"/>
      <c r="AX127" s="917" t="s">
        <v>455</v>
      </c>
      <c r="AY127" s="918"/>
      <c r="AZ127" s="918"/>
      <c r="BA127" s="918"/>
      <c r="BB127" s="918"/>
      <c r="BC127" s="918"/>
      <c r="BD127" s="918"/>
      <c r="BE127" s="919"/>
      <c r="BF127" s="1036" t="s">
        <v>112</v>
      </c>
      <c r="BG127" s="1037"/>
      <c r="BH127" s="1037"/>
      <c r="BI127" s="1037"/>
      <c r="BJ127" s="1037"/>
      <c r="BK127" s="1037"/>
      <c r="BL127" s="1091"/>
      <c r="BM127" s="1036">
        <v>13.73</v>
      </c>
      <c r="BN127" s="1037"/>
      <c r="BO127" s="1037"/>
      <c r="BP127" s="1037"/>
      <c r="BQ127" s="1037"/>
      <c r="BR127" s="1037"/>
      <c r="BS127" s="1091"/>
      <c r="BT127" s="1036">
        <v>20</v>
      </c>
      <c r="BU127" s="1037"/>
      <c r="BV127" s="1037"/>
      <c r="BW127" s="1037"/>
      <c r="BX127" s="1037"/>
      <c r="BY127" s="1037"/>
      <c r="BZ127" s="1038"/>
      <c r="CA127" s="234"/>
      <c r="CB127" s="234"/>
      <c r="CC127" s="234"/>
      <c r="CD127" s="234"/>
      <c r="CE127" s="234"/>
      <c r="CF127" s="234"/>
      <c r="CG127" s="231"/>
      <c r="CH127" s="231"/>
      <c r="CI127" s="231"/>
      <c r="CJ127" s="232"/>
      <c r="CK127" s="1034"/>
      <c r="CL127" s="1034"/>
      <c r="CM127" s="1034"/>
      <c r="CN127" s="1034"/>
      <c r="CO127" s="1035"/>
      <c r="CP127" s="1039" t="s">
        <v>456</v>
      </c>
      <c r="CQ127" s="1040"/>
      <c r="CR127" s="1040"/>
      <c r="CS127" s="1040"/>
      <c r="CT127" s="1040"/>
      <c r="CU127" s="1040"/>
      <c r="CV127" s="1040"/>
      <c r="CW127" s="1040"/>
      <c r="CX127" s="1040"/>
      <c r="CY127" s="1040"/>
      <c r="CZ127" s="1040"/>
      <c r="DA127" s="1040"/>
      <c r="DB127" s="1040"/>
      <c r="DC127" s="1040"/>
      <c r="DD127" s="1040"/>
      <c r="DE127" s="1040"/>
      <c r="DF127" s="1041"/>
      <c r="DG127" s="1042" t="s">
        <v>112</v>
      </c>
      <c r="DH127" s="1043"/>
      <c r="DI127" s="1043"/>
      <c r="DJ127" s="1043"/>
      <c r="DK127" s="1043"/>
      <c r="DL127" s="1043" t="s">
        <v>112</v>
      </c>
      <c r="DM127" s="1043"/>
      <c r="DN127" s="1043"/>
      <c r="DO127" s="1043"/>
      <c r="DP127" s="1043"/>
      <c r="DQ127" s="1043" t="s">
        <v>112</v>
      </c>
      <c r="DR127" s="1043"/>
      <c r="DS127" s="1043"/>
      <c r="DT127" s="1043"/>
      <c r="DU127" s="1043"/>
      <c r="DV127" s="1044" t="s">
        <v>112</v>
      </c>
      <c r="DW127" s="1044"/>
      <c r="DX127" s="1044"/>
      <c r="DY127" s="1044"/>
      <c r="DZ127" s="1045"/>
    </row>
    <row r="128" spans="1:130" s="197" customFormat="1" ht="26.25" customHeight="1" x14ac:dyDescent="0.15">
      <c r="A128" s="1063" t="s">
        <v>457</v>
      </c>
      <c r="B128" s="1064"/>
      <c r="C128" s="1064"/>
      <c r="D128" s="1064"/>
      <c r="E128" s="1064"/>
      <c r="F128" s="1064"/>
      <c r="G128" s="1064"/>
      <c r="H128" s="1064"/>
      <c r="I128" s="1064"/>
      <c r="J128" s="1064"/>
      <c r="K128" s="1064"/>
      <c r="L128" s="1064"/>
      <c r="M128" s="1064"/>
      <c r="N128" s="1064"/>
      <c r="O128" s="1064"/>
      <c r="P128" s="1064"/>
      <c r="Q128" s="1064"/>
      <c r="R128" s="1064"/>
      <c r="S128" s="1064"/>
      <c r="T128" s="1064"/>
      <c r="U128" s="1064"/>
      <c r="V128" s="1064"/>
      <c r="W128" s="1065" t="s">
        <v>458</v>
      </c>
      <c r="X128" s="1065"/>
      <c r="Y128" s="1065"/>
      <c r="Z128" s="1066"/>
      <c r="AA128" s="1103">
        <v>21158</v>
      </c>
      <c r="AB128" s="1104"/>
      <c r="AC128" s="1104"/>
      <c r="AD128" s="1104"/>
      <c r="AE128" s="1105"/>
      <c r="AF128" s="1106">
        <v>13636</v>
      </c>
      <c r="AG128" s="1104"/>
      <c r="AH128" s="1104"/>
      <c r="AI128" s="1104"/>
      <c r="AJ128" s="1105"/>
      <c r="AK128" s="1106">
        <v>7837</v>
      </c>
      <c r="AL128" s="1104"/>
      <c r="AM128" s="1104"/>
      <c r="AN128" s="1104"/>
      <c r="AO128" s="1105"/>
      <c r="AP128" s="1107"/>
      <c r="AQ128" s="1108"/>
      <c r="AR128" s="1108"/>
      <c r="AS128" s="1108"/>
      <c r="AT128" s="1109"/>
      <c r="AU128" s="235"/>
      <c r="AV128" s="235"/>
      <c r="AW128" s="235"/>
      <c r="AX128" s="1046" t="s">
        <v>459</v>
      </c>
      <c r="AY128" s="915"/>
      <c r="AZ128" s="915"/>
      <c r="BA128" s="915"/>
      <c r="BB128" s="915"/>
      <c r="BC128" s="915"/>
      <c r="BD128" s="915"/>
      <c r="BE128" s="916"/>
      <c r="BF128" s="1058" t="s">
        <v>112</v>
      </c>
      <c r="BG128" s="1059"/>
      <c r="BH128" s="1059"/>
      <c r="BI128" s="1059"/>
      <c r="BJ128" s="1059"/>
      <c r="BK128" s="1059"/>
      <c r="BL128" s="1060"/>
      <c r="BM128" s="1058">
        <v>18.73</v>
      </c>
      <c r="BN128" s="1059"/>
      <c r="BO128" s="1059"/>
      <c r="BP128" s="1059"/>
      <c r="BQ128" s="1059"/>
      <c r="BR128" s="1059"/>
      <c r="BS128" s="1060"/>
      <c r="BT128" s="1058">
        <v>30</v>
      </c>
      <c r="BU128" s="1061"/>
      <c r="BV128" s="1061"/>
      <c r="BW128" s="1061"/>
      <c r="BX128" s="1061"/>
      <c r="BY128" s="1061"/>
      <c r="BZ128" s="106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04" t="s">
        <v>91</v>
      </c>
      <c r="B129" s="905"/>
      <c r="C129" s="905"/>
      <c r="D129" s="905"/>
      <c r="E129" s="905"/>
      <c r="F129" s="905"/>
      <c r="G129" s="905"/>
      <c r="H129" s="905"/>
      <c r="I129" s="905"/>
      <c r="J129" s="905"/>
      <c r="K129" s="905"/>
      <c r="L129" s="905"/>
      <c r="M129" s="905"/>
      <c r="N129" s="905"/>
      <c r="O129" s="905"/>
      <c r="P129" s="905"/>
      <c r="Q129" s="905"/>
      <c r="R129" s="905"/>
      <c r="S129" s="905"/>
      <c r="T129" s="905"/>
      <c r="U129" s="905"/>
      <c r="V129" s="905"/>
      <c r="W129" s="1052" t="s">
        <v>460</v>
      </c>
      <c r="X129" s="1053"/>
      <c r="Y129" s="1053"/>
      <c r="Z129" s="1054"/>
      <c r="AA129" s="936">
        <v>8209444</v>
      </c>
      <c r="AB129" s="937"/>
      <c r="AC129" s="937"/>
      <c r="AD129" s="937"/>
      <c r="AE129" s="938"/>
      <c r="AF129" s="939">
        <v>8016098</v>
      </c>
      <c r="AG129" s="937"/>
      <c r="AH129" s="937"/>
      <c r="AI129" s="937"/>
      <c r="AJ129" s="938"/>
      <c r="AK129" s="939">
        <v>8059621</v>
      </c>
      <c r="AL129" s="937"/>
      <c r="AM129" s="937"/>
      <c r="AN129" s="937"/>
      <c r="AO129" s="938"/>
      <c r="AP129" s="1055"/>
      <c r="AQ129" s="1056"/>
      <c r="AR129" s="1056"/>
      <c r="AS129" s="1056"/>
      <c r="AT129" s="1057"/>
      <c r="AU129" s="235"/>
      <c r="AV129" s="235"/>
      <c r="AW129" s="235"/>
      <c r="AX129" s="1046" t="s">
        <v>461</v>
      </c>
      <c r="AY129" s="915"/>
      <c r="AZ129" s="915"/>
      <c r="BA129" s="915"/>
      <c r="BB129" s="915"/>
      <c r="BC129" s="915"/>
      <c r="BD129" s="915"/>
      <c r="BE129" s="916"/>
      <c r="BF129" s="1047">
        <v>14</v>
      </c>
      <c r="BG129" s="1048"/>
      <c r="BH129" s="1048"/>
      <c r="BI129" s="1048"/>
      <c r="BJ129" s="1048"/>
      <c r="BK129" s="1048"/>
      <c r="BL129" s="1049"/>
      <c r="BM129" s="1047">
        <v>25</v>
      </c>
      <c r="BN129" s="1048"/>
      <c r="BO129" s="1048"/>
      <c r="BP129" s="1048"/>
      <c r="BQ129" s="1048"/>
      <c r="BR129" s="1048"/>
      <c r="BS129" s="1049"/>
      <c r="BT129" s="1047">
        <v>35</v>
      </c>
      <c r="BU129" s="1050"/>
      <c r="BV129" s="1050"/>
      <c r="BW129" s="1050"/>
      <c r="BX129" s="1050"/>
      <c r="BY129" s="1050"/>
      <c r="BZ129" s="105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04" t="s">
        <v>462</v>
      </c>
      <c r="B130" s="905"/>
      <c r="C130" s="905"/>
      <c r="D130" s="905"/>
      <c r="E130" s="905"/>
      <c r="F130" s="905"/>
      <c r="G130" s="905"/>
      <c r="H130" s="905"/>
      <c r="I130" s="905"/>
      <c r="J130" s="905"/>
      <c r="K130" s="905"/>
      <c r="L130" s="905"/>
      <c r="M130" s="905"/>
      <c r="N130" s="905"/>
      <c r="O130" s="905"/>
      <c r="P130" s="905"/>
      <c r="Q130" s="905"/>
      <c r="R130" s="905"/>
      <c r="S130" s="905"/>
      <c r="T130" s="905"/>
      <c r="U130" s="905"/>
      <c r="V130" s="905"/>
      <c r="W130" s="1052" t="s">
        <v>463</v>
      </c>
      <c r="X130" s="1053"/>
      <c r="Y130" s="1053"/>
      <c r="Z130" s="1054"/>
      <c r="AA130" s="936">
        <v>828743</v>
      </c>
      <c r="AB130" s="937"/>
      <c r="AC130" s="937"/>
      <c r="AD130" s="937"/>
      <c r="AE130" s="938"/>
      <c r="AF130" s="939">
        <v>846785</v>
      </c>
      <c r="AG130" s="937"/>
      <c r="AH130" s="937"/>
      <c r="AI130" s="937"/>
      <c r="AJ130" s="938"/>
      <c r="AK130" s="939">
        <v>852666</v>
      </c>
      <c r="AL130" s="937"/>
      <c r="AM130" s="937"/>
      <c r="AN130" s="937"/>
      <c r="AO130" s="938"/>
      <c r="AP130" s="1055"/>
      <c r="AQ130" s="1056"/>
      <c r="AR130" s="1056"/>
      <c r="AS130" s="1056"/>
      <c r="AT130" s="1057"/>
      <c r="AU130" s="235"/>
      <c r="AV130" s="235"/>
      <c r="AW130" s="235"/>
      <c r="AX130" s="1087" t="s">
        <v>464</v>
      </c>
      <c r="AY130" s="1040"/>
      <c r="AZ130" s="1040"/>
      <c r="BA130" s="1040"/>
      <c r="BB130" s="1040"/>
      <c r="BC130" s="1040"/>
      <c r="BD130" s="1040"/>
      <c r="BE130" s="1041"/>
      <c r="BF130" s="1088">
        <v>134.5</v>
      </c>
      <c r="BG130" s="1089"/>
      <c r="BH130" s="1089"/>
      <c r="BI130" s="1089"/>
      <c r="BJ130" s="1089"/>
      <c r="BK130" s="1089"/>
      <c r="BL130" s="1090"/>
      <c r="BM130" s="1088">
        <v>350</v>
      </c>
      <c r="BN130" s="1089"/>
      <c r="BO130" s="1089"/>
      <c r="BP130" s="1089"/>
      <c r="BQ130" s="1089"/>
      <c r="BR130" s="1089"/>
      <c r="BS130" s="1090"/>
      <c r="BT130" s="1092"/>
      <c r="BU130" s="1093"/>
      <c r="BV130" s="1093"/>
      <c r="BW130" s="1093"/>
      <c r="BX130" s="1093"/>
      <c r="BY130" s="1093"/>
      <c r="BZ130" s="109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5"/>
      <c r="B131" s="1096"/>
      <c r="C131" s="1096"/>
      <c r="D131" s="1096"/>
      <c r="E131" s="1096"/>
      <c r="F131" s="1096"/>
      <c r="G131" s="1096"/>
      <c r="H131" s="1096"/>
      <c r="I131" s="1096"/>
      <c r="J131" s="1096"/>
      <c r="K131" s="1096"/>
      <c r="L131" s="1096"/>
      <c r="M131" s="1096"/>
      <c r="N131" s="1096"/>
      <c r="O131" s="1096"/>
      <c r="P131" s="1096"/>
      <c r="Q131" s="1096"/>
      <c r="R131" s="1096"/>
      <c r="S131" s="1096"/>
      <c r="T131" s="1096"/>
      <c r="U131" s="1096"/>
      <c r="V131" s="1096"/>
      <c r="W131" s="1097" t="s">
        <v>465</v>
      </c>
      <c r="X131" s="1098"/>
      <c r="Y131" s="1098"/>
      <c r="Z131" s="1099"/>
      <c r="AA131" s="981">
        <v>7380701</v>
      </c>
      <c r="AB131" s="982"/>
      <c r="AC131" s="982"/>
      <c r="AD131" s="982"/>
      <c r="AE131" s="983"/>
      <c r="AF131" s="984">
        <v>7169313</v>
      </c>
      <c r="AG131" s="982"/>
      <c r="AH131" s="982"/>
      <c r="AI131" s="982"/>
      <c r="AJ131" s="983"/>
      <c r="AK131" s="984">
        <v>7206955</v>
      </c>
      <c r="AL131" s="982"/>
      <c r="AM131" s="982"/>
      <c r="AN131" s="982"/>
      <c r="AO131" s="983"/>
      <c r="AP131" s="1100"/>
      <c r="AQ131" s="1101"/>
      <c r="AR131" s="1101"/>
      <c r="AS131" s="1101"/>
      <c r="AT131" s="110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71" t="s">
        <v>466</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467</v>
      </c>
      <c r="W132" s="1075"/>
      <c r="X132" s="1075"/>
      <c r="Y132" s="1075"/>
      <c r="Z132" s="1076"/>
      <c r="AA132" s="1077">
        <v>14.90819097</v>
      </c>
      <c r="AB132" s="1078"/>
      <c r="AC132" s="1078"/>
      <c r="AD132" s="1078"/>
      <c r="AE132" s="1079"/>
      <c r="AF132" s="1080">
        <v>14.237180049999999</v>
      </c>
      <c r="AG132" s="1078"/>
      <c r="AH132" s="1078"/>
      <c r="AI132" s="1078"/>
      <c r="AJ132" s="1079"/>
      <c r="AK132" s="1080">
        <v>13.10244063</v>
      </c>
      <c r="AL132" s="1078"/>
      <c r="AM132" s="1078"/>
      <c r="AN132" s="1078"/>
      <c r="AO132" s="1079"/>
      <c r="AP132" s="999"/>
      <c r="AQ132" s="1000"/>
      <c r="AR132" s="1000"/>
      <c r="AS132" s="1000"/>
      <c r="AT132" s="108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82" t="s">
        <v>468</v>
      </c>
      <c r="W133" s="1082"/>
      <c r="X133" s="1082"/>
      <c r="Y133" s="1082"/>
      <c r="Z133" s="1083"/>
      <c r="AA133" s="1084">
        <v>16.399999999999999</v>
      </c>
      <c r="AB133" s="1085"/>
      <c r="AC133" s="1085"/>
      <c r="AD133" s="1085"/>
      <c r="AE133" s="1086"/>
      <c r="AF133" s="1084">
        <v>14.8</v>
      </c>
      <c r="AG133" s="1085"/>
      <c r="AH133" s="1085"/>
      <c r="AI133" s="1085"/>
      <c r="AJ133" s="1086"/>
      <c r="AK133" s="1084">
        <v>14</v>
      </c>
      <c r="AL133" s="1085"/>
      <c r="AM133" s="1085"/>
      <c r="AN133" s="1085"/>
      <c r="AO133" s="1086"/>
      <c r="AP133" s="1023"/>
      <c r="AQ133" s="1024"/>
      <c r="AR133" s="1024"/>
      <c r="AS133" s="1024"/>
      <c r="AT133" s="107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73:P73"/>
    <mergeCell ref="B72:P72"/>
    <mergeCell ref="B74:P74"/>
    <mergeCell ref="B76:P76"/>
    <mergeCell ref="B77:P77"/>
    <mergeCell ref="B75:P75"/>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AZ88:BD88"/>
    <mergeCell ref="AP86:AT86"/>
    <mergeCell ref="AU86:AY86"/>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DV123:DZ123"/>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A112:B116"/>
    <mergeCell ref="C112:Z112"/>
    <mergeCell ref="AA112:AE112"/>
    <mergeCell ref="AF112:AJ112"/>
    <mergeCell ref="AK112:AO112"/>
    <mergeCell ref="AP112:AT112"/>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V118:BZ118"/>
    <mergeCell ref="CA118:CE118"/>
    <mergeCell ref="CF118:CJ118"/>
    <mergeCell ref="CM118:DF118"/>
    <mergeCell ref="DG118:DK118"/>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L113:DP113"/>
    <mergeCell ref="DQ113:DU113"/>
    <mergeCell ref="DV113:DZ113"/>
    <mergeCell ref="C114:Z114"/>
    <mergeCell ref="DQ116:DU116"/>
    <mergeCell ref="DV116:DZ116"/>
    <mergeCell ref="DV115:DZ115"/>
    <mergeCell ref="C116:Z116"/>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BV112:BZ112"/>
    <mergeCell ref="CA112:CE112"/>
    <mergeCell ref="CF112:CJ112"/>
    <mergeCell ref="CM112:DF112"/>
    <mergeCell ref="AA116:AE116"/>
    <mergeCell ref="AF116:AJ116"/>
    <mergeCell ref="AK116:AO116"/>
    <mergeCell ref="AP116:AT116"/>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AA114:AE114"/>
    <mergeCell ref="AF114:AJ114"/>
    <mergeCell ref="CA113:CE113"/>
    <mergeCell ref="CF113:CJ113"/>
    <mergeCell ref="CM113:DF113"/>
    <mergeCell ref="DG113:DK113"/>
    <mergeCell ref="CM110:DF110"/>
    <mergeCell ref="DG110:DK110"/>
    <mergeCell ref="DL110:DP110"/>
    <mergeCell ref="DQ110:DU11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10:DZ110"/>
    <mergeCell ref="A111:Z111"/>
    <mergeCell ref="AA111:AE111"/>
    <mergeCell ref="AF111:AJ111"/>
    <mergeCell ref="AK111:AO111"/>
    <mergeCell ref="AP111:AT111"/>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Q71:U71"/>
    <mergeCell ref="V71:Z71"/>
    <mergeCell ref="AA71:AE71"/>
    <mergeCell ref="AF71:AJ71"/>
    <mergeCell ref="AK71:AO71"/>
    <mergeCell ref="AP71:AT71"/>
    <mergeCell ref="AU71:AY71"/>
    <mergeCell ref="AZ71:BD71"/>
    <mergeCell ref="CR70:CV70"/>
    <mergeCell ref="CW70:DA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Q70:U70"/>
    <mergeCell ref="B68:P68"/>
    <mergeCell ref="B70:P70"/>
    <mergeCell ref="B69:P69"/>
    <mergeCell ref="CW67:DA67"/>
    <mergeCell ref="DB67:DF67"/>
    <mergeCell ref="DG67:DK67"/>
    <mergeCell ref="DL67:DP67"/>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CW68:DA68"/>
    <mergeCell ref="DB68:DF68"/>
    <mergeCell ref="DG68:DK68"/>
    <mergeCell ref="DL68:DP68"/>
    <mergeCell ref="DQ68:DU68"/>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B70:DF70"/>
    <mergeCell ref="DG70:DK70"/>
    <mergeCell ref="DL70:DP70"/>
    <mergeCell ref="DQ70:DU70"/>
    <mergeCell ref="AP70:AT70"/>
    <mergeCell ref="AU70:AY70"/>
    <mergeCell ref="AZ70:BD70"/>
    <mergeCell ref="BS70:CG70"/>
    <mergeCell ref="CH70:CL70"/>
    <mergeCell ref="CM70:CQ70"/>
    <mergeCell ref="DV70:DZ70"/>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DV69:DZ69"/>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22" zoomScale="85" zoomScaleNormal="85" zoomScaleSheetLayoutView="85" workbookViewId="0">
      <selection activeCell="AD73" sqref="AD7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46"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5" t="s">
        <v>471</v>
      </c>
      <c r="L7" s="254"/>
      <c r="M7" s="255" t="s">
        <v>472</v>
      </c>
      <c r="N7" s="256"/>
    </row>
    <row r="8" spans="1:16" x14ac:dyDescent="0.15">
      <c r="A8" s="248"/>
      <c r="B8" s="244"/>
      <c r="C8" s="244"/>
      <c r="D8" s="244"/>
      <c r="E8" s="244"/>
      <c r="F8" s="244"/>
      <c r="G8" s="257"/>
      <c r="H8" s="258"/>
      <c r="I8" s="258"/>
      <c r="J8" s="259"/>
      <c r="K8" s="1116"/>
      <c r="L8" s="260" t="s">
        <v>473</v>
      </c>
      <c r="M8" s="261" t="s">
        <v>474</v>
      </c>
      <c r="N8" s="262" t="s">
        <v>475</v>
      </c>
    </row>
    <row r="9" spans="1:16" x14ac:dyDescent="0.15">
      <c r="A9" s="248"/>
      <c r="B9" s="244"/>
      <c r="C9" s="244"/>
      <c r="D9" s="244"/>
      <c r="E9" s="244"/>
      <c r="F9" s="244"/>
      <c r="G9" s="1117" t="s">
        <v>476</v>
      </c>
      <c r="H9" s="1118"/>
      <c r="I9" s="1118"/>
      <c r="J9" s="1119"/>
      <c r="K9" s="263">
        <v>2118622</v>
      </c>
      <c r="L9" s="264">
        <v>68391</v>
      </c>
      <c r="M9" s="265">
        <v>83170</v>
      </c>
      <c r="N9" s="266">
        <v>-17.8</v>
      </c>
    </row>
    <row r="10" spans="1:16" x14ac:dyDescent="0.15">
      <c r="A10" s="248"/>
      <c r="B10" s="244"/>
      <c r="C10" s="244"/>
      <c r="D10" s="244"/>
      <c r="E10" s="244"/>
      <c r="F10" s="244"/>
      <c r="G10" s="1117" t="s">
        <v>477</v>
      </c>
      <c r="H10" s="1118"/>
      <c r="I10" s="1118"/>
      <c r="J10" s="1119"/>
      <c r="K10" s="267">
        <v>308670</v>
      </c>
      <c r="L10" s="268">
        <v>9964</v>
      </c>
      <c r="M10" s="269">
        <v>7053</v>
      </c>
      <c r="N10" s="270">
        <v>41.3</v>
      </c>
    </row>
    <row r="11" spans="1:16" ht="13.5" customHeight="1" x14ac:dyDescent="0.15">
      <c r="A11" s="248"/>
      <c r="B11" s="244"/>
      <c r="C11" s="244"/>
      <c r="D11" s="244"/>
      <c r="E11" s="244"/>
      <c r="F11" s="244"/>
      <c r="G11" s="1117" t="s">
        <v>478</v>
      </c>
      <c r="H11" s="1118"/>
      <c r="I11" s="1118"/>
      <c r="J11" s="1119"/>
      <c r="K11" s="267">
        <v>321614</v>
      </c>
      <c r="L11" s="268">
        <v>10382</v>
      </c>
      <c r="M11" s="269">
        <v>8860</v>
      </c>
      <c r="N11" s="270">
        <v>17.2</v>
      </c>
    </row>
    <row r="12" spans="1:16" ht="13.5" customHeight="1" x14ac:dyDescent="0.15">
      <c r="A12" s="248"/>
      <c r="B12" s="244"/>
      <c r="C12" s="244"/>
      <c r="D12" s="244"/>
      <c r="E12" s="244"/>
      <c r="F12" s="244"/>
      <c r="G12" s="1117" t="s">
        <v>479</v>
      </c>
      <c r="H12" s="1118"/>
      <c r="I12" s="1118"/>
      <c r="J12" s="1119"/>
      <c r="K12" s="267" t="s">
        <v>480</v>
      </c>
      <c r="L12" s="268" t="s">
        <v>480</v>
      </c>
      <c r="M12" s="269">
        <v>837</v>
      </c>
      <c r="N12" s="270" t="s">
        <v>480</v>
      </c>
    </row>
    <row r="13" spans="1:16" ht="13.5" customHeight="1" x14ac:dyDescent="0.15">
      <c r="A13" s="248"/>
      <c r="B13" s="244"/>
      <c r="C13" s="244"/>
      <c r="D13" s="244"/>
      <c r="E13" s="244"/>
      <c r="F13" s="244"/>
      <c r="G13" s="1117" t="s">
        <v>481</v>
      </c>
      <c r="H13" s="1118"/>
      <c r="I13" s="1118"/>
      <c r="J13" s="1119"/>
      <c r="K13" s="267" t="s">
        <v>480</v>
      </c>
      <c r="L13" s="268" t="s">
        <v>480</v>
      </c>
      <c r="M13" s="269">
        <v>4</v>
      </c>
      <c r="N13" s="270" t="s">
        <v>480</v>
      </c>
    </row>
    <row r="14" spans="1:16" ht="13.5" customHeight="1" x14ac:dyDescent="0.15">
      <c r="A14" s="248"/>
      <c r="B14" s="244"/>
      <c r="C14" s="244"/>
      <c r="D14" s="244"/>
      <c r="E14" s="244"/>
      <c r="F14" s="244"/>
      <c r="G14" s="1117" t="s">
        <v>482</v>
      </c>
      <c r="H14" s="1118"/>
      <c r="I14" s="1118"/>
      <c r="J14" s="1119"/>
      <c r="K14" s="267">
        <v>49678</v>
      </c>
      <c r="L14" s="268">
        <v>1604</v>
      </c>
      <c r="M14" s="269">
        <v>3453</v>
      </c>
      <c r="N14" s="270">
        <v>-53.5</v>
      </c>
    </row>
    <row r="15" spans="1:16" ht="13.5" customHeight="1" x14ac:dyDescent="0.15">
      <c r="A15" s="248"/>
      <c r="B15" s="244"/>
      <c r="C15" s="244"/>
      <c r="D15" s="244"/>
      <c r="E15" s="244"/>
      <c r="F15" s="244"/>
      <c r="G15" s="1117" t="s">
        <v>483</v>
      </c>
      <c r="H15" s="1118"/>
      <c r="I15" s="1118"/>
      <c r="J15" s="1119"/>
      <c r="K15" s="267">
        <v>12709</v>
      </c>
      <c r="L15" s="268">
        <v>410</v>
      </c>
      <c r="M15" s="269">
        <v>1923</v>
      </c>
      <c r="N15" s="270">
        <v>-78.7</v>
      </c>
    </row>
    <row r="16" spans="1:16" x14ac:dyDescent="0.15">
      <c r="A16" s="248"/>
      <c r="B16" s="244"/>
      <c r="C16" s="244"/>
      <c r="D16" s="244"/>
      <c r="E16" s="244"/>
      <c r="F16" s="244"/>
      <c r="G16" s="1120" t="s">
        <v>484</v>
      </c>
      <c r="H16" s="1121"/>
      <c r="I16" s="1121"/>
      <c r="J16" s="1122"/>
      <c r="K16" s="268">
        <v>-212735</v>
      </c>
      <c r="L16" s="268">
        <v>-6867</v>
      </c>
      <c r="M16" s="269">
        <v>-10272</v>
      </c>
      <c r="N16" s="270">
        <v>-33.1</v>
      </c>
    </row>
    <row r="17" spans="1:16" x14ac:dyDescent="0.15">
      <c r="A17" s="248"/>
      <c r="B17" s="244"/>
      <c r="C17" s="244"/>
      <c r="D17" s="244"/>
      <c r="E17" s="244"/>
      <c r="F17" s="244"/>
      <c r="G17" s="1120" t="s">
        <v>168</v>
      </c>
      <c r="H17" s="1121"/>
      <c r="I17" s="1121"/>
      <c r="J17" s="1122"/>
      <c r="K17" s="268">
        <v>2598558</v>
      </c>
      <c r="L17" s="268">
        <v>83884</v>
      </c>
      <c r="M17" s="269">
        <v>95028</v>
      </c>
      <c r="N17" s="270">
        <v>-11.7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2" t="s">
        <v>489</v>
      </c>
      <c r="H21" s="1113"/>
      <c r="I21" s="1113"/>
      <c r="J21" s="1114"/>
      <c r="K21" s="280">
        <v>7.81</v>
      </c>
      <c r="L21" s="281">
        <v>9.36</v>
      </c>
      <c r="M21" s="282">
        <v>-1.55</v>
      </c>
      <c r="N21" s="249"/>
      <c r="O21" s="283"/>
      <c r="P21" s="279"/>
    </row>
    <row r="22" spans="1:16" s="284" customFormat="1" x14ac:dyDescent="0.15">
      <c r="A22" s="279"/>
      <c r="B22" s="249"/>
      <c r="C22" s="249"/>
      <c r="D22" s="249"/>
      <c r="E22" s="249"/>
      <c r="F22" s="249"/>
      <c r="G22" s="1112" t="s">
        <v>490</v>
      </c>
      <c r="H22" s="1113"/>
      <c r="I22" s="1113"/>
      <c r="J22" s="1114"/>
      <c r="K22" s="285">
        <v>98</v>
      </c>
      <c r="L22" s="286">
        <v>96.8</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5" t="s">
        <v>471</v>
      </c>
      <c r="L30" s="254"/>
      <c r="M30" s="255" t="s">
        <v>472</v>
      </c>
      <c r="N30" s="256"/>
    </row>
    <row r="31" spans="1:16" x14ac:dyDescent="0.15">
      <c r="A31" s="248"/>
      <c r="B31" s="244"/>
      <c r="C31" s="244"/>
      <c r="D31" s="244"/>
      <c r="E31" s="244"/>
      <c r="F31" s="244"/>
      <c r="G31" s="257"/>
      <c r="H31" s="258"/>
      <c r="I31" s="258"/>
      <c r="J31" s="259"/>
      <c r="K31" s="1116"/>
      <c r="L31" s="260" t="s">
        <v>473</v>
      </c>
      <c r="M31" s="261" t="s">
        <v>474</v>
      </c>
      <c r="N31" s="262" t="s">
        <v>475</v>
      </c>
    </row>
    <row r="32" spans="1:16" ht="27" customHeight="1" x14ac:dyDescent="0.15">
      <c r="A32" s="248"/>
      <c r="B32" s="244"/>
      <c r="C32" s="244"/>
      <c r="D32" s="244"/>
      <c r="E32" s="244"/>
      <c r="F32" s="244"/>
      <c r="G32" s="1128" t="s">
        <v>494</v>
      </c>
      <c r="H32" s="1129"/>
      <c r="I32" s="1129"/>
      <c r="J32" s="1130"/>
      <c r="K32" s="294">
        <v>1004124</v>
      </c>
      <c r="L32" s="294">
        <v>32414</v>
      </c>
      <c r="M32" s="295">
        <v>65071</v>
      </c>
      <c r="N32" s="296">
        <v>-50.2</v>
      </c>
    </row>
    <row r="33" spans="1:16" ht="13.5" customHeight="1" x14ac:dyDescent="0.15">
      <c r="A33" s="248"/>
      <c r="B33" s="244"/>
      <c r="C33" s="244"/>
      <c r="D33" s="244"/>
      <c r="E33" s="244"/>
      <c r="F33" s="244"/>
      <c r="G33" s="1128" t="s">
        <v>495</v>
      </c>
      <c r="H33" s="1129"/>
      <c r="I33" s="1129"/>
      <c r="J33" s="1130"/>
      <c r="K33" s="294" t="s">
        <v>480</v>
      </c>
      <c r="L33" s="294" t="s">
        <v>480</v>
      </c>
      <c r="M33" s="295" t="s">
        <v>480</v>
      </c>
      <c r="N33" s="296" t="s">
        <v>480</v>
      </c>
    </row>
    <row r="34" spans="1:16" ht="27" customHeight="1" x14ac:dyDescent="0.15">
      <c r="A34" s="248"/>
      <c r="B34" s="244"/>
      <c r="C34" s="244"/>
      <c r="D34" s="244"/>
      <c r="E34" s="244"/>
      <c r="F34" s="244"/>
      <c r="G34" s="1128" t="s">
        <v>496</v>
      </c>
      <c r="H34" s="1129"/>
      <c r="I34" s="1129"/>
      <c r="J34" s="1130"/>
      <c r="K34" s="294">
        <v>100000</v>
      </c>
      <c r="L34" s="294">
        <v>3228</v>
      </c>
      <c r="M34" s="295">
        <v>23</v>
      </c>
      <c r="N34" s="296">
        <v>13934.8</v>
      </c>
    </row>
    <row r="35" spans="1:16" ht="27" customHeight="1" x14ac:dyDescent="0.15">
      <c r="A35" s="248"/>
      <c r="B35" s="244"/>
      <c r="C35" s="244"/>
      <c r="D35" s="244"/>
      <c r="E35" s="244"/>
      <c r="F35" s="244"/>
      <c r="G35" s="1128" t="s">
        <v>497</v>
      </c>
      <c r="H35" s="1129"/>
      <c r="I35" s="1129"/>
      <c r="J35" s="1130"/>
      <c r="K35" s="294">
        <v>389656</v>
      </c>
      <c r="L35" s="294">
        <v>12578</v>
      </c>
      <c r="M35" s="295">
        <v>17560</v>
      </c>
      <c r="N35" s="296">
        <v>-28.4</v>
      </c>
    </row>
    <row r="36" spans="1:16" ht="27" customHeight="1" x14ac:dyDescent="0.15">
      <c r="A36" s="248"/>
      <c r="B36" s="244"/>
      <c r="C36" s="244"/>
      <c r="D36" s="244"/>
      <c r="E36" s="244"/>
      <c r="F36" s="244"/>
      <c r="G36" s="1128" t="s">
        <v>498</v>
      </c>
      <c r="H36" s="1129"/>
      <c r="I36" s="1129"/>
      <c r="J36" s="1130"/>
      <c r="K36" s="294">
        <v>148359</v>
      </c>
      <c r="L36" s="294">
        <v>4789</v>
      </c>
      <c r="M36" s="295">
        <v>3274</v>
      </c>
      <c r="N36" s="296">
        <v>46.3</v>
      </c>
    </row>
    <row r="37" spans="1:16" ht="13.5" customHeight="1" x14ac:dyDescent="0.15">
      <c r="A37" s="248"/>
      <c r="B37" s="244"/>
      <c r="C37" s="244"/>
      <c r="D37" s="244"/>
      <c r="E37" s="244"/>
      <c r="F37" s="244"/>
      <c r="G37" s="1128" t="s">
        <v>499</v>
      </c>
      <c r="H37" s="1129"/>
      <c r="I37" s="1129"/>
      <c r="J37" s="1130"/>
      <c r="K37" s="294">
        <v>162535</v>
      </c>
      <c r="L37" s="294">
        <v>5247</v>
      </c>
      <c r="M37" s="295">
        <v>1387</v>
      </c>
      <c r="N37" s="296">
        <v>278.3</v>
      </c>
    </row>
    <row r="38" spans="1:16" ht="27" customHeight="1" x14ac:dyDescent="0.15">
      <c r="A38" s="248"/>
      <c r="B38" s="244"/>
      <c r="C38" s="244"/>
      <c r="D38" s="244"/>
      <c r="E38" s="244"/>
      <c r="F38" s="244"/>
      <c r="G38" s="1131" t="s">
        <v>500</v>
      </c>
      <c r="H38" s="1132"/>
      <c r="I38" s="1132"/>
      <c r="J38" s="1133"/>
      <c r="K38" s="297">
        <v>116</v>
      </c>
      <c r="L38" s="297">
        <v>4</v>
      </c>
      <c r="M38" s="298">
        <v>7</v>
      </c>
      <c r="N38" s="299">
        <v>-42.9</v>
      </c>
      <c r="O38" s="293"/>
    </row>
    <row r="39" spans="1:16" x14ac:dyDescent="0.15">
      <c r="A39" s="248"/>
      <c r="B39" s="244"/>
      <c r="C39" s="244"/>
      <c r="D39" s="244"/>
      <c r="E39" s="244"/>
      <c r="F39" s="244"/>
      <c r="G39" s="1131" t="s">
        <v>501</v>
      </c>
      <c r="H39" s="1132"/>
      <c r="I39" s="1132"/>
      <c r="J39" s="1133"/>
      <c r="K39" s="300">
        <v>-7837</v>
      </c>
      <c r="L39" s="300">
        <v>-253</v>
      </c>
      <c r="M39" s="301">
        <v>-4282</v>
      </c>
      <c r="N39" s="302">
        <v>-94.1</v>
      </c>
      <c r="O39" s="293"/>
    </row>
    <row r="40" spans="1:16" ht="27" customHeight="1" x14ac:dyDescent="0.15">
      <c r="A40" s="248"/>
      <c r="B40" s="244"/>
      <c r="C40" s="244"/>
      <c r="D40" s="244"/>
      <c r="E40" s="244"/>
      <c r="F40" s="244"/>
      <c r="G40" s="1128" t="s">
        <v>502</v>
      </c>
      <c r="H40" s="1129"/>
      <c r="I40" s="1129"/>
      <c r="J40" s="1130"/>
      <c r="K40" s="300">
        <v>-852666</v>
      </c>
      <c r="L40" s="300">
        <v>-27525</v>
      </c>
      <c r="M40" s="301">
        <v>-54179</v>
      </c>
      <c r="N40" s="302">
        <v>-49.2</v>
      </c>
      <c r="O40" s="293"/>
    </row>
    <row r="41" spans="1:16" x14ac:dyDescent="0.15">
      <c r="A41" s="248"/>
      <c r="B41" s="244"/>
      <c r="C41" s="244"/>
      <c r="D41" s="244"/>
      <c r="E41" s="244"/>
      <c r="F41" s="244"/>
      <c r="G41" s="1134" t="s">
        <v>278</v>
      </c>
      <c r="H41" s="1135"/>
      <c r="I41" s="1135"/>
      <c r="J41" s="1136"/>
      <c r="K41" s="294">
        <v>944287</v>
      </c>
      <c r="L41" s="300">
        <v>30483</v>
      </c>
      <c r="M41" s="301">
        <v>28861</v>
      </c>
      <c r="N41" s="302">
        <v>5.6</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3" t="s">
        <v>471</v>
      </c>
      <c r="J49" s="1125" t="s">
        <v>506</v>
      </c>
      <c r="K49" s="1126"/>
      <c r="L49" s="1126"/>
      <c r="M49" s="1126"/>
      <c r="N49" s="1127"/>
    </row>
    <row r="50" spans="1:14" x14ac:dyDescent="0.15">
      <c r="A50" s="248"/>
      <c r="B50" s="244"/>
      <c r="C50" s="244"/>
      <c r="D50" s="244"/>
      <c r="E50" s="244"/>
      <c r="F50" s="244"/>
      <c r="G50" s="312"/>
      <c r="H50" s="313"/>
      <c r="I50" s="1124"/>
      <c r="J50" s="314" t="s">
        <v>507</v>
      </c>
      <c r="K50" s="315" t="s">
        <v>508</v>
      </c>
      <c r="L50" s="316" t="s">
        <v>509</v>
      </c>
      <c r="M50" s="317" t="s">
        <v>510</v>
      </c>
      <c r="N50" s="318" t="s">
        <v>511</v>
      </c>
    </row>
    <row r="51" spans="1:14" x14ac:dyDescent="0.15">
      <c r="A51" s="248"/>
      <c r="B51" s="244"/>
      <c r="C51" s="244"/>
      <c r="D51" s="244"/>
      <c r="E51" s="244"/>
      <c r="F51" s="244"/>
      <c r="G51" s="310" t="s">
        <v>512</v>
      </c>
      <c r="H51" s="311"/>
      <c r="I51" s="319">
        <v>2190971</v>
      </c>
      <c r="J51" s="320">
        <v>69042</v>
      </c>
      <c r="K51" s="321">
        <v>18.8</v>
      </c>
      <c r="L51" s="322">
        <v>79008</v>
      </c>
      <c r="M51" s="323">
        <v>36.6</v>
      </c>
      <c r="N51" s="324">
        <v>-17.8</v>
      </c>
    </row>
    <row r="52" spans="1:14" x14ac:dyDescent="0.15">
      <c r="A52" s="248"/>
      <c r="B52" s="244"/>
      <c r="C52" s="244"/>
      <c r="D52" s="244"/>
      <c r="E52" s="244"/>
      <c r="F52" s="244"/>
      <c r="G52" s="325"/>
      <c r="H52" s="326" t="s">
        <v>513</v>
      </c>
      <c r="I52" s="327">
        <v>1500942</v>
      </c>
      <c r="J52" s="328">
        <v>47298</v>
      </c>
      <c r="K52" s="329">
        <v>13.3</v>
      </c>
      <c r="L52" s="330">
        <v>46014</v>
      </c>
      <c r="M52" s="331">
        <v>37.5</v>
      </c>
      <c r="N52" s="332">
        <v>-24.2</v>
      </c>
    </row>
    <row r="53" spans="1:14" x14ac:dyDescent="0.15">
      <c r="A53" s="248"/>
      <c r="B53" s="244"/>
      <c r="C53" s="244"/>
      <c r="D53" s="244"/>
      <c r="E53" s="244"/>
      <c r="F53" s="244"/>
      <c r="G53" s="310" t="s">
        <v>514</v>
      </c>
      <c r="H53" s="311"/>
      <c r="I53" s="319">
        <v>1656978</v>
      </c>
      <c r="J53" s="320">
        <v>52307</v>
      </c>
      <c r="K53" s="321">
        <v>-24.2</v>
      </c>
      <c r="L53" s="322">
        <v>86381</v>
      </c>
      <c r="M53" s="323">
        <v>9.3000000000000007</v>
      </c>
      <c r="N53" s="324">
        <v>-33.5</v>
      </c>
    </row>
    <row r="54" spans="1:14" x14ac:dyDescent="0.15">
      <c r="A54" s="248"/>
      <c r="B54" s="244"/>
      <c r="C54" s="244"/>
      <c r="D54" s="244"/>
      <c r="E54" s="244"/>
      <c r="F54" s="244"/>
      <c r="G54" s="325"/>
      <c r="H54" s="326" t="s">
        <v>513</v>
      </c>
      <c r="I54" s="327">
        <v>870564</v>
      </c>
      <c r="J54" s="328">
        <v>27482</v>
      </c>
      <c r="K54" s="329">
        <v>-41.9</v>
      </c>
      <c r="L54" s="330">
        <v>41242</v>
      </c>
      <c r="M54" s="331">
        <v>-10.4</v>
      </c>
      <c r="N54" s="332">
        <v>-31.5</v>
      </c>
    </row>
    <row r="55" spans="1:14" x14ac:dyDescent="0.15">
      <c r="A55" s="248"/>
      <c r="B55" s="244"/>
      <c r="C55" s="244"/>
      <c r="D55" s="244"/>
      <c r="E55" s="244"/>
      <c r="F55" s="244"/>
      <c r="G55" s="310" t="s">
        <v>515</v>
      </c>
      <c r="H55" s="311"/>
      <c r="I55" s="319">
        <v>2303383</v>
      </c>
      <c r="J55" s="320">
        <v>73789</v>
      </c>
      <c r="K55" s="321">
        <v>41.1</v>
      </c>
      <c r="L55" s="322">
        <v>67201</v>
      </c>
      <c r="M55" s="323">
        <v>-22.2</v>
      </c>
      <c r="N55" s="324">
        <v>63.3</v>
      </c>
    </row>
    <row r="56" spans="1:14" x14ac:dyDescent="0.15">
      <c r="A56" s="248"/>
      <c r="B56" s="244"/>
      <c r="C56" s="244"/>
      <c r="D56" s="244"/>
      <c r="E56" s="244"/>
      <c r="F56" s="244"/>
      <c r="G56" s="325"/>
      <c r="H56" s="326" t="s">
        <v>513</v>
      </c>
      <c r="I56" s="327">
        <v>1638054</v>
      </c>
      <c r="J56" s="328">
        <v>52475</v>
      </c>
      <c r="K56" s="329">
        <v>90.9</v>
      </c>
      <c r="L56" s="330">
        <v>35210</v>
      </c>
      <c r="M56" s="331">
        <v>-14.6</v>
      </c>
      <c r="N56" s="332">
        <v>105.5</v>
      </c>
    </row>
    <row r="57" spans="1:14" x14ac:dyDescent="0.15">
      <c r="A57" s="248"/>
      <c r="B57" s="244"/>
      <c r="C57" s="244"/>
      <c r="D57" s="244"/>
      <c r="E57" s="244"/>
      <c r="F57" s="244"/>
      <c r="G57" s="310" t="s">
        <v>516</v>
      </c>
      <c r="H57" s="311"/>
      <c r="I57" s="319">
        <v>1588601</v>
      </c>
      <c r="J57" s="320">
        <v>51080</v>
      </c>
      <c r="K57" s="321">
        <v>-30.8</v>
      </c>
      <c r="L57" s="322">
        <v>75709</v>
      </c>
      <c r="M57" s="323">
        <v>12.7</v>
      </c>
      <c r="N57" s="324">
        <v>-43.5</v>
      </c>
    </row>
    <row r="58" spans="1:14" x14ac:dyDescent="0.15">
      <c r="A58" s="248"/>
      <c r="B58" s="244"/>
      <c r="C58" s="244"/>
      <c r="D58" s="244"/>
      <c r="E58" s="244"/>
      <c r="F58" s="244"/>
      <c r="G58" s="325"/>
      <c r="H58" s="326" t="s">
        <v>513</v>
      </c>
      <c r="I58" s="327">
        <v>911468</v>
      </c>
      <c r="J58" s="328">
        <v>29308</v>
      </c>
      <c r="K58" s="329">
        <v>-44.1</v>
      </c>
      <c r="L58" s="330">
        <v>35212</v>
      </c>
      <c r="M58" s="331">
        <v>0</v>
      </c>
      <c r="N58" s="332">
        <v>-44.1</v>
      </c>
    </row>
    <row r="59" spans="1:14" x14ac:dyDescent="0.15">
      <c r="A59" s="248"/>
      <c r="B59" s="244"/>
      <c r="C59" s="244"/>
      <c r="D59" s="244"/>
      <c r="E59" s="244"/>
      <c r="F59" s="244"/>
      <c r="G59" s="310" t="s">
        <v>517</v>
      </c>
      <c r="H59" s="311"/>
      <c r="I59" s="319">
        <v>2555368</v>
      </c>
      <c r="J59" s="320">
        <v>82490</v>
      </c>
      <c r="K59" s="321">
        <v>61.5</v>
      </c>
      <c r="L59" s="322">
        <v>90961</v>
      </c>
      <c r="M59" s="323">
        <v>20.100000000000001</v>
      </c>
      <c r="N59" s="324">
        <v>41.4</v>
      </c>
    </row>
    <row r="60" spans="1:14" x14ac:dyDescent="0.15">
      <c r="A60" s="248"/>
      <c r="B60" s="244"/>
      <c r="C60" s="244"/>
      <c r="D60" s="244"/>
      <c r="E60" s="244"/>
      <c r="F60" s="244"/>
      <c r="G60" s="325"/>
      <c r="H60" s="326" t="s">
        <v>513</v>
      </c>
      <c r="I60" s="333">
        <v>849149</v>
      </c>
      <c r="J60" s="328">
        <v>27411</v>
      </c>
      <c r="K60" s="329">
        <v>-6.5</v>
      </c>
      <c r="L60" s="330">
        <v>37720</v>
      </c>
      <c r="M60" s="331">
        <v>7.1</v>
      </c>
      <c r="N60" s="332">
        <v>-13.6</v>
      </c>
    </row>
    <row r="61" spans="1:14" x14ac:dyDescent="0.15">
      <c r="A61" s="248"/>
      <c r="B61" s="244"/>
      <c r="C61" s="244"/>
      <c r="D61" s="244"/>
      <c r="E61" s="244"/>
      <c r="F61" s="244"/>
      <c r="G61" s="310" t="s">
        <v>518</v>
      </c>
      <c r="H61" s="334"/>
      <c r="I61" s="335">
        <v>2059060</v>
      </c>
      <c r="J61" s="336">
        <v>65742</v>
      </c>
      <c r="K61" s="337">
        <v>13.3</v>
      </c>
      <c r="L61" s="338">
        <v>79852</v>
      </c>
      <c r="M61" s="339">
        <v>11.3</v>
      </c>
      <c r="N61" s="324">
        <v>2</v>
      </c>
    </row>
    <row r="62" spans="1:14" x14ac:dyDescent="0.15">
      <c r="A62" s="248"/>
      <c r="B62" s="244"/>
      <c r="C62" s="244"/>
      <c r="D62" s="244"/>
      <c r="E62" s="244"/>
      <c r="F62" s="244"/>
      <c r="G62" s="325"/>
      <c r="H62" s="326" t="s">
        <v>513</v>
      </c>
      <c r="I62" s="327">
        <v>1154035</v>
      </c>
      <c r="J62" s="328">
        <v>36795</v>
      </c>
      <c r="K62" s="329">
        <v>2.2999999999999998</v>
      </c>
      <c r="L62" s="330">
        <v>39080</v>
      </c>
      <c r="M62" s="331">
        <v>3.9</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14.78</v>
      </c>
      <c r="G47" s="12">
        <v>15.67</v>
      </c>
      <c r="H47" s="12">
        <v>17.07</v>
      </c>
      <c r="I47" s="12">
        <v>16.54</v>
      </c>
      <c r="J47" s="13">
        <v>18.28</v>
      </c>
    </row>
    <row r="48" spans="2:10" ht="57.75" customHeight="1" x14ac:dyDescent="0.15">
      <c r="B48" s="14"/>
      <c r="C48" s="1139" t="s">
        <v>4</v>
      </c>
      <c r="D48" s="1139"/>
      <c r="E48" s="1140"/>
      <c r="F48" s="15">
        <v>6.05</v>
      </c>
      <c r="G48" s="16">
        <v>6.19</v>
      </c>
      <c r="H48" s="16">
        <v>7.96</v>
      </c>
      <c r="I48" s="16">
        <v>14.56</v>
      </c>
      <c r="J48" s="17">
        <v>7.1</v>
      </c>
    </row>
    <row r="49" spans="2:10" ht="57.75" customHeight="1" thickBot="1" x14ac:dyDescent="0.2">
      <c r="B49" s="18"/>
      <c r="C49" s="1141" t="s">
        <v>5</v>
      </c>
      <c r="D49" s="1141"/>
      <c r="E49" s="1142"/>
      <c r="F49" s="19" t="s">
        <v>525</v>
      </c>
      <c r="G49" s="20" t="s">
        <v>526</v>
      </c>
      <c r="H49" s="20" t="s">
        <v>527</v>
      </c>
      <c r="I49" s="20">
        <v>2.0299999999999998</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529</v>
      </c>
      <c r="D34" s="1149"/>
      <c r="E34" s="1150"/>
      <c r="F34" s="32">
        <v>8.6300000000000008</v>
      </c>
      <c r="G34" s="33">
        <v>6.91</v>
      </c>
      <c r="H34" s="33">
        <v>4.45</v>
      </c>
      <c r="I34" s="33">
        <v>5.0199999999999996</v>
      </c>
      <c r="J34" s="34">
        <v>8.59</v>
      </c>
      <c r="K34" s="22"/>
      <c r="L34" s="22"/>
      <c r="M34" s="22"/>
      <c r="N34" s="22"/>
      <c r="O34" s="22"/>
      <c r="P34" s="22"/>
    </row>
    <row r="35" spans="1:16" ht="39" customHeight="1" x14ac:dyDescent="0.15">
      <c r="A35" s="22"/>
      <c r="B35" s="35"/>
      <c r="C35" s="1143" t="s">
        <v>530</v>
      </c>
      <c r="D35" s="1144"/>
      <c r="E35" s="1145"/>
      <c r="F35" s="36">
        <v>6.05</v>
      </c>
      <c r="G35" s="37">
        <v>6.18</v>
      </c>
      <c r="H35" s="37">
        <v>7.95</v>
      </c>
      <c r="I35" s="37">
        <v>14.56</v>
      </c>
      <c r="J35" s="38">
        <v>7.1</v>
      </c>
      <c r="K35" s="22"/>
      <c r="L35" s="22"/>
      <c r="M35" s="22"/>
      <c r="N35" s="22"/>
      <c r="O35" s="22"/>
      <c r="P35" s="22"/>
    </row>
    <row r="36" spans="1:16" ht="39" customHeight="1" x14ac:dyDescent="0.15">
      <c r="A36" s="22"/>
      <c r="B36" s="35"/>
      <c r="C36" s="1143" t="s">
        <v>531</v>
      </c>
      <c r="D36" s="1144"/>
      <c r="E36" s="1145"/>
      <c r="F36" s="36">
        <v>0.61</v>
      </c>
      <c r="G36" s="37">
        <v>0.38</v>
      </c>
      <c r="H36" s="37">
        <v>0.17</v>
      </c>
      <c r="I36" s="37" t="s">
        <v>532</v>
      </c>
      <c r="J36" s="38">
        <v>2.58</v>
      </c>
      <c r="K36" s="22"/>
      <c r="L36" s="22"/>
      <c r="M36" s="22"/>
      <c r="N36" s="22"/>
      <c r="O36" s="22"/>
      <c r="P36" s="22"/>
    </row>
    <row r="37" spans="1:16" ht="39" customHeight="1" x14ac:dyDescent="0.15">
      <c r="A37" s="22"/>
      <c r="B37" s="35"/>
      <c r="C37" s="1143" t="s">
        <v>533</v>
      </c>
      <c r="D37" s="1144"/>
      <c r="E37" s="1145"/>
      <c r="F37" s="36">
        <v>8.93</v>
      </c>
      <c r="G37" s="37">
        <v>2.12</v>
      </c>
      <c r="H37" s="37">
        <v>1.06</v>
      </c>
      <c r="I37" s="37">
        <v>1.08</v>
      </c>
      <c r="J37" s="38">
        <v>1.0900000000000001</v>
      </c>
      <c r="K37" s="22"/>
      <c r="L37" s="22"/>
      <c r="M37" s="22"/>
      <c r="N37" s="22"/>
      <c r="O37" s="22"/>
      <c r="P37" s="22"/>
    </row>
    <row r="38" spans="1:16" ht="39" customHeight="1" x14ac:dyDescent="0.15">
      <c r="A38" s="22"/>
      <c r="B38" s="35"/>
      <c r="C38" s="1143" t="s">
        <v>534</v>
      </c>
      <c r="D38" s="1144"/>
      <c r="E38" s="1145"/>
      <c r="F38" s="36">
        <v>0.43</v>
      </c>
      <c r="G38" s="37">
        <v>0.09</v>
      </c>
      <c r="H38" s="37">
        <v>0.43</v>
      </c>
      <c r="I38" s="37">
        <v>0.28999999999999998</v>
      </c>
      <c r="J38" s="38">
        <v>0.5</v>
      </c>
      <c r="K38" s="22"/>
      <c r="L38" s="22"/>
      <c r="M38" s="22"/>
      <c r="N38" s="22"/>
      <c r="O38" s="22"/>
      <c r="P38" s="22"/>
    </row>
    <row r="39" spans="1:16" ht="39" customHeight="1" x14ac:dyDescent="0.15">
      <c r="A39" s="22"/>
      <c r="B39" s="35"/>
      <c r="C39" s="1143" t="s">
        <v>535</v>
      </c>
      <c r="D39" s="1144"/>
      <c r="E39" s="1145"/>
      <c r="F39" s="36">
        <v>0.21</v>
      </c>
      <c r="G39" s="37">
        <v>0.14000000000000001</v>
      </c>
      <c r="H39" s="37">
        <v>0.2</v>
      </c>
      <c r="I39" s="37">
        <v>0.46</v>
      </c>
      <c r="J39" s="38">
        <v>0.34</v>
      </c>
      <c r="K39" s="22"/>
      <c r="L39" s="22"/>
      <c r="M39" s="22"/>
      <c r="N39" s="22"/>
      <c r="O39" s="22"/>
      <c r="P39" s="22"/>
    </row>
    <row r="40" spans="1:16" ht="39" customHeight="1" x14ac:dyDescent="0.15">
      <c r="A40" s="22"/>
      <c r="B40" s="35"/>
      <c r="C40" s="1143" t="s">
        <v>536</v>
      </c>
      <c r="D40" s="1144"/>
      <c r="E40" s="1145"/>
      <c r="F40" s="36">
        <v>7.0000000000000007E-2</v>
      </c>
      <c r="G40" s="37">
        <v>0.08</v>
      </c>
      <c r="H40" s="37">
        <v>0.1</v>
      </c>
      <c r="I40" s="37">
        <v>0.1</v>
      </c>
      <c r="J40" s="38">
        <v>0.12</v>
      </c>
      <c r="K40" s="22"/>
      <c r="L40" s="22"/>
      <c r="M40" s="22"/>
      <c r="N40" s="22"/>
      <c r="O40" s="22"/>
      <c r="P40" s="22"/>
    </row>
    <row r="41" spans="1:16" ht="39" customHeight="1" x14ac:dyDescent="0.15">
      <c r="A41" s="22"/>
      <c r="B41" s="35"/>
      <c r="C41" s="1143" t="s">
        <v>537</v>
      </c>
      <c r="D41" s="1144"/>
      <c r="E41" s="1145"/>
      <c r="F41" s="36">
        <v>7.0000000000000007E-2</v>
      </c>
      <c r="G41" s="37">
        <v>0.02</v>
      </c>
      <c r="H41" s="37">
        <v>0.12</v>
      </c>
      <c r="I41" s="37">
        <v>0.11</v>
      </c>
      <c r="J41" s="38">
        <v>7.0000000000000007E-2</v>
      </c>
      <c r="K41" s="22"/>
      <c r="L41" s="22"/>
      <c r="M41" s="22"/>
      <c r="N41" s="22"/>
      <c r="O41" s="22"/>
      <c r="P41" s="22"/>
    </row>
    <row r="42" spans="1:16" ht="39" customHeight="1" x14ac:dyDescent="0.15">
      <c r="A42" s="22"/>
      <c r="B42" s="39"/>
      <c r="C42" s="1143" t="s">
        <v>538</v>
      </c>
      <c r="D42" s="1144"/>
      <c r="E42" s="1145"/>
      <c r="F42" s="36" t="s">
        <v>480</v>
      </c>
      <c r="G42" s="37" t="s">
        <v>480</v>
      </c>
      <c r="H42" s="37" t="s">
        <v>480</v>
      </c>
      <c r="I42" s="37" t="s">
        <v>480</v>
      </c>
      <c r="J42" s="38" t="s">
        <v>480</v>
      </c>
      <c r="K42" s="22"/>
      <c r="L42" s="22"/>
      <c r="M42" s="22"/>
      <c r="N42" s="22"/>
      <c r="O42" s="22"/>
      <c r="P42" s="22"/>
    </row>
    <row r="43" spans="1:16" ht="39" customHeight="1" thickBot="1" x14ac:dyDescent="0.2">
      <c r="A43" s="22"/>
      <c r="B43" s="40"/>
      <c r="C43" s="1146" t="s">
        <v>539</v>
      </c>
      <c r="D43" s="1147"/>
      <c r="E43" s="1148"/>
      <c r="F43" s="41">
        <v>0.05</v>
      </c>
      <c r="G43" s="42">
        <v>0.04</v>
      </c>
      <c r="H43" s="42">
        <v>0.04</v>
      </c>
      <c r="I43" s="42">
        <v>0.24</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1167</v>
      </c>
      <c r="L45" s="60">
        <v>1100</v>
      </c>
      <c r="M45" s="60">
        <v>1172</v>
      </c>
      <c r="N45" s="60">
        <v>1063</v>
      </c>
      <c r="O45" s="61">
        <v>1004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x14ac:dyDescent="0.15">
      <c r="A47" s="48"/>
      <c r="B47" s="1161"/>
      <c r="C47" s="1162"/>
      <c r="D47" s="62"/>
      <c r="E47" s="1153" t="s">
        <v>14</v>
      </c>
      <c r="F47" s="1153"/>
      <c r="G47" s="1153"/>
      <c r="H47" s="1153"/>
      <c r="I47" s="1153"/>
      <c r="J47" s="1154"/>
      <c r="K47" s="63">
        <v>100</v>
      </c>
      <c r="L47" s="64">
        <v>100</v>
      </c>
      <c r="M47" s="64">
        <v>100</v>
      </c>
      <c r="N47" s="64">
        <v>100</v>
      </c>
      <c r="O47" s="65">
        <v>100</v>
      </c>
      <c r="P47" s="48"/>
      <c r="Q47" s="48"/>
      <c r="R47" s="48"/>
      <c r="S47" s="48"/>
      <c r="T47" s="48"/>
      <c r="U47" s="48"/>
    </row>
    <row r="48" spans="1:21" ht="30.75" customHeight="1" x14ac:dyDescent="0.15">
      <c r="A48" s="48"/>
      <c r="B48" s="1161"/>
      <c r="C48" s="1162"/>
      <c r="D48" s="62"/>
      <c r="E48" s="1153" t="s">
        <v>15</v>
      </c>
      <c r="F48" s="1153"/>
      <c r="G48" s="1153"/>
      <c r="H48" s="1153"/>
      <c r="I48" s="1153"/>
      <c r="J48" s="1154"/>
      <c r="K48" s="63">
        <v>421</v>
      </c>
      <c r="L48" s="64">
        <v>383</v>
      </c>
      <c r="M48" s="64">
        <v>365</v>
      </c>
      <c r="N48" s="64">
        <v>375</v>
      </c>
      <c r="O48" s="65">
        <v>390</v>
      </c>
      <c r="P48" s="48"/>
      <c r="Q48" s="48"/>
      <c r="R48" s="48"/>
      <c r="S48" s="48"/>
      <c r="T48" s="48"/>
      <c r="U48" s="48"/>
    </row>
    <row r="49" spans="1:21" ht="30.75" customHeight="1" x14ac:dyDescent="0.15">
      <c r="A49" s="48"/>
      <c r="B49" s="1161"/>
      <c r="C49" s="1162"/>
      <c r="D49" s="62"/>
      <c r="E49" s="1153" t="s">
        <v>16</v>
      </c>
      <c r="F49" s="1153"/>
      <c r="G49" s="1153"/>
      <c r="H49" s="1153"/>
      <c r="I49" s="1153"/>
      <c r="J49" s="1154"/>
      <c r="K49" s="63">
        <v>170</v>
      </c>
      <c r="L49" s="64">
        <v>164</v>
      </c>
      <c r="M49" s="64">
        <v>165</v>
      </c>
      <c r="N49" s="64">
        <v>160</v>
      </c>
      <c r="O49" s="65">
        <v>148</v>
      </c>
      <c r="P49" s="48"/>
      <c r="Q49" s="48"/>
      <c r="R49" s="48"/>
      <c r="S49" s="48"/>
      <c r="T49" s="48"/>
      <c r="U49" s="48"/>
    </row>
    <row r="50" spans="1:21" ht="30.75" customHeight="1" x14ac:dyDescent="0.15">
      <c r="A50" s="48"/>
      <c r="B50" s="1161"/>
      <c r="C50" s="1162"/>
      <c r="D50" s="62"/>
      <c r="E50" s="1153" t="s">
        <v>17</v>
      </c>
      <c r="F50" s="1153"/>
      <c r="G50" s="1153"/>
      <c r="H50" s="1153"/>
      <c r="I50" s="1153"/>
      <c r="J50" s="1154"/>
      <c r="K50" s="63">
        <v>284</v>
      </c>
      <c r="L50" s="64">
        <v>246</v>
      </c>
      <c r="M50" s="64">
        <v>222</v>
      </c>
      <c r="N50" s="64">
        <v>183</v>
      </c>
      <c r="O50" s="65">
        <v>163</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844</v>
      </c>
      <c r="L52" s="64">
        <v>854</v>
      </c>
      <c r="M52" s="64">
        <v>851</v>
      </c>
      <c r="N52" s="64">
        <v>860</v>
      </c>
      <c r="O52" s="65">
        <v>861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1299</v>
      </c>
      <c r="L53" s="69">
        <v>1139</v>
      </c>
      <c r="M53" s="69">
        <v>1173</v>
      </c>
      <c r="N53" s="69">
        <v>1021</v>
      </c>
      <c r="O53" s="70">
        <v>944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4"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67" t="s">
        <v>24</v>
      </c>
      <c r="C41" s="1168"/>
      <c r="D41" s="81"/>
      <c r="E41" s="1173" t="s">
        <v>25</v>
      </c>
      <c r="F41" s="1173"/>
      <c r="G41" s="1173"/>
      <c r="H41" s="1174"/>
      <c r="I41" s="82">
        <v>13020</v>
      </c>
      <c r="J41" s="83">
        <v>13245</v>
      </c>
      <c r="K41" s="83">
        <v>13721</v>
      </c>
      <c r="L41" s="83">
        <v>13730</v>
      </c>
      <c r="M41" s="84">
        <v>14222</v>
      </c>
    </row>
    <row r="42" spans="2:13" ht="27.75" customHeight="1" x14ac:dyDescent="0.15">
      <c r="B42" s="1169"/>
      <c r="C42" s="1170"/>
      <c r="D42" s="85"/>
      <c r="E42" s="1175" t="s">
        <v>26</v>
      </c>
      <c r="F42" s="1175"/>
      <c r="G42" s="1175"/>
      <c r="H42" s="1176"/>
      <c r="I42" s="86">
        <v>8141</v>
      </c>
      <c r="J42" s="87">
        <v>7157</v>
      </c>
      <c r="K42" s="87">
        <v>6356</v>
      </c>
      <c r="L42" s="87">
        <v>5576</v>
      </c>
      <c r="M42" s="88">
        <v>4797</v>
      </c>
    </row>
    <row r="43" spans="2:13" ht="27.75" customHeight="1" x14ac:dyDescent="0.15">
      <c r="B43" s="1169"/>
      <c r="C43" s="1170"/>
      <c r="D43" s="85"/>
      <c r="E43" s="1175" t="s">
        <v>27</v>
      </c>
      <c r="F43" s="1175"/>
      <c r="G43" s="1175"/>
      <c r="H43" s="1176"/>
      <c r="I43" s="86">
        <v>4927</v>
      </c>
      <c r="J43" s="87">
        <v>5074</v>
      </c>
      <c r="K43" s="87">
        <v>4784</v>
      </c>
      <c r="L43" s="87">
        <v>4660</v>
      </c>
      <c r="M43" s="88">
        <v>4680</v>
      </c>
    </row>
    <row r="44" spans="2:13" ht="27.75" customHeight="1" x14ac:dyDescent="0.15">
      <c r="B44" s="1169"/>
      <c r="C44" s="1170"/>
      <c r="D44" s="85"/>
      <c r="E44" s="1175" t="s">
        <v>28</v>
      </c>
      <c r="F44" s="1175"/>
      <c r="G44" s="1175"/>
      <c r="H44" s="1176"/>
      <c r="I44" s="86">
        <v>1074</v>
      </c>
      <c r="J44" s="87">
        <v>925</v>
      </c>
      <c r="K44" s="87">
        <v>769</v>
      </c>
      <c r="L44" s="87">
        <v>659</v>
      </c>
      <c r="M44" s="88">
        <v>476</v>
      </c>
    </row>
    <row r="45" spans="2:13" ht="27.75" customHeight="1" x14ac:dyDescent="0.15">
      <c r="B45" s="1169"/>
      <c r="C45" s="1170"/>
      <c r="D45" s="85"/>
      <c r="E45" s="1175" t="s">
        <v>29</v>
      </c>
      <c r="F45" s="1175"/>
      <c r="G45" s="1175"/>
      <c r="H45" s="1176"/>
      <c r="I45" s="86">
        <v>2522</v>
      </c>
      <c r="J45" s="87">
        <v>2440</v>
      </c>
      <c r="K45" s="87">
        <v>2176</v>
      </c>
      <c r="L45" s="87">
        <v>2049</v>
      </c>
      <c r="M45" s="88">
        <v>2006</v>
      </c>
    </row>
    <row r="46" spans="2:13" ht="27.75" customHeight="1" x14ac:dyDescent="0.15">
      <c r="B46" s="1169"/>
      <c r="C46" s="1170"/>
      <c r="D46" s="85"/>
      <c r="E46" s="1175" t="s">
        <v>30</v>
      </c>
      <c r="F46" s="1175"/>
      <c r="G46" s="1175"/>
      <c r="H46" s="1176"/>
      <c r="I46" s="86" t="s">
        <v>480</v>
      </c>
      <c r="J46" s="87" t="s">
        <v>480</v>
      </c>
      <c r="K46" s="87" t="s">
        <v>480</v>
      </c>
      <c r="L46" s="87" t="s">
        <v>480</v>
      </c>
      <c r="M46" s="88" t="s">
        <v>480</v>
      </c>
    </row>
    <row r="47" spans="2:13" ht="27.75" customHeight="1" x14ac:dyDescent="0.15">
      <c r="B47" s="1169"/>
      <c r="C47" s="1170"/>
      <c r="D47" s="85"/>
      <c r="E47" s="1175" t="s">
        <v>31</v>
      </c>
      <c r="F47" s="1175"/>
      <c r="G47" s="1175"/>
      <c r="H47" s="1176"/>
      <c r="I47" s="86" t="s">
        <v>480</v>
      </c>
      <c r="J47" s="87" t="s">
        <v>480</v>
      </c>
      <c r="K47" s="87" t="s">
        <v>480</v>
      </c>
      <c r="L47" s="87" t="s">
        <v>480</v>
      </c>
      <c r="M47" s="88" t="s">
        <v>480</v>
      </c>
    </row>
    <row r="48" spans="2:13" ht="27.75" customHeight="1" x14ac:dyDescent="0.15">
      <c r="B48" s="1171"/>
      <c r="C48" s="1172"/>
      <c r="D48" s="85"/>
      <c r="E48" s="1175" t="s">
        <v>32</v>
      </c>
      <c r="F48" s="1175"/>
      <c r="G48" s="1175"/>
      <c r="H48" s="1176"/>
      <c r="I48" s="86" t="s">
        <v>480</v>
      </c>
      <c r="J48" s="87" t="s">
        <v>480</v>
      </c>
      <c r="K48" s="87" t="s">
        <v>480</v>
      </c>
      <c r="L48" s="87" t="s">
        <v>480</v>
      </c>
      <c r="M48" s="88" t="s">
        <v>480</v>
      </c>
    </row>
    <row r="49" spans="2:13" ht="27.75" customHeight="1" x14ac:dyDescent="0.15">
      <c r="B49" s="1177" t="s">
        <v>33</v>
      </c>
      <c r="C49" s="1178"/>
      <c r="D49" s="89"/>
      <c r="E49" s="1175" t="s">
        <v>34</v>
      </c>
      <c r="F49" s="1175"/>
      <c r="G49" s="1175"/>
      <c r="H49" s="1176"/>
      <c r="I49" s="86">
        <v>1705</v>
      </c>
      <c r="J49" s="87">
        <v>2208</v>
      </c>
      <c r="K49" s="87">
        <v>2646</v>
      </c>
      <c r="L49" s="87">
        <v>2644</v>
      </c>
      <c r="M49" s="88">
        <v>3025</v>
      </c>
    </row>
    <row r="50" spans="2:13" ht="27.75" customHeight="1" x14ac:dyDescent="0.15">
      <c r="B50" s="1169"/>
      <c r="C50" s="1170"/>
      <c r="D50" s="85"/>
      <c r="E50" s="1175" t="s">
        <v>35</v>
      </c>
      <c r="F50" s="1175"/>
      <c r="G50" s="1175"/>
      <c r="H50" s="1176"/>
      <c r="I50" s="86">
        <v>2683</v>
      </c>
      <c r="J50" s="87">
        <v>2283</v>
      </c>
      <c r="K50" s="87">
        <v>2168</v>
      </c>
      <c r="L50" s="87">
        <v>2120</v>
      </c>
      <c r="M50" s="88">
        <v>2046</v>
      </c>
    </row>
    <row r="51" spans="2:13" ht="27.75" customHeight="1" x14ac:dyDescent="0.15">
      <c r="B51" s="1171"/>
      <c r="C51" s="1172"/>
      <c r="D51" s="85"/>
      <c r="E51" s="1175" t="s">
        <v>36</v>
      </c>
      <c r="F51" s="1175"/>
      <c r="G51" s="1175"/>
      <c r="H51" s="1176"/>
      <c r="I51" s="86">
        <v>10118</v>
      </c>
      <c r="J51" s="87">
        <v>10441</v>
      </c>
      <c r="K51" s="87">
        <v>10726</v>
      </c>
      <c r="L51" s="87">
        <v>10844</v>
      </c>
      <c r="M51" s="88">
        <v>11410</v>
      </c>
    </row>
    <row r="52" spans="2:13" ht="27.75" customHeight="1" thickBot="1" x14ac:dyDescent="0.2">
      <c r="B52" s="1179" t="s">
        <v>37</v>
      </c>
      <c r="C52" s="1180"/>
      <c r="D52" s="90"/>
      <c r="E52" s="1181" t="s">
        <v>38</v>
      </c>
      <c r="F52" s="1181"/>
      <c r="G52" s="1181"/>
      <c r="H52" s="1182"/>
      <c r="I52" s="91">
        <v>15177</v>
      </c>
      <c r="J52" s="92">
        <v>13909</v>
      </c>
      <c r="K52" s="92">
        <v>12267</v>
      </c>
      <c r="L52" s="92">
        <v>11066</v>
      </c>
      <c r="M52" s="93">
        <v>9700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69042</v>
      </c>
      <c r="E3" s="116"/>
      <c r="F3" s="117">
        <v>79008</v>
      </c>
      <c r="G3" s="118"/>
      <c r="H3" s="119"/>
    </row>
    <row r="4" spans="1:8" x14ac:dyDescent="0.15">
      <c r="A4" s="120"/>
      <c r="B4" s="121"/>
      <c r="C4" s="122"/>
      <c r="D4" s="123">
        <v>47298</v>
      </c>
      <c r="E4" s="124"/>
      <c r="F4" s="125">
        <v>46014</v>
      </c>
      <c r="G4" s="126"/>
      <c r="H4" s="127"/>
    </row>
    <row r="5" spans="1:8" x14ac:dyDescent="0.15">
      <c r="A5" s="108" t="s">
        <v>514</v>
      </c>
      <c r="B5" s="113"/>
      <c r="C5" s="114"/>
      <c r="D5" s="115">
        <v>52307</v>
      </c>
      <c r="E5" s="116"/>
      <c r="F5" s="117">
        <v>86381</v>
      </c>
      <c r="G5" s="118"/>
      <c r="H5" s="119"/>
    </row>
    <row r="6" spans="1:8" x14ac:dyDescent="0.15">
      <c r="A6" s="120"/>
      <c r="B6" s="121"/>
      <c r="C6" s="122"/>
      <c r="D6" s="123">
        <v>27482</v>
      </c>
      <c r="E6" s="124"/>
      <c r="F6" s="125">
        <v>41242</v>
      </c>
      <c r="G6" s="126"/>
      <c r="H6" s="127"/>
    </row>
    <row r="7" spans="1:8" x14ac:dyDescent="0.15">
      <c r="A7" s="108" t="s">
        <v>515</v>
      </c>
      <c r="B7" s="113"/>
      <c r="C7" s="114"/>
      <c r="D7" s="115">
        <v>73789</v>
      </c>
      <c r="E7" s="116"/>
      <c r="F7" s="117">
        <v>67201</v>
      </c>
      <c r="G7" s="118"/>
      <c r="H7" s="119"/>
    </row>
    <row r="8" spans="1:8" x14ac:dyDescent="0.15">
      <c r="A8" s="120"/>
      <c r="B8" s="121"/>
      <c r="C8" s="122"/>
      <c r="D8" s="123">
        <v>52475</v>
      </c>
      <c r="E8" s="124"/>
      <c r="F8" s="125">
        <v>35210</v>
      </c>
      <c r="G8" s="126"/>
      <c r="H8" s="127"/>
    </row>
    <row r="9" spans="1:8" x14ac:dyDescent="0.15">
      <c r="A9" s="108" t="s">
        <v>516</v>
      </c>
      <c r="B9" s="113"/>
      <c r="C9" s="114"/>
      <c r="D9" s="115">
        <v>51080</v>
      </c>
      <c r="E9" s="116"/>
      <c r="F9" s="117">
        <v>75709</v>
      </c>
      <c r="G9" s="118"/>
      <c r="H9" s="119"/>
    </row>
    <row r="10" spans="1:8" x14ac:dyDescent="0.15">
      <c r="A10" s="120"/>
      <c r="B10" s="121"/>
      <c r="C10" s="122"/>
      <c r="D10" s="123">
        <v>29308</v>
      </c>
      <c r="E10" s="124"/>
      <c r="F10" s="125">
        <v>35212</v>
      </c>
      <c r="G10" s="126"/>
      <c r="H10" s="127"/>
    </row>
    <row r="11" spans="1:8" x14ac:dyDescent="0.15">
      <c r="A11" s="108" t="s">
        <v>517</v>
      </c>
      <c r="B11" s="113"/>
      <c r="C11" s="114"/>
      <c r="D11" s="115">
        <v>82490</v>
      </c>
      <c r="E11" s="116"/>
      <c r="F11" s="117">
        <v>90961</v>
      </c>
      <c r="G11" s="118"/>
      <c r="H11" s="119"/>
    </row>
    <row r="12" spans="1:8" x14ac:dyDescent="0.15">
      <c r="A12" s="120"/>
      <c r="B12" s="121"/>
      <c r="C12" s="128"/>
      <c r="D12" s="123">
        <v>27411</v>
      </c>
      <c r="E12" s="124"/>
      <c r="F12" s="125">
        <v>37720</v>
      </c>
      <c r="G12" s="126"/>
      <c r="H12" s="127"/>
    </row>
    <row r="13" spans="1:8" x14ac:dyDescent="0.15">
      <c r="A13" s="108"/>
      <c r="B13" s="113"/>
      <c r="C13" s="129"/>
      <c r="D13" s="130">
        <v>65742</v>
      </c>
      <c r="E13" s="131"/>
      <c r="F13" s="132">
        <v>79852</v>
      </c>
      <c r="G13" s="133"/>
      <c r="H13" s="119"/>
    </row>
    <row r="14" spans="1:8" x14ac:dyDescent="0.15">
      <c r="A14" s="120"/>
      <c r="B14" s="121"/>
      <c r="C14" s="122"/>
      <c r="D14" s="123">
        <v>36795</v>
      </c>
      <c r="E14" s="124"/>
      <c r="F14" s="125">
        <v>39080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6.05</v>
      </c>
      <c r="C19" s="134">
        <f>ROUND(VALUE(SUBSTITUTE(実質収支比率等に係る経年分析!G$48,"▲","-")),2)</f>
        <v>6.19</v>
      </c>
      <c r="D19" s="134">
        <f>ROUND(VALUE(SUBSTITUTE(実質収支比率等に係る経年分析!H$48,"▲","-")),2)</f>
        <v>7.96</v>
      </c>
      <c r="E19" s="134">
        <f>ROUND(VALUE(SUBSTITUTE(実質収支比率等に係る経年分析!I$48,"▲","-")),2)</f>
        <v>14.56</v>
      </c>
      <c r="F19" s="134">
        <f>ROUND(VALUE(SUBSTITUTE(実質収支比率等に係る経年分析!J$48,"▲","-")),2)</f>
        <v>7.1</v>
      </c>
    </row>
    <row r="20" spans="1:11" x14ac:dyDescent="0.15">
      <c r="A20" s="134" t="s">
        <v>43</v>
      </c>
      <c r="B20" s="134">
        <f>ROUND(VALUE(SUBSTITUTE(実質収支比率等に係る経年分析!F$47,"▲","-")),2)</f>
        <v>14.78</v>
      </c>
      <c r="C20" s="134">
        <f>ROUND(VALUE(SUBSTITUTE(実質収支比率等に係る経年分析!G$47,"▲","-")),2)</f>
        <v>15.67</v>
      </c>
      <c r="D20" s="134">
        <f>ROUND(VALUE(SUBSTITUTE(実質収支比率等に係る経年分析!H$47,"▲","-")),2)</f>
        <v>17.07</v>
      </c>
      <c r="E20" s="134">
        <f>ROUND(VALUE(SUBSTITUTE(実質収支比率等に係る経年分析!I$47,"▲","-")),2)</f>
        <v>16.54</v>
      </c>
      <c r="F20" s="134">
        <f>ROUND(VALUE(SUBSTITUTE(実質収支比率等に係る経年分析!J$47,"▲","-")),2)</f>
        <v>18.28</v>
      </c>
    </row>
    <row r="21" spans="1:11" x14ac:dyDescent="0.15">
      <c r="A21" s="134" t="s">
        <v>44</v>
      </c>
      <c r="B21" s="134">
        <f>IF(ISNUMBER(VALUE(SUBSTITUTE(実質収支比率等に係る経年分析!F$49,"▲","-"))),ROUND(VALUE(SUBSTITUTE(実質収支比率等に係る経年分析!F$49,"▲","-")),2),NA())</f>
        <v>-4.3600000000000003</v>
      </c>
      <c r="C21" s="134">
        <f>IF(ISNUMBER(VALUE(SUBSTITUTE(実質収支比率等に係る経年分析!G$49,"▲","-"))),ROUND(VALUE(SUBSTITUTE(実質収支比率等に係る経年分析!G$49,"▲","-")),2),NA())</f>
        <v>-2.38</v>
      </c>
      <c r="D21" s="134">
        <f>IF(ISNUMBER(VALUE(SUBSTITUTE(実質収支比率等に係る経年分析!H$49,"▲","-"))),ROUND(VALUE(SUBSTITUTE(実質収支比率等に係る経年分析!H$49,"▲","-")),2),NA())</f>
        <v>-1.1499999999999999</v>
      </c>
      <c r="E21" s="134">
        <f>IF(ISNUMBER(VALUE(SUBSTITUTE(実質収支比率等に係る経年分析!I$49,"▲","-"))),ROUND(VALUE(SUBSTITUTE(実質収支比率等に係る経年分析!I$49,"▲","-")),2),NA())</f>
        <v>2.0299999999999998</v>
      </c>
      <c r="F21" s="134">
        <f>IF(ISNUMBER(VALUE(SUBSTITUTE(実質収支比率等に係る経年分析!J$49,"▲","-"))),ROUND(VALUE(SUBSTITUTE(実質収支比率等に係る経年分析!J$49,"▲","-")),2),NA())</f>
        <v>-12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v>
      </c>
    </row>
    <row r="33" spans="1:16" x14ac:dyDescent="0.15">
      <c r="A33" s="135" t="str">
        <f>IF(連結実質赤字比率に係る赤字・黒字の構成分析!C$37="",NA(),連結実質赤字比率に係る赤字・黒字の構成分析!C$37)</f>
        <v>工業用地造成事業特別会計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8.93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0.17</v>
      </c>
      <c r="H34" s="135">
        <f>IF(ROUND(VALUE(SUBSTITUTE(連結実質赤字比率に係る赤字・黒字の構成分析!I$36,"▲", "-")), 2) &lt; 0, ABS(ROUND(VALUE(SUBSTITUTE(連結実質赤字比率に係る赤字・黒字の構成分析!I$36,"▲", "-")), 2)), NA())</f>
        <v>0.28999999999999998</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8.6300000000000008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5.0199999999999996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844</v>
      </c>
      <c r="E42" s="136"/>
      <c r="F42" s="136"/>
      <c r="G42" s="136">
        <f>'実質公債費比率（分子）の構造'!L$52</f>
        <v>854</v>
      </c>
      <c r="H42" s="136"/>
      <c r="I42" s="136"/>
      <c r="J42" s="136">
        <f>'実質公債費比率（分子）の構造'!M$52</f>
        <v>851</v>
      </c>
      <c r="K42" s="136"/>
      <c r="L42" s="136"/>
      <c r="M42" s="136">
        <f>'実質公債費比率（分子）の構造'!N$52</f>
        <v>860</v>
      </c>
      <c r="N42" s="136"/>
      <c r="O42" s="136"/>
      <c r="P42" s="136">
        <f>'実質公債費比率（分子）の構造'!O$52</f>
        <v>861</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284</v>
      </c>
      <c r="C44" s="136"/>
      <c r="D44" s="136"/>
      <c r="E44" s="136">
        <f>'実質公債費比率（分子）の構造'!L$50</f>
        <v>246</v>
      </c>
      <c r="F44" s="136"/>
      <c r="G44" s="136"/>
      <c r="H44" s="136">
        <f>'実質公債費比率（分子）の構造'!M$50</f>
        <v>222</v>
      </c>
      <c r="I44" s="136"/>
      <c r="J44" s="136"/>
      <c r="K44" s="136">
        <f>'実質公債費比率（分子）の構造'!N$50</f>
        <v>183</v>
      </c>
      <c r="L44" s="136"/>
      <c r="M44" s="136"/>
      <c r="N44" s="136">
        <f>'実質公債費比率（分子）の構造'!O$50</f>
        <v>163</v>
      </c>
      <c r="O44" s="136"/>
      <c r="P44" s="136"/>
    </row>
    <row r="45" spans="1:16" x14ac:dyDescent="0.15">
      <c r="A45" s="136" t="s">
        <v>54</v>
      </c>
      <c r="B45" s="136">
        <f>'実質公債費比率（分子）の構造'!K$49</f>
        <v>170</v>
      </c>
      <c r="C45" s="136"/>
      <c r="D45" s="136"/>
      <c r="E45" s="136">
        <f>'実質公債費比率（分子）の構造'!L$49</f>
        <v>164</v>
      </c>
      <c r="F45" s="136"/>
      <c r="G45" s="136"/>
      <c r="H45" s="136">
        <f>'実質公債費比率（分子）の構造'!M$49</f>
        <v>165</v>
      </c>
      <c r="I45" s="136"/>
      <c r="J45" s="136"/>
      <c r="K45" s="136">
        <f>'実質公債費比率（分子）の構造'!N$49</f>
        <v>160</v>
      </c>
      <c r="L45" s="136"/>
      <c r="M45" s="136"/>
      <c r="N45" s="136">
        <f>'実質公債費比率（分子）の構造'!O$49</f>
        <v>148</v>
      </c>
      <c r="O45" s="136"/>
      <c r="P45" s="136"/>
    </row>
    <row r="46" spans="1:16" x14ac:dyDescent="0.15">
      <c r="A46" s="136" t="s">
        <v>55</v>
      </c>
      <c r="B46" s="136">
        <f>'実質公債費比率（分子）の構造'!K$48</f>
        <v>421</v>
      </c>
      <c r="C46" s="136"/>
      <c r="D46" s="136"/>
      <c r="E46" s="136">
        <f>'実質公債費比率（分子）の構造'!L$48</f>
        <v>383</v>
      </c>
      <c r="F46" s="136"/>
      <c r="G46" s="136"/>
      <c r="H46" s="136">
        <f>'実質公債費比率（分子）の構造'!M$48</f>
        <v>365</v>
      </c>
      <c r="I46" s="136"/>
      <c r="J46" s="136"/>
      <c r="K46" s="136">
        <f>'実質公債費比率（分子）の構造'!N$48</f>
        <v>375</v>
      </c>
      <c r="L46" s="136"/>
      <c r="M46" s="136"/>
      <c r="N46" s="136">
        <f>'実質公債費比率（分子）の構造'!O$48</f>
        <v>390</v>
      </c>
      <c r="O46" s="136"/>
      <c r="P46" s="136"/>
    </row>
    <row r="47" spans="1:16" x14ac:dyDescent="0.15">
      <c r="A47" s="136" t="s">
        <v>56</v>
      </c>
      <c r="B47" s="136">
        <f>'実質公債費比率（分子）の構造'!K$47</f>
        <v>100</v>
      </c>
      <c r="C47" s="136"/>
      <c r="D47" s="136"/>
      <c r="E47" s="136">
        <f>'実質公債費比率（分子）の構造'!L$47</f>
        <v>100</v>
      </c>
      <c r="F47" s="136"/>
      <c r="G47" s="136"/>
      <c r="H47" s="136">
        <f>'実質公債費比率（分子）の構造'!M$47</f>
        <v>100</v>
      </c>
      <c r="I47" s="136"/>
      <c r="J47" s="136"/>
      <c r="K47" s="136">
        <f>'実質公債費比率（分子）の構造'!N$47</f>
        <v>100</v>
      </c>
      <c r="L47" s="136"/>
      <c r="M47" s="136"/>
      <c r="N47" s="136">
        <f>'実質公債費比率（分子）の構造'!O$47</f>
        <v>100</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1167</v>
      </c>
      <c r="C49" s="136"/>
      <c r="D49" s="136"/>
      <c r="E49" s="136">
        <f>'実質公債費比率（分子）の構造'!L$45</f>
        <v>1100</v>
      </c>
      <c r="F49" s="136"/>
      <c r="G49" s="136"/>
      <c r="H49" s="136">
        <f>'実質公債費比率（分子）の構造'!M$45</f>
        <v>1172</v>
      </c>
      <c r="I49" s="136"/>
      <c r="J49" s="136"/>
      <c r="K49" s="136">
        <f>'実質公債費比率（分子）の構造'!N$45</f>
        <v>1063</v>
      </c>
      <c r="L49" s="136"/>
      <c r="M49" s="136"/>
      <c r="N49" s="136">
        <f>'実質公債費比率（分子）の構造'!O$45</f>
        <v>1004</v>
      </c>
      <c r="O49" s="136"/>
      <c r="P49" s="136"/>
    </row>
    <row r="50" spans="1:16" x14ac:dyDescent="0.15">
      <c r="A50" s="136" t="s">
        <v>59</v>
      </c>
      <c r="B50" s="136" t="e">
        <f>NA()</f>
        <v>#N/A</v>
      </c>
      <c r="C50" s="136">
        <f>IF(ISNUMBER('実質公債費比率（分子）の構造'!K$53),'実質公債費比率（分子）の構造'!K$53,NA())</f>
        <v>1299</v>
      </c>
      <c r="D50" s="136" t="e">
        <f>NA()</f>
        <v>#N/A</v>
      </c>
      <c r="E50" s="136" t="e">
        <f>NA()</f>
        <v>#N/A</v>
      </c>
      <c r="F50" s="136">
        <f>IF(ISNUMBER('実質公債費比率（分子）の構造'!L$53),'実質公債費比率（分子）の構造'!L$53,NA())</f>
        <v>1139</v>
      </c>
      <c r="G50" s="136" t="e">
        <f>NA()</f>
        <v>#N/A</v>
      </c>
      <c r="H50" s="136" t="e">
        <f>NA()</f>
        <v>#N/A</v>
      </c>
      <c r="I50" s="136">
        <f>IF(ISNUMBER('実質公債費比率（分子）の構造'!M$53),'実質公債費比率（分子）の構造'!M$53,NA())</f>
        <v>1173</v>
      </c>
      <c r="J50" s="136" t="e">
        <f>NA()</f>
        <v>#N/A</v>
      </c>
      <c r="K50" s="136" t="e">
        <f>NA()</f>
        <v>#N/A</v>
      </c>
      <c r="L50" s="136">
        <f>IF(ISNUMBER('実質公債費比率（分子）の構造'!N$53),'実質公債費比率（分子）の構造'!N$53,NA())</f>
        <v>1021</v>
      </c>
      <c r="M50" s="136" t="e">
        <f>NA()</f>
        <v>#N/A</v>
      </c>
      <c r="N50" s="136" t="e">
        <f>NA()</f>
        <v>#N/A</v>
      </c>
      <c r="O50" s="136">
        <f>IF(ISNUMBER('実質公債費比率（分子）の構造'!O$53),'実質公債費比率（分子）の構造'!O$53,NA())</f>
        <v>944</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10118</v>
      </c>
      <c r="E56" s="135"/>
      <c r="F56" s="135"/>
      <c r="G56" s="135">
        <f>'将来負担比率（分子）の構造'!J$51</f>
        <v>10441</v>
      </c>
      <c r="H56" s="135"/>
      <c r="I56" s="135"/>
      <c r="J56" s="135">
        <f>'将来負担比率（分子）の構造'!K$51</f>
        <v>10726</v>
      </c>
      <c r="K56" s="135"/>
      <c r="L56" s="135"/>
      <c r="M56" s="135">
        <f>'将来負担比率（分子）の構造'!L$51</f>
        <v>10844</v>
      </c>
      <c r="N56" s="135"/>
      <c r="O56" s="135"/>
      <c r="P56" s="135">
        <f>'将来負担比率（分子）の構造'!M$51</f>
        <v>11410</v>
      </c>
    </row>
    <row r="57" spans="1:16" x14ac:dyDescent="0.15">
      <c r="A57" s="135" t="s">
        <v>35</v>
      </c>
      <c r="B57" s="135"/>
      <c r="C57" s="135"/>
      <c r="D57" s="135">
        <f>'将来負担比率（分子）の構造'!I$50</f>
        <v>2683</v>
      </c>
      <c r="E57" s="135"/>
      <c r="F57" s="135"/>
      <c r="G57" s="135">
        <f>'将来負担比率（分子）の構造'!J$50</f>
        <v>2283</v>
      </c>
      <c r="H57" s="135"/>
      <c r="I57" s="135"/>
      <c r="J57" s="135">
        <f>'将来負担比率（分子）の構造'!K$50</f>
        <v>2168</v>
      </c>
      <c r="K57" s="135"/>
      <c r="L57" s="135"/>
      <c r="M57" s="135">
        <f>'将来負担比率（分子）の構造'!L$50</f>
        <v>2120</v>
      </c>
      <c r="N57" s="135"/>
      <c r="O57" s="135"/>
      <c r="P57" s="135">
        <f>'将来負担比率（分子）の構造'!M$50</f>
        <v>2046</v>
      </c>
    </row>
    <row r="58" spans="1:16" x14ac:dyDescent="0.15">
      <c r="A58" s="135" t="s">
        <v>34</v>
      </c>
      <c r="B58" s="135"/>
      <c r="C58" s="135"/>
      <c r="D58" s="135">
        <f>'将来負担比率（分子）の構造'!I$49</f>
        <v>1705</v>
      </c>
      <c r="E58" s="135"/>
      <c r="F58" s="135"/>
      <c r="G58" s="135">
        <f>'将来負担比率（分子）の構造'!J$49</f>
        <v>2208</v>
      </c>
      <c r="H58" s="135"/>
      <c r="I58" s="135"/>
      <c r="J58" s="135">
        <f>'将来負担比率（分子）の構造'!K$49</f>
        <v>2646</v>
      </c>
      <c r="K58" s="135"/>
      <c r="L58" s="135"/>
      <c r="M58" s="135">
        <f>'将来負担比率（分子）の構造'!L$49</f>
        <v>2644</v>
      </c>
      <c r="N58" s="135"/>
      <c r="O58" s="135"/>
      <c r="P58" s="135">
        <f>'将来負担比率（分子）の構造'!M$49</f>
        <v>3025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2522</v>
      </c>
      <c r="C62" s="135"/>
      <c r="D62" s="135"/>
      <c r="E62" s="135">
        <f>'将来負担比率（分子）の構造'!J$45</f>
        <v>2440</v>
      </c>
      <c r="F62" s="135"/>
      <c r="G62" s="135"/>
      <c r="H62" s="135">
        <f>'将来負担比率（分子）の構造'!K$45</f>
        <v>2176</v>
      </c>
      <c r="I62" s="135"/>
      <c r="J62" s="135"/>
      <c r="K62" s="135">
        <f>'将来負担比率（分子）の構造'!L$45</f>
        <v>2049</v>
      </c>
      <c r="L62" s="135"/>
      <c r="M62" s="135"/>
      <c r="N62" s="135">
        <f>'将来負担比率（分子）の構造'!M$45</f>
        <v>2006</v>
      </c>
      <c r="O62" s="135"/>
      <c r="P62" s="135"/>
    </row>
    <row r="63" spans="1:16" x14ac:dyDescent="0.15">
      <c r="A63" s="135" t="s">
        <v>28</v>
      </c>
      <c r="B63" s="135">
        <f>'将来負担比率（分子）の構造'!I$44</f>
        <v>1074</v>
      </c>
      <c r="C63" s="135"/>
      <c r="D63" s="135"/>
      <c r="E63" s="135">
        <f>'将来負担比率（分子）の構造'!J$44</f>
        <v>925</v>
      </c>
      <c r="F63" s="135"/>
      <c r="G63" s="135"/>
      <c r="H63" s="135">
        <f>'将来負担比率（分子）の構造'!K$44</f>
        <v>769</v>
      </c>
      <c r="I63" s="135"/>
      <c r="J63" s="135"/>
      <c r="K63" s="135">
        <f>'将来負担比率（分子）の構造'!L$44</f>
        <v>659</v>
      </c>
      <c r="L63" s="135"/>
      <c r="M63" s="135"/>
      <c r="N63" s="135">
        <f>'将来負担比率（分子）の構造'!M$44</f>
        <v>476</v>
      </c>
      <c r="O63" s="135"/>
      <c r="P63" s="135"/>
    </row>
    <row r="64" spans="1:16" x14ac:dyDescent="0.15">
      <c r="A64" s="135" t="s">
        <v>27</v>
      </c>
      <c r="B64" s="135">
        <f>'将来負担比率（分子）の構造'!I$43</f>
        <v>4927</v>
      </c>
      <c r="C64" s="135"/>
      <c r="D64" s="135"/>
      <c r="E64" s="135">
        <f>'将来負担比率（分子）の構造'!J$43</f>
        <v>5074</v>
      </c>
      <c r="F64" s="135"/>
      <c r="G64" s="135"/>
      <c r="H64" s="135">
        <f>'将来負担比率（分子）の構造'!K$43</f>
        <v>4784</v>
      </c>
      <c r="I64" s="135"/>
      <c r="J64" s="135"/>
      <c r="K64" s="135">
        <f>'将来負担比率（分子）の構造'!L$43</f>
        <v>4660</v>
      </c>
      <c r="L64" s="135"/>
      <c r="M64" s="135"/>
      <c r="N64" s="135">
        <f>'将来負担比率（分子）の構造'!M$43</f>
        <v>4680</v>
      </c>
      <c r="O64" s="135"/>
      <c r="P64" s="135"/>
    </row>
    <row r="65" spans="1:16" x14ac:dyDescent="0.15">
      <c r="A65" s="135" t="s">
        <v>26</v>
      </c>
      <c r="B65" s="135">
        <f>'将来負担比率（分子）の構造'!I$42</f>
        <v>8141</v>
      </c>
      <c r="C65" s="135"/>
      <c r="D65" s="135"/>
      <c r="E65" s="135">
        <f>'将来負担比率（分子）の構造'!J$42</f>
        <v>7157</v>
      </c>
      <c r="F65" s="135"/>
      <c r="G65" s="135"/>
      <c r="H65" s="135">
        <f>'将来負担比率（分子）の構造'!K$42</f>
        <v>6356</v>
      </c>
      <c r="I65" s="135"/>
      <c r="J65" s="135"/>
      <c r="K65" s="135">
        <f>'将来負担比率（分子）の構造'!L$42</f>
        <v>5576</v>
      </c>
      <c r="L65" s="135"/>
      <c r="M65" s="135"/>
      <c r="N65" s="135">
        <f>'将来負担比率（分子）の構造'!M$42</f>
        <v>4797</v>
      </c>
      <c r="O65" s="135"/>
      <c r="P65" s="135"/>
    </row>
    <row r="66" spans="1:16" x14ac:dyDescent="0.15">
      <c r="A66" s="135" t="s">
        <v>25</v>
      </c>
      <c r="B66" s="135">
        <f>'将来負担比率（分子）の構造'!I$41</f>
        <v>13020</v>
      </c>
      <c r="C66" s="135"/>
      <c r="D66" s="135"/>
      <c r="E66" s="135">
        <f>'将来負担比率（分子）の構造'!J$41</f>
        <v>13245</v>
      </c>
      <c r="F66" s="135"/>
      <c r="G66" s="135"/>
      <c r="H66" s="135">
        <f>'将来負担比率（分子）の構造'!K$41</f>
        <v>13721</v>
      </c>
      <c r="I66" s="135"/>
      <c r="J66" s="135"/>
      <c r="K66" s="135">
        <f>'将来負担比率（分子）の構造'!L$41</f>
        <v>13730</v>
      </c>
      <c r="L66" s="135"/>
      <c r="M66" s="135"/>
      <c r="N66" s="135">
        <f>'将来負担比率（分子）の構造'!M$41</f>
        <v>14222</v>
      </c>
      <c r="O66" s="135"/>
      <c r="P66" s="135"/>
    </row>
    <row r="67" spans="1:16" x14ac:dyDescent="0.15">
      <c r="A67" s="135" t="s">
        <v>63</v>
      </c>
      <c r="B67" s="135" t="e">
        <f>NA()</f>
        <v>#N/A</v>
      </c>
      <c r="C67" s="135">
        <f>IF(ISNUMBER('将来負担比率（分子）の構造'!I$52), IF('将来負担比率（分子）の構造'!I$52 &lt; 0, 0, '将来負担比率（分子）の構造'!I$52), NA())</f>
        <v>15177</v>
      </c>
      <c r="D67" s="135" t="e">
        <f>NA()</f>
        <v>#N/A</v>
      </c>
      <c r="E67" s="135" t="e">
        <f>NA()</f>
        <v>#N/A</v>
      </c>
      <c r="F67" s="135">
        <f>IF(ISNUMBER('将来負担比率（分子）の構造'!J$52), IF('将来負担比率（分子）の構造'!J$52 &lt; 0, 0, '将来負担比率（分子）の構造'!J$52), NA())</f>
        <v>13909</v>
      </c>
      <c r="G67" s="135" t="e">
        <f>NA()</f>
        <v>#N/A</v>
      </c>
      <c r="H67" s="135" t="e">
        <f>NA()</f>
        <v>#N/A</v>
      </c>
      <c r="I67" s="135">
        <f>IF(ISNUMBER('将来負担比率（分子）の構造'!K$52), IF('将来負担比率（分子）の構造'!K$52 &lt; 0, 0, '将来負担比率（分子）の構造'!K$52), NA())</f>
        <v>12267</v>
      </c>
      <c r="J67" s="135" t="e">
        <f>NA()</f>
        <v>#N/A</v>
      </c>
      <c r="K67" s="135" t="e">
        <f>NA()</f>
        <v>#N/A</v>
      </c>
      <c r="L67" s="135">
        <f>IF(ISNUMBER('将来負担比率（分子）の構造'!L$52), IF('将来負担比率（分子）の構造'!L$52 &lt; 0, 0, '将来負担比率（分子）の構造'!L$52), NA())</f>
        <v>11066</v>
      </c>
      <c r="M67" s="135" t="e">
        <f>NA()</f>
        <v>#N/A</v>
      </c>
      <c r="N67" s="135" t="e">
        <f>NA()</f>
        <v>#N/A</v>
      </c>
      <c r="O67" s="135">
        <f>IF(ISNUMBER('将来負担比率（分子）の構造'!M$52), IF('将来負担比率（分子）の構造'!M$52 &lt; 0, 0, '将来負担比率（分子）の構造'!M$52), NA())</f>
        <v>9700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2015-04-19T23:49:06Z</cp:lastPrinted>
  <dcterms:created xsi:type="dcterms:W3CDTF">2015-02-17T06:10:00Z</dcterms:created>
  <dcterms:modified xsi:type="dcterms:W3CDTF">2015-04-23T03:00:58Z</dcterms:modified>
  <cp:category/>
</cp:coreProperties>
</file>