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<sst xmlns="http://schemas.openxmlformats.org/spreadsheetml/2006/main" count="962" uniqueCount="550">
  <si>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</si>
  <si>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</si>
  <si>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</si>
  <si>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</si>
  <si>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</si>
  <si>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</si>
  <si>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</si>
  <si>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</si>
  <si>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</si>
  <si>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</si>
  <si>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</si>
  <si>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</si>
  <si>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</si>
  <si>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</si>
  <si>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</si>
  <si>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</si>
  <si>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</si>
  <si>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</si>
  <si>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</si>
  <si>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</si>
  <si>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</si>
  <si>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</si>
  <si>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</si>
  <si>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</si>
  <si>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</si>
  <si>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</si>
  <si>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</si>
  <si>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</si>
  <si>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</si>
  <si>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</si>
  <si>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</si>
  <si>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</si>
  <si>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</si>
  <si>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</si>
  <si>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</si>
  <si>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</si>
  <si>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</si>
  <si>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</si>
  <si>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</si>
  <si>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</si>
  <si>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</si>
  <si>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</si>
  <si>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</si>
  <si>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</si>
  <si>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</si>
  <si>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</si>
  <si>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</si>
  <si>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</si>
  <si>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</si>
  <si>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</si>
  <si>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</si>
  <si>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</si>
  <si>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</si>
  <si>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</si>
  <si>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</si>
  <si>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</si>
  <si>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</si>
  <si>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</si>
  <si>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</si>
  <si>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</si>
  <si>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</si>
  <si>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</si>
  <si>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</si>
  <si>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</si>
  <si>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</si>
  <si>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</si>
  <si>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</si>
  <si>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</si>
  <si>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</si>
  <si>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</si>
  <si>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</si>
  <si>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</si>
  <si>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</si>
  <si>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</si>
  <si>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</si>
  <si>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</si>
  <si>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</si>
  <si>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</si>
  <si>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</si>
  <si>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</si>
  <si>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</si>
  <si>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</si>
  <si>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</si>
  <si>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</si>
  <si>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</si>
  <si>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</si>
  <si>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</si>
  <si>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</si>
  <si>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</si>
  <si>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</si>
  <si>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</si>
  <si>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</si>
  <si>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</si>
  <si>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</si>
  <si>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</si>
  <si>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</si>
  <si>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</si>
  <si>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</si>
  <si>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</si>
  <si>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</si>
  <si>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</si>
  <si>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</si>
  <si>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</si>
  <si>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</si>
  <si>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</si>
  <si>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</si>
  <si>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</si>
  <si>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</si>
  <si>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</si>
  <si>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</si>
  <si>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</si>
  <si>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</si>
  <si>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</si>
  <si>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</si>
  <si>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</si>
  <si>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</si>
  <si>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</si>
  <si>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</si>
  <si>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</si>
  <si>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</si>
  <si>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</si>
  <si>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</si>
  <si>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</si>
  <si>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</si>
  <si>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</si>
  <si>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</si>
  <si>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</si>
  <si>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</si>
  <si>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</si>
  <si>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</si>
  <si>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</si>
  <si>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</si>
  <si>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</si>
  <si>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</si>
  <si>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</si>
  <si>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</si>
  <si>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</si>
  <si>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</si>
  <si>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</si>
  <si>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</si>
  <si>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</si>
  <si>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</si>
  <si>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</si>
  <si>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</si>
  <si>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</si>
  <si>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</si>
  <si>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</si>
  <si>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</si>
  <si>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</si>
  <si>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</si>
  <si>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</si>
  <si>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</si>
  <si>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</si>
  <si>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</si>
  <si>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</si>
  <si>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</si>
  <si>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</si>
  <si>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</si>
  <si>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</si>
  <si>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</si>
  <si>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</si>
  <si>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</si>
  <si>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</si>
  <si>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</si>
  <si>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</si>
  <si>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</si>
  <si>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</si>
  <si>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</si>
  <si>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</si>
  <si>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</si>
  <si>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</si>
  <si>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</si>
  <si>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</si>
  <si>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</si>
  <si>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</si>
  <si>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</si>
  <si>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</si>
  <si>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</si>
  <si>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</si>
  <si>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</si>
  <si>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</si>
  <si>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</si>
  <si>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</si>
  <si>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</si>
  <si>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</si>
  <si>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</si>
  <si>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</si>
  <si>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</si>
  <si>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</si>
  <si>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</si>
  <si>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</si>
  <si>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</si>
  <si>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</si>
  <si>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</si>
  <si>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</si>
  <si>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福島県北塩原村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</si>
  <si>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</si>
  <si>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</si>
  <si>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</si>
  <si>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</si>
  <si>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</si>
  <si>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</si>
  <si>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</si>
  <si>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</si>
  <si>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</si>
  <si>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</si>
  <si>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</si>
  <si>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</si>
  <si>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</si>
  <si>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</si>
  <si>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</si>
  <si>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</si>
  <si>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</si>
  <si>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</si>
  <si>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</si>
  <si>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</si>
  <si>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</si>
  <si>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</si>
  <si>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</si>
  <si>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</si>
  <si>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</si>
  <si>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</si>
  <si>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</si>
  <si>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</si>
  <si>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</si>
  <si>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</si>
  <si>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</si>
  <si>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</si>
  <si>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</si>
  <si>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</si>
  <si>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</si>
  <si>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</si>
  <si>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</si>
  <si>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</si>
  <si>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</si>
  <si>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</si>
  <si>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</si>
  <si>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</si>
  <si>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</si>
  <si>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</si>
  <si>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</si>
  <si>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</si>
  <si>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</si>
  <si>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</si>
  <si>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</si>
  <si>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</si>
  <si>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</si>
  <si>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</si>
  <si>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</si>
  <si>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</si>
  <si>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</si>
  <si>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</si>
  <si>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</si>
  <si>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</si>
  <si>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</si>
  <si>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</si>
  <si>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</si>
  <si>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</si>
  <si>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</si>
  <si>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</si>
  <si>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</si>
  <si>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</si>
  <si>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</si>
  <si>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</si>
  <si>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</si>
  <si>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</si>
  <si>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</si>
  <si>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</si>
  <si>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</si>
  <si>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</si>
  <si>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</si>
  <si>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</si>
  <si>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</si>
  <si>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</si>
  <si>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</si>
  <si>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</si>
  <si>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</si>
  <si>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</si>
  <si>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</si>
  <si>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</si>
  <si>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</si>
  <si>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</si>
  <si>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</si>
  <si>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</si>
  <si>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</si>
  <si>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</si>
  <si>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</si>
  <si>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</si>
  <si>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</si>
  <si>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</si>
  <si>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</si>
  <si>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</si>
  <si>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</si>
  <si>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</si>
  <si>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</si>
  <si>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</si>
  <si>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</si>
  <si>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</si>
  <si>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</si>
  <si>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</si>
  <si>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</si>
  <si>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</si>
  <si>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</si>
  <si>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</si>
  <si>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</si>
  <si>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</si>
  <si>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</si>
  <si>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</si>
  <si>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</si>
  <si>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</si>
  <si>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</si>
  <si>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</si>
  <si>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</si>
  <si>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</si>
  <si>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</si>
  <si>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</si>
  <si>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</si>
  <si>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</si>
  <si>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</si>
  <si>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</si>
  <si>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</si>
  <si>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</si>
  <si>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</si>
  <si>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</si>
  <si>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</si>
  <si>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</si>
  <si>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</si>
  <si>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</si>
  <si>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</si>
  <si>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</si>
  <si>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</si>
  <si>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</si>
  <si>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</si>
  <si>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</si>
  <si>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</si>
  <si>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</si>
  <si>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</si>
  <si>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</si>
  <si>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</si>
  <si>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</si>
  <si>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</si>
  <si>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</si>
  <si>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</si>
  <si>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</si>
  <si>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福島県北塩原村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</si>
  <si>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</si>
  <si>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</si>
  <si>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</si>
  <si>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</si>
  <si>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</si>
  <si>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</si>
  <si>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</si>
  <si>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</si>
  <si>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</si>
  <si>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</si>
  <si>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</si>
  <si>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</si>
  <si>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</si>
  <si>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</si>
  <si>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</si>
  <si>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</si>
  <si>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</si>
  <si>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</si>
  <si>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</si>
  <si>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</si>
  <si>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</si>
  <si>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</si>
  <si>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</si>
  <si>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</si>
  <si>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</si>
  <si>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</si>
  <si>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</si>
  <si>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</si>
  <si>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</si>
  <si>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</si>
  <si>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</si>
  <si>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</si>
  <si>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</si>
  <si>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</si>
  <si>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</si>
  <si>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</si>
  <si>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介護保険事業特別会計（介護サービス事業勘定）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</si>
  <si>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</si>
  <si>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</si>
  <si>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</si>
  <si>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</si>
  <si>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簡易排水施設事業特別会計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</si>
  <si>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</si>
  <si>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</si>
  <si>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</si>
  <si>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</si>
  <si>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</si>
  <si>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</si>
  <si>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</si>
  <si>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</si>
  <si>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</si>
  <si>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</si>
  <si>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</si>
  <si>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</si>
  <si>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</si>
  <si>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</si>
  <si>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</si>
  <si>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</si>
  <si>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</si>
  <si>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</si>
  <si>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</si>
  <si>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</si>
  <si>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</si>
  <si>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</si>
  <si>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</si>
  <si>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</si>
  <si>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</si>
  <si>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</si>
  <si>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</si>
  <si>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</si>
  <si>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</si>
  <si>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</si>
  <si>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</si>
  <si>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</si>
  <si>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</si>
  <si>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</si>
  <si>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</si>
  <si>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</si>
  <si>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</si>
  <si>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</si>
  <si>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</si>
  <si>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</si>
  <si>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</si>
  <si>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</si>
  <si>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</si>
  <si>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</si>
  <si>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</si>
  <si>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</si>
  <si>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</si>
  <si>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</si>
  <si>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</si>
  <si>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</si>
  <si>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</si>
  <si>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</si>
  <si>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</si>
  <si>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</si>
  <si>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</si>
  <si>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</si>
  <si>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</si>
  <si>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</si>
  <si>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</si>
  <si>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</si>
  <si>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</si>
  <si>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</si>
  <si>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</si>
  <si>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</si>
  <si>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</si>
  <si>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</si>
  <si>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</si>
  <si>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</si>
  <si>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</si>
  <si>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</si>
  <si>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</si>
  <si>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</si>
  <si>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</si>
  <si>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</si>
  <si>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</si>
  <si>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</si>
  <si>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</si>
  <si>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</si>
  <si>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</si>
  <si>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</si>
  <si>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</si>
  <si>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</si>
  <si>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</si>
  <si>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</si>
  <si>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</si>
  <si>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</si>
  <si>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</si>
  <si>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</si>
  <si>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</si>
  <si>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</si>
  <si>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</si>
  <si>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</si>
  <si>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</si>
  <si>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</si>
  <si>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</si>
  <si>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</si>
  <si>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</si>
  <si>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</si>
  <si>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</si>
  <si>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</si>
  <si>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</si>
  <si>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</si>
  <si>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</si>
  <si>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</si>
  <si>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</si>
  <si>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</si>
  <si>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</si>
  <si>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</si>
  <si>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</si>
  <si>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</si>
  <si>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</si>
  <si>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</si>
  <si>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</si>
  <si>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</si>
  <si>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</si>
  <si>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</si>
  <si>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</si>
  <si>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</si>
  <si>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</si>
  <si>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</si>
  <si>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</si>
  <si>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</si>
  <si>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</si>
  <si>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</si>
  <si>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</si>
  <si>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</si>
  <si>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</si>
  <si>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</si>
  <si>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</si>
  <si>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</si>
  <si>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</si>
  <si>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</si>
  <si>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</si>
  <si>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</si>
  <si>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</si>
  <si>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</si>
  <si>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</si>
  <si>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</si>
  <si>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</si>
  <si>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</si>
  <si>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</si>
  <si>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国民健康保険事業費特別会計</t>
  </si>
  <si>
    <t>介護保険事業特別会計（保険事業勘定）</t>
  </si>
  <si>
    <t>特定環境保全下水道事業特別会計</t>
  </si>
  <si>
    <t>簡易水道事業費特別会計</t>
  </si>
  <si>
    <t>農業集落排水事業特別会計</t>
  </si>
  <si>
    <t>後期高齢者医療特別会計</t>
  </si>
  <si>
    <t>簡易排水施設事業特別会計</t>
  </si>
  <si>
    <t>その他会計（赤字）</t>
  </si>
  <si>
    <t>その他会計（黒字）</t>
  </si>
  <si>
    <t>介護保険事業特別会計</t>
    <rPh sb="0" eb="2">
      <t>カイゴ</t>
    </rPh>
    <rPh sb="2" eb="4">
      <t>ホケン</t>
    </rPh>
    <rPh sb="4" eb="6">
      <t>ジギョウ</t>
    </rPh>
    <rPh sb="6" eb="8">
      <t>トクベツ</t>
    </rPh>
    <rPh sb="8" eb="10">
      <t>カイケイ</t>
    </rPh>
    <phoneticPr fontId="2"/>
  </si>
  <si>
    <t>㈱ラビスパ</t>
    <phoneticPr fontId="2"/>
  </si>
  <si>
    <t>裏磐梯デコ平開発㈱</t>
    <rPh sb="0" eb="3">
      <t>ウラバンダイ</t>
    </rPh>
    <rPh sb="5" eb="6">
      <t>タイ</t>
    </rPh>
    <rPh sb="6" eb="8">
      <t>カイハツ</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</si>
  <si>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</si>
  <si>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</si>
  <si>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</si>
  <si>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phoneticPr fontId="2"/>
  </si>
  <si>
    <t>福島県市町村総合事務組合　自治会館管理特別会計</t>
    <rPh sb="0" eb="3">
      <t>フクシマケン</t>
    </rPh>
    <rPh sb="3" eb="6">
      <t>シチョウソン</t>
    </rPh>
    <rPh sb="6" eb="8">
      <t>ソウゴウ</t>
    </rPh>
    <rPh sb="8" eb="10">
      <t>ジム</t>
    </rPh>
    <rPh sb="10" eb="12">
      <t>クミアイ</t>
    </rPh>
    <phoneticPr fontId="2"/>
  </si>
  <si>
    <t>喜多方地方広域市町村圏組合　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</si>
  <si>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　喜多方プラザ特別会計</t>
    <rPh sb="0" eb="3">
      <t>キタカタ</t>
    </rPh>
    <rPh sb="3" eb="5">
      <t>チホウ</t>
    </rPh>
    <rPh sb="5" eb="7">
      <t>コウイキ</t>
    </rPh>
    <rPh sb="7" eb="10">
      <t>シチョウソン</t>
    </rPh>
    <rPh sb="10" eb="11">
      <t>ケン</t>
    </rPh>
    <rPh sb="11" eb="13">
      <t>クミアイ</t>
    </rPh>
    <phoneticPr fontId="2"/>
  </si>
  <si>
    <t>喜多方地方広域市町村圏組合　ふるさと市町村圏事業特別会計</t>
    <rPh sb="0" eb="3">
      <t>キタカタ</t>
    </rPh>
    <rPh sb="3" eb="5">
      <t>チホウ</t>
    </rPh>
    <rPh sb="5" eb="7">
      <t>コウイキ</t>
    </rPh>
    <rPh sb="7" eb="10">
      <t>シチョウソン</t>
    </rPh>
    <rPh sb="10" eb="11">
      <t>ケン</t>
    </rPh>
    <rPh sb="11" eb="13">
      <t>クミアイ</t>
    </rPh>
    <phoneticPr fontId="2"/>
  </si>
  <si>
    <t>福島県後期高齢者医療広域連合　一般会計</t>
    <rPh sb="0" eb="3">
      <t>フクシマケン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</si>
  <si>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7">
      <t>コウレイ</t>
    </rPh>
    <rPh sb="7" eb="8">
      <t>モノ</t>
    </rPh>
    <rPh sb="8" eb="10">
      <t>イリョウ</t>
    </rPh>
    <rPh sb="10" eb="12">
      <t>コウイキ</t>
    </rPh>
    <rPh sb="12" eb="14">
      <t>レンゴウ</t>
    </rPh>
    <rPh sb="15" eb="17">
      <t>コウキ</t>
    </rPh>
    <rPh sb="17" eb="19">
      <t>コウレイ</t>
    </rPh>
    <rPh sb="19" eb="20">
      <t>モノ</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</si>
</sst>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124687</c:v>
                </c:pt>
                <c:pt idx="1">
                  <c:v>110752</c:v>
                </c:pt>
                <c:pt idx="2">
                  <c:v>130891</c:v>
                </c:pt>
                <c:pt idx="3">
                  <c:v>131679</c:v>
                </c:pt>
                <c:pt idx="4">
                  <c:v>165536</c:v>
                </c:pt>
              </c:numCache>
            </c:numRef>
          </c:val>
          <c:smooth val="0"/>
        </c:ser>
        <c:dLbls>
          <c:showLegendKey val="0"/>
          <c:showVal val="0"/>
          <c:showCatName val="0"/>
          <c:showSerName val="0"/>
          <c:showPercent val="0"/>
          <c:showBubbleSize val="0"/>
        </c:dLbls>
        <c:marker val="1"/>
        <c:smooth val="0"/>
        <c:axId val="105556224"/>
        <c:axId val="105562496"/>
      </c:lineChart>
      <c:catAx>
        <c:axId val="10555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62496"/>
        <c:crosses val="autoZero"/>
        <c:auto val="1"/>
        <c:lblAlgn val="ctr"/>
        <c:lblOffset val="100"/>
        <c:tickLblSkip val="1"/>
        <c:tickMarkSkip val="1"/>
        <c:noMultiLvlLbl val="0"/>
      </c:catAx>
      <c:valAx>
        <c:axId val="1055624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9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5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8.69</c:v>
                </c:pt>
                <c:pt idx="1">
                  <c:v>7.75</c:v>
                </c:pt>
                <c:pt idx="2">
                  <c:v>9.4</c:v>
                </c:pt>
                <c:pt idx="3">
                  <c:v>9.91</c:v>
                </c:pt>
                <c:pt idx="4">
                  <c:v>12.74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20.8</c:v>
                </c:pt>
                <c:pt idx="1">
                  <c:v>27.61</c:v>
                </c:pt>
                <c:pt idx="2">
                  <c:v>33.15</c:v>
                </c:pt>
                <c:pt idx="3">
                  <c:v>32.06</c:v>
                </c:pt>
                <c:pt idx="4">
                  <c:v>32.520000000000003</c:v>
                </c:pt>
              </c:numCache>
            </c:numRef>
          </c:val>
        </c:ser>
        <c:dLbls>
          <c:showLegendKey val="0"/>
          <c:showVal val="0"/>
          <c:showCatName val="0"/>
          <c:showSerName val="0"/>
          <c:showPercent val="0"/>
          <c:showBubbleSize val="0"/>
        </c:dLbls>
        <c:gapWidth val="250"/>
        <c:overlap val="100"/>
        <c:axId val="107079552"/>
        <c:axId val="10696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8.2100000000000009</c:v>
                </c:pt>
                <c:pt idx="1">
                  <c:v>6.92</c:v>
                </c:pt>
                <c:pt idx="2">
                  <c:v>5.27</c:v>
                </c:pt>
                <c:pt idx="3">
                  <c:v>0.93</c:v>
                </c:pt>
                <c:pt idx="4">
                  <c:v>2.76</c:v>
                </c:pt>
              </c:numCache>
            </c:numRef>
          </c:val>
          <c:smooth val="0"/>
        </c:ser>
        <c:dLbls>
          <c:showLegendKey val="0"/>
          <c:showVal val="0"/>
          <c:showCatName val="0"/>
          <c:showSerName val="0"/>
          <c:showPercent val="0"/>
          <c:showBubbleSize val="0"/>
        </c:dLbls>
        <c:marker val="1"/>
        <c:smooth val="0"/>
        <c:axId val="107079552"/>
        <c:axId val="106967040"/>
      </c:lineChart>
      <c:catAx>
        <c:axId val="1070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67040"/>
        <c:crosses val="autoZero"/>
        <c:auto val="1"/>
        <c:lblAlgn val="ctr"/>
        <c:lblOffset val="100"/>
        <c:tickLblSkip val="1"/>
        <c:tickMarkSkip val="1"/>
        <c:noMultiLvlLbl val="0"/>
      </c:catAx>
      <c:valAx>
        <c:axId val="10696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6"/>
          <c:order val="6"/>
          <c:tx>
            <c:strRef>
              <c:f>データシート!$A$33</c:f>
              <c:strCache>
                <c:ptCount val="1"/>
                <c:pt idx="0">
                  <c:v>特定環境保全下水道事業特別会計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0.05</c:v>
                </c:pt>
                <c:pt idx="8">
                  <c:v>#N/A</c:v>
                </c:pt>
                <c:pt idx="9">
                  <c:v>0.08</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0.28999999999999998</c:v>
                </c:pt>
                <c:pt idx="4">
                  <c:v>#N/A</c:v>
                </c:pt>
                <c:pt idx="5">
                  <c:v>0.11</c:v>
                </c:pt>
                <c:pt idx="6">
                  <c:v>#N/A</c:v>
                </c:pt>
                <c:pt idx="7">
                  <c:v>0.39</c:v>
                </c:pt>
                <c:pt idx="8">
                  <c:v>#N/A</c:v>
                </c:pt>
                <c:pt idx="9">
                  <c:v>0.28999999999999998</c:v>
                </c:pt>
              </c:numCache>
            </c:numRef>
          </c:val>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0.82</c:v>
                </c:pt>
                <c:pt idx="2">
                  <c:v>#N/A</c:v>
                </c:pt>
                <c:pt idx="3">
                  <c:v>0.76</c:v>
                </c:pt>
                <c:pt idx="4">
                  <c:v>#N/A</c:v>
                </c:pt>
                <c:pt idx="5">
                  <c:v>1.6</c:v>
                </c:pt>
                <c:pt idx="6">
                  <c:v>#N/A</c:v>
                </c:pt>
                <c:pt idx="7">
                  <c:v>0.08</c:v>
                </c:pt>
                <c:pt idx="8">
                  <c:v>#N/A</c:v>
                </c:pt>
                <c:pt idx="9">
                  <c:v>1.32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8.69</c:v>
                </c:pt>
                <c:pt idx="2">
                  <c:v>#N/A</c:v>
                </c:pt>
                <c:pt idx="3">
                  <c:v>7.75</c:v>
                </c:pt>
                <c:pt idx="4">
                  <c:v>#N/A</c:v>
                </c:pt>
                <c:pt idx="5">
                  <c:v>9.4</c:v>
                </c:pt>
                <c:pt idx="6">
                  <c:v>#N/A</c:v>
                </c:pt>
                <c:pt idx="7">
                  <c:v>9.91</c:v>
                </c:pt>
                <c:pt idx="8">
                  <c:v>#N/A</c:v>
                </c:pt>
                <c:pt idx="9">
                  <c:v>12.74</c:v>
                </c:pt>
              </c:numCache>
            </c:numRef>
          </c:val>
        </c:ser>
        <c:dLbls>
          <c:showLegendKey val="0"/>
          <c:showVal val="0"/>
          <c:showCatName val="0"/>
          <c:showSerName val="0"/>
          <c:showPercent val="0"/>
          <c:showBubbleSize val="0"/>
        </c:dLbls>
        <c:gapWidth val="150"/>
        <c:overlap val="100"/>
        <c:axId val="94663040"/>
        <c:axId val="94664576"/>
      </c:barChart>
      <c:catAx>
        <c:axId val="946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64576"/>
        <c:crosses val="autoZero"/>
        <c:auto val="1"/>
        <c:lblAlgn val="ctr"/>
        <c:lblOffset val="100"/>
        <c:tickLblSkip val="1"/>
        <c:tickMarkSkip val="1"/>
        <c:noMultiLvlLbl val="0"/>
      </c:catAx>
      <c:valAx>
        <c:axId val="9466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6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505</c:v>
                </c:pt>
                <c:pt idx="5">
                  <c:v>499</c:v>
                </c:pt>
                <c:pt idx="8">
                  <c:v>444</c:v>
                </c:pt>
                <c:pt idx="11">
                  <c:v>442</c:v>
                </c:pt>
                <c:pt idx="14">
                  <c:v>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20</c:v>
                </c:pt>
                <c:pt idx="6">
                  <c:v>18</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183</c:v>
                </c:pt>
                <c:pt idx="6">
                  <c:v>202</c:v>
                </c:pt>
                <c:pt idx="9">
                  <c:v>198</c:v>
                </c:pt>
                <c:pt idx="12">
                  <c:v>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482</c:v>
                </c:pt>
                <c:pt idx="3">
                  <c:v>483</c:v>
                </c:pt>
                <c:pt idx="6">
                  <c:v>425</c:v>
                </c:pt>
                <c:pt idx="9">
                  <c:v>418</c:v>
                </c:pt>
                <c:pt idx="12">
                  <c:v>389</c:v>
                </c:pt>
              </c:numCache>
            </c:numRef>
          </c:val>
        </c:ser>
        <c:dLbls>
          <c:showLegendKey val="0"/>
          <c:showVal val="0"/>
          <c:showCatName val="0"/>
          <c:showSerName val="0"/>
          <c:showPercent val="0"/>
          <c:showBubbleSize val="0"/>
        </c:dLbls>
        <c:gapWidth val="100"/>
        <c:overlap val="100"/>
        <c:axId val="107310464"/>
        <c:axId val="10732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203</c:v>
                </c:pt>
                <c:pt idx="2">
                  <c:v>#N/A</c:v>
                </c:pt>
                <c:pt idx="3">
                  <c:v>#N/A</c:v>
                </c:pt>
                <c:pt idx="4">
                  <c:v>192</c:v>
                </c:pt>
                <c:pt idx="5">
                  <c:v>#N/A</c:v>
                </c:pt>
                <c:pt idx="6">
                  <c:v>#N/A</c:v>
                </c:pt>
                <c:pt idx="7">
                  <c:v>206</c:v>
                </c:pt>
                <c:pt idx="8">
                  <c:v>#N/A</c:v>
                </c:pt>
                <c:pt idx="9">
                  <c:v>#N/A</c:v>
                </c:pt>
                <c:pt idx="10">
                  <c:v>187</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107310464"/>
        <c:axId val="107320832"/>
      </c:lineChart>
      <c:catAx>
        <c:axId val="1073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20832"/>
        <c:crosses val="autoZero"/>
        <c:auto val="1"/>
        <c:lblAlgn val="ctr"/>
        <c:lblOffset val="100"/>
        <c:tickLblSkip val="1"/>
        <c:tickMarkSkip val="1"/>
        <c:noMultiLvlLbl val="0"/>
      </c:catAx>
      <c:valAx>
        <c:axId val="1073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4246</c:v>
                </c:pt>
                <c:pt idx="5">
                  <c:v>4110</c:v>
                </c:pt>
                <c:pt idx="8">
                  <c:v>4064</c:v>
                </c:pt>
                <c:pt idx="11">
                  <c:v>4070</c:v>
                </c:pt>
                <c:pt idx="14">
                  <c:v>4066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368</c:v>
                </c:pt>
                <c:pt idx="5">
                  <c:v>422</c:v>
                </c:pt>
                <c:pt idx="8">
                  <c:v>383</c:v>
                </c:pt>
                <c:pt idx="11">
                  <c:v>315</c:v>
                </c:pt>
                <c:pt idx="14">
                  <c:v>254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662</c:v>
                </c:pt>
                <c:pt idx="5">
                  <c:v>861</c:v>
                </c:pt>
                <c:pt idx="8">
                  <c:v>1148</c:v>
                </c:pt>
                <c:pt idx="11">
                  <c:v>1301</c:v>
                </c:pt>
                <c:pt idx="14">
                  <c:v>1489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614</c:v>
                </c:pt>
                <c:pt idx="3">
                  <c:v>580</c:v>
                </c:pt>
                <c:pt idx="6">
                  <c:v>535</c:v>
                </c:pt>
                <c:pt idx="9">
                  <c:v>514</c:v>
                </c:pt>
                <c:pt idx="12">
                  <c:v>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72</c:v>
                </c:pt>
                <c:pt idx="3">
                  <c:v>62</c:v>
                </c:pt>
                <c:pt idx="6">
                  <c:v>53</c:v>
                </c:pt>
                <c:pt idx="9">
                  <c:v>42</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2343</c:v>
                </c:pt>
                <c:pt idx="3">
                  <c:v>2195</c:v>
                </c:pt>
                <c:pt idx="6">
                  <c:v>2193</c:v>
                </c:pt>
                <c:pt idx="9">
                  <c:v>2175</c:v>
                </c:pt>
                <c:pt idx="12">
                  <c:v>2188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89</c:v>
                </c:pt>
                <c:pt idx="3">
                  <c:v>71</c:v>
                </c:pt>
                <c:pt idx="6">
                  <c:v>53</c:v>
                </c:pt>
                <c:pt idx="9">
                  <c:v>38</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3785</c:v>
                </c:pt>
                <c:pt idx="3">
                  <c:v>3727</c:v>
                </c:pt>
                <c:pt idx="6">
                  <c:v>3736</c:v>
                </c:pt>
                <c:pt idx="9">
                  <c:v>3829</c:v>
                </c:pt>
                <c:pt idx="12">
                  <c:v>3887</c:v>
                </c:pt>
              </c:numCache>
            </c:numRef>
          </c:val>
        </c:ser>
        <c:dLbls>
          <c:showLegendKey val="0"/>
          <c:showVal val="0"/>
          <c:showCatName val="0"/>
          <c:showSerName val="0"/>
          <c:showPercent val="0"/>
          <c:showBubbleSize val="0"/>
        </c:dLbls>
        <c:gapWidth val="100"/>
        <c:overlap val="100"/>
        <c:axId val="111652224"/>
        <c:axId val="11166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1627</c:v>
                </c:pt>
                <c:pt idx="2">
                  <c:v>#N/A</c:v>
                </c:pt>
                <c:pt idx="3">
                  <c:v>#N/A</c:v>
                </c:pt>
                <c:pt idx="4">
                  <c:v>1243</c:v>
                </c:pt>
                <c:pt idx="5">
                  <c:v>#N/A</c:v>
                </c:pt>
                <c:pt idx="6">
                  <c:v>#N/A</c:v>
                </c:pt>
                <c:pt idx="7">
                  <c:v>976</c:v>
                </c:pt>
                <c:pt idx="8">
                  <c:v>#N/A</c:v>
                </c:pt>
                <c:pt idx="9">
                  <c:v>#N/A</c:v>
                </c:pt>
                <c:pt idx="10">
                  <c:v>912</c:v>
                </c:pt>
                <c:pt idx="11">
                  <c:v>#N/A</c:v>
                </c:pt>
                <c:pt idx="12">
                  <c:v>#N/A</c:v>
                </c:pt>
                <c:pt idx="13">
                  <c:v>829</c:v>
                </c:pt>
                <c:pt idx="14">
                  <c:v>#N/A</c:v>
                </c:pt>
              </c:numCache>
            </c:numRef>
          </c:val>
          <c:smooth val="0"/>
        </c:ser>
        <c:dLbls>
          <c:showLegendKey val="0"/>
          <c:showVal val="0"/>
          <c:showCatName val="0"/>
          <c:showSerName val="0"/>
          <c:showPercent val="0"/>
          <c:showBubbleSize val="0"/>
        </c:dLbls>
        <c:marker val="1"/>
        <c:smooth val="0"/>
        <c:axId val="111652224"/>
        <c:axId val="111662592"/>
      </c:lineChart>
      <c:catAx>
        <c:axId val="1116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62592"/>
        <c:crosses val="autoZero"/>
        <c:auto val="1"/>
        <c:lblAlgn val="ctr"/>
        <c:lblOffset val="100"/>
        <c:tickLblSkip val="1"/>
        <c:tickMarkSkip val="1"/>
        <c:noMultiLvlLbl val="0"/>
      </c:catAx>
      <c:valAx>
        <c:axId val="11166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3,121
3,106
233.94
3,384,001
3,108,347
263,814
2,070,026
3,886,660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49.4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年度の同指数は、０．２</a:t>
          </a:r>
          <a:r>
            <a:rPr lang="ja-JP" altLang="en-US" sz="1100" b="0" i="0" baseline="0">
              <a:solidFill>
                <a:schemeClr val="dk1"/>
              </a:solidFill>
              <a:latin typeface="+mn-lt"/>
              <a:ea typeface="+mn-ea"/>
              <a:cs typeface="+mn-cs"/>
            </a:rPr>
            <a:t>６</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前年度比▲０．０１</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であり、同指数は０．３０を下回る状況が続いている。</a:t>
          </a:r>
          <a:r>
            <a:rPr lang="ja-JP" altLang="en-US" sz="1100" b="0" i="0" baseline="0">
              <a:solidFill>
                <a:schemeClr val="dk1"/>
              </a:solidFill>
              <a:latin typeface="+mn-lt"/>
              <a:ea typeface="+mn-ea"/>
              <a:cs typeface="+mn-cs"/>
            </a:rPr>
            <a:t>また、類似団体と同数である。</a:t>
          </a:r>
          <a:endParaRPr lang="ja-JP" altLang="ja-JP" sz="1400"/>
        </a:p>
        <a:p>
          <a:r>
            <a:rPr lang="ja-JP" altLang="en-US" sz="1100" b="0" i="0" baseline="0">
              <a:solidFill>
                <a:schemeClr val="dk1"/>
              </a:solidFill>
              <a:latin typeface="+mn-lt"/>
              <a:ea typeface="+mn-ea"/>
              <a:cs typeface="+mn-cs"/>
            </a:rPr>
            <a:t>　  個人景気が回復基調や給与所得が微増したため、市町村民税等が増加傾向であったが、一方で、</a:t>
          </a:r>
          <a:r>
            <a:rPr lang="ja-JP" altLang="ja-JP" sz="1100" b="0" i="0" baseline="0">
              <a:solidFill>
                <a:schemeClr val="dk1"/>
              </a:solidFill>
              <a:latin typeface="+mn-lt"/>
              <a:ea typeface="+mn-ea"/>
              <a:cs typeface="+mn-cs"/>
            </a:rPr>
            <a:t>新規の設備投資が少なかった</a:t>
          </a:r>
          <a:r>
            <a:rPr lang="ja-JP" altLang="en-US" sz="1100" b="0" i="0" baseline="0">
              <a:solidFill>
                <a:schemeClr val="dk1"/>
              </a:solidFill>
              <a:latin typeface="+mn-lt"/>
              <a:ea typeface="+mn-ea"/>
              <a:cs typeface="+mn-cs"/>
            </a:rPr>
            <a:t>ため、固定資産税における償却資産の減少等の影響が大きい。</a:t>
          </a: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このため、村税担当課職員以外に、国民健康保険税や上下水道使用料の担当課職員による訪問を行うなど、歳入財源の確保に努めていく。</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53022</xdr:rowOff>
    </xdr:from>
    <xdr:to>
      <xdr:col>7</xdr:col>
      <xdr:colOff>152400</xdr:colOff>
      <xdr:row>43</xdr:row>
      <xdr:rowOff>59055</xdr:rowOff>
    </xdr:to>
    <xdr:cxnSp macro="">
      <xdr:nvCxnSpPr>
        <xdr:cNvPr id="63" name="直線コネクタ 62"/>
        <xdr:cNvCxnSpPr/>
      </xdr:nvCxnSpPr>
      <xdr:spPr>
        <a:xfrm>
          <a:off x="4114800" y="74253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53022</xdr:rowOff>
    </xdr:to>
    <xdr:cxnSp macro="">
      <xdr:nvCxnSpPr>
        <xdr:cNvPr id="66" name="直線コネクタ 65"/>
        <xdr:cNvCxnSpPr/>
      </xdr:nvCxnSpPr>
      <xdr:spPr>
        <a:xfrm>
          <a:off x="3225800" y="741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40957</xdr:rowOff>
    </xdr:from>
    <xdr:to>
      <xdr:col>4</xdr:col>
      <xdr:colOff>482600</xdr:colOff>
      <xdr:row>43</xdr:row>
      <xdr:rowOff>46990</xdr:rowOff>
    </xdr:to>
    <xdr:cxnSp macro="">
      <xdr:nvCxnSpPr>
        <xdr:cNvPr id="69" name="直線コネクタ 68"/>
        <xdr:cNvCxnSpPr/>
      </xdr:nvCxnSpPr>
      <xdr:spPr>
        <a:xfrm>
          <a:off x="2336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40957</xdr:rowOff>
    </xdr:from>
    <xdr:to>
      <xdr:col>3</xdr:col>
      <xdr:colOff>279400</xdr:colOff>
      <xdr:row>43</xdr:row>
      <xdr:rowOff>40957</xdr:rowOff>
    </xdr:to>
    <xdr:cxnSp macro="">
      <xdr:nvCxnSpPr>
        <xdr:cNvPr id="72" name="直線コネクタ 71"/>
        <xdr:cNvCxnSpPr/>
      </xdr:nvCxnSpPr>
      <xdr:spPr>
        <a:xfrm>
          <a:off x="1447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82" name="円/楕円 81"/>
        <xdr:cNvSpPr/>
      </xdr:nvSpPr>
      <xdr:spPr>
        <a:xfrm>
          <a:off x="49022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120032</xdr:rowOff>
    </xdr:from>
    <xdr:ext cx="762000" cy="259045"/>
    <xdr:sp macro="" textlink="">
      <xdr:nvSpPr>
        <xdr:cNvPr id="83" name="財政力該当値テキスト"/>
        <xdr:cNvSpPr txBox="1"/>
      </xdr:nvSpPr>
      <xdr:spPr>
        <a:xfrm>
          <a:off x="50419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2222</xdr:rowOff>
    </xdr:from>
    <xdr:to>
      <xdr:col>6</xdr:col>
      <xdr:colOff>50800</xdr:colOff>
      <xdr:row>43</xdr:row>
      <xdr:rowOff>103822</xdr:rowOff>
    </xdr:to>
    <xdr:sp macro="" textlink="">
      <xdr:nvSpPr>
        <xdr:cNvPr id="84" name="円/楕円 83"/>
        <xdr:cNvSpPr/>
      </xdr:nvSpPr>
      <xdr:spPr>
        <a:xfrm>
          <a:off x="4064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113999</xdr:rowOff>
    </xdr:from>
    <xdr:ext cx="736600" cy="259045"/>
    <xdr:sp macro="" textlink="">
      <xdr:nvSpPr>
        <xdr:cNvPr id="85" name="テキスト ボックス 84"/>
        <xdr:cNvSpPr txBox="1"/>
      </xdr:nvSpPr>
      <xdr:spPr>
        <a:xfrm>
          <a:off x="3733800" y="714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6" name="円/楕円 85"/>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107967</xdr:rowOff>
    </xdr:from>
    <xdr:ext cx="762000" cy="259045"/>
    <xdr:sp macro="" textlink="">
      <xdr:nvSpPr>
        <xdr:cNvPr id="87" name="テキスト ボックス 86"/>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161607</xdr:rowOff>
    </xdr:from>
    <xdr:to>
      <xdr:col>3</xdr:col>
      <xdr:colOff>330200</xdr:colOff>
      <xdr:row>43</xdr:row>
      <xdr:rowOff>91757</xdr:rowOff>
    </xdr:to>
    <xdr:sp macro="" textlink="">
      <xdr:nvSpPr>
        <xdr:cNvPr id="88" name="円/楕円 87"/>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101934</xdr:rowOff>
    </xdr:from>
    <xdr:ext cx="762000" cy="259045"/>
    <xdr:sp macro="" textlink="">
      <xdr:nvSpPr>
        <xdr:cNvPr id="89" name="テキスト ボックス 88"/>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161607</xdr:rowOff>
    </xdr:from>
    <xdr:to>
      <xdr:col>2</xdr:col>
      <xdr:colOff>127000</xdr:colOff>
      <xdr:row>43</xdr:row>
      <xdr:rowOff>91757</xdr:rowOff>
    </xdr:to>
    <xdr:sp macro="" textlink="">
      <xdr:nvSpPr>
        <xdr:cNvPr id="90" name="円/楕円 89"/>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101934</xdr:rowOff>
    </xdr:from>
    <xdr:ext cx="762000" cy="259045"/>
    <xdr:sp macro="" textlink="">
      <xdr:nvSpPr>
        <xdr:cNvPr id="91" name="テキスト ボックス 90"/>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12</a:t>
          </a:r>
          <a:r>
            <a:rPr lang="ja-JP" altLang="ja-JP" sz="1100">
              <a:solidFill>
                <a:schemeClr val="dk1"/>
              </a:solidFill>
              <a:latin typeface="+mn-lt"/>
              <a:ea typeface="+mn-ea"/>
              <a:cs typeface="+mn-cs"/>
            </a:rPr>
            <a:t>年度からの取り組んだ行財政改革により、職員数の減、公債費の削減（繰上償還）等に取り組んだ結果、後年度の経常経費削減が図られた。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年度においては、人件費、繰出金、補助費等において前年度より減少したことなどにより</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経常収支比率は</a:t>
          </a:r>
          <a:r>
            <a:rPr lang="en-US" altLang="ja-JP" sz="1100">
              <a:solidFill>
                <a:schemeClr val="dk1"/>
              </a:solidFill>
              <a:latin typeface="+mn-lt"/>
              <a:ea typeface="+mn-ea"/>
              <a:cs typeface="+mn-cs"/>
            </a:rPr>
            <a:t>80.9%</a:t>
          </a:r>
          <a:r>
            <a:rPr lang="ja-JP" altLang="ja-JP" sz="1100">
              <a:solidFill>
                <a:schemeClr val="dk1"/>
              </a:solidFill>
              <a:latin typeface="+mn-lt"/>
              <a:ea typeface="+mn-ea"/>
              <a:cs typeface="+mn-cs"/>
            </a:rPr>
            <a:t>と、前年度より</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ポイント改善した。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引き続き公債費の削減に取り組むとともに、村税、上下水道料金の徴収対策強化を図り、上下水道事業への特別会計への繰出金の抑制を図る。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63</xdr:row>
      <xdr:rowOff>64029</xdr:rowOff>
    </xdr:to>
    <xdr:cxnSp macro="">
      <xdr:nvCxnSpPr>
        <xdr:cNvPr id="126" name="直線コネクタ 125"/>
        <xdr:cNvCxnSpPr/>
      </xdr:nvCxnSpPr>
      <xdr:spPr>
        <a:xfrm flipV="1">
          <a:off x="4114800" y="10813097"/>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64029</xdr:rowOff>
    </xdr:from>
    <xdr:to>
      <xdr:col>6</xdr:col>
      <xdr:colOff>0</xdr:colOff>
      <xdr:row>63</xdr:row>
      <xdr:rowOff>128376</xdr:rowOff>
    </xdr:to>
    <xdr:cxnSp macro="">
      <xdr:nvCxnSpPr>
        <xdr:cNvPr id="129" name="直線コネクタ 128"/>
        <xdr:cNvCxnSpPr/>
      </xdr:nvCxnSpPr>
      <xdr:spPr>
        <a:xfrm flipV="1">
          <a:off x="3225800" y="1086537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76094</xdr:rowOff>
    </xdr:from>
    <xdr:to>
      <xdr:col>4</xdr:col>
      <xdr:colOff>482600</xdr:colOff>
      <xdr:row>63</xdr:row>
      <xdr:rowOff>128376</xdr:rowOff>
    </xdr:to>
    <xdr:cxnSp macro="">
      <xdr:nvCxnSpPr>
        <xdr:cNvPr id="132" name="直線コネクタ 131"/>
        <xdr:cNvCxnSpPr/>
      </xdr:nvCxnSpPr>
      <xdr:spPr>
        <a:xfrm>
          <a:off x="2336800" y="1087744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76094</xdr:rowOff>
    </xdr:from>
    <xdr:to>
      <xdr:col>3</xdr:col>
      <xdr:colOff>279400</xdr:colOff>
      <xdr:row>63</xdr:row>
      <xdr:rowOff>90170</xdr:rowOff>
    </xdr:to>
    <xdr:cxnSp macro="">
      <xdr:nvCxnSpPr>
        <xdr:cNvPr id="135" name="直線コネクタ 134"/>
        <xdr:cNvCxnSpPr/>
      </xdr:nvCxnSpPr>
      <xdr:spPr>
        <a:xfrm flipV="1">
          <a:off x="1447800" y="108774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132397</xdr:rowOff>
    </xdr:from>
    <xdr:to>
      <xdr:col>7</xdr:col>
      <xdr:colOff>203200</xdr:colOff>
      <xdr:row>63</xdr:row>
      <xdr:rowOff>62547</xdr:rowOff>
    </xdr:to>
    <xdr:sp macro="" textlink="">
      <xdr:nvSpPr>
        <xdr:cNvPr id="145" name="円/楕円 144"/>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104474</xdr:rowOff>
    </xdr:from>
    <xdr:ext cx="762000" cy="259045"/>
    <xdr:sp macro="" textlink="">
      <xdr:nvSpPr>
        <xdr:cNvPr id="146" name="財政構造の弾力性該当値テキスト"/>
        <xdr:cNvSpPr txBox="1"/>
      </xdr:nvSpPr>
      <xdr:spPr>
        <a:xfrm>
          <a:off x="5041900" y="107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13229</xdr:rowOff>
    </xdr:from>
    <xdr:to>
      <xdr:col>6</xdr:col>
      <xdr:colOff>50800</xdr:colOff>
      <xdr:row>63</xdr:row>
      <xdr:rowOff>114829</xdr:rowOff>
    </xdr:to>
    <xdr:sp macro="" textlink="">
      <xdr:nvSpPr>
        <xdr:cNvPr id="147" name="円/楕円 146"/>
        <xdr:cNvSpPr/>
      </xdr:nvSpPr>
      <xdr:spPr>
        <a:xfrm>
          <a:off x="4064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99606</xdr:rowOff>
    </xdr:from>
    <xdr:ext cx="736600" cy="259045"/>
    <xdr:sp macro="" textlink="">
      <xdr:nvSpPr>
        <xdr:cNvPr id="148" name="テキスト ボックス 147"/>
        <xdr:cNvSpPr txBox="1"/>
      </xdr:nvSpPr>
      <xdr:spPr>
        <a:xfrm>
          <a:off x="3733800" y="109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77576</xdr:rowOff>
    </xdr:from>
    <xdr:to>
      <xdr:col>4</xdr:col>
      <xdr:colOff>533400</xdr:colOff>
      <xdr:row>64</xdr:row>
      <xdr:rowOff>7726</xdr:rowOff>
    </xdr:to>
    <xdr:sp macro="" textlink="">
      <xdr:nvSpPr>
        <xdr:cNvPr id="149" name="円/楕円 148"/>
        <xdr:cNvSpPr/>
      </xdr:nvSpPr>
      <xdr:spPr>
        <a:xfrm>
          <a:off x="3175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163953</xdr:rowOff>
    </xdr:from>
    <xdr:ext cx="762000" cy="259045"/>
    <xdr:sp macro="" textlink="">
      <xdr:nvSpPr>
        <xdr:cNvPr id="150" name="テキスト ボックス 149"/>
        <xdr:cNvSpPr txBox="1"/>
      </xdr:nvSpPr>
      <xdr:spPr>
        <a:xfrm>
          <a:off x="2844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25294</xdr:rowOff>
    </xdr:from>
    <xdr:to>
      <xdr:col>3</xdr:col>
      <xdr:colOff>330200</xdr:colOff>
      <xdr:row>63</xdr:row>
      <xdr:rowOff>126894</xdr:rowOff>
    </xdr:to>
    <xdr:sp macro="" textlink="">
      <xdr:nvSpPr>
        <xdr:cNvPr id="151" name="円/楕円 150"/>
        <xdr:cNvSpPr/>
      </xdr:nvSpPr>
      <xdr:spPr>
        <a:xfrm>
          <a:off x="2286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111671</xdr:rowOff>
    </xdr:from>
    <xdr:ext cx="762000" cy="259045"/>
    <xdr:sp macro="" textlink="">
      <xdr:nvSpPr>
        <xdr:cNvPr id="152" name="テキスト ボックス 151"/>
        <xdr:cNvSpPr txBox="1"/>
      </xdr:nvSpPr>
      <xdr:spPr>
        <a:xfrm>
          <a:off x="1955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3" name="円/楕円 152"/>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4" name="テキスト ボックス 153"/>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[280,765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効率的な行財政運営を行ってきた結果、類似団体と比較し、</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／３程度の数値となっている。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今後も、効率的な行財政運営に努めていく。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118390</xdr:rowOff>
    </xdr:from>
    <xdr:to>
      <xdr:col>7</xdr:col>
      <xdr:colOff>152400</xdr:colOff>
      <xdr:row>81</xdr:row>
      <xdr:rowOff>129147</xdr:rowOff>
    </xdr:to>
    <xdr:cxnSp macro="">
      <xdr:nvCxnSpPr>
        <xdr:cNvPr id="186" name="直線コネクタ 185"/>
        <xdr:cNvCxnSpPr/>
      </xdr:nvCxnSpPr>
      <xdr:spPr>
        <a:xfrm>
          <a:off x="4114800" y="14005840"/>
          <a:ext cx="8382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113925</xdr:rowOff>
    </xdr:from>
    <xdr:ext cx="762000" cy="259045"/>
    <xdr:sp macro="" textlink="">
      <xdr:nvSpPr>
        <xdr:cNvPr id="187" name="人件費・物件費等の状況平均値テキスト"/>
        <xdr:cNvSpPr txBox="1"/>
      </xdr:nvSpPr>
      <xdr:spPr>
        <a:xfrm>
          <a:off x="5041900" y="14001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117384</xdr:rowOff>
    </xdr:from>
    <xdr:to>
      <xdr:col>6</xdr:col>
      <xdr:colOff>0</xdr:colOff>
      <xdr:row>81</xdr:row>
      <xdr:rowOff>118390</xdr:rowOff>
    </xdr:to>
    <xdr:cxnSp macro="">
      <xdr:nvCxnSpPr>
        <xdr:cNvPr id="189" name="直線コネクタ 188"/>
        <xdr:cNvCxnSpPr/>
      </xdr:nvCxnSpPr>
      <xdr:spPr>
        <a:xfrm>
          <a:off x="3225800" y="1400483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110440</xdr:rowOff>
    </xdr:from>
    <xdr:to>
      <xdr:col>4</xdr:col>
      <xdr:colOff>482600</xdr:colOff>
      <xdr:row>81</xdr:row>
      <xdr:rowOff>117384</xdr:rowOff>
    </xdr:to>
    <xdr:cxnSp macro="">
      <xdr:nvCxnSpPr>
        <xdr:cNvPr id="192" name="直線コネクタ 191"/>
        <xdr:cNvCxnSpPr/>
      </xdr:nvCxnSpPr>
      <xdr:spPr>
        <a:xfrm>
          <a:off x="2336800" y="13997890"/>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110440</xdr:rowOff>
    </xdr:from>
    <xdr:to>
      <xdr:col>3</xdr:col>
      <xdr:colOff>279400</xdr:colOff>
      <xdr:row>81</xdr:row>
      <xdr:rowOff>112269</xdr:rowOff>
    </xdr:to>
    <xdr:cxnSp macro="">
      <xdr:nvCxnSpPr>
        <xdr:cNvPr id="195" name="直線コネクタ 194"/>
        <xdr:cNvCxnSpPr/>
      </xdr:nvCxnSpPr>
      <xdr:spPr>
        <a:xfrm flipV="1">
          <a:off x="1447800" y="139978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78347</xdr:rowOff>
    </xdr:from>
    <xdr:to>
      <xdr:col>7</xdr:col>
      <xdr:colOff>203200</xdr:colOff>
      <xdr:row>82</xdr:row>
      <xdr:rowOff>8497</xdr:rowOff>
    </xdr:to>
    <xdr:sp macro="" textlink="">
      <xdr:nvSpPr>
        <xdr:cNvPr id="205" name="円/楕円 204"/>
        <xdr:cNvSpPr/>
      </xdr:nvSpPr>
      <xdr:spPr>
        <a:xfrm>
          <a:off x="4902200" y="139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171074</xdr:rowOff>
    </xdr:from>
    <xdr:ext cx="762000" cy="259045"/>
    <xdr:sp macro="" textlink="">
      <xdr:nvSpPr>
        <xdr:cNvPr id="206" name="人件費・物件費等の状況該当値テキスト"/>
        <xdr:cNvSpPr txBox="1"/>
      </xdr:nvSpPr>
      <xdr:spPr>
        <a:xfrm>
          <a:off x="5041900" y="1388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280,765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67590</xdr:rowOff>
    </xdr:from>
    <xdr:to>
      <xdr:col>6</xdr:col>
      <xdr:colOff>50800</xdr:colOff>
      <xdr:row>81</xdr:row>
      <xdr:rowOff>169190</xdr:rowOff>
    </xdr:to>
    <xdr:sp macro="" textlink="">
      <xdr:nvSpPr>
        <xdr:cNvPr id="207" name="円/楕円 206"/>
        <xdr:cNvSpPr/>
      </xdr:nvSpPr>
      <xdr:spPr>
        <a:xfrm>
          <a:off x="4064000" y="139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7917</xdr:rowOff>
    </xdr:from>
    <xdr:ext cx="736600" cy="259045"/>
    <xdr:sp macro="" textlink="">
      <xdr:nvSpPr>
        <xdr:cNvPr id="208" name="テキスト ボックス 207"/>
        <xdr:cNvSpPr txBox="1"/>
      </xdr:nvSpPr>
      <xdr:spPr>
        <a:xfrm>
          <a:off x="3733800" y="1372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66584</xdr:rowOff>
    </xdr:from>
    <xdr:to>
      <xdr:col>4</xdr:col>
      <xdr:colOff>533400</xdr:colOff>
      <xdr:row>81</xdr:row>
      <xdr:rowOff>168184</xdr:rowOff>
    </xdr:to>
    <xdr:sp macro="" textlink="">
      <xdr:nvSpPr>
        <xdr:cNvPr id="209" name="円/楕円 208"/>
        <xdr:cNvSpPr/>
      </xdr:nvSpPr>
      <xdr:spPr>
        <a:xfrm>
          <a:off x="3175000" y="13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6911</xdr:rowOff>
    </xdr:from>
    <xdr:ext cx="762000" cy="259045"/>
    <xdr:sp macro="" textlink="">
      <xdr:nvSpPr>
        <xdr:cNvPr id="210" name="テキスト ボックス 209"/>
        <xdr:cNvSpPr txBox="1"/>
      </xdr:nvSpPr>
      <xdr:spPr>
        <a:xfrm>
          <a:off x="2844800" y="13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256,389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59640</xdr:rowOff>
    </xdr:from>
    <xdr:to>
      <xdr:col>3</xdr:col>
      <xdr:colOff>330200</xdr:colOff>
      <xdr:row>81</xdr:row>
      <xdr:rowOff>161240</xdr:rowOff>
    </xdr:to>
    <xdr:sp macro="" textlink="">
      <xdr:nvSpPr>
        <xdr:cNvPr id="211" name="円/楕円 210"/>
        <xdr:cNvSpPr/>
      </xdr:nvSpPr>
      <xdr:spPr>
        <a:xfrm>
          <a:off x="2286000" y="13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171417</xdr:rowOff>
    </xdr:from>
    <xdr:ext cx="762000" cy="259045"/>
    <xdr:sp macro="" textlink="">
      <xdr:nvSpPr>
        <xdr:cNvPr id="212" name="テキスト ボックス 211"/>
        <xdr:cNvSpPr txBox="1"/>
      </xdr:nvSpPr>
      <xdr:spPr>
        <a:xfrm>
          <a:off x="1955800" y="137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61469</xdr:rowOff>
    </xdr:from>
    <xdr:to>
      <xdr:col>2</xdr:col>
      <xdr:colOff>127000</xdr:colOff>
      <xdr:row>81</xdr:row>
      <xdr:rowOff>163069</xdr:rowOff>
    </xdr:to>
    <xdr:sp macro="" textlink="">
      <xdr:nvSpPr>
        <xdr:cNvPr id="213" name="円/楕円 212"/>
        <xdr:cNvSpPr/>
      </xdr:nvSpPr>
      <xdr:spPr>
        <a:xfrm>
          <a:off x="1397000" y="13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1796</xdr:rowOff>
    </xdr:from>
    <xdr:ext cx="762000" cy="259045"/>
    <xdr:sp macro="" textlink="">
      <xdr:nvSpPr>
        <xdr:cNvPr id="214" name="テキスト ボックス 213"/>
        <xdr:cNvSpPr txBox="1"/>
      </xdr:nvSpPr>
      <xdr:spPr>
        <a:xfrm>
          <a:off x="1066800" y="1371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前年度比</a:t>
          </a:r>
          <a:r>
            <a:rPr lang="en-US" altLang="ja-JP" sz="1100">
              <a:solidFill>
                <a:schemeClr val="dk1"/>
              </a:solidFill>
              <a:latin typeface="+mn-lt"/>
              <a:ea typeface="+mn-ea"/>
              <a:cs typeface="+mn-cs"/>
            </a:rPr>
            <a:t>8.5</a:t>
          </a:r>
          <a:r>
            <a:rPr lang="ja-JP" altLang="ja-JP" sz="1100">
              <a:solidFill>
                <a:schemeClr val="dk1"/>
              </a:solidFill>
              <a:latin typeface="+mn-lt"/>
              <a:ea typeface="+mn-ea"/>
              <a:cs typeface="+mn-cs"/>
            </a:rPr>
            <a:t>ポイントの減</a:t>
          </a:r>
          <a:r>
            <a:rPr lang="ja-JP" altLang="en-US" sz="1100">
              <a:solidFill>
                <a:schemeClr val="dk1"/>
              </a:solidFill>
              <a:latin typeface="+mn-lt"/>
              <a:ea typeface="+mn-ea"/>
              <a:cs typeface="+mn-cs"/>
            </a:rPr>
            <a:t>。類似団体とは</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ポイント上回っている。</a:t>
          </a:r>
        </a:p>
        <a:p>
          <a:r>
            <a:rPr lang="ja-JP" altLang="en-US" sz="1100">
              <a:solidFill>
                <a:schemeClr val="dk1"/>
              </a:solidFill>
              <a:latin typeface="+mn-lt"/>
              <a:ea typeface="+mn-ea"/>
              <a:cs typeface="+mn-cs"/>
            </a:rPr>
            <a:t>これは、国家公務員給与削減措置が影響している。</a:t>
          </a:r>
          <a:endParaRPr lang="ja-JP" altLang="en-US" sz="1100">
            <a:solidFill>
              <a:srgbClr val="FF0000"/>
            </a:solidFill>
            <a:latin typeface="+mn-lt"/>
            <a:ea typeface="+mn-ea"/>
            <a:cs typeface="+mn-cs"/>
          </a:endParaRPr>
        </a:p>
        <a:p>
          <a:r>
            <a:rPr lang="ja-JP" altLang="en-US" sz="1100">
              <a:solidFill>
                <a:schemeClr val="tx1"/>
              </a:solidFill>
              <a:latin typeface="+mn-lt"/>
              <a:ea typeface="+mn-ea"/>
              <a:cs typeface="+mn-cs"/>
            </a:rPr>
            <a:t>また、平成</a:t>
          </a:r>
          <a:r>
            <a:rPr lang="en-US" altLang="ja-JP" sz="1100">
              <a:solidFill>
                <a:schemeClr val="tx1"/>
              </a:solidFill>
              <a:latin typeface="+mn-lt"/>
              <a:ea typeface="+mn-ea"/>
              <a:cs typeface="+mn-cs"/>
            </a:rPr>
            <a:t>25</a:t>
          </a:r>
          <a:r>
            <a:rPr lang="ja-JP" altLang="en-US" sz="1100">
              <a:solidFill>
                <a:schemeClr val="tx1"/>
              </a:solidFill>
              <a:latin typeface="+mn-lt"/>
              <a:ea typeface="+mn-ea"/>
              <a:cs typeface="+mn-cs"/>
            </a:rPr>
            <a:t>年度中退職者が</a:t>
          </a:r>
          <a:r>
            <a:rPr lang="en-US" altLang="ja-JP" sz="1100">
              <a:solidFill>
                <a:schemeClr val="tx1"/>
              </a:solidFill>
              <a:latin typeface="+mn-lt"/>
              <a:ea typeface="+mn-ea"/>
              <a:cs typeface="+mn-cs"/>
            </a:rPr>
            <a:t>2</a:t>
          </a:r>
          <a:r>
            <a:rPr lang="ja-JP" altLang="en-US" sz="1100">
              <a:solidFill>
                <a:schemeClr val="tx1"/>
              </a:solidFill>
              <a:latin typeface="+mn-lt"/>
              <a:ea typeface="+mn-ea"/>
              <a:cs typeface="+mn-cs"/>
            </a:rPr>
            <a:t>人、平成</a:t>
          </a:r>
          <a:r>
            <a:rPr lang="en-US" altLang="ja-JP" sz="1100">
              <a:solidFill>
                <a:schemeClr val="tx1"/>
              </a:solidFill>
              <a:latin typeface="+mn-lt"/>
              <a:ea typeface="+mn-ea"/>
              <a:cs typeface="+mn-cs"/>
            </a:rPr>
            <a:t>26</a:t>
          </a:r>
          <a:r>
            <a:rPr lang="ja-JP" altLang="en-US" sz="1100">
              <a:solidFill>
                <a:schemeClr val="tx1"/>
              </a:solidFill>
              <a:latin typeface="+mn-lt"/>
              <a:ea typeface="+mn-ea"/>
              <a:cs typeface="+mn-cs"/>
            </a:rPr>
            <a:t>年</a:t>
          </a:r>
          <a:r>
            <a:rPr lang="en-US" altLang="ja-JP" sz="1100">
              <a:solidFill>
                <a:schemeClr val="tx1"/>
              </a:solidFill>
              <a:latin typeface="+mn-lt"/>
              <a:ea typeface="+mn-ea"/>
              <a:cs typeface="+mn-cs"/>
            </a:rPr>
            <a:t>4</a:t>
          </a:r>
          <a:r>
            <a:rPr lang="ja-JP" altLang="en-US" sz="1100">
              <a:solidFill>
                <a:schemeClr val="tx1"/>
              </a:solidFill>
              <a:latin typeface="+mn-lt"/>
              <a:ea typeface="+mn-ea"/>
              <a:cs typeface="+mn-cs"/>
            </a:rPr>
            <a:t>月</a:t>
          </a:r>
          <a:r>
            <a:rPr lang="en-US" altLang="ja-JP" sz="1100">
              <a:solidFill>
                <a:schemeClr val="tx1"/>
              </a:solidFill>
              <a:latin typeface="+mn-lt"/>
              <a:ea typeface="+mn-ea"/>
              <a:cs typeface="+mn-cs"/>
            </a:rPr>
            <a:t>1</a:t>
          </a:r>
          <a:r>
            <a:rPr lang="ja-JP" altLang="en-US" sz="1100">
              <a:solidFill>
                <a:schemeClr val="tx1"/>
              </a:solidFill>
              <a:latin typeface="+mn-lt"/>
              <a:ea typeface="+mn-ea"/>
              <a:cs typeface="+mn-cs"/>
            </a:rPr>
            <a:t>日付採用</a:t>
          </a:r>
          <a:r>
            <a:rPr lang="en-US" altLang="ja-JP" sz="1100">
              <a:solidFill>
                <a:schemeClr val="tx1"/>
              </a:solidFill>
              <a:latin typeface="+mn-lt"/>
              <a:ea typeface="+mn-ea"/>
              <a:cs typeface="+mn-cs"/>
            </a:rPr>
            <a:t>5</a:t>
          </a:r>
          <a:r>
            <a:rPr lang="ja-JP" altLang="en-US" sz="1100">
              <a:solidFill>
                <a:schemeClr val="tx1"/>
              </a:solidFill>
              <a:latin typeface="+mn-lt"/>
              <a:ea typeface="+mn-ea"/>
              <a:cs typeface="+mn-cs"/>
            </a:rPr>
            <a:t>人など、職員構成の変動により減少したものである。</a:t>
          </a:r>
        </a:p>
        <a:p>
          <a:endParaRPr lang="ja-JP" altLang="en-US" sz="1100">
            <a:solidFill>
              <a:srgbClr val="FF0000"/>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87</xdr:row>
      <xdr:rowOff>166624</xdr:rowOff>
    </xdr:to>
    <xdr:cxnSp macro="">
      <xdr:nvCxnSpPr>
        <xdr:cNvPr id="246" name="直線コネクタ 245"/>
        <xdr:cNvCxnSpPr/>
      </xdr:nvCxnSpPr>
      <xdr:spPr>
        <a:xfrm flipV="1">
          <a:off x="16179800" y="14672563"/>
          <a:ext cx="8382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166624</xdr:rowOff>
    </xdr:from>
    <xdr:to>
      <xdr:col>23</xdr:col>
      <xdr:colOff>406400</xdr:colOff>
      <xdr:row>88</xdr:row>
      <xdr:rowOff>43435</xdr:rowOff>
    </xdr:to>
    <xdr:cxnSp macro="">
      <xdr:nvCxnSpPr>
        <xdr:cNvPr id="249" name="直線コネクタ 248"/>
        <xdr:cNvCxnSpPr/>
      </xdr:nvCxnSpPr>
      <xdr:spPr>
        <a:xfrm flipV="1">
          <a:off x="15290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88</xdr:row>
      <xdr:rowOff>43435</xdr:rowOff>
    </xdr:to>
    <xdr:cxnSp macro="">
      <xdr:nvCxnSpPr>
        <xdr:cNvPr id="252" name="直線コネクタ 251"/>
        <xdr:cNvCxnSpPr/>
      </xdr:nvCxnSpPr>
      <xdr:spPr>
        <a:xfrm>
          <a:off x="14401800" y="14682215"/>
          <a:ext cx="889000" cy="4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108965</xdr:rowOff>
    </xdr:to>
    <xdr:cxnSp macro="">
      <xdr:nvCxnSpPr>
        <xdr:cNvPr id="255" name="直線コネクタ 254"/>
        <xdr:cNvCxnSpPr/>
      </xdr:nvCxnSpPr>
      <xdr:spPr>
        <a:xfrm>
          <a:off x="13512800" y="146532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65" name="円/楕円 264"/>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66"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115824</xdr:rowOff>
    </xdr:from>
    <xdr:to>
      <xdr:col>23</xdr:col>
      <xdr:colOff>457200</xdr:colOff>
      <xdr:row>88</xdr:row>
      <xdr:rowOff>45974</xdr:rowOff>
    </xdr:to>
    <xdr:sp macro="" textlink="">
      <xdr:nvSpPr>
        <xdr:cNvPr id="267" name="円/楕円 266"/>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30751</xdr:rowOff>
    </xdr:from>
    <xdr:ext cx="736600" cy="259045"/>
    <xdr:sp macro="" textlink="">
      <xdr:nvSpPr>
        <xdr:cNvPr id="268" name="テキスト ボックス 267"/>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69" name="円/楕円 268"/>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79012</xdr:rowOff>
    </xdr:from>
    <xdr:ext cx="762000" cy="259045"/>
    <xdr:sp macro="" textlink="">
      <xdr:nvSpPr>
        <xdr:cNvPr id="270" name="テキスト ボックス 269"/>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58165</xdr:rowOff>
    </xdr:from>
    <xdr:to>
      <xdr:col>21</xdr:col>
      <xdr:colOff>50800</xdr:colOff>
      <xdr:row>85</xdr:row>
      <xdr:rowOff>159765</xdr:rowOff>
    </xdr:to>
    <xdr:sp macro="" textlink="">
      <xdr:nvSpPr>
        <xdr:cNvPr id="271" name="円/楕円 270"/>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144542</xdr:rowOff>
    </xdr:from>
    <xdr:ext cx="762000" cy="259045"/>
    <xdr:sp macro="" textlink="">
      <xdr:nvSpPr>
        <xdr:cNvPr id="272" name="テキスト ボックス 271"/>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3" name="円/楕円 272"/>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74" name="テキスト ボックス 273"/>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村の面積</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広大で、</a:t>
          </a:r>
          <a:r>
            <a:rPr lang="ja-JP" altLang="en-US" sz="1100">
              <a:solidFill>
                <a:schemeClr val="dk1"/>
              </a:solidFill>
              <a:latin typeface="+mn-lt"/>
              <a:ea typeface="+mn-ea"/>
              <a:cs typeface="+mn-cs"/>
            </a:rPr>
            <a:t>地区</a:t>
          </a:r>
          <a:r>
            <a:rPr lang="ja-JP" altLang="ja-JP" sz="1100">
              <a:solidFill>
                <a:schemeClr val="dk1"/>
              </a:solidFill>
              <a:latin typeface="+mn-lt"/>
              <a:ea typeface="+mn-ea"/>
              <a:cs typeface="+mn-cs"/>
            </a:rPr>
            <a:t>が点在している。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このため、出張所や学校等の教育施設を各地区に配置していたが、平成</a:t>
          </a:r>
          <a:r>
            <a:rPr lang="en-US" altLang="ja-JP" sz="1100">
              <a:solidFill>
                <a:schemeClr val="dk1"/>
              </a:solidFill>
              <a:latin typeface="+mn-lt"/>
              <a:ea typeface="+mn-ea"/>
              <a:cs typeface="+mn-cs"/>
            </a:rPr>
            <a:t>12</a:t>
          </a:r>
          <a:r>
            <a:rPr lang="ja-JP" altLang="ja-JP" sz="1100">
              <a:solidFill>
                <a:schemeClr val="dk1"/>
              </a:solidFill>
              <a:latin typeface="+mn-lt"/>
              <a:ea typeface="+mn-ea"/>
              <a:cs typeface="+mn-cs"/>
            </a:rPr>
            <a:t>年度以降の機構改革による課の統合、支所廃止、幼稚園、小学校の統廃合、職員定数の削減に取り組んできた。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今後も、行政課題に的確に対応できる組織力の強化、職員の能力向上を図り、職員定数の適正化を推進する。</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25642</xdr:rowOff>
    </xdr:from>
    <xdr:to>
      <xdr:col>24</xdr:col>
      <xdr:colOff>558800</xdr:colOff>
      <xdr:row>59</xdr:row>
      <xdr:rowOff>31157</xdr:rowOff>
    </xdr:to>
    <xdr:cxnSp macro="">
      <xdr:nvCxnSpPr>
        <xdr:cNvPr id="310" name="直線コネクタ 309"/>
        <xdr:cNvCxnSpPr/>
      </xdr:nvCxnSpPr>
      <xdr:spPr>
        <a:xfrm>
          <a:off x="16179800" y="10141192"/>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15934</xdr:rowOff>
    </xdr:from>
    <xdr:ext cx="762000" cy="259045"/>
    <xdr:sp macro="" textlink="">
      <xdr:nvSpPr>
        <xdr:cNvPr id="311" name="定員管理の状況平均値テキスト"/>
        <xdr:cNvSpPr txBox="1"/>
      </xdr:nvSpPr>
      <xdr:spPr>
        <a:xfrm>
          <a:off x="17106900" y="10131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21390</xdr:rowOff>
    </xdr:from>
    <xdr:to>
      <xdr:col>23</xdr:col>
      <xdr:colOff>406400</xdr:colOff>
      <xdr:row>59</xdr:row>
      <xdr:rowOff>25642</xdr:rowOff>
    </xdr:to>
    <xdr:cxnSp macro="">
      <xdr:nvCxnSpPr>
        <xdr:cNvPr id="313" name="直線コネクタ 312"/>
        <xdr:cNvCxnSpPr/>
      </xdr:nvCxnSpPr>
      <xdr:spPr>
        <a:xfrm>
          <a:off x="15290800" y="1013694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21390</xdr:rowOff>
    </xdr:from>
    <xdr:to>
      <xdr:col>22</xdr:col>
      <xdr:colOff>203200</xdr:colOff>
      <xdr:row>59</xdr:row>
      <xdr:rowOff>25297</xdr:rowOff>
    </xdr:to>
    <xdr:cxnSp macro="">
      <xdr:nvCxnSpPr>
        <xdr:cNvPr id="316" name="直線コネクタ 315"/>
        <xdr:cNvCxnSpPr/>
      </xdr:nvCxnSpPr>
      <xdr:spPr>
        <a:xfrm flipV="1">
          <a:off x="14401800" y="10136940"/>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19093</xdr:rowOff>
    </xdr:from>
    <xdr:to>
      <xdr:col>21</xdr:col>
      <xdr:colOff>0</xdr:colOff>
      <xdr:row>59</xdr:row>
      <xdr:rowOff>25297</xdr:rowOff>
    </xdr:to>
    <xdr:cxnSp macro="">
      <xdr:nvCxnSpPr>
        <xdr:cNvPr id="319" name="直線コネクタ 318"/>
        <xdr:cNvCxnSpPr/>
      </xdr:nvCxnSpPr>
      <xdr:spPr>
        <a:xfrm>
          <a:off x="13512800" y="1013464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21" name="テキスト ボックス 320"/>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3" name="テキスト ボックス 322"/>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151807</xdr:rowOff>
    </xdr:from>
    <xdr:to>
      <xdr:col>24</xdr:col>
      <xdr:colOff>609600</xdr:colOff>
      <xdr:row>59</xdr:row>
      <xdr:rowOff>81957</xdr:rowOff>
    </xdr:to>
    <xdr:sp macro="" textlink="">
      <xdr:nvSpPr>
        <xdr:cNvPr id="329" name="円/楕円 328"/>
        <xdr:cNvSpPr/>
      </xdr:nvSpPr>
      <xdr:spPr>
        <a:xfrm>
          <a:off x="169672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73084</xdr:rowOff>
    </xdr:from>
    <xdr:ext cx="762000" cy="259045"/>
    <xdr:sp macro="" textlink="">
      <xdr:nvSpPr>
        <xdr:cNvPr id="330" name="定員管理の状況該当値テキスト"/>
        <xdr:cNvSpPr txBox="1"/>
      </xdr:nvSpPr>
      <xdr:spPr>
        <a:xfrm>
          <a:off x="17106900" y="100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146292</xdr:rowOff>
    </xdr:from>
    <xdr:to>
      <xdr:col>23</xdr:col>
      <xdr:colOff>457200</xdr:colOff>
      <xdr:row>59</xdr:row>
      <xdr:rowOff>76442</xdr:rowOff>
    </xdr:to>
    <xdr:sp macro="" textlink="">
      <xdr:nvSpPr>
        <xdr:cNvPr id="331" name="円/楕円 330"/>
        <xdr:cNvSpPr/>
      </xdr:nvSpPr>
      <xdr:spPr>
        <a:xfrm>
          <a:off x="16129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86619</xdr:rowOff>
    </xdr:from>
    <xdr:ext cx="736600" cy="259045"/>
    <xdr:sp macro="" textlink="">
      <xdr:nvSpPr>
        <xdr:cNvPr id="332" name="テキスト ボックス 331"/>
        <xdr:cNvSpPr txBox="1"/>
      </xdr:nvSpPr>
      <xdr:spPr>
        <a:xfrm>
          <a:off x="15798800" y="98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142040</xdr:rowOff>
    </xdr:from>
    <xdr:to>
      <xdr:col>22</xdr:col>
      <xdr:colOff>254000</xdr:colOff>
      <xdr:row>59</xdr:row>
      <xdr:rowOff>72190</xdr:rowOff>
    </xdr:to>
    <xdr:sp macro="" textlink="">
      <xdr:nvSpPr>
        <xdr:cNvPr id="333" name="円/楕円 332"/>
        <xdr:cNvSpPr/>
      </xdr:nvSpPr>
      <xdr:spPr>
        <a:xfrm>
          <a:off x="152400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82367</xdr:rowOff>
    </xdr:from>
    <xdr:ext cx="762000" cy="259045"/>
    <xdr:sp macro="" textlink="">
      <xdr:nvSpPr>
        <xdr:cNvPr id="334" name="テキスト ボックス 333"/>
        <xdr:cNvSpPr txBox="1"/>
      </xdr:nvSpPr>
      <xdr:spPr>
        <a:xfrm>
          <a:off x="14909800" y="985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145947</xdr:rowOff>
    </xdr:from>
    <xdr:to>
      <xdr:col>21</xdr:col>
      <xdr:colOff>50800</xdr:colOff>
      <xdr:row>59</xdr:row>
      <xdr:rowOff>76097</xdr:rowOff>
    </xdr:to>
    <xdr:sp macro="" textlink="">
      <xdr:nvSpPr>
        <xdr:cNvPr id="335" name="円/楕円 334"/>
        <xdr:cNvSpPr/>
      </xdr:nvSpPr>
      <xdr:spPr>
        <a:xfrm>
          <a:off x="14351000" y="100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86274</xdr:rowOff>
    </xdr:from>
    <xdr:ext cx="762000" cy="259045"/>
    <xdr:sp macro="" textlink="">
      <xdr:nvSpPr>
        <xdr:cNvPr id="336" name="テキスト ボックス 335"/>
        <xdr:cNvSpPr txBox="1"/>
      </xdr:nvSpPr>
      <xdr:spPr>
        <a:xfrm>
          <a:off x="14020800" y="985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139743</xdr:rowOff>
    </xdr:from>
    <xdr:to>
      <xdr:col>19</xdr:col>
      <xdr:colOff>533400</xdr:colOff>
      <xdr:row>59</xdr:row>
      <xdr:rowOff>69893</xdr:rowOff>
    </xdr:to>
    <xdr:sp macro="" textlink="">
      <xdr:nvSpPr>
        <xdr:cNvPr id="337" name="円/楕円 336"/>
        <xdr:cNvSpPr/>
      </xdr:nvSpPr>
      <xdr:spPr>
        <a:xfrm>
          <a:off x="13462000" y="100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80070</xdr:rowOff>
    </xdr:from>
    <xdr:ext cx="762000" cy="259045"/>
    <xdr:sp macro="" textlink="">
      <xdr:nvSpPr>
        <xdr:cNvPr id="338" name="テキスト ボックス 337"/>
        <xdr:cNvSpPr txBox="1"/>
      </xdr:nvSpPr>
      <xdr:spPr>
        <a:xfrm>
          <a:off x="13131800" y="98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実質公債費比率（単年度）は、前年度比</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ポイントの減。実質公債費率（３ケ年平均）は前年度比</a:t>
          </a:r>
          <a:r>
            <a:rPr lang="en-US" altLang="ja-JP" sz="1100">
              <a:solidFill>
                <a:schemeClr val="dk1"/>
              </a:solidFill>
              <a:latin typeface="+mn-lt"/>
              <a:ea typeface="+mn-ea"/>
              <a:cs typeface="+mn-cs"/>
            </a:rPr>
            <a:t>0.5</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減少した。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数値増の主要因は、一部事務組合等の起こした地方債に充てたと認められる負担金の減、及び普通交付税の増による。</a:t>
          </a:r>
          <a:endParaRPr lang="ja-JP" altLang="ja-JP" sz="1400"/>
        </a:p>
        <a:p>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しかしながら、原発事故起因の風評被害</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観光客入込減</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により、料金収入は震災前に回復しておらず、その影響は</a:t>
          </a:r>
          <a:r>
            <a:rPr lang="en-US" altLang="ja-JP" sz="1100">
              <a:solidFill>
                <a:schemeClr val="dk1"/>
              </a:solidFill>
              <a:latin typeface="+mn-lt"/>
              <a:ea typeface="+mn-ea"/>
              <a:cs typeface="+mn-cs"/>
            </a:rPr>
            <a:t>(H24</a:t>
          </a:r>
          <a:r>
            <a:rPr lang="ja-JP" altLang="ja-JP" sz="1100">
              <a:solidFill>
                <a:schemeClr val="dk1"/>
              </a:solidFill>
              <a:latin typeface="+mn-lt"/>
              <a:ea typeface="+mn-ea"/>
              <a:cs typeface="+mn-cs"/>
            </a:rPr>
            <a:t>現年収入額　</a:t>
          </a:r>
          <a:r>
            <a:rPr lang="en-US" altLang="ja-JP" sz="1100">
              <a:solidFill>
                <a:schemeClr val="dk1"/>
              </a:solidFill>
              <a:latin typeface="+mn-lt"/>
              <a:ea typeface="+mn-ea"/>
              <a:cs typeface="+mn-cs"/>
            </a:rPr>
            <a:t>H22</a:t>
          </a:r>
          <a:r>
            <a:rPr lang="ja-JP" altLang="ja-JP" sz="1100">
              <a:solidFill>
                <a:schemeClr val="dk1"/>
              </a:solidFill>
              <a:latin typeface="+mn-lt"/>
              <a:ea typeface="+mn-ea"/>
              <a:cs typeface="+mn-cs"/>
            </a:rPr>
            <a:t>比</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簡水▲</a:t>
          </a:r>
          <a:r>
            <a:rPr lang="en-US" altLang="ja-JP" sz="1100">
              <a:solidFill>
                <a:schemeClr val="dk1"/>
              </a:solidFill>
              <a:latin typeface="+mn-lt"/>
              <a:ea typeface="+mn-ea"/>
              <a:cs typeface="+mn-cs"/>
            </a:rPr>
            <a:t>13,119</a:t>
          </a:r>
          <a:r>
            <a:rPr lang="ja-JP" altLang="ja-JP" sz="1100">
              <a:solidFill>
                <a:schemeClr val="dk1"/>
              </a:solidFill>
              <a:latin typeface="+mn-lt"/>
              <a:ea typeface="+mn-ea"/>
              <a:cs typeface="+mn-cs"/>
            </a:rPr>
            <a:t>千円、特環下水▲</a:t>
          </a:r>
          <a:r>
            <a:rPr lang="en-US" altLang="ja-JP" sz="1100">
              <a:solidFill>
                <a:schemeClr val="dk1"/>
              </a:solidFill>
              <a:latin typeface="+mn-lt"/>
              <a:ea typeface="+mn-ea"/>
              <a:cs typeface="+mn-cs"/>
            </a:rPr>
            <a:t>24,244</a:t>
          </a:r>
          <a:r>
            <a:rPr lang="ja-JP" altLang="ja-JP" sz="1100">
              <a:solidFill>
                <a:schemeClr val="dk1"/>
              </a:solidFill>
              <a:latin typeface="+mn-lt"/>
              <a:ea typeface="+mn-ea"/>
              <a:cs typeface="+mn-cs"/>
            </a:rPr>
            <a:t>千円</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、公債費充当繰出額に影響し、実質公債費比率の減少となる動きを妨げている。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108373</xdr:rowOff>
    </xdr:to>
    <xdr:cxnSp macro="">
      <xdr:nvCxnSpPr>
        <xdr:cNvPr id="372" name="直線コネクタ 371"/>
        <xdr:cNvCxnSpPr/>
      </xdr:nvCxnSpPr>
      <xdr:spPr>
        <a:xfrm flipV="1">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156633</xdr:rowOff>
    </xdr:to>
    <xdr:cxnSp macro="">
      <xdr:nvCxnSpPr>
        <xdr:cNvPr id="375" name="直線コネクタ 374"/>
        <xdr:cNvCxnSpPr/>
      </xdr:nvCxnSpPr>
      <xdr:spPr>
        <a:xfrm flipV="1">
          <a:off x="15290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7" name="テキスト ボックス 37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41</xdr:row>
      <xdr:rowOff>156633</xdr:rowOff>
    </xdr:to>
    <xdr:cxnSp macro="">
      <xdr:nvCxnSpPr>
        <xdr:cNvPr id="378" name="直線コネクタ 377"/>
        <xdr:cNvCxnSpPr/>
      </xdr:nvCxnSpPr>
      <xdr:spPr>
        <a:xfrm>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138006</xdr:rowOff>
    </xdr:to>
    <xdr:cxnSp macro="">
      <xdr:nvCxnSpPr>
        <xdr:cNvPr id="381" name="直線コネクタ 380"/>
        <xdr:cNvCxnSpPr/>
      </xdr:nvCxnSpPr>
      <xdr:spPr>
        <a:xfrm flipV="1">
          <a:off x="13512800" y="71699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3" name="テキスト ボックス 38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5" name="テキスト ボックス 38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391" name="円/楕円 39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392"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393" name="円/楕円 392"/>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394" name="テキスト ボックス 393"/>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395" name="円/楕円 394"/>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6" name="テキスト ボックス 395"/>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397" name="円/楕円 396"/>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8" name="テキスト ボックス 39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399" name="円/楕円 398"/>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2133</xdr:rowOff>
    </xdr:from>
    <xdr:ext cx="762000" cy="259045"/>
    <xdr:sp macro="" textlink="">
      <xdr:nvSpPr>
        <xdr:cNvPr id="400" name="テキスト ボックス 399"/>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前年度と比較して、</a:t>
          </a:r>
          <a:r>
            <a:rPr lang="en-US" altLang="ja-JP" sz="1100">
              <a:solidFill>
                <a:schemeClr val="dk1"/>
              </a:solidFill>
              <a:latin typeface="+mn-lt"/>
              <a:ea typeface="+mn-ea"/>
              <a:cs typeface="+mn-cs"/>
            </a:rPr>
            <a:t>5.2</a:t>
          </a:r>
          <a:r>
            <a:rPr lang="ja-JP" altLang="ja-JP" sz="1100">
              <a:solidFill>
                <a:schemeClr val="dk1"/>
              </a:solidFill>
              <a:latin typeface="+mn-lt"/>
              <a:ea typeface="+mn-ea"/>
              <a:cs typeface="+mn-cs"/>
            </a:rPr>
            <a:t>ポイントの減となった。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主要因は、地方債の計画的な償還及び発行額抑制により、公営企業債等の繰入見込額が減となったことによるものに加え、財政調整基金、減債基金への積み立てによる充当可能基金の増も数値の改善に寄与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今後も、国県補助事業や地方交付税措置率の高い地方債を有効に活用するとともに、村税等の徴収率向上に取り組み、将来負担比率の減少に努めていく。</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137644</xdr:rowOff>
    </xdr:from>
    <xdr:to>
      <xdr:col>24</xdr:col>
      <xdr:colOff>558800</xdr:colOff>
      <xdr:row>17</xdr:row>
      <xdr:rowOff>25944</xdr:rowOff>
    </xdr:to>
    <xdr:cxnSp macro="">
      <xdr:nvCxnSpPr>
        <xdr:cNvPr id="436" name="直線コネクタ 435"/>
        <xdr:cNvCxnSpPr/>
      </xdr:nvCxnSpPr>
      <xdr:spPr>
        <a:xfrm flipV="1">
          <a:off x="16179800" y="2880844"/>
          <a:ext cx="8382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25944</xdr:rowOff>
    </xdr:from>
    <xdr:to>
      <xdr:col>23</xdr:col>
      <xdr:colOff>406400</xdr:colOff>
      <xdr:row>17</xdr:row>
      <xdr:rowOff>101781</xdr:rowOff>
    </xdr:to>
    <xdr:cxnSp macro="">
      <xdr:nvCxnSpPr>
        <xdr:cNvPr id="439" name="直線コネクタ 438"/>
        <xdr:cNvCxnSpPr/>
      </xdr:nvCxnSpPr>
      <xdr:spPr>
        <a:xfrm flipV="1">
          <a:off x="15290800" y="294059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101781</xdr:rowOff>
    </xdr:from>
    <xdr:to>
      <xdr:col>22</xdr:col>
      <xdr:colOff>203200</xdr:colOff>
      <xdr:row>18</xdr:row>
      <xdr:rowOff>93496</xdr:rowOff>
    </xdr:to>
    <xdr:cxnSp macro="">
      <xdr:nvCxnSpPr>
        <xdr:cNvPr id="442" name="直線コネクタ 441"/>
        <xdr:cNvCxnSpPr/>
      </xdr:nvCxnSpPr>
      <xdr:spPr>
        <a:xfrm flipV="1">
          <a:off x="14401800" y="3016431"/>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93496</xdr:rowOff>
    </xdr:from>
    <xdr:to>
      <xdr:col>21</xdr:col>
      <xdr:colOff>0</xdr:colOff>
      <xdr:row>20</xdr:row>
      <xdr:rowOff>80373</xdr:rowOff>
    </xdr:to>
    <xdr:cxnSp macro="">
      <xdr:nvCxnSpPr>
        <xdr:cNvPr id="445" name="直線コネクタ 444"/>
        <xdr:cNvCxnSpPr/>
      </xdr:nvCxnSpPr>
      <xdr:spPr>
        <a:xfrm flipV="1">
          <a:off x="13512800" y="317959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8" name="フローチャート : 判断 447"/>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9" name="テキスト ボックス 448"/>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86844</xdr:rowOff>
    </xdr:from>
    <xdr:to>
      <xdr:col>24</xdr:col>
      <xdr:colOff>609600</xdr:colOff>
      <xdr:row>17</xdr:row>
      <xdr:rowOff>16994</xdr:rowOff>
    </xdr:to>
    <xdr:sp macro="" textlink="">
      <xdr:nvSpPr>
        <xdr:cNvPr id="455" name="円/楕円 454"/>
        <xdr:cNvSpPr/>
      </xdr:nvSpPr>
      <xdr:spPr>
        <a:xfrm>
          <a:off x="169672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58921</xdr:rowOff>
    </xdr:from>
    <xdr:ext cx="762000" cy="259045"/>
    <xdr:sp macro="" textlink="">
      <xdr:nvSpPr>
        <xdr:cNvPr id="456" name="将来負担の状況該当値テキスト"/>
        <xdr:cNvSpPr txBox="1"/>
      </xdr:nvSpPr>
      <xdr:spPr>
        <a:xfrm>
          <a:off x="17106900" y="28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146594</xdr:rowOff>
    </xdr:from>
    <xdr:to>
      <xdr:col>23</xdr:col>
      <xdr:colOff>457200</xdr:colOff>
      <xdr:row>17</xdr:row>
      <xdr:rowOff>76744</xdr:rowOff>
    </xdr:to>
    <xdr:sp macro="" textlink="">
      <xdr:nvSpPr>
        <xdr:cNvPr id="457" name="円/楕円 456"/>
        <xdr:cNvSpPr/>
      </xdr:nvSpPr>
      <xdr:spPr>
        <a:xfrm>
          <a:off x="16129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61521</xdr:rowOff>
    </xdr:from>
    <xdr:ext cx="736600" cy="259045"/>
    <xdr:sp macro="" textlink="">
      <xdr:nvSpPr>
        <xdr:cNvPr id="458" name="テキスト ボックス 457"/>
        <xdr:cNvSpPr txBox="1"/>
      </xdr:nvSpPr>
      <xdr:spPr>
        <a:xfrm>
          <a:off x="15798800" y="297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50981</xdr:rowOff>
    </xdr:from>
    <xdr:to>
      <xdr:col>22</xdr:col>
      <xdr:colOff>254000</xdr:colOff>
      <xdr:row>17</xdr:row>
      <xdr:rowOff>152581</xdr:rowOff>
    </xdr:to>
    <xdr:sp macro="" textlink="">
      <xdr:nvSpPr>
        <xdr:cNvPr id="459" name="円/楕円 458"/>
        <xdr:cNvSpPr/>
      </xdr:nvSpPr>
      <xdr:spPr>
        <a:xfrm>
          <a:off x="15240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137358</xdr:rowOff>
    </xdr:from>
    <xdr:ext cx="762000" cy="259045"/>
    <xdr:sp macro="" textlink="">
      <xdr:nvSpPr>
        <xdr:cNvPr id="460" name="テキスト ボックス 459"/>
        <xdr:cNvSpPr txBox="1"/>
      </xdr:nvSpPr>
      <xdr:spPr>
        <a:xfrm>
          <a:off x="14909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42696</xdr:rowOff>
    </xdr:from>
    <xdr:to>
      <xdr:col>21</xdr:col>
      <xdr:colOff>50800</xdr:colOff>
      <xdr:row>18</xdr:row>
      <xdr:rowOff>144296</xdr:rowOff>
    </xdr:to>
    <xdr:sp macro="" textlink="">
      <xdr:nvSpPr>
        <xdr:cNvPr id="461" name="円/楕円 460"/>
        <xdr:cNvSpPr/>
      </xdr:nvSpPr>
      <xdr:spPr>
        <a:xfrm>
          <a:off x="14351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62" name="テキスト ボックス 461"/>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29573</xdr:rowOff>
    </xdr:from>
    <xdr:to>
      <xdr:col>19</xdr:col>
      <xdr:colOff>533400</xdr:colOff>
      <xdr:row>20</xdr:row>
      <xdr:rowOff>131173</xdr:rowOff>
    </xdr:to>
    <xdr:sp macro="" textlink="">
      <xdr:nvSpPr>
        <xdr:cNvPr id="463" name="円/楕円 462"/>
        <xdr:cNvSpPr/>
      </xdr:nvSpPr>
      <xdr:spPr>
        <a:xfrm>
          <a:off x="13462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115950</xdr:rowOff>
    </xdr:from>
    <xdr:ext cx="762000" cy="259045"/>
    <xdr:sp macro="" textlink="">
      <xdr:nvSpPr>
        <xdr:cNvPr id="464" name="テキスト ボックス 463"/>
        <xdr:cNvSpPr txBox="1"/>
      </xdr:nvSpPr>
      <xdr:spPr>
        <a:xfrm>
          <a:off x="13131800" y="35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3,121
3,106
233.94
3,384,001
3,108,347
263,814
2,070,026
3,886,660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49.4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12</a:t>
          </a:r>
          <a:r>
            <a:rPr lang="ja-JP" altLang="ja-JP" sz="1100">
              <a:solidFill>
                <a:schemeClr val="dk1"/>
              </a:solidFill>
              <a:latin typeface="+mn-lt"/>
              <a:ea typeface="+mn-ea"/>
              <a:cs typeface="+mn-cs"/>
            </a:rPr>
            <a:t>年度から行財政改革に取り組み、機構改革による課の統合、支所廃止、幼稚園、小学校の統廃合、職員定数の見直しを行った。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baseline="0">
              <a:solidFill>
                <a:schemeClr val="dk1"/>
              </a:solidFill>
              <a:latin typeface="+mn-lt"/>
              <a:ea typeface="+mn-ea"/>
              <a:cs typeface="+mn-cs"/>
            </a:rPr>
            <a:t>  </a:t>
          </a:r>
          <a:r>
            <a:rPr lang="ja-JP" altLang="ja-JP" sz="1100">
              <a:solidFill>
                <a:schemeClr val="dk1"/>
              </a:solidFill>
              <a:latin typeface="+mn-lt"/>
              <a:ea typeface="+mn-ea"/>
              <a:cs typeface="+mn-cs"/>
            </a:rPr>
            <a:t>引き続き、人件費支出の適正化を図る。</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127000</xdr:rowOff>
    </xdr:to>
    <xdr:cxnSp macro="">
      <xdr:nvCxnSpPr>
        <xdr:cNvPr id="65" name="直線コネクタ 64"/>
        <xdr:cNvCxnSpPr/>
      </xdr:nvCxnSpPr>
      <xdr:spPr>
        <a:xfrm flipV="1">
          <a:off x="3987800" y="6116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36</xdr:row>
      <xdr:rowOff>27940</xdr:rowOff>
    </xdr:to>
    <xdr:cxnSp macro="">
      <xdr:nvCxnSpPr>
        <xdr:cNvPr id="68" name="直線コネクタ 67"/>
        <xdr:cNvCxnSpPr/>
      </xdr:nvCxnSpPr>
      <xdr:spPr>
        <a:xfrm flipV="1">
          <a:off x="3098800" y="6127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36</xdr:row>
      <xdr:rowOff>27940</xdr:rowOff>
    </xdr:to>
    <xdr:cxnSp macro="">
      <xdr:nvCxnSpPr>
        <xdr:cNvPr id="71" name="直線コネクタ 70"/>
        <xdr:cNvCxnSpPr/>
      </xdr:nvCxnSpPr>
      <xdr:spPr>
        <a:xfrm>
          <a:off x="2209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157480</xdr:rowOff>
    </xdr:to>
    <xdr:cxnSp macro="">
      <xdr:nvCxnSpPr>
        <xdr:cNvPr id="74" name="直線コネクタ 73"/>
        <xdr:cNvCxnSpPr/>
      </xdr:nvCxnSpPr>
      <xdr:spPr>
        <a:xfrm flipV="1">
          <a:off x="1320800" y="6116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4" name="円/楕円 83"/>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5"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8" name="円/楕円 87"/>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89" name="テキスト ボックス 88"/>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0" name="円/楕円 89"/>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1" name="テキスト ボックス 90"/>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106680</xdr:rowOff>
    </xdr:from>
    <xdr:to>
      <xdr:col>1</xdr:col>
      <xdr:colOff>676275</xdr:colOff>
      <xdr:row>36</xdr:row>
      <xdr:rowOff>36830</xdr:rowOff>
    </xdr:to>
    <xdr:sp macro="" textlink="">
      <xdr:nvSpPr>
        <xdr:cNvPr id="92" name="円/楕円 91"/>
        <xdr:cNvSpPr/>
      </xdr:nvSpPr>
      <xdr:spPr>
        <a:xfrm>
          <a:off x="1270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47007</xdr:rowOff>
    </xdr:from>
    <xdr:ext cx="762000" cy="259045"/>
    <xdr:sp macro="" textlink="">
      <xdr:nvSpPr>
        <xdr:cNvPr id="93" name="テキスト ボックス 92"/>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同指数前年度比</a:t>
          </a:r>
          <a:r>
            <a:rPr lang="en-US" altLang="ja-JP" sz="1100" b="0" i="0" baseline="0">
              <a:solidFill>
                <a:schemeClr val="dk1"/>
              </a:solidFill>
              <a:latin typeface="+mn-lt"/>
              <a:ea typeface="+mn-ea"/>
              <a:cs typeface="+mn-cs"/>
            </a:rPr>
            <a:t>1.0</a:t>
          </a:r>
          <a:r>
            <a:rPr lang="ja-JP" altLang="en-US" sz="1100" b="0" i="0" baseline="0">
              <a:solidFill>
                <a:schemeClr val="dk1"/>
              </a:solidFill>
              <a:latin typeface="+mn-lt"/>
              <a:ea typeface="+mn-ea"/>
              <a:cs typeface="+mn-cs"/>
            </a:rPr>
            <a:t>ポイントの増</a:t>
          </a:r>
          <a:r>
            <a:rPr lang="ja-JP" altLang="ja-JP" sz="1100" b="0" i="0" baseline="0">
              <a:solidFill>
                <a:schemeClr val="dk1"/>
              </a:solidFill>
              <a:latin typeface="+mn-lt"/>
              <a:ea typeface="+mn-ea"/>
              <a:cs typeface="+mn-cs"/>
            </a:rPr>
            <a:t>、類似団体平均を</a:t>
          </a:r>
          <a:r>
            <a:rPr lang="en-US" altLang="ja-JP" sz="1100" b="0" i="0" baseline="0">
              <a:solidFill>
                <a:schemeClr val="dk1"/>
              </a:solidFill>
              <a:latin typeface="+mn-lt"/>
              <a:ea typeface="+mn-ea"/>
              <a:cs typeface="+mn-cs"/>
            </a:rPr>
            <a:t>3.3</a:t>
          </a:r>
          <a:r>
            <a:rPr lang="ja-JP" altLang="ja-JP" sz="1100" b="0" i="0" baseline="0">
              <a:solidFill>
                <a:schemeClr val="dk1"/>
              </a:solidFill>
              <a:latin typeface="+mn-lt"/>
              <a:ea typeface="+mn-ea"/>
              <a:cs typeface="+mn-cs"/>
            </a:rPr>
            <a:t>ポイント下回っている。</a:t>
          </a:r>
        </a:p>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職員旅費の県内日当廃止、</a:t>
          </a:r>
          <a:r>
            <a:rPr lang="en-US" altLang="ja-JP" sz="1100">
              <a:solidFill>
                <a:schemeClr val="dk1"/>
              </a:solidFill>
              <a:latin typeface="+mn-lt"/>
              <a:ea typeface="+mn-ea"/>
              <a:cs typeface="+mn-cs"/>
            </a:rPr>
            <a:t>OA</a:t>
          </a:r>
          <a:r>
            <a:rPr lang="ja-JP" altLang="ja-JP" sz="1100">
              <a:solidFill>
                <a:schemeClr val="dk1"/>
              </a:solidFill>
              <a:latin typeface="+mn-lt"/>
              <a:ea typeface="+mn-ea"/>
              <a:cs typeface="+mn-cs"/>
            </a:rPr>
            <a:t>機器等の長期継続契約締結、施設の光熱水費、燃料費等の節減等を徹底したほか、機構改革、幼稚園及び小学校の統廃合等に取り組んだ結果である。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引き続き、物件費支出の削減を図る。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15</xdr:row>
      <xdr:rowOff>1270</xdr:rowOff>
    </xdr:to>
    <xdr:cxnSp macro="">
      <xdr:nvCxnSpPr>
        <xdr:cNvPr id="126" name="直線コネクタ 125"/>
        <xdr:cNvCxnSpPr/>
      </xdr:nvCxnSpPr>
      <xdr:spPr>
        <a:xfrm>
          <a:off x="15671800" y="249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96520</xdr:rowOff>
    </xdr:to>
    <xdr:cxnSp macro="">
      <xdr:nvCxnSpPr>
        <xdr:cNvPr id="129" name="直線コネクタ 128"/>
        <xdr:cNvCxnSpPr/>
      </xdr:nvCxnSpPr>
      <xdr:spPr>
        <a:xfrm>
          <a:off x="14782800" y="249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96520</xdr:rowOff>
    </xdr:to>
    <xdr:cxnSp macro="">
      <xdr:nvCxnSpPr>
        <xdr:cNvPr id="132" name="直線コネクタ 131"/>
        <xdr:cNvCxnSpPr/>
      </xdr:nvCxnSpPr>
      <xdr:spPr>
        <a:xfrm>
          <a:off x="13893800" y="244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43180</xdr:rowOff>
    </xdr:to>
    <xdr:cxnSp macro="">
      <xdr:nvCxnSpPr>
        <xdr:cNvPr id="135" name="直線コネクタ 134"/>
        <xdr:cNvCxnSpPr/>
      </xdr:nvCxnSpPr>
      <xdr:spPr>
        <a:xfrm>
          <a:off x="13004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5" name="円/楕円 144"/>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6"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7" name="円/楕円 146"/>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8" name="テキスト ボックス 147"/>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9" name="円/楕円 148"/>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50" name="テキスト ボックス 149"/>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1" name="円/楕円 150"/>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2" name="テキスト ボックス 151"/>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3" name="円/楕円 152"/>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4" name="テキスト ボックス 153"/>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同指数</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a:t>
          </a:r>
          <a:r>
            <a:rPr lang="ja-JP" altLang="en-US" sz="1100" b="0" i="0" baseline="0">
              <a:solidFill>
                <a:schemeClr val="dk1"/>
              </a:solidFill>
              <a:latin typeface="+mn-lt"/>
              <a:ea typeface="+mn-ea"/>
              <a:cs typeface="+mn-cs"/>
            </a:rPr>
            <a:t>ト下</a:t>
          </a:r>
          <a:r>
            <a:rPr lang="ja-JP" altLang="ja-JP" sz="1100" b="0" i="0" baseline="0">
              <a:solidFill>
                <a:schemeClr val="dk1"/>
              </a:solidFill>
              <a:latin typeface="+mn-lt"/>
              <a:ea typeface="+mn-ea"/>
              <a:cs typeface="+mn-cs"/>
            </a:rPr>
            <a:t>回っている。</a:t>
          </a:r>
          <a:endParaRPr lang="ja-JP" altLang="ja-JP" sz="1400"/>
        </a:p>
        <a:p>
          <a:pPr rtl="0"/>
          <a:r>
            <a:rPr lang="ja-JP" altLang="ja-JP" sz="1100" b="0" i="0" baseline="0">
              <a:solidFill>
                <a:schemeClr val="dk1"/>
              </a:solidFill>
              <a:latin typeface="+mn-lt"/>
              <a:ea typeface="+mn-ea"/>
              <a:cs typeface="+mn-cs"/>
            </a:rPr>
            <a:t>　年々増加する障害者福祉費の増の影響等が考えられる。</a:t>
          </a:r>
          <a:endParaRPr lang="ja-JP" altLang="ja-JP" sz="1400"/>
        </a:p>
        <a:p>
          <a:r>
            <a:rPr lang="ja-JP" altLang="ja-JP" sz="1100" b="0" i="0" baseline="0">
              <a:solidFill>
                <a:schemeClr val="dk1"/>
              </a:solidFill>
              <a:latin typeface="+mn-lt"/>
              <a:ea typeface="+mn-ea"/>
              <a:cs typeface="+mn-cs"/>
            </a:rPr>
            <a:t>　今後も、保健・医療・福祉の連携により、扶助費支出の適正化を図る。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165100</xdr:rowOff>
    </xdr:to>
    <xdr:cxnSp macro="">
      <xdr:nvCxnSpPr>
        <xdr:cNvPr id="186" name="直線コネクタ 185"/>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12700</xdr:rowOff>
    </xdr:to>
    <xdr:cxnSp macro="">
      <xdr:nvCxnSpPr>
        <xdr:cNvPr id="189" name="直線コネクタ 188"/>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92" name="直線コネクタ 191"/>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107950</xdr:rowOff>
    </xdr:to>
    <xdr:cxnSp macro="">
      <xdr:nvCxnSpPr>
        <xdr:cNvPr id="195" name="直線コネクタ 194"/>
        <xdr:cNvCxnSpPr/>
      </xdr:nvCxnSpPr>
      <xdr:spPr>
        <a:xfrm>
          <a:off x="1320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5" name="円/楕円 204"/>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6"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8" name="テキスト ボックス 207"/>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2" name="テキスト ボックス 211"/>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維持補修費と繰出金の合計である。</a:t>
          </a:r>
          <a:endParaRPr lang="en-US"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同指数前年度比</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となり、類似団体平均を</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ポイント上回っている。</a:t>
          </a:r>
          <a:endParaRPr lang="ja-JP" altLang="ja-JP" sz="1400"/>
        </a:p>
        <a:p>
          <a:r>
            <a:rPr lang="ja-JP" altLang="ja-JP" sz="1100">
              <a:solidFill>
                <a:schemeClr val="dk1"/>
              </a:solidFill>
              <a:latin typeface="+mn-lt"/>
              <a:ea typeface="+mn-ea"/>
              <a:cs typeface="+mn-cs"/>
            </a:rPr>
            <a:t>　　介護保険の介護給付費等に対する繰出金の影響が大きい。</a:t>
          </a:r>
          <a:endParaRPr lang="en-US" altLang="ja-JP" sz="1100">
            <a:solidFill>
              <a:schemeClr val="dk1"/>
            </a:solidFill>
            <a:latin typeface="+mn-lt"/>
            <a:ea typeface="+mn-ea"/>
            <a:cs typeface="+mn-cs"/>
          </a:endParaRPr>
        </a:p>
        <a:p>
          <a:pPr fontAlgn="base"/>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今後も徴収率向上を強化し、普通会計の負担削減を図る。</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92710</xdr:rowOff>
    </xdr:from>
    <xdr:to>
      <xdr:col>24</xdr:col>
      <xdr:colOff>31750</xdr:colOff>
      <xdr:row>59</xdr:row>
      <xdr:rowOff>64135</xdr:rowOff>
    </xdr:to>
    <xdr:cxnSp macro="">
      <xdr:nvCxnSpPr>
        <xdr:cNvPr id="242" name="直線コネクタ 241"/>
        <xdr:cNvCxnSpPr/>
      </xdr:nvCxnSpPr>
      <xdr:spPr>
        <a:xfrm flipV="1">
          <a:off x="15671800" y="1003681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64135</xdr:rowOff>
    </xdr:to>
    <xdr:cxnSp macro="">
      <xdr:nvCxnSpPr>
        <xdr:cNvPr id="245" name="直線コネクタ 244"/>
        <xdr:cNvCxnSpPr/>
      </xdr:nvCxnSpPr>
      <xdr:spPr>
        <a:xfrm>
          <a:off x="14782800" y="1012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161290</xdr:rowOff>
    </xdr:from>
    <xdr:to>
      <xdr:col>21</xdr:col>
      <xdr:colOff>361950</xdr:colOff>
      <xdr:row>59</xdr:row>
      <xdr:rowOff>12700</xdr:rowOff>
    </xdr:to>
    <xdr:cxnSp macro="">
      <xdr:nvCxnSpPr>
        <xdr:cNvPr id="248" name="直線コネクタ 247"/>
        <xdr:cNvCxnSpPr/>
      </xdr:nvCxnSpPr>
      <xdr:spPr>
        <a:xfrm>
          <a:off x="13893800" y="10105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161290</xdr:rowOff>
    </xdr:from>
    <xdr:to>
      <xdr:col>20</xdr:col>
      <xdr:colOff>158750</xdr:colOff>
      <xdr:row>59</xdr:row>
      <xdr:rowOff>41275</xdr:rowOff>
    </xdr:to>
    <xdr:cxnSp macro="">
      <xdr:nvCxnSpPr>
        <xdr:cNvPr id="251" name="直線コネクタ 250"/>
        <xdr:cNvCxnSpPr/>
      </xdr:nvCxnSpPr>
      <xdr:spPr>
        <a:xfrm flipV="1">
          <a:off x="13004800" y="10105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41910</xdr:rowOff>
    </xdr:from>
    <xdr:to>
      <xdr:col>24</xdr:col>
      <xdr:colOff>82550</xdr:colOff>
      <xdr:row>58</xdr:row>
      <xdr:rowOff>143510</xdr:rowOff>
    </xdr:to>
    <xdr:sp macro="" textlink="">
      <xdr:nvSpPr>
        <xdr:cNvPr id="261" name="円/楕円 260"/>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13987</xdr:rowOff>
    </xdr:from>
    <xdr:ext cx="762000" cy="259045"/>
    <xdr:sp macro="" textlink="">
      <xdr:nvSpPr>
        <xdr:cNvPr id="262" name="その他該当値テキスト"/>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xdr:rowOff>
    </xdr:from>
    <xdr:to>
      <xdr:col>22</xdr:col>
      <xdr:colOff>615950</xdr:colOff>
      <xdr:row>59</xdr:row>
      <xdr:rowOff>114935</xdr:rowOff>
    </xdr:to>
    <xdr:sp macro="" textlink="">
      <xdr:nvSpPr>
        <xdr:cNvPr id="263" name="円/楕円 262"/>
        <xdr:cNvSpPr/>
      </xdr:nvSpPr>
      <xdr:spPr>
        <a:xfrm>
          <a:off x="1562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99712</xdr:rowOff>
    </xdr:from>
    <xdr:ext cx="736600" cy="259045"/>
    <xdr:sp macro="" textlink="">
      <xdr:nvSpPr>
        <xdr:cNvPr id="264" name="テキスト ボックス 263"/>
        <xdr:cNvSpPr txBox="1"/>
      </xdr:nvSpPr>
      <xdr:spPr>
        <a:xfrm>
          <a:off x="15290800" y="1021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5" name="円/楕円 264"/>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6" name="テキスト ボックス 265"/>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110490</xdr:rowOff>
    </xdr:from>
    <xdr:to>
      <xdr:col>20</xdr:col>
      <xdr:colOff>209550</xdr:colOff>
      <xdr:row>59</xdr:row>
      <xdr:rowOff>40640</xdr:rowOff>
    </xdr:to>
    <xdr:sp macro="" textlink="">
      <xdr:nvSpPr>
        <xdr:cNvPr id="267" name="円/楕円 266"/>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25417</xdr:rowOff>
    </xdr:from>
    <xdr:ext cx="762000" cy="259045"/>
    <xdr:sp macro="" textlink="">
      <xdr:nvSpPr>
        <xdr:cNvPr id="268" name="テキスト ボックス 267"/>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161925</xdr:rowOff>
    </xdr:from>
    <xdr:to>
      <xdr:col>19</xdr:col>
      <xdr:colOff>6350</xdr:colOff>
      <xdr:row>59</xdr:row>
      <xdr:rowOff>92075</xdr:rowOff>
    </xdr:to>
    <xdr:sp macro="" textlink="">
      <xdr:nvSpPr>
        <xdr:cNvPr id="269" name="円/楕円 268"/>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76852</xdr:rowOff>
    </xdr:from>
    <xdr:ext cx="762000" cy="259045"/>
    <xdr:sp macro="" textlink="">
      <xdr:nvSpPr>
        <xdr:cNvPr id="270" name="テキスト ボックス 269"/>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同指数</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a:t>
          </a:r>
          <a:r>
            <a:rPr lang="en-US" altLang="ja-JP" sz="1100" b="0" i="0" baseline="0">
              <a:solidFill>
                <a:schemeClr val="dk1"/>
              </a:solidFill>
              <a:latin typeface="+mn-lt"/>
              <a:ea typeface="+mn-ea"/>
              <a:cs typeface="+mn-cs"/>
            </a:rPr>
            <a:t>3.1</a:t>
          </a:r>
          <a:r>
            <a:rPr lang="ja-JP" altLang="ja-JP" sz="1100" b="0" i="0" baseline="0">
              <a:solidFill>
                <a:schemeClr val="dk1"/>
              </a:solidFill>
              <a:latin typeface="+mn-lt"/>
              <a:ea typeface="+mn-ea"/>
              <a:cs typeface="+mn-cs"/>
            </a:rPr>
            <a:t>ポイント上回っている。</a:t>
          </a:r>
        </a:p>
        <a:p>
          <a:r>
            <a:rPr lang="ja-JP" altLang="ja-JP" sz="1100">
              <a:solidFill>
                <a:schemeClr val="dk1"/>
              </a:solidFill>
              <a:latin typeface="+mn-lt"/>
              <a:ea typeface="+mn-ea"/>
              <a:cs typeface="+mn-cs"/>
            </a:rPr>
            <a:t>　 各種団体への補助等については、行政関与の必要性、負担補助の妥当性について、毎年点検しており、補助費等の縮減に努めている。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引き続き、補助費等支出の縮減、適正化を図る。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78994</xdr:rowOff>
    </xdr:to>
    <xdr:cxnSp macro="">
      <xdr:nvCxnSpPr>
        <xdr:cNvPr id="300" name="直線コネクタ 299"/>
        <xdr:cNvCxnSpPr/>
      </xdr:nvCxnSpPr>
      <xdr:spPr>
        <a:xfrm>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92710</xdr:rowOff>
    </xdr:to>
    <xdr:cxnSp macro="">
      <xdr:nvCxnSpPr>
        <xdr:cNvPr id="303" name="直線コネクタ 302"/>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92710</xdr:rowOff>
    </xdr:to>
    <xdr:cxnSp macro="">
      <xdr:nvCxnSpPr>
        <xdr:cNvPr id="306" name="直線コネクタ 305"/>
        <xdr:cNvCxnSpPr/>
      </xdr:nvCxnSpPr>
      <xdr:spPr>
        <a:xfrm>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88138</xdr:rowOff>
    </xdr:to>
    <xdr:cxnSp macro="">
      <xdr:nvCxnSpPr>
        <xdr:cNvPr id="309" name="直線コネクタ 308"/>
        <xdr:cNvCxnSpPr/>
      </xdr:nvCxnSpPr>
      <xdr:spPr>
        <a:xfrm flipV="1">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19" name="円/楕円 318"/>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0"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1" name="円/楕円 32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2" name="テキスト ボックス 32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3" name="円/楕円 32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4" name="テキスト ボックス 32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5" name="円/楕円 32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6" name="テキスト ボックス 32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7" name="円/楕円 32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28" name="テキスト ボックス 32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同指数</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ポイント上回っている。</a:t>
          </a:r>
        </a:p>
        <a:p>
          <a:pPr rtl="0" fontAlgn="base"/>
          <a:r>
            <a:rPr lang="ja-JP" altLang="ja-JP" sz="1100" b="0" i="0" baseline="0">
              <a:solidFill>
                <a:schemeClr val="dk1"/>
              </a:solidFill>
              <a:latin typeface="+mn-lt"/>
              <a:ea typeface="+mn-ea"/>
              <a:cs typeface="+mn-cs"/>
            </a:rPr>
            <a:t>　今後も、地方交付税措置の高い地方債を有効に活用しつつ、地方債発行額の抑制に努め、地方債残高の減少を図る。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43180</xdr:rowOff>
    </xdr:to>
    <xdr:cxnSp macro="">
      <xdr:nvCxnSpPr>
        <xdr:cNvPr id="360" name="直線コネクタ 359"/>
        <xdr:cNvCxnSpPr/>
      </xdr:nvCxnSpPr>
      <xdr:spPr>
        <a:xfrm flipV="1">
          <a:off x="3987800" y="13195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85089</xdr:rowOff>
    </xdr:to>
    <xdr:cxnSp macro="">
      <xdr:nvCxnSpPr>
        <xdr:cNvPr id="363" name="直線コネクタ 362"/>
        <xdr:cNvCxnSpPr/>
      </xdr:nvCxnSpPr>
      <xdr:spPr>
        <a:xfrm flipV="1">
          <a:off x="3098800" y="13244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146050</xdr:rowOff>
    </xdr:to>
    <xdr:cxnSp macro="">
      <xdr:nvCxnSpPr>
        <xdr:cNvPr id="366" name="直線コネクタ 365"/>
        <xdr:cNvCxnSpPr/>
      </xdr:nvCxnSpPr>
      <xdr:spPr>
        <a:xfrm flipV="1">
          <a:off x="2209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142239</xdr:rowOff>
    </xdr:from>
    <xdr:to>
      <xdr:col>3</xdr:col>
      <xdr:colOff>142875</xdr:colOff>
      <xdr:row>77</xdr:row>
      <xdr:rowOff>146050</xdr:rowOff>
    </xdr:to>
    <xdr:cxnSp macro="">
      <xdr:nvCxnSpPr>
        <xdr:cNvPr id="369" name="直線コネクタ 368"/>
        <xdr:cNvCxnSpPr/>
      </xdr:nvCxnSpPr>
      <xdr:spPr>
        <a:xfrm>
          <a:off x="1320800" y="13343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9" name="円/楕円 37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0"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1" name="円/楕円 380"/>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2" name="テキスト ボックス 381"/>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3" name="円/楕円 382"/>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4" name="テキスト ボックス 383"/>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5" name="円/楕円 384"/>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6" name="テキスト ボックス 385"/>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91439</xdr:rowOff>
    </xdr:from>
    <xdr:to>
      <xdr:col>1</xdr:col>
      <xdr:colOff>676275</xdr:colOff>
      <xdr:row>78</xdr:row>
      <xdr:rowOff>21589</xdr:rowOff>
    </xdr:to>
    <xdr:sp macro="" textlink="">
      <xdr:nvSpPr>
        <xdr:cNvPr id="387" name="円/楕円 386"/>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31766</xdr:rowOff>
    </xdr:from>
    <xdr:ext cx="762000" cy="259045"/>
    <xdr:sp macro="" textlink="">
      <xdr:nvSpPr>
        <xdr:cNvPr id="388" name="テキスト ボックス 387"/>
        <xdr:cNvSpPr txBox="1"/>
      </xdr:nvSpPr>
      <xdr:spPr>
        <a:xfrm>
          <a:off x="939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同指数は、</a:t>
          </a:r>
          <a:r>
            <a:rPr lang="ja-JP" altLang="ja-JP" sz="1100" b="0" i="0" baseline="0">
              <a:solidFill>
                <a:schemeClr val="dk1"/>
              </a:solidFill>
              <a:latin typeface="+mn-lt"/>
              <a:ea typeface="+mn-ea"/>
              <a:cs typeface="+mn-cs"/>
            </a:rPr>
            <a:t>類似団体平均を</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行政需要に対応する財源を確保するため、引き続き計画的な事業執行に取り組</a:t>
          </a:r>
          <a:endParaRPr lang="ja-JP" altLang="en-US"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み、経常経費の削減を目指す。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78994</xdr:rowOff>
    </xdr:from>
    <xdr:to>
      <xdr:col>24</xdr:col>
      <xdr:colOff>31750</xdr:colOff>
      <xdr:row>76</xdr:row>
      <xdr:rowOff>108713</xdr:rowOff>
    </xdr:to>
    <xdr:cxnSp macro="">
      <xdr:nvCxnSpPr>
        <xdr:cNvPr id="419" name="直線コネクタ 418"/>
        <xdr:cNvCxnSpPr/>
      </xdr:nvCxnSpPr>
      <xdr:spPr>
        <a:xfrm flipV="1">
          <a:off x="15671800" y="13109194"/>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156718</xdr:rowOff>
    </xdr:to>
    <xdr:cxnSp macro="">
      <xdr:nvCxnSpPr>
        <xdr:cNvPr id="422" name="直線コネクタ 421"/>
        <xdr:cNvCxnSpPr/>
      </xdr:nvCxnSpPr>
      <xdr:spPr>
        <a:xfrm flipV="1">
          <a:off x="14782800" y="131389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60706</xdr:rowOff>
    </xdr:from>
    <xdr:to>
      <xdr:col>21</xdr:col>
      <xdr:colOff>361950</xdr:colOff>
      <xdr:row>76</xdr:row>
      <xdr:rowOff>156718</xdr:rowOff>
    </xdr:to>
    <xdr:cxnSp macro="">
      <xdr:nvCxnSpPr>
        <xdr:cNvPr id="425" name="直線コネクタ 424"/>
        <xdr:cNvCxnSpPr/>
      </xdr:nvCxnSpPr>
      <xdr:spPr>
        <a:xfrm>
          <a:off x="13893800" y="1309090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60706</xdr:rowOff>
    </xdr:from>
    <xdr:to>
      <xdr:col>20</xdr:col>
      <xdr:colOff>158750</xdr:colOff>
      <xdr:row>76</xdr:row>
      <xdr:rowOff>78994</xdr:rowOff>
    </xdr:to>
    <xdr:cxnSp macro="">
      <xdr:nvCxnSpPr>
        <xdr:cNvPr id="428" name="直線コネクタ 427"/>
        <xdr:cNvCxnSpPr/>
      </xdr:nvCxnSpPr>
      <xdr:spPr>
        <a:xfrm flipV="1">
          <a:off x="13004800" y="130909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28194</xdr:rowOff>
    </xdr:from>
    <xdr:to>
      <xdr:col>24</xdr:col>
      <xdr:colOff>82550</xdr:colOff>
      <xdr:row>76</xdr:row>
      <xdr:rowOff>129794</xdr:rowOff>
    </xdr:to>
    <xdr:sp macro="" textlink="">
      <xdr:nvSpPr>
        <xdr:cNvPr id="438" name="円/楕円 437"/>
        <xdr:cNvSpPr/>
      </xdr:nvSpPr>
      <xdr:spPr>
        <a:xfrm>
          <a:off x="16459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271</xdr:rowOff>
    </xdr:from>
    <xdr:ext cx="762000" cy="259045"/>
    <xdr:sp macro="" textlink="">
      <xdr:nvSpPr>
        <xdr:cNvPr id="439" name="公債費以外該当値テキスト"/>
        <xdr:cNvSpPr txBox="1"/>
      </xdr:nvSpPr>
      <xdr:spPr>
        <a:xfrm>
          <a:off x="16598900" y="1303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0" name="円/楕円 439"/>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41" name="テキスト ボックス 440"/>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105918</xdr:rowOff>
    </xdr:from>
    <xdr:to>
      <xdr:col>21</xdr:col>
      <xdr:colOff>412750</xdr:colOff>
      <xdr:row>77</xdr:row>
      <xdr:rowOff>36068</xdr:rowOff>
    </xdr:to>
    <xdr:sp macro="" textlink="">
      <xdr:nvSpPr>
        <xdr:cNvPr id="442" name="円/楕円 441"/>
        <xdr:cNvSpPr/>
      </xdr:nvSpPr>
      <xdr:spPr>
        <a:xfrm>
          <a:off x="14732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20845</xdr:rowOff>
    </xdr:from>
    <xdr:ext cx="762000" cy="259045"/>
    <xdr:sp macro="" textlink="">
      <xdr:nvSpPr>
        <xdr:cNvPr id="443" name="テキスト ボックス 442"/>
        <xdr:cNvSpPr txBox="1"/>
      </xdr:nvSpPr>
      <xdr:spPr>
        <a:xfrm>
          <a:off x="14401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xdr:rowOff>
    </xdr:from>
    <xdr:to>
      <xdr:col>20</xdr:col>
      <xdr:colOff>209550</xdr:colOff>
      <xdr:row>76</xdr:row>
      <xdr:rowOff>111506</xdr:rowOff>
    </xdr:to>
    <xdr:sp macro="" textlink="">
      <xdr:nvSpPr>
        <xdr:cNvPr id="444" name="円/楕円 443"/>
        <xdr:cNvSpPr/>
      </xdr:nvSpPr>
      <xdr:spPr>
        <a:xfrm>
          <a:off x="13843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96283</xdr:rowOff>
    </xdr:from>
    <xdr:ext cx="762000" cy="259045"/>
    <xdr:sp macro="" textlink="">
      <xdr:nvSpPr>
        <xdr:cNvPr id="445" name="テキスト ボックス 444"/>
        <xdr:cNvSpPr txBox="1"/>
      </xdr:nvSpPr>
      <xdr:spPr>
        <a:xfrm>
          <a:off x="135128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28194</xdr:rowOff>
    </xdr:from>
    <xdr:to>
      <xdr:col>19</xdr:col>
      <xdr:colOff>6350</xdr:colOff>
      <xdr:row>76</xdr:row>
      <xdr:rowOff>129794</xdr:rowOff>
    </xdr:to>
    <xdr:sp macro="" textlink="">
      <xdr:nvSpPr>
        <xdr:cNvPr id="446" name="円/楕円 445"/>
        <xdr:cNvSpPr/>
      </xdr:nvSpPr>
      <xdr:spPr>
        <a:xfrm>
          <a:off x="12954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114571</xdr:rowOff>
    </xdr:from>
    <xdr:ext cx="762000" cy="259045"/>
    <xdr:sp macro="" textlink="">
      <xdr:nvSpPr>
        <xdr:cNvPr id="447" name="テキスト ボックス 446"/>
        <xdr:cNvSpPr txBox="1"/>
      </xdr:nvSpPr>
      <xdr:spPr>
        <a:xfrm>
          <a:off x="12623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福島県北塩原村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164866</xdr:rowOff>
    </xdr:from>
    <xdr:to>
      <xdr:col>4</xdr:col>
      <xdr:colOff>1117600</xdr:colOff>
      <xdr:row>19</xdr:row>
      <xdr:rowOff>1103</xdr:rowOff>
    </xdr:to>
    <xdr:cxnSp macro="">
      <xdr:nvCxnSpPr>
        <xdr:cNvPr id="51" name="直線コネクタ 50"/>
        <xdr:cNvCxnSpPr/>
      </xdr:nvCxnSpPr>
      <xdr:spPr bwMode="auto">
        <a:xfrm flipV="1">
          <a:off x="5003800" y="3298591"/>
          <a:ext cx="6477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162828</xdr:rowOff>
    </xdr:from>
    <xdr:to>
      <xdr:col>4</xdr:col>
      <xdr:colOff>469900</xdr:colOff>
      <xdr:row>19</xdr:row>
      <xdr:rowOff>1103</xdr:rowOff>
    </xdr:to>
    <xdr:cxnSp macro="">
      <xdr:nvCxnSpPr>
        <xdr:cNvPr id="54" name="直線コネクタ 53"/>
        <xdr:cNvCxnSpPr/>
      </xdr:nvCxnSpPr>
      <xdr:spPr bwMode="auto">
        <a:xfrm>
          <a:off x="4305300" y="3296553"/>
          <a:ext cx="698500" cy="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162828</xdr:rowOff>
    </xdr:from>
    <xdr:to>
      <xdr:col>3</xdr:col>
      <xdr:colOff>904875</xdr:colOff>
      <xdr:row>19</xdr:row>
      <xdr:rowOff>12427</xdr:rowOff>
    </xdr:to>
    <xdr:cxnSp macro="">
      <xdr:nvCxnSpPr>
        <xdr:cNvPr id="57" name="直線コネクタ 56"/>
        <xdr:cNvCxnSpPr/>
      </xdr:nvCxnSpPr>
      <xdr:spPr bwMode="auto">
        <a:xfrm flipV="1">
          <a:off x="3606800" y="3296553"/>
          <a:ext cx="698500" cy="2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9837</xdr:rowOff>
    </xdr:from>
    <xdr:to>
      <xdr:col>3</xdr:col>
      <xdr:colOff>206375</xdr:colOff>
      <xdr:row>19</xdr:row>
      <xdr:rowOff>12427</xdr:rowOff>
    </xdr:to>
    <xdr:cxnSp macro="">
      <xdr:nvCxnSpPr>
        <xdr:cNvPr id="60" name="直線コネクタ 59"/>
        <xdr:cNvCxnSpPr/>
      </xdr:nvCxnSpPr>
      <xdr:spPr bwMode="auto">
        <a:xfrm>
          <a:off x="2908300" y="3315012"/>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114065</xdr:rowOff>
    </xdr:from>
    <xdr:to>
      <xdr:col>5</xdr:col>
      <xdr:colOff>34925</xdr:colOff>
      <xdr:row>19</xdr:row>
      <xdr:rowOff>44215</xdr:rowOff>
    </xdr:to>
    <xdr:sp macro="" textlink="">
      <xdr:nvSpPr>
        <xdr:cNvPr id="70" name="円/楕円 69"/>
        <xdr:cNvSpPr/>
      </xdr:nvSpPr>
      <xdr:spPr bwMode="auto">
        <a:xfrm>
          <a:off x="5600700" y="324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86143</xdr:rowOff>
    </xdr:from>
    <xdr:ext cx="762000" cy="259045"/>
    <xdr:sp macro="" textlink="">
      <xdr:nvSpPr>
        <xdr:cNvPr id="71" name="人口1人当たり決算額の推移該当値テキスト130"/>
        <xdr:cNvSpPr txBox="1"/>
      </xdr:nvSpPr>
      <xdr:spPr>
        <a:xfrm>
          <a:off x="5740400" y="32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190,977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121753</xdr:rowOff>
    </xdr:from>
    <xdr:to>
      <xdr:col>4</xdr:col>
      <xdr:colOff>520700</xdr:colOff>
      <xdr:row>19</xdr:row>
      <xdr:rowOff>51903</xdr:rowOff>
    </xdr:to>
    <xdr:sp macro="" textlink="">
      <xdr:nvSpPr>
        <xdr:cNvPr id="72" name="円/楕円 71"/>
        <xdr:cNvSpPr/>
      </xdr:nvSpPr>
      <xdr:spPr bwMode="auto">
        <a:xfrm>
          <a:off x="4953000" y="325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36680</xdr:rowOff>
    </xdr:from>
    <xdr:ext cx="736600" cy="259045"/>
    <xdr:sp macro="" textlink="">
      <xdr:nvSpPr>
        <xdr:cNvPr id="73" name="テキスト ボックス 72"/>
        <xdr:cNvSpPr txBox="1"/>
      </xdr:nvSpPr>
      <xdr:spPr>
        <a:xfrm>
          <a:off x="4622800" y="334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112028</xdr:rowOff>
    </xdr:from>
    <xdr:to>
      <xdr:col>3</xdr:col>
      <xdr:colOff>955675</xdr:colOff>
      <xdr:row>19</xdr:row>
      <xdr:rowOff>42178</xdr:rowOff>
    </xdr:to>
    <xdr:sp macro="" textlink="">
      <xdr:nvSpPr>
        <xdr:cNvPr id="74" name="円/楕円 73"/>
        <xdr:cNvSpPr/>
      </xdr:nvSpPr>
      <xdr:spPr bwMode="auto">
        <a:xfrm>
          <a:off x="4254500" y="32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26955</xdr:rowOff>
    </xdr:from>
    <xdr:ext cx="762000" cy="259045"/>
    <xdr:sp macro="" textlink="">
      <xdr:nvSpPr>
        <xdr:cNvPr id="75" name="テキスト ボックス 74"/>
        <xdr:cNvSpPr txBox="1"/>
      </xdr:nvSpPr>
      <xdr:spPr>
        <a:xfrm>
          <a:off x="3924300" y="333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133077</xdr:rowOff>
    </xdr:from>
    <xdr:to>
      <xdr:col>3</xdr:col>
      <xdr:colOff>257175</xdr:colOff>
      <xdr:row>19</xdr:row>
      <xdr:rowOff>63227</xdr:rowOff>
    </xdr:to>
    <xdr:sp macro="" textlink="">
      <xdr:nvSpPr>
        <xdr:cNvPr id="76" name="円/楕円 75"/>
        <xdr:cNvSpPr/>
      </xdr:nvSpPr>
      <xdr:spPr bwMode="auto">
        <a:xfrm>
          <a:off x="3556000" y="326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48004</xdr:rowOff>
    </xdr:from>
    <xdr:ext cx="762000" cy="259045"/>
    <xdr:sp macro="" textlink="">
      <xdr:nvSpPr>
        <xdr:cNvPr id="77" name="テキスト ボックス 76"/>
        <xdr:cNvSpPr txBox="1"/>
      </xdr:nvSpPr>
      <xdr:spPr>
        <a:xfrm>
          <a:off x="3225800" y="33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130487</xdr:rowOff>
    </xdr:from>
    <xdr:to>
      <xdr:col>2</xdr:col>
      <xdr:colOff>692150</xdr:colOff>
      <xdr:row>19</xdr:row>
      <xdr:rowOff>60637</xdr:rowOff>
    </xdr:to>
    <xdr:sp macro="" textlink="">
      <xdr:nvSpPr>
        <xdr:cNvPr id="78" name="円/楕円 77"/>
        <xdr:cNvSpPr/>
      </xdr:nvSpPr>
      <xdr:spPr bwMode="auto">
        <a:xfrm>
          <a:off x="2857500" y="326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45414</xdr:rowOff>
    </xdr:from>
    <xdr:ext cx="762000" cy="259045"/>
    <xdr:sp macro="" textlink="">
      <xdr:nvSpPr>
        <xdr:cNvPr id="79" name="テキスト ボックス 78"/>
        <xdr:cNvSpPr txBox="1"/>
      </xdr:nvSpPr>
      <xdr:spPr>
        <a:xfrm>
          <a:off x="2527300" y="33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115471</xdr:rowOff>
    </xdr:from>
    <xdr:to>
      <xdr:col>4</xdr:col>
      <xdr:colOff>1117600</xdr:colOff>
      <xdr:row>35</xdr:row>
      <xdr:rowOff>145662</xdr:rowOff>
    </xdr:to>
    <xdr:cxnSp macro="">
      <xdr:nvCxnSpPr>
        <xdr:cNvPr id="112" name="直線コネクタ 111"/>
        <xdr:cNvCxnSpPr/>
      </xdr:nvCxnSpPr>
      <xdr:spPr bwMode="auto">
        <a:xfrm>
          <a:off x="5003800" y="6725821"/>
          <a:ext cx="647700" cy="3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76967</xdr:rowOff>
    </xdr:from>
    <xdr:to>
      <xdr:col>4</xdr:col>
      <xdr:colOff>469900</xdr:colOff>
      <xdr:row>35</xdr:row>
      <xdr:rowOff>115471</xdr:rowOff>
    </xdr:to>
    <xdr:cxnSp macro="">
      <xdr:nvCxnSpPr>
        <xdr:cNvPr id="115" name="直線コネクタ 114"/>
        <xdr:cNvCxnSpPr/>
      </xdr:nvCxnSpPr>
      <xdr:spPr bwMode="auto">
        <a:xfrm>
          <a:off x="4305300" y="6687317"/>
          <a:ext cx="6985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76967</xdr:rowOff>
    </xdr:from>
    <xdr:to>
      <xdr:col>3</xdr:col>
      <xdr:colOff>904875</xdr:colOff>
      <xdr:row>35</xdr:row>
      <xdr:rowOff>116431</xdr:rowOff>
    </xdr:to>
    <xdr:cxnSp macro="">
      <xdr:nvCxnSpPr>
        <xdr:cNvPr id="118" name="直線コネクタ 117"/>
        <xdr:cNvCxnSpPr/>
      </xdr:nvCxnSpPr>
      <xdr:spPr bwMode="auto">
        <a:xfrm flipV="1">
          <a:off x="3606800" y="6687317"/>
          <a:ext cx="698500" cy="3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100772</xdr:rowOff>
    </xdr:from>
    <xdr:to>
      <xdr:col>3</xdr:col>
      <xdr:colOff>206375</xdr:colOff>
      <xdr:row>35</xdr:row>
      <xdr:rowOff>116431</xdr:rowOff>
    </xdr:to>
    <xdr:cxnSp macro="">
      <xdr:nvCxnSpPr>
        <xdr:cNvPr id="121" name="直線コネクタ 120"/>
        <xdr:cNvCxnSpPr/>
      </xdr:nvCxnSpPr>
      <xdr:spPr bwMode="auto">
        <a:xfrm>
          <a:off x="2908300" y="6711122"/>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94862</xdr:rowOff>
    </xdr:from>
    <xdr:to>
      <xdr:col>5</xdr:col>
      <xdr:colOff>34925</xdr:colOff>
      <xdr:row>35</xdr:row>
      <xdr:rowOff>196462</xdr:rowOff>
    </xdr:to>
    <xdr:sp macro="" textlink="">
      <xdr:nvSpPr>
        <xdr:cNvPr id="131" name="円/楕円 130"/>
        <xdr:cNvSpPr/>
      </xdr:nvSpPr>
      <xdr:spPr bwMode="auto">
        <a:xfrm>
          <a:off x="5600700" y="670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282839</xdr:rowOff>
    </xdr:from>
    <xdr:ext cx="762000" cy="259045"/>
    <xdr:sp macro="" textlink="">
      <xdr:nvSpPr>
        <xdr:cNvPr id="132" name="人口1人当たり決算額の推移該当値テキスト445"/>
        <xdr:cNvSpPr txBox="1"/>
      </xdr:nvSpPr>
      <xdr:spPr>
        <a:xfrm>
          <a:off x="5740400" y="65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64671</xdr:rowOff>
    </xdr:from>
    <xdr:to>
      <xdr:col>4</xdr:col>
      <xdr:colOff>520700</xdr:colOff>
      <xdr:row>35</xdr:row>
      <xdr:rowOff>166271</xdr:rowOff>
    </xdr:to>
    <xdr:sp macro="" textlink="">
      <xdr:nvSpPr>
        <xdr:cNvPr id="133" name="円/楕円 132"/>
        <xdr:cNvSpPr/>
      </xdr:nvSpPr>
      <xdr:spPr bwMode="auto">
        <a:xfrm>
          <a:off x="4953000" y="667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176448</xdr:rowOff>
    </xdr:from>
    <xdr:ext cx="736600" cy="259045"/>
    <xdr:sp macro="" textlink="">
      <xdr:nvSpPr>
        <xdr:cNvPr id="134" name="テキスト ボックス 133"/>
        <xdr:cNvSpPr txBox="1"/>
      </xdr:nvSpPr>
      <xdr:spPr>
        <a:xfrm>
          <a:off x="4622800" y="644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26167</xdr:rowOff>
    </xdr:from>
    <xdr:to>
      <xdr:col>3</xdr:col>
      <xdr:colOff>955675</xdr:colOff>
      <xdr:row>35</xdr:row>
      <xdr:rowOff>127767</xdr:rowOff>
    </xdr:to>
    <xdr:sp macro="" textlink="">
      <xdr:nvSpPr>
        <xdr:cNvPr id="135" name="円/楕円 134"/>
        <xdr:cNvSpPr/>
      </xdr:nvSpPr>
      <xdr:spPr bwMode="auto">
        <a:xfrm>
          <a:off x="4254500" y="663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137944</xdr:rowOff>
    </xdr:from>
    <xdr:ext cx="762000" cy="259045"/>
    <xdr:sp macro="" textlink="">
      <xdr:nvSpPr>
        <xdr:cNvPr id="136" name="テキスト ボックス 135"/>
        <xdr:cNvSpPr txBox="1"/>
      </xdr:nvSpPr>
      <xdr:spPr>
        <a:xfrm>
          <a:off x="3924300" y="640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65631</xdr:rowOff>
    </xdr:from>
    <xdr:to>
      <xdr:col>3</xdr:col>
      <xdr:colOff>257175</xdr:colOff>
      <xdr:row>35</xdr:row>
      <xdr:rowOff>167231</xdr:rowOff>
    </xdr:to>
    <xdr:sp macro="" textlink="">
      <xdr:nvSpPr>
        <xdr:cNvPr id="137" name="円/楕円 136"/>
        <xdr:cNvSpPr/>
      </xdr:nvSpPr>
      <xdr:spPr bwMode="auto">
        <a:xfrm>
          <a:off x="3556000" y="667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152008</xdr:rowOff>
    </xdr:from>
    <xdr:ext cx="762000" cy="259045"/>
    <xdr:sp macro="" textlink="">
      <xdr:nvSpPr>
        <xdr:cNvPr id="138" name="テキスト ボックス 137"/>
        <xdr:cNvSpPr txBox="1"/>
      </xdr:nvSpPr>
      <xdr:spPr>
        <a:xfrm>
          <a:off x="3225800" y="676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49972</xdr:rowOff>
    </xdr:from>
    <xdr:to>
      <xdr:col>2</xdr:col>
      <xdr:colOff>692150</xdr:colOff>
      <xdr:row>35</xdr:row>
      <xdr:rowOff>151572</xdr:rowOff>
    </xdr:to>
    <xdr:sp macro="" textlink="">
      <xdr:nvSpPr>
        <xdr:cNvPr id="139" name="円/楕円 138"/>
        <xdr:cNvSpPr/>
      </xdr:nvSpPr>
      <xdr:spPr bwMode="auto">
        <a:xfrm>
          <a:off x="2857500" y="666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136349</xdr:rowOff>
    </xdr:from>
    <xdr:ext cx="762000" cy="259045"/>
    <xdr:sp macro="" textlink="">
      <xdr:nvSpPr>
        <xdr:cNvPr id="140" name="テキスト ボックス 139"/>
        <xdr:cNvSpPr txBox="1"/>
      </xdr:nvSpPr>
      <xdr:spPr>
        <a:xfrm>
          <a:off x="2527300" y="674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財政調整基金</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lang="ja-JP" altLang="ja-JP" sz="1100">
              <a:solidFill>
                <a:schemeClr val="dk1"/>
              </a:solidFill>
              <a:latin typeface="+mn-lt"/>
              <a:ea typeface="+mn-ea"/>
              <a:cs typeface="+mn-cs"/>
            </a:rPr>
            <a:t>　毎年、基金積立を実施しており、平成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年度末</a:t>
          </a:r>
          <a:r>
            <a:rPr lang="en-US" altLang="ja-JP" sz="1100">
              <a:solidFill>
                <a:schemeClr val="dk1"/>
              </a:solidFill>
              <a:latin typeface="+mn-lt"/>
              <a:ea typeface="+mn-ea"/>
              <a:cs typeface="+mn-cs"/>
            </a:rPr>
            <a:t>673</a:t>
          </a:r>
          <a:r>
            <a:rPr lang="ja-JP" altLang="ja-JP" sz="1100">
              <a:solidFill>
                <a:schemeClr val="dk1"/>
              </a:solidFill>
              <a:latin typeface="+mn-lt"/>
              <a:ea typeface="+mn-ea"/>
              <a:cs typeface="+mn-cs"/>
            </a:rPr>
            <a:t>百万円となった。</a:t>
          </a:r>
          <a:endParaRPr lang="en-US" altLang="ja-JP" sz="1100">
            <a:solidFill>
              <a:schemeClr val="dk1"/>
            </a:solidFill>
            <a:latin typeface="+mn-lt"/>
            <a:ea typeface="+mn-ea"/>
            <a:cs typeface="+mn-cs"/>
          </a:endParaRPr>
        </a:p>
        <a:p>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実質収支額</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年度形式収支は</a:t>
          </a:r>
          <a:r>
            <a:rPr lang="en-US" altLang="ja-JP" sz="1100">
              <a:solidFill>
                <a:schemeClr val="dk1"/>
              </a:solidFill>
              <a:latin typeface="+mn-lt"/>
              <a:ea typeface="+mn-ea"/>
              <a:cs typeface="+mn-cs"/>
            </a:rPr>
            <a:t>275</a:t>
          </a:r>
          <a:r>
            <a:rPr lang="ja-JP" altLang="ja-JP" sz="1100">
              <a:solidFill>
                <a:schemeClr val="dk1"/>
              </a:solidFill>
              <a:latin typeface="+mn-lt"/>
              <a:ea typeface="+mn-ea"/>
              <a:cs typeface="+mn-cs"/>
            </a:rPr>
            <a:t>百万円となり、前年度比</a:t>
          </a:r>
          <a:r>
            <a:rPr lang="en-US" altLang="ja-JP" sz="1100">
              <a:solidFill>
                <a:schemeClr val="dk1"/>
              </a:solidFill>
              <a:latin typeface="+mn-lt"/>
              <a:ea typeface="+mn-ea"/>
              <a:cs typeface="+mn-cs"/>
            </a:rPr>
            <a:t>53</a:t>
          </a:r>
          <a:r>
            <a:rPr lang="ja-JP" altLang="ja-JP" sz="1100">
              <a:solidFill>
                <a:schemeClr val="dk1"/>
              </a:solidFill>
              <a:latin typeface="+mn-lt"/>
              <a:ea typeface="+mn-ea"/>
              <a:cs typeface="+mn-cs"/>
            </a:rPr>
            <a:t>百万円の増となった。</a:t>
          </a:r>
          <a:endParaRPr lang="en-US" altLang="ja-JP" sz="1100">
            <a:solidFill>
              <a:schemeClr val="dk1"/>
            </a:solidFill>
            <a:latin typeface="+mn-lt"/>
            <a:ea typeface="+mn-ea"/>
            <a:cs typeface="+mn-cs"/>
          </a:endParaRPr>
        </a:p>
        <a:p>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実質単年度収支</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年度の単年度収支は</a:t>
          </a:r>
          <a:r>
            <a:rPr lang="en-US" altLang="ja-JP" sz="1100">
              <a:solidFill>
                <a:schemeClr val="dk1"/>
              </a:solidFill>
              <a:latin typeface="+mn-lt"/>
              <a:ea typeface="+mn-ea"/>
              <a:cs typeface="+mn-cs"/>
            </a:rPr>
            <a:t>56</a:t>
          </a:r>
          <a:r>
            <a:rPr lang="ja-JP" altLang="ja-JP" sz="1100">
              <a:solidFill>
                <a:schemeClr val="dk1"/>
              </a:solidFill>
              <a:latin typeface="+mn-lt"/>
              <a:ea typeface="+mn-ea"/>
              <a:cs typeface="+mn-cs"/>
            </a:rPr>
            <a:t>百万円であるが、実質単年度収支は</a:t>
          </a:r>
          <a:r>
            <a:rPr lang="en-US" altLang="ja-JP" sz="1100">
              <a:solidFill>
                <a:schemeClr val="dk1"/>
              </a:solidFill>
              <a:latin typeface="+mn-lt"/>
              <a:ea typeface="+mn-ea"/>
              <a:cs typeface="+mn-cs"/>
            </a:rPr>
            <a:t>57</a:t>
          </a:r>
          <a:r>
            <a:rPr lang="ja-JP" altLang="ja-JP" sz="1100">
              <a:solidFill>
                <a:schemeClr val="dk1"/>
              </a:solidFill>
              <a:latin typeface="+mn-lt"/>
              <a:ea typeface="+mn-ea"/>
              <a:cs typeface="+mn-cs"/>
            </a:rPr>
            <a:t>百万円となった。</a:t>
          </a:r>
          <a:endParaRPr lang="ja-JP" altLang="ja-JP" sz="1400"/>
        </a:p>
        <a:p>
          <a:endParaRPr kumimoji="1" lang="ja-JP" altLang="en-US" sz="110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今後は、決算状況及び今後の事業展開等を鑑み黒字の見込みである。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全会計において黒字となっており、連結実質赤字比率はない。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総合振興計画、過疎計画及び重点事業計画等による重点選別主義による事業実施により、一般会計及び企業会計は減となっている。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福祉、観光、産業、文教施設など概ね必要水準に達していることから地方債残高は今後も減少する見込み。</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債務負担行為において、新たな設定予定はなく、今後も減少していく見込み。</a:t>
          </a:r>
          <a:endParaRPr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地方債の計画的な償還を図っている。</a:t>
          </a:r>
          <a:endParaRPr lang="ja-JP" altLang="ja-JP" sz="1400"/>
        </a:p>
        <a:p>
          <a:r>
            <a:rPr lang="ja-JP" altLang="ja-JP" sz="1100">
              <a:solidFill>
                <a:schemeClr val="dk1"/>
              </a:solidFill>
              <a:latin typeface="+mn-lt"/>
              <a:ea typeface="+mn-ea"/>
              <a:cs typeface="+mn-cs"/>
            </a:rPr>
            <a:t>公営企業債繰入見込額については、原発事故による風評被害に伴う観光客入込減による上下水道使用料金の落ち込み</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により前年度比</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百万円の</a:t>
          </a:r>
          <a:r>
            <a:rPr lang="ja-JP" altLang="en-US" sz="1100">
              <a:solidFill>
                <a:schemeClr val="dk1"/>
              </a:solidFill>
              <a:latin typeface="+mn-lt"/>
              <a:ea typeface="+mn-ea"/>
              <a:cs typeface="+mn-cs"/>
            </a:rPr>
            <a:t>増となった。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また、充当可能基金においては、平成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年度末には</a:t>
          </a:r>
          <a:r>
            <a:rPr lang="en-US" altLang="ja-JP" sz="1100">
              <a:solidFill>
                <a:schemeClr val="dk1"/>
              </a:solidFill>
              <a:latin typeface="+mn-lt"/>
              <a:ea typeface="+mn-ea"/>
              <a:cs typeface="+mn-cs"/>
            </a:rPr>
            <a:t>1,489</a:t>
          </a:r>
          <a:r>
            <a:rPr lang="ja-JP" altLang="ja-JP" sz="1100">
              <a:solidFill>
                <a:schemeClr val="dk1"/>
              </a:solidFill>
              <a:latin typeface="+mn-lt"/>
              <a:ea typeface="+mn-ea"/>
              <a:cs typeface="+mn-cs"/>
            </a:rPr>
            <a:t>百万円となり、数値減の主要因となった。</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F34" workbookViewId="0">
      <selection activeCell="AC3" sqref="AC3:AL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3384001</v>
      </c>
      <c r="BO4" s="379"/>
      <c r="BP4" s="379"/>
      <c r="BQ4" s="379"/>
      <c r="BR4" s="379"/>
      <c r="BS4" s="379"/>
      <c r="BT4" s="379"/>
      <c r="BU4" s="380"/>
      <c r="BV4" s="378">
        <v>3452588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12.7</v>
      </c>
      <c r="CU4" s="554"/>
      <c r="CV4" s="554"/>
      <c r="CW4" s="554"/>
      <c r="CX4" s="554"/>
      <c r="CY4" s="554"/>
      <c r="CZ4" s="554"/>
      <c r="DA4" s="555"/>
      <c r="DB4" s="553">
        <v>9.9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3108347</v>
      </c>
      <c r="BO5" s="384"/>
      <c r="BP5" s="384"/>
      <c r="BQ5" s="384"/>
      <c r="BR5" s="384"/>
      <c r="BS5" s="384"/>
      <c r="BT5" s="384"/>
      <c r="BU5" s="385"/>
      <c r="BV5" s="383">
        <v>3230414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80.900000000000006</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275654</v>
      </c>
      <c r="BO6" s="384"/>
      <c r="BP6" s="384"/>
      <c r="BQ6" s="384"/>
      <c r="BR6" s="384"/>
      <c r="BS6" s="384"/>
      <c r="BT6" s="384"/>
      <c r="BU6" s="385"/>
      <c r="BV6" s="383">
        <v>222174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85.9</v>
      </c>
      <c r="CU6" s="528"/>
      <c r="CV6" s="528"/>
      <c r="CW6" s="528"/>
      <c r="CX6" s="528"/>
      <c r="CY6" s="528"/>
      <c r="CZ6" s="528"/>
      <c r="DA6" s="529"/>
      <c r="DB6" s="527">
        <v>88.8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11840</v>
      </c>
      <c r="BO7" s="384"/>
      <c r="BP7" s="384"/>
      <c r="BQ7" s="384"/>
      <c r="BR7" s="384"/>
      <c r="BS7" s="384"/>
      <c r="BT7" s="384"/>
      <c r="BU7" s="385"/>
      <c r="BV7" s="383">
        <v>14364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2070026</v>
      </c>
      <c r="CU7" s="384"/>
      <c r="CV7" s="384"/>
      <c r="CW7" s="384"/>
      <c r="CX7" s="384"/>
      <c r="CY7" s="384"/>
      <c r="CZ7" s="384"/>
      <c r="DA7" s="385"/>
      <c r="DB7" s="383">
        <v>2095956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263814</v>
      </c>
      <c r="BO8" s="384"/>
      <c r="BP8" s="384"/>
      <c r="BQ8" s="384"/>
      <c r="BR8" s="384"/>
      <c r="BS8" s="384"/>
      <c r="BT8" s="384"/>
      <c r="BU8" s="385"/>
      <c r="BV8" s="383">
        <v>207810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3185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56004</v>
      </c>
      <c r="BO9" s="384"/>
      <c r="BP9" s="384"/>
      <c r="BQ9" s="384"/>
      <c r="BR9" s="384"/>
      <c r="BS9" s="384"/>
      <c r="BT9" s="384"/>
      <c r="BU9" s="385"/>
      <c r="BV9" s="383">
        <v>17843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3475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1208</v>
      </c>
      <c r="BO10" s="384"/>
      <c r="BP10" s="384"/>
      <c r="BQ10" s="384"/>
      <c r="BR10" s="384"/>
      <c r="BS10" s="384"/>
      <c r="BT10" s="384"/>
      <c r="BU10" s="385"/>
      <c r="BV10" s="383">
        <v>1653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3121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3106</v>
      </c>
      <c r="S13" s="483"/>
      <c r="T13" s="483"/>
      <c r="U13" s="483"/>
      <c r="V13" s="484"/>
      <c r="W13" s="470" t="s">
        <v>124</v>
      </c>
      <c r="X13" s="396"/>
      <c r="Y13" s="396"/>
      <c r="Z13" s="396"/>
      <c r="AA13" s="396"/>
      <c r="AB13" s="397"/>
      <c r="AC13" s="359">
        <v>233</v>
      </c>
      <c r="AD13" s="360"/>
      <c r="AE13" s="360"/>
      <c r="AF13" s="360"/>
      <c r="AG13" s="361"/>
      <c r="AH13" s="359">
        <v>271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57212</v>
      </c>
      <c r="BO13" s="384"/>
      <c r="BP13" s="384"/>
      <c r="BQ13" s="384"/>
      <c r="BR13" s="384"/>
      <c r="BS13" s="384"/>
      <c r="BT13" s="384"/>
      <c r="BU13" s="385"/>
      <c r="BV13" s="383">
        <v>19496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3149</v>
      </c>
      <c r="S14" s="483"/>
      <c r="T14" s="483"/>
      <c r="U14" s="483"/>
      <c r="V14" s="484"/>
      <c r="W14" s="485"/>
      <c r="X14" s="399"/>
      <c r="Y14" s="399"/>
      <c r="Z14" s="399"/>
      <c r="AA14" s="399"/>
      <c r="AB14" s="400"/>
      <c r="AC14" s="475">
        <v>14.2</v>
      </c>
      <c r="AD14" s="476"/>
      <c r="AE14" s="476"/>
      <c r="AF14" s="476"/>
      <c r="AG14" s="477"/>
      <c r="AH14" s="475">
        <v>14.6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49.4</v>
      </c>
      <c r="CU14" s="454"/>
      <c r="CV14" s="454"/>
      <c r="CW14" s="454"/>
      <c r="CX14" s="454"/>
      <c r="CY14" s="454"/>
      <c r="CZ14" s="454"/>
      <c r="DA14" s="455"/>
      <c r="DB14" s="486">
        <v>54.6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3134</v>
      </c>
      <c r="S15" s="483"/>
      <c r="T15" s="483"/>
      <c r="U15" s="483"/>
      <c r="V15" s="484"/>
      <c r="W15" s="470" t="s">
        <v>131</v>
      </c>
      <c r="X15" s="396"/>
      <c r="Y15" s="396"/>
      <c r="Z15" s="396"/>
      <c r="AA15" s="396"/>
      <c r="AB15" s="397"/>
      <c r="AC15" s="359">
        <v>341</v>
      </c>
      <c r="AD15" s="360"/>
      <c r="AE15" s="360"/>
      <c r="AF15" s="360"/>
      <c r="AG15" s="361"/>
      <c r="AH15" s="359">
        <v>407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459408</v>
      </c>
      <c r="BO15" s="379"/>
      <c r="BP15" s="379"/>
      <c r="BQ15" s="379"/>
      <c r="BR15" s="379"/>
      <c r="BS15" s="379"/>
      <c r="BT15" s="379"/>
      <c r="BU15" s="380"/>
      <c r="BV15" s="378">
        <v>460174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20.8</v>
      </c>
      <c r="AD16" s="476"/>
      <c r="AE16" s="476"/>
      <c r="AF16" s="476"/>
      <c r="AG16" s="477"/>
      <c r="AH16" s="475">
        <v>22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1812321</v>
      </c>
      <c r="BO16" s="384"/>
      <c r="BP16" s="384"/>
      <c r="BQ16" s="384"/>
      <c r="BR16" s="384"/>
      <c r="BS16" s="384"/>
      <c r="BT16" s="384"/>
      <c r="BU16" s="385"/>
      <c r="BV16" s="383">
        <v>1831862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1067</v>
      </c>
      <c r="AD17" s="360"/>
      <c r="AE17" s="360"/>
      <c r="AF17" s="360"/>
      <c r="AG17" s="361"/>
      <c r="AH17" s="359">
        <v>1174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596289</v>
      </c>
      <c r="BO17" s="384"/>
      <c r="BP17" s="384"/>
      <c r="BQ17" s="384"/>
      <c r="BR17" s="384"/>
      <c r="BS17" s="384"/>
      <c r="BT17" s="384"/>
      <c r="BU17" s="385"/>
      <c r="BV17" s="383">
        <v>594656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233.94</v>
      </c>
      <c r="M18" s="446"/>
      <c r="N18" s="446"/>
      <c r="O18" s="446"/>
      <c r="P18" s="446"/>
      <c r="Q18" s="446"/>
      <c r="R18" s="447"/>
      <c r="S18" s="447"/>
      <c r="T18" s="447"/>
      <c r="U18" s="447"/>
      <c r="V18" s="448"/>
      <c r="W18" s="462"/>
      <c r="X18" s="463"/>
      <c r="Y18" s="463"/>
      <c r="Z18" s="463"/>
      <c r="AA18" s="463"/>
      <c r="AB18" s="471"/>
      <c r="AC18" s="347">
        <v>65</v>
      </c>
      <c r="AD18" s="348"/>
      <c r="AE18" s="348"/>
      <c r="AF18" s="348"/>
      <c r="AG18" s="449"/>
      <c r="AH18" s="347">
        <v>63.4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1689321</v>
      </c>
      <c r="BO18" s="384"/>
      <c r="BP18" s="384"/>
      <c r="BQ18" s="384"/>
      <c r="BR18" s="384"/>
      <c r="BS18" s="384"/>
      <c r="BT18" s="384"/>
      <c r="BU18" s="385"/>
      <c r="BV18" s="383">
        <v>1755086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2515194</v>
      </c>
      <c r="BO19" s="384"/>
      <c r="BP19" s="384"/>
      <c r="BQ19" s="384"/>
      <c r="BR19" s="384"/>
      <c r="BS19" s="384"/>
      <c r="BT19" s="384"/>
      <c r="BU19" s="385"/>
      <c r="BV19" s="383">
        <v>2455307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1052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3886660</v>
      </c>
      <c r="BO23" s="384"/>
      <c r="BP23" s="384"/>
      <c r="BQ23" s="384"/>
      <c r="BR23" s="384"/>
      <c r="BS23" s="384"/>
      <c r="BT23" s="384"/>
      <c r="BU23" s="385"/>
      <c r="BV23" s="383">
        <v>3829290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7030</v>
      </c>
      <c r="R24" s="360"/>
      <c r="S24" s="360"/>
      <c r="T24" s="360"/>
      <c r="U24" s="360"/>
      <c r="V24" s="361"/>
      <c r="W24" s="425"/>
      <c r="X24" s="416"/>
      <c r="Y24" s="417"/>
      <c r="Z24" s="356" t="s">
        <v>154</v>
      </c>
      <c r="AA24" s="357"/>
      <c r="AB24" s="357"/>
      <c r="AC24" s="357"/>
      <c r="AD24" s="357"/>
      <c r="AE24" s="357"/>
      <c r="AF24" s="357"/>
      <c r="AG24" s="358"/>
      <c r="AH24" s="359">
        <v>52</v>
      </c>
      <c r="AI24" s="360"/>
      <c r="AJ24" s="360"/>
      <c r="AK24" s="360"/>
      <c r="AL24" s="361"/>
      <c r="AM24" s="359">
        <v>151372</v>
      </c>
      <c r="AN24" s="360"/>
      <c r="AO24" s="360"/>
      <c r="AP24" s="360"/>
      <c r="AQ24" s="360"/>
      <c r="AR24" s="361"/>
      <c r="AS24" s="359">
        <v>2911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3191798</v>
      </c>
      <c r="BO24" s="384"/>
      <c r="BP24" s="384"/>
      <c r="BQ24" s="384"/>
      <c r="BR24" s="384"/>
      <c r="BS24" s="384"/>
      <c r="BT24" s="384"/>
      <c r="BU24" s="385"/>
      <c r="BV24" s="383">
        <v>3078729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26812</v>
      </c>
      <c r="BO25" s="379"/>
      <c r="BP25" s="379"/>
      <c r="BQ25" s="379"/>
      <c r="BR25" s="379"/>
      <c r="BS25" s="379"/>
      <c r="BT25" s="379"/>
      <c r="BU25" s="380"/>
      <c r="BV25" s="378">
        <v>41144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5280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3047</v>
      </c>
      <c r="AN26" s="360"/>
      <c r="AO26" s="360"/>
      <c r="AP26" s="360"/>
      <c r="AQ26" s="360"/>
      <c r="AR26" s="361"/>
      <c r="AS26" s="359">
        <v>3047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2610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18702</v>
      </c>
      <c r="AN27" s="360"/>
      <c r="AO27" s="360"/>
      <c r="AP27" s="360"/>
      <c r="AQ27" s="360"/>
      <c r="AR27" s="361"/>
      <c r="AS27" s="359">
        <v>3117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25724</v>
      </c>
      <c r="BO27" s="387"/>
      <c r="BP27" s="387"/>
      <c r="BQ27" s="387"/>
      <c r="BR27" s="387"/>
      <c r="BS27" s="387"/>
      <c r="BT27" s="387"/>
      <c r="BU27" s="388"/>
      <c r="BV27" s="386">
        <v>25723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673116</v>
      </c>
      <c r="BO28" s="379"/>
      <c r="BP28" s="379"/>
      <c r="BQ28" s="379"/>
      <c r="BR28" s="379"/>
      <c r="BS28" s="379"/>
      <c r="BT28" s="379"/>
      <c r="BU28" s="380"/>
      <c r="BV28" s="378">
        <v>671908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1900</v>
      </c>
      <c r="R29" s="360"/>
      <c r="S29" s="360"/>
      <c r="T29" s="360"/>
      <c r="U29" s="360"/>
      <c r="V29" s="361"/>
      <c r="W29" s="425"/>
      <c r="X29" s="416"/>
      <c r="Y29" s="417"/>
      <c r="Z29" s="356" t="s">
        <v>170</v>
      </c>
      <c r="AA29" s="357"/>
      <c r="AB29" s="357"/>
      <c r="AC29" s="357"/>
      <c r="AD29" s="357"/>
      <c r="AE29" s="357"/>
      <c r="AF29" s="357"/>
      <c r="AG29" s="358"/>
      <c r="AH29" s="359">
        <v>58</v>
      </c>
      <c r="AI29" s="360"/>
      <c r="AJ29" s="360"/>
      <c r="AK29" s="360"/>
      <c r="AL29" s="361"/>
      <c r="AM29" s="359">
        <v>170074</v>
      </c>
      <c r="AN29" s="360"/>
      <c r="AO29" s="360"/>
      <c r="AP29" s="360"/>
      <c r="AQ29" s="360"/>
      <c r="AR29" s="361"/>
      <c r="AS29" s="359">
        <v>2932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94512</v>
      </c>
      <c r="BO29" s="384"/>
      <c r="BP29" s="384"/>
      <c r="BQ29" s="384"/>
      <c r="BR29" s="384"/>
      <c r="BS29" s="384"/>
      <c r="BT29" s="384"/>
      <c r="BU29" s="385"/>
      <c r="BV29" s="383">
        <v>96385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699160</v>
      </c>
      <c r="BO30" s="387"/>
      <c r="BP30" s="387"/>
      <c r="BQ30" s="387"/>
      <c r="BR30" s="387"/>
      <c r="BS30" s="387"/>
      <c r="BT30" s="387"/>
      <c r="BU30" s="388"/>
      <c r="BV30" s="386">
        <v>523465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国民健康保険事業費特別会計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簡易水道事業費特別会計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福島県市町村総合事務組合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㈱ラビスパ</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特定環境保全下水道事業特別会計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福島県市町村総合事務組合　消防補償等特別会計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裏磐梯デコ平開発㈱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簡易排水施設事業特別会計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福島県市町村総合事務組合　消防賞じゅつ金特別会計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農業集落排水事業特別会計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福島県市町村総合事務組合　非常勤職員公務災害補償特別会計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　自治会館管理特別会計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喜多方地方広域市町村圏組合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喜多方地方広域市町村圏組合　喜多方プラザ特別会計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喜多方地方広域市町村圏組合　ふるさと市町村圏事業特別会計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介護保険事業特別会計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福島県後期高齢者医療広域連合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0" workbookViewId="0">
      <selection activeCell="BS26" sqref="BS26:CB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537643</v>
      </c>
      <c r="S5" s="637"/>
      <c r="T5" s="637"/>
      <c r="U5" s="637"/>
      <c r="V5" s="637"/>
      <c r="W5" s="637"/>
      <c r="X5" s="637"/>
      <c r="Y5" s="684"/>
      <c r="Z5" s="697">
        <v>15.9</v>
      </c>
      <c r="AA5" s="697"/>
      <c r="AB5" s="697"/>
      <c r="AC5" s="697"/>
      <c r="AD5" s="698">
        <v>537643</v>
      </c>
      <c r="AE5" s="698"/>
      <c r="AF5" s="698"/>
      <c r="AG5" s="698"/>
      <c r="AH5" s="698"/>
      <c r="AI5" s="698"/>
      <c r="AJ5" s="698"/>
      <c r="AK5" s="698"/>
      <c r="AL5" s="685">
        <v>27.3</v>
      </c>
      <c r="AM5" s="654"/>
      <c r="AN5" s="654"/>
      <c r="AO5" s="686"/>
      <c r="AP5" s="673" t="s">
        <v>208</v>
      </c>
      <c r="AQ5" s="674"/>
      <c r="AR5" s="674"/>
      <c r="AS5" s="674"/>
      <c r="AT5" s="674"/>
      <c r="AU5" s="674"/>
      <c r="AV5" s="674"/>
      <c r="AW5" s="674"/>
      <c r="AX5" s="674"/>
      <c r="AY5" s="674"/>
      <c r="AZ5" s="674"/>
      <c r="BA5" s="674"/>
      <c r="BB5" s="674"/>
      <c r="BC5" s="674"/>
      <c r="BD5" s="674"/>
      <c r="BE5" s="674"/>
      <c r="BF5" s="675"/>
      <c r="BG5" s="586">
        <v>499427</v>
      </c>
      <c r="BH5" s="587"/>
      <c r="BI5" s="587"/>
      <c r="BJ5" s="587"/>
      <c r="BK5" s="587"/>
      <c r="BL5" s="587"/>
      <c r="BM5" s="587"/>
      <c r="BN5" s="588"/>
      <c r="BO5" s="639">
        <v>92.9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26771</v>
      </c>
      <c r="S6" s="587"/>
      <c r="T6" s="587"/>
      <c r="U6" s="587"/>
      <c r="V6" s="587"/>
      <c r="W6" s="587"/>
      <c r="X6" s="587"/>
      <c r="Y6" s="588"/>
      <c r="Z6" s="639">
        <v>0.8</v>
      </c>
      <c r="AA6" s="639"/>
      <c r="AB6" s="639"/>
      <c r="AC6" s="639"/>
      <c r="AD6" s="640">
        <v>26771</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499427</v>
      </c>
      <c r="BH6" s="587"/>
      <c r="BI6" s="587"/>
      <c r="BJ6" s="587"/>
      <c r="BK6" s="587"/>
      <c r="BL6" s="587"/>
      <c r="BM6" s="587"/>
      <c r="BN6" s="588"/>
      <c r="BO6" s="639">
        <v>92.9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69547</v>
      </c>
      <c r="CS6" s="587"/>
      <c r="CT6" s="587"/>
      <c r="CU6" s="587"/>
      <c r="CV6" s="587"/>
      <c r="CW6" s="587"/>
      <c r="CX6" s="587"/>
      <c r="CY6" s="588"/>
      <c r="CZ6" s="639">
        <v>2.2000000000000002</v>
      </c>
      <c r="DA6" s="639"/>
      <c r="DB6" s="639"/>
      <c r="DC6" s="639"/>
      <c r="DD6" s="592" t="s">
        <v>209</v>
      </c>
      <c r="DE6" s="587"/>
      <c r="DF6" s="587"/>
      <c r="DG6" s="587"/>
      <c r="DH6" s="587"/>
      <c r="DI6" s="587"/>
      <c r="DJ6" s="587"/>
      <c r="DK6" s="587"/>
      <c r="DL6" s="587"/>
      <c r="DM6" s="587"/>
      <c r="DN6" s="587"/>
      <c r="DO6" s="587"/>
      <c r="DP6" s="588"/>
      <c r="DQ6" s="592">
        <v>69547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497</v>
      </c>
      <c r="S7" s="587"/>
      <c r="T7" s="587"/>
      <c r="U7" s="587"/>
      <c r="V7" s="587"/>
      <c r="W7" s="587"/>
      <c r="X7" s="587"/>
      <c r="Y7" s="588"/>
      <c r="Z7" s="639">
        <v>0</v>
      </c>
      <c r="AA7" s="639"/>
      <c r="AB7" s="639"/>
      <c r="AC7" s="639"/>
      <c r="AD7" s="640">
        <v>497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102998</v>
      </c>
      <c r="BH7" s="587"/>
      <c r="BI7" s="587"/>
      <c r="BJ7" s="587"/>
      <c r="BK7" s="587"/>
      <c r="BL7" s="587"/>
      <c r="BM7" s="587"/>
      <c r="BN7" s="588"/>
      <c r="BO7" s="639">
        <v>19.2</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884043</v>
      </c>
      <c r="CS7" s="587"/>
      <c r="CT7" s="587"/>
      <c r="CU7" s="587"/>
      <c r="CV7" s="587"/>
      <c r="CW7" s="587"/>
      <c r="CX7" s="587"/>
      <c r="CY7" s="588"/>
      <c r="CZ7" s="639">
        <v>28.4</v>
      </c>
      <c r="DA7" s="639"/>
      <c r="DB7" s="639"/>
      <c r="DC7" s="639"/>
      <c r="DD7" s="592">
        <v>185329</v>
      </c>
      <c r="DE7" s="587"/>
      <c r="DF7" s="587"/>
      <c r="DG7" s="587"/>
      <c r="DH7" s="587"/>
      <c r="DI7" s="587"/>
      <c r="DJ7" s="587"/>
      <c r="DK7" s="587"/>
      <c r="DL7" s="587"/>
      <c r="DM7" s="587"/>
      <c r="DN7" s="587"/>
      <c r="DO7" s="587"/>
      <c r="DP7" s="588"/>
      <c r="DQ7" s="592">
        <v>680503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650</v>
      </c>
      <c r="S8" s="587"/>
      <c r="T8" s="587"/>
      <c r="U8" s="587"/>
      <c r="V8" s="587"/>
      <c r="W8" s="587"/>
      <c r="X8" s="587"/>
      <c r="Y8" s="588"/>
      <c r="Z8" s="639">
        <v>0</v>
      </c>
      <c r="AA8" s="639"/>
      <c r="AB8" s="639"/>
      <c r="AC8" s="639"/>
      <c r="AD8" s="640">
        <v>650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4501</v>
      </c>
      <c r="BH8" s="587"/>
      <c r="BI8" s="587"/>
      <c r="BJ8" s="587"/>
      <c r="BK8" s="587"/>
      <c r="BL8" s="587"/>
      <c r="BM8" s="587"/>
      <c r="BN8" s="588"/>
      <c r="BO8" s="639">
        <v>0.8</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441855</v>
      </c>
      <c r="CS8" s="587"/>
      <c r="CT8" s="587"/>
      <c r="CU8" s="587"/>
      <c r="CV8" s="587"/>
      <c r="CW8" s="587"/>
      <c r="CX8" s="587"/>
      <c r="CY8" s="588"/>
      <c r="CZ8" s="639">
        <v>14.2</v>
      </c>
      <c r="DA8" s="639"/>
      <c r="DB8" s="639"/>
      <c r="DC8" s="639"/>
      <c r="DD8" s="592">
        <v>35772</v>
      </c>
      <c r="DE8" s="587"/>
      <c r="DF8" s="587"/>
      <c r="DG8" s="587"/>
      <c r="DH8" s="587"/>
      <c r="DI8" s="587"/>
      <c r="DJ8" s="587"/>
      <c r="DK8" s="587"/>
      <c r="DL8" s="587"/>
      <c r="DM8" s="587"/>
      <c r="DN8" s="587"/>
      <c r="DO8" s="587"/>
      <c r="DP8" s="588"/>
      <c r="DQ8" s="592">
        <v>242203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879</v>
      </c>
      <c r="S9" s="587"/>
      <c r="T9" s="587"/>
      <c r="U9" s="587"/>
      <c r="V9" s="587"/>
      <c r="W9" s="587"/>
      <c r="X9" s="587"/>
      <c r="Y9" s="588"/>
      <c r="Z9" s="639">
        <v>0</v>
      </c>
      <c r="AA9" s="639"/>
      <c r="AB9" s="639"/>
      <c r="AC9" s="639"/>
      <c r="AD9" s="640">
        <v>879</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79442</v>
      </c>
      <c r="BH9" s="587"/>
      <c r="BI9" s="587"/>
      <c r="BJ9" s="587"/>
      <c r="BK9" s="587"/>
      <c r="BL9" s="587"/>
      <c r="BM9" s="587"/>
      <c r="BN9" s="588"/>
      <c r="BO9" s="639">
        <v>14.8</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130244</v>
      </c>
      <c r="CS9" s="587"/>
      <c r="CT9" s="587"/>
      <c r="CU9" s="587"/>
      <c r="CV9" s="587"/>
      <c r="CW9" s="587"/>
      <c r="CX9" s="587"/>
      <c r="CY9" s="588"/>
      <c r="CZ9" s="639">
        <v>4.2</v>
      </c>
      <c r="DA9" s="639"/>
      <c r="DB9" s="639"/>
      <c r="DC9" s="639"/>
      <c r="DD9" s="592" t="s">
        <v>221</v>
      </c>
      <c r="DE9" s="587"/>
      <c r="DF9" s="587"/>
      <c r="DG9" s="587"/>
      <c r="DH9" s="587"/>
      <c r="DI9" s="587"/>
      <c r="DJ9" s="587"/>
      <c r="DK9" s="587"/>
      <c r="DL9" s="587"/>
      <c r="DM9" s="587"/>
      <c r="DN9" s="587"/>
      <c r="DO9" s="587"/>
      <c r="DP9" s="588"/>
      <c r="DQ9" s="592">
        <v>122568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32223</v>
      </c>
      <c r="S10" s="587"/>
      <c r="T10" s="587"/>
      <c r="U10" s="587"/>
      <c r="V10" s="587"/>
      <c r="W10" s="587"/>
      <c r="X10" s="587"/>
      <c r="Y10" s="588"/>
      <c r="Z10" s="639">
        <v>1</v>
      </c>
      <c r="AA10" s="639"/>
      <c r="AB10" s="639"/>
      <c r="AC10" s="639"/>
      <c r="AD10" s="640">
        <v>32223</v>
      </c>
      <c r="AE10" s="640"/>
      <c r="AF10" s="640"/>
      <c r="AG10" s="640"/>
      <c r="AH10" s="640"/>
      <c r="AI10" s="640"/>
      <c r="AJ10" s="640"/>
      <c r="AK10" s="640"/>
      <c r="AL10" s="609">
        <v>1.6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15271</v>
      </c>
      <c r="BH10" s="587"/>
      <c r="BI10" s="587"/>
      <c r="BJ10" s="587"/>
      <c r="BK10" s="587"/>
      <c r="BL10" s="587"/>
      <c r="BM10" s="587"/>
      <c r="BN10" s="588"/>
      <c r="BO10" s="639">
        <v>2.8</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17748</v>
      </c>
      <c r="CS10" s="587"/>
      <c r="CT10" s="587"/>
      <c r="CU10" s="587"/>
      <c r="CV10" s="587"/>
      <c r="CW10" s="587"/>
      <c r="CX10" s="587"/>
      <c r="CY10" s="588"/>
      <c r="CZ10" s="639">
        <v>0.6</v>
      </c>
      <c r="DA10" s="639"/>
      <c r="DB10" s="639"/>
      <c r="DC10" s="639"/>
      <c r="DD10" s="592" t="s">
        <v>221</v>
      </c>
      <c r="DE10" s="587"/>
      <c r="DF10" s="587"/>
      <c r="DG10" s="587"/>
      <c r="DH10" s="587"/>
      <c r="DI10" s="587"/>
      <c r="DJ10" s="587"/>
      <c r="DK10" s="587"/>
      <c r="DL10" s="587"/>
      <c r="DM10" s="587"/>
      <c r="DN10" s="587"/>
      <c r="DO10" s="587"/>
      <c r="DP10" s="588"/>
      <c r="DQ10" s="592" t="s">
        <v>221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3784</v>
      </c>
      <c r="BH11" s="587"/>
      <c r="BI11" s="587"/>
      <c r="BJ11" s="587"/>
      <c r="BK11" s="587"/>
      <c r="BL11" s="587"/>
      <c r="BM11" s="587"/>
      <c r="BN11" s="588"/>
      <c r="BO11" s="639">
        <v>0.7</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207624</v>
      </c>
      <c r="CS11" s="587"/>
      <c r="CT11" s="587"/>
      <c r="CU11" s="587"/>
      <c r="CV11" s="587"/>
      <c r="CW11" s="587"/>
      <c r="CX11" s="587"/>
      <c r="CY11" s="588"/>
      <c r="CZ11" s="639">
        <v>6.7</v>
      </c>
      <c r="DA11" s="639"/>
      <c r="DB11" s="639"/>
      <c r="DC11" s="639"/>
      <c r="DD11" s="592">
        <v>19030</v>
      </c>
      <c r="DE11" s="587"/>
      <c r="DF11" s="587"/>
      <c r="DG11" s="587"/>
      <c r="DH11" s="587"/>
      <c r="DI11" s="587"/>
      <c r="DJ11" s="587"/>
      <c r="DK11" s="587"/>
      <c r="DL11" s="587"/>
      <c r="DM11" s="587"/>
      <c r="DN11" s="587"/>
      <c r="DO11" s="587"/>
      <c r="DP11" s="588"/>
      <c r="DQ11" s="592">
        <v>105390</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373642</v>
      </c>
      <c r="BH12" s="587"/>
      <c r="BI12" s="587"/>
      <c r="BJ12" s="587"/>
      <c r="BK12" s="587"/>
      <c r="BL12" s="587"/>
      <c r="BM12" s="587"/>
      <c r="BN12" s="588"/>
      <c r="BO12" s="639">
        <v>69.5</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219409</v>
      </c>
      <c r="CS12" s="587"/>
      <c r="CT12" s="587"/>
      <c r="CU12" s="587"/>
      <c r="CV12" s="587"/>
      <c r="CW12" s="587"/>
      <c r="CX12" s="587"/>
      <c r="CY12" s="588"/>
      <c r="CZ12" s="639">
        <v>7.1</v>
      </c>
      <c r="DA12" s="639"/>
      <c r="DB12" s="639"/>
      <c r="DC12" s="639"/>
      <c r="DD12" s="592">
        <v>99128</v>
      </c>
      <c r="DE12" s="587"/>
      <c r="DF12" s="587"/>
      <c r="DG12" s="587"/>
      <c r="DH12" s="587"/>
      <c r="DI12" s="587"/>
      <c r="DJ12" s="587"/>
      <c r="DK12" s="587"/>
      <c r="DL12" s="587"/>
      <c r="DM12" s="587"/>
      <c r="DN12" s="587"/>
      <c r="DO12" s="587"/>
      <c r="DP12" s="588"/>
      <c r="DQ12" s="592">
        <v>89882</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7358</v>
      </c>
      <c r="S13" s="587"/>
      <c r="T13" s="587"/>
      <c r="U13" s="587"/>
      <c r="V13" s="587"/>
      <c r="W13" s="587"/>
      <c r="X13" s="587"/>
      <c r="Y13" s="588"/>
      <c r="Z13" s="639">
        <v>0.2</v>
      </c>
      <c r="AA13" s="639"/>
      <c r="AB13" s="639"/>
      <c r="AC13" s="639"/>
      <c r="AD13" s="640">
        <v>7358</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367286</v>
      </c>
      <c r="BH13" s="587"/>
      <c r="BI13" s="587"/>
      <c r="BJ13" s="587"/>
      <c r="BK13" s="587"/>
      <c r="BL13" s="587"/>
      <c r="BM13" s="587"/>
      <c r="BN13" s="588"/>
      <c r="BO13" s="639">
        <v>68.3</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414748</v>
      </c>
      <c r="CS13" s="587"/>
      <c r="CT13" s="587"/>
      <c r="CU13" s="587"/>
      <c r="CV13" s="587"/>
      <c r="CW13" s="587"/>
      <c r="CX13" s="587"/>
      <c r="CY13" s="588"/>
      <c r="CZ13" s="639">
        <v>13.3</v>
      </c>
      <c r="DA13" s="639"/>
      <c r="DB13" s="639"/>
      <c r="DC13" s="639"/>
      <c r="DD13" s="592">
        <v>169826</v>
      </c>
      <c r="DE13" s="587"/>
      <c r="DF13" s="587"/>
      <c r="DG13" s="587"/>
      <c r="DH13" s="587"/>
      <c r="DI13" s="587"/>
      <c r="DJ13" s="587"/>
      <c r="DK13" s="587"/>
      <c r="DL13" s="587"/>
      <c r="DM13" s="587"/>
      <c r="DN13" s="587"/>
      <c r="DO13" s="587"/>
      <c r="DP13" s="588"/>
      <c r="DQ13" s="592">
        <v>241918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7657</v>
      </c>
      <c r="BH14" s="587"/>
      <c r="BI14" s="587"/>
      <c r="BJ14" s="587"/>
      <c r="BK14" s="587"/>
      <c r="BL14" s="587"/>
      <c r="BM14" s="587"/>
      <c r="BN14" s="588"/>
      <c r="BO14" s="639">
        <v>1.4</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111759</v>
      </c>
      <c r="CS14" s="587"/>
      <c r="CT14" s="587"/>
      <c r="CU14" s="587"/>
      <c r="CV14" s="587"/>
      <c r="CW14" s="587"/>
      <c r="CX14" s="587"/>
      <c r="CY14" s="588"/>
      <c r="CZ14" s="639">
        <v>3.6</v>
      </c>
      <c r="DA14" s="639"/>
      <c r="DB14" s="639"/>
      <c r="DC14" s="639"/>
      <c r="DD14" s="592">
        <v>6984</v>
      </c>
      <c r="DE14" s="587"/>
      <c r="DF14" s="587"/>
      <c r="DG14" s="587"/>
      <c r="DH14" s="587"/>
      <c r="DI14" s="587"/>
      <c r="DJ14" s="587"/>
      <c r="DK14" s="587"/>
      <c r="DL14" s="587"/>
      <c r="DM14" s="587"/>
      <c r="DN14" s="587"/>
      <c r="DO14" s="587"/>
      <c r="DP14" s="588"/>
      <c r="DQ14" s="592">
        <v>96548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591</v>
      </c>
      <c r="S15" s="587"/>
      <c r="T15" s="587"/>
      <c r="U15" s="587"/>
      <c r="V15" s="587"/>
      <c r="W15" s="587"/>
      <c r="X15" s="587"/>
      <c r="Y15" s="588"/>
      <c r="Z15" s="639">
        <v>0</v>
      </c>
      <c r="AA15" s="639"/>
      <c r="AB15" s="639"/>
      <c r="AC15" s="639"/>
      <c r="AD15" s="640">
        <v>591</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15130</v>
      </c>
      <c r="BH15" s="587"/>
      <c r="BI15" s="587"/>
      <c r="BJ15" s="587"/>
      <c r="BK15" s="587"/>
      <c r="BL15" s="587"/>
      <c r="BM15" s="587"/>
      <c r="BN15" s="588"/>
      <c r="BO15" s="639">
        <v>2.8</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220553</v>
      </c>
      <c r="CS15" s="587"/>
      <c r="CT15" s="587"/>
      <c r="CU15" s="587"/>
      <c r="CV15" s="587"/>
      <c r="CW15" s="587"/>
      <c r="CX15" s="587"/>
      <c r="CY15" s="588"/>
      <c r="CZ15" s="639">
        <v>7.1</v>
      </c>
      <c r="DA15" s="639"/>
      <c r="DB15" s="639"/>
      <c r="DC15" s="639"/>
      <c r="DD15" s="592">
        <v>568</v>
      </c>
      <c r="DE15" s="587"/>
      <c r="DF15" s="587"/>
      <c r="DG15" s="587"/>
      <c r="DH15" s="587"/>
      <c r="DI15" s="587"/>
      <c r="DJ15" s="587"/>
      <c r="DK15" s="587"/>
      <c r="DL15" s="587"/>
      <c r="DM15" s="587"/>
      <c r="DN15" s="587"/>
      <c r="DO15" s="587"/>
      <c r="DP15" s="588"/>
      <c r="DQ15" s="592">
        <v>214875</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1501056</v>
      </c>
      <c r="S16" s="587"/>
      <c r="T16" s="587"/>
      <c r="U16" s="587"/>
      <c r="V16" s="587"/>
      <c r="W16" s="587"/>
      <c r="X16" s="587"/>
      <c r="Y16" s="588"/>
      <c r="Z16" s="639">
        <v>44.4</v>
      </c>
      <c r="AA16" s="639"/>
      <c r="AB16" s="639"/>
      <c r="AC16" s="639"/>
      <c r="AD16" s="640">
        <v>1352913</v>
      </c>
      <c r="AE16" s="640"/>
      <c r="AF16" s="640"/>
      <c r="AG16" s="640"/>
      <c r="AH16" s="640"/>
      <c r="AI16" s="640"/>
      <c r="AJ16" s="640"/>
      <c r="AK16" s="640"/>
      <c r="AL16" s="609">
        <v>68.8</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1000</v>
      </c>
      <c r="CS16" s="587"/>
      <c r="CT16" s="587"/>
      <c r="CU16" s="587"/>
      <c r="CV16" s="587"/>
      <c r="CW16" s="587"/>
      <c r="CX16" s="587"/>
      <c r="CY16" s="588"/>
      <c r="CZ16" s="639">
        <v>0</v>
      </c>
      <c r="DA16" s="639"/>
      <c r="DB16" s="639"/>
      <c r="DC16" s="639"/>
      <c r="DD16" s="592" t="s">
        <v>221</v>
      </c>
      <c r="DE16" s="587"/>
      <c r="DF16" s="587"/>
      <c r="DG16" s="587"/>
      <c r="DH16" s="587"/>
      <c r="DI16" s="587"/>
      <c r="DJ16" s="587"/>
      <c r="DK16" s="587"/>
      <c r="DL16" s="587"/>
      <c r="DM16" s="587"/>
      <c r="DN16" s="587"/>
      <c r="DO16" s="587"/>
      <c r="DP16" s="588"/>
      <c r="DQ16" s="592">
        <v>1000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1352913</v>
      </c>
      <c r="S17" s="587"/>
      <c r="T17" s="587"/>
      <c r="U17" s="587"/>
      <c r="V17" s="587"/>
      <c r="W17" s="587"/>
      <c r="X17" s="587"/>
      <c r="Y17" s="588"/>
      <c r="Z17" s="639">
        <v>40</v>
      </c>
      <c r="AA17" s="639"/>
      <c r="AB17" s="639"/>
      <c r="AC17" s="639"/>
      <c r="AD17" s="640">
        <v>1352913</v>
      </c>
      <c r="AE17" s="640"/>
      <c r="AF17" s="640"/>
      <c r="AG17" s="640"/>
      <c r="AH17" s="640"/>
      <c r="AI17" s="640"/>
      <c r="AJ17" s="640"/>
      <c r="AK17" s="640"/>
      <c r="AL17" s="609">
        <v>68.8</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389817</v>
      </c>
      <c r="CS17" s="587"/>
      <c r="CT17" s="587"/>
      <c r="CU17" s="587"/>
      <c r="CV17" s="587"/>
      <c r="CW17" s="587"/>
      <c r="CX17" s="587"/>
      <c r="CY17" s="588"/>
      <c r="CZ17" s="639">
        <v>12.5</v>
      </c>
      <c r="DA17" s="639"/>
      <c r="DB17" s="639"/>
      <c r="DC17" s="639"/>
      <c r="DD17" s="592" t="s">
        <v>221</v>
      </c>
      <c r="DE17" s="587"/>
      <c r="DF17" s="587"/>
      <c r="DG17" s="587"/>
      <c r="DH17" s="587"/>
      <c r="DI17" s="587"/>
      <c r="DJ17" s="587"/>
      <c r="DK17" s="587"/>
      <c r="DL17" s="587"/>
      <c r="DM17" s="587"/>
      <c r="DN17" s="587"/>
      <c r="DO17" s="587"/>
      <c r="DP17" s="588"/>
      <c r="DQ17" s="592">
        <v>375106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130243</v>
      </c>
      <c r="S18" s="587"/>
      <c r="T18" s="587"/>
      <c r="U18" s="587"/>
      <c r="V18" s="587"/>
      <c r="W18" s="587"/>
      <c r="X18" s="587"/>
      <c r="Y18" s="588"/>
      <c r="Z18" s="639">
        <v>3.8</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17900</v>
      </c>
      <c r="S19" s="587"/>
      <c r="T19" s="587"/>
      <c r="U19" s="587"/>
      <c r="V19" s="587"/>
      <c r="W19" s="587"/>
      <c r="X19" s="587"/>
      <c r="Y19" s="588"/>
      <c r="Z19" s="639">
        <v>0.5</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38216</v>
      </c>
      <c r="BH19" s="587"/>
      <c r="BI19" s="587"/>
      <c r="BJ19" s="587"/>
      <c r="BK19" s="587"/>
      <c r="BL19" s="587"/>
      <c r="BM19" s="587"/>
      <c r="BN19" s="588"/>
      <c r="BO19" s="639">
        <v>7.1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2107668</v>
      </c>
      <c r="S20" s="587"/>
      <c r="T20" s="587"/>
      <c r="U20" s="587"/>
      <c r="V20" s="587"/>
      <c r="W20" s="587"/>
      <c r="X20" s="587"/>
      <c r="Y20" s="588"/>
      <c r="Z20" s="639">
        <v>62.3</v>
      </c>
      <c r="AA20" s="639"/>
      <c r="AB20" s="639"/>
      <c r="AC20" s="639"/>
      <c r="AD20" s="640">
        <v>1959525</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38216</v>
      </c>
      <c r="BH20" s="587"/>
      <c r="BI20" s="587"/>
      <c r="BJ20" s="587"/>
      <c r="BK20" s="587"/>
      <c r="BL20" s="587"/>
      <c r="BM20" s="587"/>
      <c r="BN20" s="588"/>
      <c r="BO20" s="639">
        <v>7.1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3108347</v>
      </c>
      <c r="CS20" s="587"/>
      <c r="CT20" s="587"/>
      <c r="CU20" s="587"/>
      <c r="CV20" s="587"/>
      <c r="CW20" s="587"/>
      <c r="CX20" s="587"/>
      <c r="CY20" s="588"/>
      <c r="CZ20" s="639">
        <v>100</v>
      </c>
      <c r="DA20" s="639"/>
      <c r="DB20" s="639"/>
      <c r="DC20" s="639"/>
      <c r="DD20" s="592">
        <v>516637</v>
      </c>
      <c r="DE20" s="587"/>
      <c r="DF20" s="587"/>
      <c r="DG20" s="587"/>
      <c r="DH20" s="587"/>
      <c r="DI20" s="587"/>
      <c r="DJ20" s="587"/>
      <c r="DK20" s="587"/>
      <c r="DL20" s="587"/>
      <c r="DM20" s="587"/>
      <c r="DN20" s="587"/>
      <c r="DO20" s="587"/>
      <c r="DP20" s="588"/>
      <c r="DQ20" s="592">
        <v>2239540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484</v>
      </c>
      <c r="S21" s="587"/>
      <c r="T21" s="587"/>
      <c r="U21" s="587"/>
      <c r="V21" s="587"/>
      <c r="W21" s="587"/>
      <c r="X21" s="587"/>
      <c r="Y21" s="588"/>
      <c r="Z21" s="639">
        <v>0</v>
      </c>
      <c r="AA21" s="639"/>
      <c r="AB21" s="639"/>
      <c r="AC21" s="639"/>
      <c r="AD21" s="640">
        <v>484</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38216</v>
      </c>
      <c r="BH21" s="587"/>
      <c r="BI21" s="587"/>
      <c r="BJ21" s="587"/>
      <c r="BK21" s="587"/>
      <c r="BL21" s="587"/>
      <c r="BM21" s="587"/>
      <c r="BN21" s="588"/>
      <c r="BO21" s="639">
        <v>7.1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6875</v>
      </c>
      <c r="S22" s="587"/>
      <c r="T22" s="587"/>
      <c r="U22" s="587"/>
      <c r="V22" s="587"/>
      <c r="W22" s="587"/>
      <c r="X22" s="587"/>
      <c r="Y22" s="588"/>
      <c r="Z22" s="639">
        <v>0.2</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22257</v>
      </c>
      <c r="S23" s="587"/>
      <c r="T23" s="587"/>
      <c r="U23" s="587"/>
      <c r="V23" s="587"/>
      <c r="W23" s="587"/>
      <c r="X23" s="587"/>
      <c r="Y23" s="588"/>
      <c r="Z23" s="639">
        <v>0.7</v>
      </c>
      <c r="AA23" s="639"/>
      <c r="AB23" s="639"/>
      <c r="AC23" s="639"/>
      <c r="AD23" s="640">
        <v>1427</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8365</v>
      </c>
      <c r="S24" s="587"/>
      <c r="T24" s="587"/>
      <c r="U24" s="587"/>
      <c r="V24" s="587"/>
      <c r="W24" s="587"/>
      <c r="X24" s="587"/>
      <c r="Y24" s="588"/>
      <c r="Z24" s="639">
        <v>0.2</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1057174</v>
      </c>
      <c r="CS24" s="637"/>
      <c r="CT24" s="637"/>
      <c r="CU24" s="637"/>
      <c r="CV24" s="637"/>
      <c r="CW24" s="637"/>
      <c r="CX24" s="637"/>
      <c r="CY24" s="684"/>
      <c r="CZ24" s="688">
        <v>34</v>
      </c>
      <c r="DA24" s="689"/>
      <c r="DB24" s="689"/>
      <c r="DC24" s="690"/>
      <c r="DD24" s="683">
        <v>911315</v>
      </c>
      <c r="DE24" s="637"/>
      <c r="DF24" s="637"/>
      <c r="DG24" s="637"/>
      <c r="DH24" s="637"/>
      <c r="DI24" s="637"/>
      <c r="DJ24" s="637"/>
      <c r="DK24" s="684"/>
      <c r="DL24" s="683">
        <v>890625</v>
      </c>
      <c r="DM24" s="637"/>
      <c r="DN24" s="637"/>
      <c r="DO24" s="637"/>
      <c r="DP24" s="637"/>
      <c r="DQ24" s="637"/>
      <c r="DR24" s="637"/>
      <c r="DS24" s="637"/>
      <c r="DT24" s="637"/>
      <c r="DU24" s="637"/>
      <c r="DV24" s="684"/>
      <c r="DW24" s="685">
        <v>42.7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230993</v>
      </c>
      <c r="S25" s="587"/>
      <c r="T25" s="587"/>
      <c r="U25" s="587"/>
      <c r="V25" s="587"/>
      <c r="W25" s="587"/>
      <c r="X25" s="587"/>
      <c r="Y25" s="588"/>
      <c r="Z25" s="639">
        <v>6.8</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496178</v>
      </c>
      <c r="CS25" s="605"/>
      <c r="CT25" s="605"/>
      <c r="CU25" s="605"/>
      <c r="CV25" s="605"/>
      <c r="CW25" s="605"/>
      <c r="CX25" s="605"/>
      <c r="CY25" s="606"/>
      <c r="CZ25" s="589">
        <v>16</v>
      </c>
      <c r="DA25" s="607"/>
      <c r="DB25" s="607"/>
      <c r="DC25" s="608"/>
      <c r="DD25" s="592">
        <v>484847</v>
      </c>
      <c r="DE25" s="605"/>
      <c r="DF25" s="605"/>
      <c r="DG25" s="605"/>
      <c r="DH25" s="605"/>
      <c r="DI25" s="605"/>
      <c r="DJ25" s="605"/>
      <c r="DK25" s="606"/>
      <c r="DL25" s="592">
        <v>464314</v>
      </c>
      <c r="DM25" s="605"/>
      <c r="DN25" s="605"/>
      <c r="DO25" s="605"/>
      <c r="DP25" s="605"/>
      <c r="DQ25" s="605"/>
      <c r="DR25" s="605"/>
      <c r="DS25" s="605"/>
      <c r="DT25" s="605"/>
      <c r="DU25" s="605"/>
      <c r="DV25" s="606"/>
      <c r="DW25" s="609">
        <v>22.2</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284291</v>
      </c>
      <c r="CS26" s="587"/>
      <c r="CT26" s="587"/>
      <c r="CU26" s="587"/>
      <c r="CV26" s="587"/>
      <c r="CW26" s="587"/>
      <c r="CX26" s="587"/>
      <c r="CY26" s="588"/>
      <c r="CZ26" s="589">
        <v>9.1</v>
      </c>
      <c r="DA26" s="607"/>
      <c r="DB26" s="607"/>
      <c r="DC26" s="608"/>
      <c r="DD26" s="592">
        <v>273995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227725</v>
      </c>
      <c r="S27" s="587"/>
      <c r="T27" s="587"/>
      <c r="U27" s="587"/>
      <c r="V27" s="587"/>
      <c r="W27" s="587"/>
      <c r="X27" s="587"/>
      <c r="Y27" s="588"/>
      <c r="Z27" s="639">
        <v>6.7</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537643</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171179</v>
      </c>
      <c r="CS27" s="605"/>
      <c r="CT27" s="605"/>
      <c r="CU27" s="605"/>
      <c r="CV27" s="605"/>
      <c r="CW27" s="605"/>
      <c r="CX27" s="605"/>
      <c r="CY27" s="606"/>
      <c r="CZ27" s="589">
        <v>5.5</v>
      </c>
      <c r="DA27" s="607"/>
      <c r="DB27" s="607"/>
      <c r="DC27" s="608"/>
      <c r="DD27" s="592">
        <v>51362</v>
      </c>
      <c r="DE27" s="605"/>
      <c r="DF27" s="605"/>
      <c r="DG27" s="605"/>
      <c r="DH27" s="605"/>
      <c r="DI27" s="605"/>
      <c r="DJ27" s="605"/>
      <c r="DK27" s="606"/>
      <c r="DL27" s="592">
        <v>51205</v>
      </c>
      <c r="DM27" s="605"/>
      <c r="DN27" s="605"/>
      <c r="DO27" s="605"/>
      <c r="DP27" s="605"/>
      <c r="DQ27" s="605"/>
      <c r="DR27" s="605"/>
      <c r="DS27" s="605"/>
      <c r="DT27" s="605"/>
      <c r="DU27" s="605"/>
      <c r="DV27" s="606"/>
      <c r="DW27" s="609">
        <v>2.5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23708</v>
      </c>
      <c r="S28" s="587"/>
      <c r="T28" s="587"/>
      <c r="U28" s="587"/>
      <c r="V28" s="587"/>
      <c r="W28" s="587"/>
      <c r="X28" s="587"/>
      <c r="Y28" s="588"/>
      <c r="Z28" s="639">
        <v>0.7</v>
      </c>
      <c r="AA28" s="639"/>
      <c r="AB28" s="639"/>
      <c r="AC28" s="639"/>
      <c r="AD28" s="640">
        <v>5686</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389817</v>
      </c>
      <c r="CS28" s="587"/>
      <c r="CT28" s="587"/>
      <c r="CU28" s="587"/>
      <c r="CV28" s="587"/>
      <c r="CW28" s="587"/>
      <c r="CX28" s="587"/>
      <c r="CY28" s="588"/>
      <c r="CZ28" s="589">
        <v>12.5</v>
      </c>
      <c r="DA28" s="607"/>
      <c r="DB28" s="607"/>
      <c r="DC28" s="608"/>
      <c r="DD28" s="592">
        <v>375106</v>
      </c>
      <c r="DE28" s="587"/>
      <c r="DF28" s="587"/>
      <c r="DG28" s="587"/>
      <c r="DH28" s="587"/>
      <c r="DI28" s="587"/>
      <c r="DJ28" s="587"/>
      <c r="DK28" s="588"/>
      <c r="DL28" s="592">
        <v>375106</v>
      </c>
      <c r="DM28" s="587"/>
      <c r="DN28" s="587"/>
      <c r="DO28" s="587"/>
      <c r="DP28" s="587"/>
      <c r="DQ28" s="587"/>
      <c r="DR28" s="587"/>
      <c r="DS28" s="587"/>
      <c r="DT28" s="587"/>
      <c r="DU28" s="587"/>
      <c r="DV28" s="588"/>
      <c r="DW28" s="609">
        <v>18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335</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389792</v>
      </c>
      <c r="CS29" s="605"/>
      <c r="CT29" s="605"/>
      <c r="CU29" s="605"/>
      <c r="CV29" s="605"/>
      <c r="CW29" s="605"/>
      <c r="CX29" s="605"/>
      <c r="CY29" s="606"/>
      <c r="CZ29" s="589">
        <v>12.5</v>
      </c>
      <c r="DA29" s="607"/>
      <c r="DB29" s="607"/>
      <c r="DC29" s="608"/>
      <c r="DD29" s="592">
        <v>375081</v>
      </c>
      <c r="DE29" s="605"/>
      <c r="DF29" s="605"/>
      <c r="DG29" s="605"/>
      <c r="DH29" s="605"/>
      <c r="DI29" s="605"/>
      <c r="DJ29" s="605"/>
      <c r="DK29" s="606"/>
      <c r="DL29" s="592">
        <v>375081</v>
      </c>
      <c r="DM29" s="605"/>
      <c r="DN29" s="605"/>
      <c r="DO29" s="605"/>
      <c r="DP29" s="605"/>
      <c r="DQ29" s="605"/>
      <c r="DR29" s="605"/>
      <c r="DS29" s="605"/>
      <c r="DT29" s="605"/>
      <c r="DU29" s="605"/>
      <c r="DV29" s="606"/>
      <c r="DW29" s="609">
        <v>18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103549</v>
      </c>
      <c r="S30" s="587"/>
      <c r="T30" s="587"/>
      <c r="U30" s="587"/>
      <c r="V30" s="587"/>
      <c r="W30" s="587"/>
      <c r="X30" s="587"/>
      <c r="Y30" s="588"/>
      <c r="Z30" s="639">
        <v>3.1</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97.1</v>
      </c>
      <c r="BH30" s="653"/>
      <c r="BI30" s="653"/>
      <c r="BJ30" s="653"/>
      <c r="BK30" s="653"/>
      <c r="BL30" s="653"/>
      <c r="BM30" s="654">
        <v>73.099999999999994</v>
      </c>
      <c r="BN30" s="653"/>
      <c r="BO30" s="653"/>
      <c r="BP30" s="653"/>
      <c r="BQ30" s="655"/>
      <c r="BR30" s="652">
        <v>96.9</v>
      </c>
      <c r="BS30" s="653"/>
      <c r="BT30" s="653"/>
      <c r="BU30" s="653"/>
      <c r="BV30" s="653"/>
      <c r="BW30" s="653"/>
      <c r="BX30" s="654">
        <v>72.3</v>
      </c>
      <c r="BY30" s="653"/>
      <c r="BZ30" s="653"/>
      <c r="CA30" s="653"/>
      <c r="CB30" s="655"/>
      <c r="CD30" s="658"/>
      <c r="CE30" s="659"/>
      <c r="CF30" s="623" t="s">
        <v>292</v>
      </c>
      <c r="CG30" s="620"/>
      <c r="CH30" s="620"/>
      <c r="CI30" s="620"/>
      <c r="CJ30" s="620"/>
      <c r="CK30" s="620"/>
      <c r="CL30" s="620"/>
      <c r="CM30" s="620"/>
      <c r="CN30" s="620"/>
      <c r="CO30" s="620"/>
      <c r="CP30" s="620"/>
      <c r="CQ30" s="621"/>
      <c r="CR30" s="586">
        <v>342930</v>
      </c>
      <c r="CS30" s="587"/>
      <c r="CT30" s="587"/>
      <c r="CU30" s="587"/>
      <c r="CV30" s="587"/>
      <c r="CW30" s="587"/>
      <c r="CX30" s="587"/>
      <c r="CY30" s="588"/>
      <c r="CZ30" s="589">
        <v>11</v>
      </c>
      <c r="DA30" s="607"/>
      <c r="DB30" s="607"/>
      <c r="DC30" s="608"/>
      <c r="DD30" s="592">
        <v>328219</v>
      </c>
      <c r="DE30" s="587"/>
      <c r="DF30" s="587"/>
      <c r="DG30" s="587"/>
      <c r="DH30" s="587"/>
      <c r="DI30" s="587"/>
      <c r="DJ30" s="587"/>
      <c r="DK30" s="588"/>
      <c r="DL30" s="592">
        <v>328219</v>
      </c>
      <c r="DM30" s="587"/>
      <c r="DN30" s="587"/>
      <c r="DO30" s="587"/>
      <c r="DP30" s="587"/>
      <c r="DQ30" s="587"/>
      <c r="DR30" s="587"/>
      <c r="DS30" s="587"/>
      <c r="DT30" s="587"/>
      <c r="DU30" s="587"/>
      <c r="DV30" s="588"/>
      <c r="DW30" s="609">
        <v>15.7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222174</v>
      </c>
      <c r="S31" s="587"/>
      <c r="T31" s="587"/>
      <c r="U31" s="587"/>
      <c r="V31" s="587"/>
      <c r="W31" s="587"/>
      <c r="X31" s="587"/>
      <c r="Y31" s="588"/>
      <c r="Z31" s="639">
        <v>6.6</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91.9</v>
      </c>
      <c r="BN31" s="651"/>
      <c r="BO31" s="651"/>
      <c r="BP31" s="651"/>
      <c r="BQ31" s="615"/>
      <c r="BR31" s="650">
        <v>98.3</v>
      </c>
      <c r="BS31" s="605"/>
      <c r="BT31" s="605"/>
      <c r="BU31" s="605"/>
      <c r="BV31" s="605"/>
      <c r="BW31" s="605"/>
      <c r="BX31" s="641">
        <v>91.5</v>
      </c>
      <c r="BY31" s="651"/>
      <c r="BZ31" s="651"/>
      <c r="CA31" s="651"/>
      <c r="CB31" s="615"/>
      <c r="CD31" s="658"/>
      <c r="CE31" s="659"/>
      <c r="CF31" s="623" t="s">
        <v>296</v>
      </c>
      <c r="CG31" s="620"/>
      <c r="CH31" s="620"/>
      <c r="CI31" s="620"/>
      <c r="CJ31" s="620"/>
      <c r="CK31" s="620"/>
      <c r="CL31" s="620"/>
      <c r="CM31" s="620"/>
      <c r="CN31" s="620"/>
      <c r="CO31" s="620"/>
      <c r="CP31" s="620"/>
      <c r="CQ31" s="621"/>
      <c r="CR31" s="586">
        <v>46862</v>
      </c>
      <c r="CS31" s="605"/>
      <c r="CT31" s="605"/>
      <c r="CU31" s="605"/>
      <c r="CV31" s="605"/>
      <c r="CW31" s="605"/>
      <c r="CX31" s="605"/>
      <c r="CY31" s="606"/>
      <c r="CZ31" s="589">
        <v>1.5</v>
      </c>
      <c r="DA31" s="607"/>
      <c r="DB31" s="607"/>
      <c r="DC31" s="608"/>
      <c r="DD31" s="592">
        <v>46862</v>
      </c>
      <c r="DE31" s="605"/>
      <c r="DF31" s="605"/>
      <c r="DG31" s="605"/>
      <c r="DH31" s="605"/>
      <c r="DI31" s="605"/>
      <c r="DJ31" s="605"/>
      <c r="DK31" s="606"/>
      <c r="DL31" s="592">
        <v>46862</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29568</v>
      </c>
      <c r="S32" s="587"/>
      <c r="T32" s="587"/>
      <c r="U32" s="587"/>
      <c r="V32" s="587"/>
      <c r="W32" s="587"/>
      <c r="X32" s="587"/>
      <c r="Y32" s="588"/>
      <c r="Z32" s="639">
        <v>0.9</v>
      </c>
      <c r="AA32" s="639"/>
      <c r="AB32" s="639"/>
      <c r="AC32" s="639"/>
      <c r="AD32" s="640">
        <v>44</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96.3</v>
      </c>
      <c r="BH32" s="571"/>
      <c r="BI32" s="571"/>
      <c r="BJ32" s="571"/>
      <c r="BK32" s="571"/>
      <c r="BL32" s="571"/>
      <c r="BM32" s="634">
        <v>66.3</v>
      </c>
      <c r="BN32" s="571"/>
      <c r="BO32" s="571"/>
      <c r="BP32" s="571"/>
      <c r="BQ32" s="628"/>
      <c r="BR32" s="649">
        <v>96.1</v>
      </c>
      <c r="BS32" s="571"/>
      <c r="BT32" s="571"/>
      <c r="BU32" s="571"/>
      <c r="BV32" s="571"/>
      <c r="BW32" s="571"/>
      <c r="BX32" s="634">
        <v>65.8</v>
      </c>
      <c r="BY32" s="571"/>
      <c r="BZ32" s="571"/>
      <c r="CA32" s="571"/>
      <c r="CB32" s="628"/>
      <c r="CD32" s="660"/>
      <c r="CE32" s="661"/>
      <c r="CF32" s="623" t="s">
        <v>299</v>
      </c>
      <c r="CG32" s="620"/>
      <c r="CH32" s="620"/>
      <c r="CI32" s="620"/>
      <c r="CJ32" s="620"/>
      <c r="CK32" s="620"/>
      <c r="CL32" s="620"/>
      <c r="CM32" s="620"/>
      <c r="CN32" s="620"/>
      <c r="CO32" s="620"/>
      <c r="CP32" s="620"/>
      <c r="CQ32" s="621"/>
      <c r="CR32" s="586">
        <v>25</v>
      </c>
      <c r="CS32" s="587"/>
      <c r="CT32" s="587"/>
      <c r="CU32" s="587"/>
      <c r="CV32" s="587"/>
      <c r="CW32" s="587"/>
      <c r="CX32" s="587"/>
      <c r="CY32" s="588"/>
      <c r="CZ32" s="589">
        <v>0</v>
      </c>
      <c r="DA32" s="607"/>
      <c r="DB32" s="607"/>
      <c r="DC32" s="608"/>
      <c r="DD32" s="592">
        <v>25</v>
      </c>
      <c r="DE32" s="587"/>
      <c r="DF32" s="587"/>
      <c r="DG32" s="587"/>
      <c r="DH32" s="587"/>
      <c r="DI32" s="587"/>
      <c r="DJ32" s="587"/>
      <c r="DK32" s="588"/>
      <c r="DL32" s="592">
        <v>25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400300</v>
      </c>
      <c r="S33" s="587"/>
      <c r="T33" s="587"/>
      <c r="U33" s="587"/>
      <c r="V33" s="587"/>
      <c r="W33" s="587"/>
      <c r="X33" s="587"/>
      <c r="Y33" s="588"/>
      <c r="Z33" s="639">
        <v>11.8</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1533536</v>
      </c>
      <c r="CS33" s="605"/>
      <c r="CT33" s="605"/>
      <c r="CU33" s="605"/>
      <c r="CV33" s="605"/>
      <c r="CW33" s="605"/>
      <c r="CX33" s="605"/>
      <c r="CY33" s="606"/>
      <c r="CZ33" s="589">
        <v>49.3</v>
      </c>
      <c r="DA33" s="607"/>
      <c r="DB33" s="607"/>
      <c r="DC33" s="608"/>
      <c r="DD33" s="592">
        <v>1264301</v>
      </c>
      <c r="DE33" s="605"/>
      <c r="DF33" s="605"/>
      <c r="DG33" s="605"/>
      <c r="DH33" s="605"/>
      <c r="DI33" s="605"/>
      <c r="DJ33" s="605"/>
      <c r="DK33" s="606"/>
      <c r="DL33" s="592">
        <v>798696</v>
      </c>
      <c r="DM33" s="605"/>
      <c r="DN33" s="605"/>
      <c r="DO33" s="605"/>
      <c r="DP33" s="605"/>
      <c r="DQ33" s="605"/>
      <c r="DR33" s="605"/>
      <c r="DS33" s="605"/>
      <c r="DT33" s="605"/>
      <c r="DU33" s="605"/>
      <c r="DV33" s="606"/>
      <c r="DW33" s="609">
        <v>38.299999999999997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337170</v>
      </c>
      <c r="CS34" s="587"/>
      <c r="CT34" s="587"/>
      <c r="CU34" s="587"/>
      <c r="CV34" s="587"/>
      <c r="CW34" s="587"/>
      <c r="CX34" s="587"/>
      <c r="CY34" s="588"/>
      <c r="CZ34" s="589">
        <v>10.8</v>
      </c>
      <c r="DA34" s="607"/>
      <c r="DB34" s="607"/>
      <c r="DC34" s="608"/>
      <c r="DD34" s="592">
        <v>244523</v>
      </c>
      <c r="DE34" s="587"/>
      <c r="DF34" s="587"/>
      <c r="DG34" s="587"/>
      <c r="DH34" s="587"/>
      <c r="DI34" s="587"/>
      <c r="DJ34" s="587"/>
      <c r="DK34" s="588"/>
      <c r="DL34" s="592">
        <v>199789</v>
      </c>
      <c r="DM34" s="587"/>
      <c r="DN34" s="587"/>
      <c r="DO34" s="587"/>
      <c r="DP34" s="587"/>
      <c r="DQ34" s="587"/>
      <c r="DR34" s="587"/>
      <c r="DS34" s="587"/>
      <c r="DT34" s="587"/>
      <c r="DU34" s="587"/>
      <c r="DV34" s="588"/>
      <c r="DW34" s="609">
        <v>9.6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120700</v>
      </c>
      <c r="S35" s="587"/>
      <c r="T35" s="587"/>
      <c r="U35" s="587"/>
      <c r="V35" s="587"/>
      <c r="W35" s="587"/>
      <c r="X35" s="587"/>
      <c r="Y35" s="588"/>
      <c r="Z35" s="639">
        <v>3.6</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364361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27246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84550</v>
      </c>
      <c r="CS35" s="605"/>
      <c r="CT35" s="605"/>
      <c r="CU35" s="605"/>
      <c r="CV35" s="605"/>
      <c r="CW35" s="605"/>
      <c r="CX35" s="605"/>
      <c r="CY35" s="606"/>
      <c r="CZ35" s="589">
        <v>2.7</v>
      </c>
      <c r="DA35" s="607"/>
      <c r="DB35" s="607"/>
      <c r="DC35" s="608"/>
      <c r="DD35" s="592">
        <v>64093</v>
      </c>
      <c r="DE35" s="605"/>
      <c r="DF35" s="605"/>
      <c r="DG35" s="605"/>
      <c r="DH35" s="605"/>
      <c r="DI35" s="605"/>
      <c r="DJ35" s="605"/>
      <c r="DK35" s="606"/>
      <c r="DL35" s="592">
        <v>59525</v>
      </c>
      <c r="DM35" s="605"/>
      <c r="DN35" s="605"/>
      <c r="DO35" s="605"/>
      <c r="DP35" s="605"/>
      <c r="DQ35" s="605"/>
      <c r="DR35" s="605"/>
      <c r="DS35" s="605"/>
      <c r="DT35" s="605"/>
      <c r="DU35" s="605"/>
      <c r="DV35" s="606"/>
      <c r="DW35" s="609">
        <v>2.9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3384001</v>
      </c>
      <c r="S36" s="627"/>
      <c r="T36" s="627"/>
      <c r="U36" s="627"/>
      <c r="V36" s="627"/>
      <c r="W36" s="627"/>
      <c r="X36" s="627"/>
      <c r="Y36" s="630"/>
      <c r="Z36" s="631">
        <v>100</v>
      </c>
      <c r="AA36" s="631"/>
      <c r="AB36" s="631"/>
      <c r="AC36" s="631"/>
      <c r="AD36" s="632">
        <v>1967166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191580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13956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458877</v>
      </c>
      <c r="CS36" s="587"/>
      <c r="CT36" s="587"/>
      <c r="CU36" s="587"/>
      <c r="CV36" s="587"/>
      <c r="CW36" s="587"/>
      <c r="CX36" s="587"/>
      <c r="CY36" s="588"/>
      <c r="CZ36" s="589">
        <v>14.8</v>
      </c>
      <c r="DA36" s="607"/>
      <c r="DB36" s="607"/>
      <c r="DC36" s="608"/>
      <c r="DD36" s="592">
        <v>336359</v>
      </c>
      <c r="DE36" s="587"/>
      <c r="DF36" s="587"/>
      <c r="DG36" s="587"/>
      <c r="DH36" s="587"/>
      <c r="DI36" s="587"/>
      <c r="DJ36" s="587"/>
      <c r="DK36" s="588"/>
      <c r="DL36" s="592">
        <v>318307</v>
      </c>
      <c r="DM36" s="587"/>
      <c r="DN36" s="587"/>
      <c r="DO36" s="587"/>
      <c r="DP36" s="587"/>
      <c r="DQ36" s="587"/>
      <c r="DR36" s="587"/>
      <c r="DS36" s="587"/>
      <c r="DT36" s="587"/>
      <c r="DU36" s="587"/>
      <c r="DV36" s="588"/>
      <c r="DW36" s="609">
        <v>15.2</v>
      </c>
      <c r="DX36" s="610"/>
      <c r="DY36" s="610"/>
      <c r="DZ36" s="610"/>
      <c r="EA36" s="610"/>
      <c r="EB36" s="610"/>
      <c r="EC36" s="611"/>
    </row>
    <row r="37" spans="2:133" ht="11.25" customHeight="1">
      <c r="AQ37" s="612" t="s">
        <v>314</v>
      </c>
      <c r="AR37" s="613"/>
      <c r="AS37" s="613"/>
      <c r="AT37" s="613"/>
      <c r="AU37" s="613"/>
      <c r="AV37" s="613"/>
      <c r="AW37" s="613"/>
      <c r="AX37" s="613"/>
      <c r="AY37" s="614"/>
      <c r="AZ37" s="586">
        <v>33853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550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117070</v>
      </c>
      <c r="CS37" s="605"/>
      <c r="CT37" s="605"/>
      <c r="CU37" s="605"/>
      <c r="CV37" s="605"/>
      <c r="CW37" s="605"/>
      <c r="CX37" s="605"/>
      <c r="CY37" s="606"/>
      <c r="CZ37" s="589">
        <v>3.8</v>
      </c>
      <c r="DA37" s="607"/>
      <c r="DB37" s="607"/>
      <c r="DC37" s="608"/>
      <c r="DD37" s="592">
        <v>117064</v>
      </c>
      <c r="DE37" s="605"/>
      <c r="DF37" s="605"/>
      <c r="DG37" s="605"/>
      <c r="DH37" s="605"/>
      <c r="DI37" s="605"/>
      <c r="DJ37" s="605"/>
      <c r="DK37" s="606"/>
      <c r="DL37" s="592">
        <v>117052</v>
      </c>
      <c r="DM37" s="605"/>
      <c r="DN37" s="605"/>
      <c r="DO37" s="605"/>
      <c r="DP37" s="605"/>
      <c r="DQ37" s="605"/>
      <c r="DR37" s="605"/>
      <c r="DS37" s="605"/>
      <c r="DT37" s="605"/>
      <c r="DU37" s="605"/>
      <c r="DV37" s="606"/>
      <c r="DW37" s="609">
        <v>5.6</v>
      </c>
      <c r="DX37" s="610"/>
      <c r="DY37" s="610"/>
      <c r="DZ37" s="610"/>
      <c r="EA37" s="610"/>
      <c r="EB37" s="610"/>
      <c r="EC37" s="611"/>
    </row>
    <row r="38" spans="2:133" ht="11.25" customHeight="1">
      <c r="AQ38" s="612" t="s">
        <v>317</v>
      </c>
      <c r="AR38" s="613"/>
      <c r="AS38" s="613"/>
      <c r="AT38" s="613"/>
      <c r="AU38" s="613"/>
      <c r="AV38" s="613"/>
      <c r="AW38" s="613"/>
      <c r="AX38" s="613"/>
      <c r="AY38" s="614"/>
      <c r="AZ38" s="586" t="s">
        <v>221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988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364361</v>
      </c>
      <c r="CS38" s="587"/>
      <c r="CT38" s="587"/>
      <c r="CU38" s="587"/>
      <c r="CV38" s="587"/>
      <c r="CW38" s="587"/>
      <c r="CX38" s="587"/>
      <c r="CY38" s="588"/>
      <c r="CZ38" s="589">
        <v>11.7</v>
      </c>
      <c r="DA38" s="607"/>
      <c r="DB38" s="607"/>
      <c r="DC38" s="608"/>
      <c r="DD38" s="592">
        <v>342826</v>
      </c>
      <c r="DE38" s="587"/>
      <c r="DF38" s="587"/>
      <c r="DG38" s="587"/>
      <c r="DH38" s="587"/>
      <c r="DI38" s="587"/>
      <c r="DJ38" s="587"/>
      <c r="DK38" s="588"/>
      <c r="DL38" s="592">
        <v>221075</v>
      </c>
      <c r="DM38" s="587"/>
      <c r="DN38" s="587"/>
      <c r="DO38" s="587"/>
      <c r="DP38" s="587"/>
      <c r="DQ38" s="587"/>
      <c r="DR38" s="587"/>
      <c r="DS38" s="587"/>
      <c r="DT38" s="587"/>
      <c r="DU38" s="587"/>
      <c r="DV38" s="588"/>
      <c r="DW38" s="609">
        <v>10.6</v>
      </c>
      <c r="DX38" s="610"/>
      <c r="DY38" s="610"/>
      <c r="DZ38" s="610"/>
      <c r="EA38" s="610"/>
      <c r="EB38" s="610"/>
      <c r="EC38" s="611"/>
    </row>
    <row r="39" spans="2:133" ht="11.25" customHeight="1">
      <c r="AQ39" s="612" t="s">
        <v>320</v>
      </c>
      <c r="AR39" s="613"/>
      <c r="AS39" s="613"/>
      <c r="AT39" s="613"/>
      <c r="AU39" s="613"/>
      <c r="AV39" s="613"/>
      <c r="AW39" s="613"/>
      <c r="AX39" s="613"/>
      <c r="AY39" s="614"/>
      <c r="AZ39" s="586" t="s">
        <v>221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278578</v>
      </c>
      <c r="CS39" s="605"/>
      <c r="CT39" s="605"/>
      <c r="CU39" s="605"/>
      <c r="CV39" s="605"/>
      <c r="CW39" s="605"/>
      <c r="CX39" s="605"/>
      <c r="CY39" s="606"/>
      <c r="CZ39" s="589">
        <v>9</v>
      </c>
      <c r="DA39" s="607"/>
      <c r="DB39" s="607"/>
      <c r="DC39" s="608"/>
      <c r="DD39" s="592">
        <v>276500</v>
      </c>
      <c r="DE39" s="605"/>
      <c r="DF39" s="605"/>
      <c r="DG39" s="605"/>
      <c r="DH39" s="605"/>
      <c r="DI39" s="605"/>
      <c r="DJ39" s="605"/>
      <c r="DK39" s="606"/>
      <c r="DL39" s="592" t="s">
        <v>221</v>
      </c>
      <c r="DM39" s="605"/>
      <c r="DN39" s="605"/>
      <c r="DO39" s="605"/>
      <c r="DP39" s="605"/>
      <c r="DQ39" s="605"/>
      <c r="DR39" s="605"/>
      <c r="DS39" s="605"/>
      <c r="DT39" s="605"/>
      <c r="DU39" s="605"/>
      <c r="DV39" s="606"/>
      <c r="DW39" s="609" t="s">
        <v>221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40144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187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10000</v>
      </c>
      <c r="CS40" s="587"/>
      <c r="CT40" s="587"/>
      <c r="CU40" s="587"/>
      <c r="CV40" s="587"/>
      <c r="CW40" s="587"/>
      <c r="CX40" s="587"/>
      <c r="CY40" s="588"/>
      <c r="CZ40" s="589">
        <v>0.3</v>
      </c>
      <c r="DA40" s="607"/>
      <c r="DB40" s="607"/>
      <c r="DC40" s="608"/>
      <c r="DD40" s="592" t="s">
        <v>221</v>
      </c>
      <c r="DE40" s="587"/>
      <c r="DF40" s="587"/>
      <c r="DG40" s="587"/>
      <c r="DH40" s="587"/>
      <c r="DI40" s="587"/>
      <c r="DJ40" s="587"/>
      <c r="DK40" s="588"/>
      <c r="DL40" s="592" t="s">
        <v>221</v>
      </c>
      <c r="DM40" s="587"/>
      <c r="DN40" s="587"/>
      <c r="DO40" s="587"/>
      <c r="DP40" s="587"/>
      <c r="DQ40" s="587"/>
      <c r="DR40" s="587"/>
      <c r="DS40" s="587"/>
      <c r="DT40" s="587"/>
      <c r="DU40" s="587"/>
      <c r="DV40" s="588"/>
      <c r="DW40" s="609" t="s">
        <v>221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98784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209</v>
      </c>
      <c r="CS41" s="605"/>
      <c r="CT41" s="605"/>
      <c r="CU41" s="605"/>
      <c r="CV41" s="605"/>
      <c r="CW41" s="605"/>
      <c r="CX41" s="605"/>
      <c r="CY41" s="606"/>
      <c r="CZ41" s="589" t="s">
        <v>209</v>
      </c>
      <c r="DA41" s="607"/>
      <c r="DB41" s="607"/>
      <c r="DC41" s="608"/>
      <c r="DD41" s="592" t="s">
        <v>209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517637</v>
      </c>
      <c r="CS42" s="587"/>
      <c r="CT42" s="587"/>
      <c r="CU42" s="587"/>
      <c r="CV42" s="587"/>
      <c r="CW42" s="587"/>
      <c r="CX42" s="587"/>
      <c r="CY42" s="588"/>
      <c r="CZ42" s="589">
        <v>16.7</v>
      </c>
      <c r="DA42" s="590"/>
      <c r="DB42" s="590"/>
      <c r="DC42" s="591"/>
      <c r="DD42" s="592">
        <v>63924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7709</v>
      </c>
      <c r="CS43" s="605"/>
      <c r="CT43" s="605"/>
      <c r="CU43" s="605"/>
      <c r="CV43" s="605"/>
      <c r="CW43" s="605"/>
      <c r="CX43" s="605"/>
      <c r="CY43" s="606"/>
      <c r="CZ43" s="589">
        <v>0.2</v>
      </c>
      <c r="DA43" s="607"/>
      <c r="DB43" s="607"/>
      <c r="DC43" s="608"/>
      <c r="DD43" s="592">
        <v>7709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288</v>
      </c>
      <c r="CE44" s="600"/>
      <c r="CF44" s="583" t="s">
        <v>335</v>
      </c>
      <c r="CG44" s="584"/>
      <c r="CH44" s="584"/>
      <c r="CI44" s="584"/>
      <c r="CJ44" s="584"/>
      <c r="CK44" s="584"/>
      <c r="CL44" s="584"/>
      <c r="CM44" s="584"/>
      <c r="CN44" s="584"/>
      <c r="CO44" s="584"/>
      <c r="CP44" s="584"/>
      <c r="CQ44" s="585"/>
      <c r="CR44" s="586">
        <v>516637</v>
      </c>
      <c r="CS44" s="587"/>
      <c r="CT44" s="587"/>
      <c r="CU44" s="587"/>
      <c r="CV44" s="587"/>
      <c r="CW44" s="587"/>
      <c r="CX44" s="587"/>
      <c r="CY44" s="588"/>
      <c r="CZ44" s="589">
        <v>16.600000000000001</v>
      </c>
      <c r="DA44" s="590"/>
      <c r="DB44" s="590"/>
      <c r="DC44" s="591"/>
      <c r="DD44" s="592">
        <v>62924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281430</v>
      </c>
      <c r="CS45" s="605"/>
      <c r="CT45" s="605"/>
      <c r="CU45" s="605"/>
      <c r="CV45" s="605"/>
      <c r="CW45" s="605"/>
      <c r="CX45" s="605"/>
      <c r="CY45" s="606"/>
      <c r="CZ45" s="589">
        <v>9.1</v>
      </c>
      <c r="DA45" s="607"/>
      <c r="DB45" s="607"/>
      <c r="DC45" s="608"/>
      <c r="DD45" s="592">
        <v>9232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226706</v>
      </c>
      <c r="CS46" s="587"/>
      <c r="CT46" s="587"/>
      <c r="CU46" s="587"/>
      <c r="CV46" s="587"/>
      <c r="CW46" s="587"/>
      <c r="CX46" s="587"/>
      <c r="CY46" s="588"/>
      <c r="CZ46" s="589">
        <v>7.3</v>
      </c>
      <c r="DA46" s="590"/>
      <c r="DB46" s="590"/>
      <c r="DC46" s="591"/>
      <c r="DD46" s="592">
        <v>53668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1000</v>
      </c>
      <c r="CS47" s="605"/>
      <c r="CT47" s="605"/>
      <c r="CU47" s="605"/>
      <c r="CV47" s="605"/>
      <c r="CW47" s="605"/>
      <c r="CX47" s="605"/>
      <c r="CY47" s="606"/>
      <c r="CZ47" s="589">
        <v>0</v>
      </c>
      <c r="DA47" s="607"/>
      <c r="DB47" s="607"/>
      <c r="DC47" s="608"/>
      <c r="DD47" s="592">
        <v>1000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3108347</v>
      </c>
      <c r="CS49" s="571"/>
      <c r="CT49" s="571"/>
      <c r="CU49" s="571"/>
      <c r="CV49" s="571"/>
      <c r="CW49" s="571"/>
      <c r="CX49" s="571"/>
      <c r="CY49" s="572"/>
      <c r="CZ49" s="573">
        <v>100</v>
      </c>
      <c r="DA49" s="574"/>
      <c r="DB49" s="574"/>
      <c r="DC49" s="575"/>
      <c r="DD49" s="576">
        <v>2239540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4" sqref="AP74:AT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3385</v>
      </c>
      <c r="R7" s="1099"/>
      <c r="S7" s="1099"/>
      <c r="T7" s="1099"/>
      <c r="U7" s="1099"/>
      <c r="V7" s="1099">
        <v>3109</v>
      </c>
      <c r="W7" s="1099"/>
      <c r="X7" s="1099"/>
      <c r="Y7" s="1099"/>
      <c r="Z7" s="1099"/>
      <c r="AA7" s="1099">
        <v>276</v>
      </c>
      <c r="AB7" s="1099"/>
      <c r="AC7" s="1099"/>
      <c r="AD7" s="1099"/>
      <c r="AE7" s="1100"/>
      <c r="AF7" s="1101">
        <v>264</v>
      </c>
      <c r="AG7" s="1102"/>
      <c r="AH7" s="1102"/>
      <c r="AI7" s="1102"/>
      <c r="AJ7" s="1103"/>
      <c r="AK7" s="1085">
        <v>60</v>
      </c>
      <c r="AL7" s="1086"/>
      <c r="AM7" s="1086"/>
      <c r="AN7" s="1086"/>
      <c r="AO7" s="1086"/>
      <c r="AP7" s="1086">
        <v>3887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6</v>
      </c>
      <c r="CI7" s="1083"/>
      <c r="CJ7" s="1083"/>
      <c r="CK7" s="1083"/>
      <c r="CL7" s="1084"/>
      <c r="CM7" s="1082">
        <v>28</v>
      </c>
      <c r="CN7" s="1083"/>
      <c r="CO7" s="1083"/>
      <c r="CP7" s="1083"/>
      <c r="CQ7" s="1084"/>
      <c r="CR7" s="1082">
        <v>130</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0</v>
      </c>
      <c r="CI8" s="984"/>
      <c r="CJ8" s="984"/>
      <c r="CK8" s="984"/>
      <c r="CL8" s="985"/>
      <c r="CM8" s="983">
        <v>25</v>
      </c>
      <c r="CN8" s="984"/>
      <c r="CO8" s="984"/>
      <c r="CP8" s="984"/>
      <c r="CQ8" s="985"/>
      <c r="CR8" s="983">
        <v>10</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264</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368</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472</v>
      </c>
      <c r="R28" s="1048"/>
      <c r="S28" s="1048"/>
      <c r="T28" s="1048"/>
      <c r="U28" s="1048"/>
      <c r="V28" s="1048">
        <v>445</v>
      </c>
      <c r="W28" s="1048"/>
      <c r="X28" s="1048"/>
      <c r="Y28" s="1048"/>
      <c r="Z28" s="1048"/>
      <c r="AA28" s="1048">
        <v>27</v>
      </c>
      <c r="AB28" s="1048"/>
      <c r="AC28" s="1048"/>
      <c r="AD28" s="1048"/>
      <c r="AE28" s="1049"/>
      <c r="AF28" s="1050">
        <v>27</v>
      </c>
      <c r="AG28" s="1048"/>
      <c r="AH28" s="1048"/>
      <c r="AI28" s="1048"/>
      <c r="AJ28" s="1051"/>
      <c r="AK28" s="1052">
        <v>40</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301</v>
      </c>
      <c r="R29" s="1038"/>
      <c r="S29" s="1038"/>
      <c r="T29" s="1038"/>
      <c r="U29" s="1038"/>
      <c r="V29" s="1038">
        <v>295</v>
      </c>
      <c r="W29" s="1038"/>
      <c r="X29" s="1038"/>
      <c r="Y29" s="1038"/>
      <c r="Z29" s="1038"/>
      <c r="AA29" s="1038">
        <v>6</v>
      </c>
      <c r="AB29" s="1038"/>
      <c r="AC29" s="1038"/>
      <c r="AD29" s="1038"/>
      <c r="AE29" s="1039"/>
      <c r="AF29" s="1013">
        <v>6</v>
      </c>
      <c r="AG29" s="1014"/>
      <c r="AH29" s="1014"/>
      <c r="AI29" s="1014"/>
      <c r="AJ29" s="1015"/>
      <c r="AK29" s="974">
        <v>44</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v>
      </c>
      <c r="R30" s="1038"/>
      <c r="S30" s="1038"/>
      <c r="T30" s="1038"/>
      <c r="U30" s="1038"/>
      <c r="V30" s="1038">
        <v>1</v>
      </c>
      <c r="W30" s="1038"/>
      <c r="X30" s="1038"/>
      <c r="Y30" s="1038"/>
      <c r="Z30" s="1038"/>
      <c r="AA30" s="1038">
        <v>0</v>
      </c>
      <c r="AB30" s="1038"/>
      <c r="AC30" s="1038"/>
      <c r="AD30" s="1038"/>
      <c r="AE30" s="1039"/>
      <c r="AF30" s="1013" t="s">
        <v>221</v>
      </c>
      <c r="AG30" s="1014"/>
      <c r="AH30" s="1014"/>
      <c r="AI30" s="1014"/>
      <c r="AJ30" s="1015"/>
      <c r="AK30" s="974">
        <v>0</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25</v>
      </c>
      <c r="R31" s="1038"/>
      <c r="S31" s="1038"/>
      <c r="T31" s="1038"/>
      <c r="U31" s="1038"/>
      <c r="V31" s="1038">
        <v>25</v>
      </c>
      <c r="W31" s="1038"/>
      <c r="X31" s="1038"/>
      <c r="Y31" s="1038"/>
      <c r="Z31" s="1038"/>
      <c r="AA31" s="1038">
        <v>0</v>
      </c>
      <c r="AB31" s="1038"/>
      <c r="AC31" s="1038"/>
      <c r="AD31" s="1038"/>
      <c r="AE31" s="1039"/>
      <c r="AF31" s="1013">
        <v>0</v>
      </c>
      <c r="AG31" s="1014"/>
      <c r="AH31" s="1014"/>
      <c r="AI31" s="1014"/>
      <c r="AJ31" s="1015"/>
      <c r="AK31" s="974">
        <v>0</v>
      </c>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184</v>
      </c>
      <c r="R32" s="1038"/>
      <c r="S32" s="1038"/>
      <c r="T32" s="1038"/>
      <c r="U32" s="1038"/>
      <c r="V32" s="1038">
        <v>183</v>
      </c>
      <c r="W32" s="1038"/>
      <c r="X32" s="1038"/>
      <c r="Y32" s="1038"/>
      <c r="Z32" s="1038"/>
      <c r="AA32" s="1038">
        <v>1</v>
      </c>
      <c r="AB32" s="1038"/>
      <c r="AC32" s="1038"/>
      <c r="AD32" s="1038"/>
      <c r="AE32" s="1039"/>
      <c r="AF32" s="1013">
        <v>0</v>
      </c>
      <c r="AG32" s="1014"/>
      <c r="AH32" s="1014"/>
      <c r="AI32" s="1014"/>
      <c r="AJ32" s="1015"/>
      <c r="AK32" s="974">
        <v>34</v>
      </c>
      <c r="AL32" s="965"/>
      <c r="AM32" s="965"/>
      <c r="AN32" s="965"/>
      <c r="AO32" s="965"/>
      <c r="AP32" s="965">
        <v>635</v>
      </c>
      <c r="AQ32" s="965"/>
      <c r="AR32" s="965"/>
      <c r="AS32" s="965"/>
      <c r="AT32" s="965"/>
      <c r="AU32" s="965">
        <v>344</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319</v>
      </c>
      <c r="R33" s="1038"/>
      <c r="S33" s="1038"/>
      <c r="T33" s="1038"/>
      <c r="U33" s="1038"/>
      <c r="V33" s="1038">
        <v>317</v>
      </c>
      <c r="W33" s="1038"/>
      <c r="X33" s="1038"/>
      <c r="Y33" s="1038"/>
      <c r="Z33" s="1038"/>
      <c r="AA33" s="1038">
        <v>2</v>
      </c>
      <c r="AB33" s="1038"/>
      <c r="AC33" s="1038"/>
      <c r="AD33" s="1038"/>
      <c r="AE33" s="1039"/>
      <c r="AF33" s="1013">
        <v>2</v>
      </c>
      <c r="AG33" s="1014"/>
      <c r="AH33" s="1014"/>
      <c r="AI33" s="1014"/>
      <c r="AJ33" s="1015"/>
      <c r="AK33" s="974">
        <v>145</v>
      </c>
      <c r="AL33" s="965"/>
      <c r="AM33" s="965"/>
      <c r="AN33" s="965"/>
      <c r="AO33" s="965"/>
      <c r="AP33" s="965">
        <v>2009</v>
      </c>
      <c r="AQ33" s="965"/>
      <c r="AR33" s="965"/>
      <c r="AS33" s="965"/>
      <c r="AT33" s="965"/>
      <c r="AU33" s="965">
        <v>846</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1</v>
      </c>
      <c r="R34" s="1038"/>
      <c r="S34" s="1038"/>
      <c r="T34" s="1038"/>
      <c r="U34" s="1038"/>
      <c r="V34" s="1038">
        <v>1</v>
      </c>
      <c r="W34" s="1038"/>
      <c r="X34" s="1038"/>
      <c r="Y34" s="1038"/>
      <c r="Z34" s="1038"/>
      <c r="AA34" s="1038">
        <v>0</v>
      </c>
      <c r="AB34" s="1038"/>
      <c r="AC34" s="1038"/>
      <c r="AD34" s="1038"/>
      <c r="AE34" s="1039"/>
      <c r="AF34" s="1013">
        <v>0</v>
      </c>
      <c r="AG34" s="1014"/>
      <c r="AH34" s="1014"/>
      <c r="AI34" s="1014"/>
      <c r="AJ34" s="1015"/>
      <c r="AK34" s="974">
        <v>1</v>
      </c>
      <c r="AL34" s="965"/>
      <c r="AM34" s="965"/>
      <c r="AN34" s="965"/>
      <c r="AO34" s="965"/>
      <c r="AP34" s="965"/>
      <c r="AQ34" s="965"/>
      <c r="AR34" s="965"/>
      <c r="AS34" s="965"/>
      <c r="AT34" s="965"/>
      <c r="AU34" s="965"/>
      <c r="AV34" s="965"/>
      <c r="AW34" s="965"/>
      <c r="AX34" s="965"/>
      <c r="AY34" s="965"/>
      <c r="AZ34" s="1036"/>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51</v>
      </c>
      <c r="R35" s="1038"/>
      <c r="S35" s="1038"/>
      <c r="T35" s="1038"/>
      <c r="U35" s="1038"/>
      <c r="V35" s="1038">
        <v>51</v>
      </c>
      <c r="W35" s="1038"/>
      <c r="X35" s="1038"/>
      <c r="Y35" s="1038"/>
      <c r="Z35" s="1038"/>
      <c r="AA35" s="1038">
        <v>0</v>
      </c>
      <c r="AB35" s="1038"/>
      <c r="AC35" s="1038"/>
      <c r="AD35" s="1038"/>
      <c r="AE35" s="1039"/>
      <c r="AF35" s="1013">
        <v>0</v>
      </c>
      <c r="AG35" s="1014"/>
      <c r="AH35" s="1014"/>
      <c r="AI35" s="1014"/>
      <c r="AJ35" s="1015"/>
      <c r="AK35" s="974">
        <v>45</v>
      </c>
      <c r="AL35" s="965"/>
      <c r="AM35" s="965"/>
      <c r="AN35" s="965"/>
      <c r="AO35" s="965"/>
      <c r="AP35" s="965">
        <v>263</v>
      </c>
      <c r="AQ35" s="965"/>
      <c r="AR35" s="965"/>
      <c r="AS35" s="965"/>
      <c r="AT35" s="965"/>
      <c r="AU35" s="965">
        <v>171</v>
      </c>
      <c r="AV35" s="965"/>
      <c r="AW35" s="965"/>
      <c r="AX35" s="965"/>
      <c r="AY35" s="965"/>
      <c r="AZ35" s="1036"/>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392</v>
      </c>
      <c r="R66" s="996"/>
      <c r="S66" s="996"/>
      <c r="T66" s="996"/>
      <c r="U66" s="997"/>
      <c r="V66" s="995" t="s">
        <v>393</v>
      </c>
      <c r="W66" s="996"/>
      <c r="X66" s="996"/>
      <c r="Y66" s="996"/>
      <c r="Z66" s="997"/>
      <c r="AA66" s="995" t="s">
        <v>394</v>
      </c>
      <c r="AB66" s="996"/>
      <c r="AC66" s="996"/>
      <c r="AD66" s="996"/>
      <c r="AE66" s="997"/>
      <c r="AF66" s="1001" t="s">
        <v>395</v>
      </c>
      <c r="AG66" s="1002"/>
      <c r="AH66" s="1002"/>
      <c r="AI66" s="1002"/>
      <c r="AJ66" s="1003"/>
      <c r="AK66" s="995" t="s">
        <v>396</v>
      </c>
      <c r="AL66" s="990"/>
      <c r="AM66" s="990"/>
      <c r="AN66" s="990"/>
      <c r="AO66" s="991"/>
      <c r="AP66" s="995" t="s">
        <v>397</v>
      </c>
      <c r="AQ66" s="996"/>
      <c r="AR66" s="996"/>
      <c r="AS66" s="996"/>
      <c r="AT66" s="997"/>
      <c r="AU66" s="995" t="s">
        <v>398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11109</v>
      </c>
      <c r="R68" s="976"/>
      <c r="S68" s="976"/>
      <c r="T68" s="976"/>
      <c r="U68" s="976"/>
      <c r="V68" s="976">
        <v>10768</v>
      </c>
      <c r="W68" s="976"/>
      <c r="X68" s="976"/>
      <c r="Y68" s="976"/>
      <c r="Z68" s="976"/>
      <c r="AA68" s="976">
        <v>341</v>
      </c>
      <c r="AB68" s="976"/>
      <c r="AC68" s="976"/>
      <c r="AD68" s="976"/>
      <c r="AE68" s="976"/>
      <c r="AF68" s="976"/>
      <c r="AG68" s="976"/>
      <c r="AH68" s="976"/>
      <c r="AI68" s="976"/>
      <c r="AJ68" s="976"/>
      <c r="AK68" s="976">
        <v>2209</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1420</v>
      </c>
      <c r="R69" s="965"/>
      <c r="S69" s="965"/>
      <c r="T69" s="965"/>
      <c r="U69" s="965"/>
      <c r="V69" s="965">
        <v>1419</v>
      </c>
      <c r="W69" s="965"/>
      <c r="X69" s="965"/>
      <c r="Y69" s="965"/>
      <c r="Z69" s="965"/>
      <c r="AA69" s="965">
        <v>1</v>
      </c>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2</v>
      </c>
      <c r="R70" s="965"/>
      <c r="S70" s="965"/>
      <c r="T70" s="965"/>
      <c r="U70" s="965"/>
      <c r="V70" s="965">
        <v>0</v>
      </c>
      <c r="W70" s="965"/>
      <c r="X70" s="965"/>
      <c r="Y70" s="965"/>
      <c r="Z70" s="965"/>
      <c r="AA70" s="965">
        <v>2</v>
      </c>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39</v>
      </c>
      <c r="R71" s="965"/>
      <c r="S71" s="965"/>
      <c r="T71" s="965"/>
      <c r="U71" s="965"/>
      <c r="V71" s="965">
        <v>38</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13</v>
      </c>
      <c r="R72" s="965"/>
      <c r="S72" s="965"/>
      <c r="T72" s="965"/>
      <c r="U72" s="965"/>
      <c r="V72" s="965">
        <v>12</v>
      </c>
      <c r="W72" s="965"/>
      <c r="X72" s="965"/>
      <c r="Y72" s="965"/>
      <c r="Z72" s="965"/>
      <c r="AA72" s="965">
        <v>1</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1834</v>
      </c>
      <c r="R73" s="965"/>
      <c r="S73" s="965"/>
      <c r="T73" s="965"/>
      <c r="U73" s="965"/>
      <c r="V73" s="965">
        <v>1763</v>
      </c>
      <c r="W73" s="965"/>
      <c r="X73" s="965"/>
      <c r="Y73" s="965"/>
      <c r="Z73" s="965"/>
      <c r="AA73" s="965">
        <v>71</v>
      </c>
      <c r="AB73" s="965"/>
      <c r="AC73" s="965"/>
      <c r="AD73" s="965"/>
      <c r="AE73" s="965"/>
      <c r="AF73" s="965">
        <v>71</v>
      </c>
      <c r="AG73" s="965"/>
      <c r="AH73" s="965"/>
      <c r="AI73" s="965"/>
      <c r="AJ73" s="965"/>
      <c r="AK73" s="965">
        <v>1</v>
      </c>
      <c r="AL73" s="965"/>
      <c r="AM73" s="965"/>
      <c r="AN73" s="965"/>
      <c r="AO73" s="965"/>
      <c r="AP73" s="965">
        <v>885</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107</v>
      </c>
      <c r="R74" s="965"/>
      <c r="S74" s="965"/>
      <c r="T74" s="965"/>
      <c r="U74" s="965"/>
      <c r="V74" s="965">
        <v>97</v>
      </c>
      <c r="W74" s="965"/>
      <c r="X74" s="965"/>
      <c r="Y74" s="965"/>
      <c r="Z74" s="965"/>
      <c r="AA74" s="965">
        <v>10</v>
      </c>
      <c r="AB74" s="965"/>
      <c r="AC74" s="965"/>
      <c r="AD74" s="965"/>
      <c r="AE74" s="965"/>
      <c r="AF74" s="965">
        <v>10</v>
      </c>
      <c r="AG74" s="965"/>
      <c r="AH74" s="965"/>
      <c r="AI74" s="965"/>
      <c r="AJ74" s="965"/>
      <c r="AK74" s="965">
        <v>6</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547</v>
      </c>
      <c r="C75" s="969"/>
      <c r="D75" s="969"/>
      <c r="E75" s="969"/>
      <c r="F75" s="969"/>
      <c r="G75" s="969"/>
      <c r="H75" s="969"/>
      <c r="I75" s="969"/>
      <c r="J75" s="969"/>
      <c r="K75" s="969"/>
      <c r="L75" s="969"/>
      <c r="M75" s="969"/>
      <c r="N75" s="969"/>
      <c r="O75" s="969"/>
      <c r="P75" s="970"/>
      <c r="Q75" s="972">
        <v>19</v>
      </c>
      <c r="R75" s="973"/>
      <c r="S75" s="973"/>
      <c r="T75" s="973"/>
      <c r="U75" s="974"/>
      <c r="V75" s="975">
        <v>19</v>
      </c>
      <c r="W75" s="973"/>
      <c r="X75" s="973"/>
      <c r="Y75" s="973"/>
      <c r="Z75" s="974"/>
      <c r="AA75" s="975"/>
      <c r="AB75" s="973"/>
      <c r="AC75" s="973"/>
      <c r="AD75" s="973"/>
      <c r="AE75" s="974"/>
      <c r="AF75" s="975"/>
      <c r="AG75" s="973"/>
      <c r="AH75" s="973"/>
      <c r="AI75" s="973"/>
      <c r="AJ75" s="974"/>
      <c r="AK75" s="975">
        <v>8</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1">
        <v>34</v>
      </c>
      <c r="R76" s="965"/>
      <c r="S76" s="965"/>
      <c r="T76" s="965"/>
      <c r="U76" s="965"/>
      <c r="V76" s="965">
        <v>28</v>
      </c>
      <c r="W76" s="965"/>
      <c r="X76" s="965"/>
      <c r="Y76" s="965"/>
      <c r="Z76" s="965"/>
      <c r="AA76" s="965">
        <v>6</v>
      </c>
      <c r="AB76" s="965"/>
      <c r="AC76" s="965"/>
      <c r="AD76" s="965"/>
      <c r="AE76" s="965"/>
      <c r="AF76" s="965">
        <v>6</v>
      </c>
      <c r="AG76" s="965"/>
      <c r="AH76" s="965"/>
      <c r="AI76" s="965"/>
      <c r="AJ76" s="965"/>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821</v>
      </c>
      <c r="R77" s="973"/>
      <c r="S77" s="973"/>
      <c r="T77" s="973"/>
      <c r="U77" s="974"/>
      <c r="V77" s="975">
        <v>781</v>
      </c>
      <c r="W77" s="973"/>
      <c r="X77" s="973"/>
      <c r="Y77" s="973"/>
      <c r="Z77" s="974"/>
      <c r="AA77" s="975">
        <v>40</v>
      </c>
      <c r="AB77" s="973"/>
      <c r="AC77" s="973"/>
      <c r="AD77" s="973"/>
      <c r="AE77" s="974"/>
      <c r="AF77" s="975">
        <v>40</v>
      </c>
      <c r="AG77" s="973"/>
      <c r="AH77" s="973"/>
      <c r="AI77" s="973"/>
      <c r="AJ77" s="974"/>
      <c r="AK77" s="975">
        <v>1</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240924</v>
      </c>
      <c r="R78" s="965"/>
      <c r="S78" s="965"/>
      <c r="T78" s="965"/>
      <c r="U78" s="965"/>
      <c r="V78" s="965">
        <v>229430</v>
      </c>
      <c r="W78" s="965"/>
      <c r="X78" s="965"/>
      <c r="Y78" s="965"/>
      <c r="Z78" s="965"/>
      <c r="AA78" s="965">
        <v>11494</v>
      </c>
      <c r="AB78" s="965"/>
      <c r="AC78" s="965"/>
      <c r="AD78" s="965"/>
      <c r="AE78" s="965"/>
      <c r="AF78" s="965">
        <v>11494</v>
      </c>
      <c r="AG78" s="965"/>
      <c r="AH78" s="965"/>
      <c r="AI78" s="965"/>
      <c r="AJ78" s="965"/>
      <c r="AK78" s="965">
        <v>2244</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287</v>
      </c>
      <c r="AG109" s="886"/>
      <c r="AH109" s="886"/>
      <c r="AI109" s="886"/>
      <c r="AJ109" s="887"/>
      <c r="AK109" s="888" t="s">
        <v>286</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287</v>
      </c>
      <c r="BW109" s="886"/>
      <c r="BX109" s="886"/>
      <c r="BY109" s="886"/>
      <c r="BZ109" s="887"/>
      <c r="CA109" s="888" t="s">
        <v>286</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287</v>
      </c>
      <c r="DM109" s="886"/>
      <c r="DN109" s="886"/>
      <c r="DO109" s="886"/>
      <c r="DP109" s="887"/>
      <c r="DQ109" s="888" t="s">
        <v>286</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424871</v>
      </c>
      <c r="AB110" s="871"/>
      <c r="AC110" s="871"/>
      <c r="AD110" s="871"/>
      <c r="AE110" s="872"/>
      <c r="AF110" s="873">
        <v>418496</v>
      </c>
      <c r="AG110" s="871"/>
      <c r="AH110" s="871"/>
      <c r="AI110" s="871"/>
      <c r="AJ110" s="872"/>
      <c r="AK110" s="873">
        <v>389232</v>
      </c>
      <c r="AL110" s="871"/>
      <c r="AM110" s="871"/>
      <c r="AN110" s="871"/>
      <c r="AO110" s="872"/>
      <c r="AP110" s="874">
        <v>23.2</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3735934</v>
      </c>
      <c r="BR110" s="798"/>
      <c r="BS110" s="798"/>
      <c r="BT110" s="798"/>
      <c r="BU110" s="798"/>
      <c r="BV110" s="798">
        <v>3829290</v>
      </c>
      <c r="BW110" s="798"/>
      <c r="BX110" s="798"/>
      <c r="BY110" s="798"/>
      <c r="BZ110" s="798"/>
      <c r="CA110" s="798">
        <v>3886660</v>
      </c>
      <c r="CB110" s="798"/>
      <c r="CC110" s="798"/>
      <c r="CD110" s="798"/>
      <c r="CE110" s="798"/>
      <c r="CF110" s="859">
        <v>231.9</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53278</v>
      </c>
      <c r="BR111" s="769"/>
      <c r="BS111" s="769"/>
      <c r="BT111" s="769"/>
      <c r="BU111" s="769"/>
      <c r="BV111" s="769">
        <v>37930</v>
      </c>
      <c r="BW111" s="769"/>
      <c r="BX111" s="769"/>
      <c r="BY111" s="769"/>
      <c r="BZ111" s="769"/>
      <c r="CA111" s="769">
        <v>26812</v>
      </c>
      <c r="CB111" s="769"/>
      <c r="CC111" s="769"/>
      <c r="CD111" s="769"/>
      <c r="CE111" s="769"/>
      <c r="CF111" s="846">
        <v>1.6</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2192901</v>
      </c>
      <c r="BR112" s="769"/>
      <c r="BS112" s="769"/>
      <c r="BT112" s="769"/>
      <c r="BU112" s="769"/>
      <c r="BV112" s="769">
        <v>2174725</v>
      </c>
      <c r="BW112" s="769"/>
      <c r="BX112" s="769"/>
      <c r="BY112" s="769"/>
      <c r="BZ112" s="769"/>
      <c r="CA112" s="769">
        <v>2188281</v>
      </c>
      <c r="CB112" s="769"/>
      <c r="CC112" s="769"/>
      <c r="CD112" s="769"/>
      <c r="CE112" s="769"/>
      <c r="CF112" s="846">
        <v>130.6</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33866</v>
      </c>
      <c r="DH112" s="769"/>
      <c r="DI112" s="769"/>
      <c r="DJ112" s="769"/>
      <c r="DK112" s="769"/>
      <c r="DL112" s="769">
        <v>21614</v>
      </c>
      <c r="DM112" s="769"/>
      <c r="DN112" s="769"/>
      <c r="DO112" s="769"/>
      <c r="DP112" s="769"/>
      <c r="DQ112" s="769">
        <v>13067</v>
      </c>
      <c r="DR112" s="769"/>
      <c r="DS112" s="769"/>
      <c r="DT112" s="769"/>
      <c r="DU112" s="769"/>
      <c r="DV112" s="821">
        <v>0.8</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202270</v>
      </c>
      <c r="AB113" s="907"/>
      <c r="AC113" s="907"/>
      <c r="AD113" s="907"/>
      <c r="AE113" s="908"/>
      <c r="AF113" s="909">
        <v>197775</v>
      </c>
      <c r="AG113" s="907"/>
      <c r="AH113" s="907"/>
      <c r="AI113" s="907"/>
      <c r="AJ113" s="908"/>
      <c r="AK113" s="909">
        <v>181239</v>
      </c>
      <c r="AL113" s="907"/>
      <c r="AM113" s="907"/>
      <c r="AN113" s="907"/>
      <c r="AO113" s="908"/>
      <c r="AP113" s="910">
        <v>10.8</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53480</v>
      </c>
      <c r="BR113" s="769"/>
      <c r="BS113" s="769"/>
      <c r="BT113" s="769"/>
      <c r="BU113" s="769"/>
      <c r="BV113" s="769">
        <v>42466</v>
      </c>
      <c r="BW113" s="769"/>
      <c r="BX113" s="769"/>
      <c r="BY113" s="769"/>
      <c r="BZ113" s="769"/>
      <c r="CA113" s="769">
        <v>29218</v>
      </c>
      <c r="CB113" s="769"/>
      <c r="CC113" s="769"/>
      <c r="CD113" s="769"/>
      <c r="CE113" s="769"/>
      <c r="CF113" s="846">
        <v>1.7</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18017</v>
      </c>
      <c r="AB114" s="782"/>
      <c r="AC114" s="782"/>
      <c r="AD114" s="782"/>
      <c r="AE114" s="783"/>
      <c r="AF114" s="784">
        <v>7615</v>
      </c>
      <c r="AG114" s="782"/>
      <c r="AH114" s="782"/>
      <c r="AI114" s="782"/>
      <c r="AJ114" s="783"/>
      <c r="AK114" s="784">
        <v>6339</v>
      </c>
      <c r="AL114" s="782"/>
      <c r="AM114" s="782"/>
      <c r="AN114" s="782"/>
      <c r="AO114" s="783"/>
      <c r="AP114" s="752">
        <v>0.4</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534548</v>
      </c>
      <c r="BR114" s="769"/>
      <c r="BS114" s="769"/>
      <c r="BT114" s="769"/>
      <c r="BU114" s="769"/>
      <c r="BV114" s="769">
        <v>513948</v>
      </c>
      <c r="BW114" s="769"/>
      <c r="BX114" s="769"/>
      <c r="BY114" s="769"/>
      <c r="BZ114" s="769"/>
      <c r="CA114" s="769">
        <v>506783</v>
      </c>
      <c r="CB114" s="769"/>
      <c r="CC114" s="769"/>
      <c r="CD114" s="769"/>
      <c r="CE114" s="769"/>
      <c r="CF114" s="846">
        <v>30.2</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4166</v>
      </c>
      <c r="AB115" s="907"/>
      <c r="AC115" s="907"/>
      <c r="AD115" s="907"/>
      <c r="AE115" s="908"/>
      <c r="AF115" s="909">
        <v>3614</v>
      </c>
      <c r="AG115" s="907"/>
      <c r="AH115" s="907"/>
      <c r="AI115" s="907"/>
      <c r="AJ115" s="908"/>
      <c r="AK115" s="909">
        <v>3372</v>
      </c>
      <c r="AL115" s="907"/>
      <c r="AM115" s="907"/>
      <c r="AN115" s="907"/>
      <c r="AO115" s="908"/>
      <c r="AP115" s="910">
        <v>0.2</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727</v>
      </c>
      <c r="AB116" s="782"/>
      <c r="AC116" s="782"/>
      <c r="AD116" s="782"/>
      <c r="AE116" s="783"/>
      <c r="AF116" s="784">
        <v>758</v>
      </c>
      <c r="AG116" s="782"/>
      <c r="AH116" s="782"/>
      <c r="AI116" s="782"/>
      <c r="AJ116" s="783"/>
      <c r="AK116" s="784">
        <v>585</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19412</v>
      </c>
      <c r="DH116" s="782"/>
      <c r="DI116" s="782"/>
      <c r="DJ116" s="782"/>
      <c r="DK116" s="783"/>
      <c r="DL116" s="784">
        <v>16316</v>
      </c>
      <c r="DM116" s="782"/>
      <c r="DN116" s="782"/>
      <c r="DO116" s="782"/>
      <c r="DP116" s="783"/>
      <c r="DQ116" s="784">
        <v>13745</v>
      </c>
      <c r="DR116" s="782"/>
      <c r="DS116" s="782"/>
      <c r="DT116" s="782"/>
      <c r="DU116" s="783"/>
      <c r="DV116" s="752">
        <v>0.8</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650051</v>
      </c>
      <c r="AB117" s="893"/>
      <c r="AC117" s="893"/>
      <c r="AD117" s="893"/>
      <c r="AE117" s="894"/>
      <c r="AF117" s="896">
        <v>628258</v>
      </c>
      <c r="AG117" s="893"/>
      <c r="AH117" s="893"/>
      <c r="AI117" s="893"/>
      <c r="AJ117" s="894"/>
      <c r="AK117" s="896">
        <v>580767</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287</v>
      </c>
      <c r="AG118" s="886"/>
      <c r="AH118" s="886"/>
      <c r="AI118" s="886"/>
      <c r="AJ118" s="887"/>
      <c r="AK118" s="888" t="s">
        <v>286</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6570141</v>
      </c>
      <c r="BR118" s="856"/>
      <c r="BS118" s="856"/>
      <c r="BT118" s="856"/>
      <c r="BU118" s="856"/>
      <c r="BV118" s="856">
        <v>6598359</v>
      </c>
      <c r="BW118" s="856"/>
      <c r="BX118" s="856"/>
      <c r="BY118" s="856"/>
      <c r="BZ118" s="856"/>
      <c r="CA118" s="856">
        <v>6637754</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1147979</v>
      </c>
      <c r="BR119" s="798"/>
      <c r="BS119" s="798"/>
      <c r="BT119" s="798"/>
      <c r="BU119" s="798"/>
      <c r="BV119" s="798">
        <v>1300714</v>
      </c>
      <c r="BW119" s="798"/>
      <c r="BX119" s="798"/>
      <c r="BY119" s="798"/>
      <c r="BZ119" s="798"/>
      <c r="CA119" s="798">
        <v>1489246</v>
      </c>
      <c r="CB119" s="798"/>
      <c r="CC119" s="798"/>
      <c r="CD119" s="798"/>
      <c r="CE119" s="798"/>
      <c r="CF119" s="859">
        <v>88.9</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382854</v>
      </c>
      <c r="BR120" s="769"/>
      <c r="BS120" s="769"/>
      <c r="BT120" s="769"/>
      <c r="BU120" s="769"/>
      <c r="BV120" s="769">
        <v>315359</v>
      </c>
      <c r="BW120" s="769"/>
      <c r="BX120" s="769"/>
      <c r="BY120" s="769"/>
      <c r="BZ120" s="769"/>
      <c r="CA120" s="769">
        <v>254077</v>
      </c>
      <c r="CB120" s="769"/>
      <c r="CC120" s="769"/>
      <c r="CD120" s="769"/>
      <c r="CE120" s="769"/>
      <c r="CF120" s="846">
        <v>15.2</v>
      </c>
      <c r="CG120" s="847"/>
      <c r="CH120" s="847"/>
      <c r="CI120" s="847"/>
      <c r="CJ120" s="847"/>
      <c r="CK120" s="848" t="s">
        <v>443</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1592595</v>
      </c>
      <c r="DH120" s="798"/>
      <c r="DI120" s="798"/>
      <c r="DJ120" s="798"/>
      <c r="DK120" s="798"/>
      <c r="DL120" s="798">
        <v>1552193</v>
      </c>
      <c r="DM120" s="798"/>
      <c r="DN120" s="798"/>
      <c r="DO120" s="798"/>
      <c r="DP120" s="798"/>
      <c r="DQ120" s="798">
        <v>1547263</v>
      </c>
      <c r="DR120" s="798"/>
      <c r="DS120" s="798"/>
      <c r="DT120" s="798"/>
      <c r="DU120" s="798"/>
      <c r="DV120" s="799">
        <v>92.3</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4063739</v>
      </c>
      <c r="BR121" s="856"/>
      <c r="BS121" s="856"/>
      <c r="BT121" s="856"/>
      <c r="BU121" s="856"/>
      <c r="BV121" s="856">
        <v>4070090</v>
      </c>
      <c r="BW121" s="856"/>
      <c r="BX121" s="856"/>
      <c r="BY121" s="856"/>
      <c r="BZ121" s="856"/>
      <c r="CA121" s="856">
        <v>4065808</v>
      </c>
      <c r="CB121" s="856"/>
      <c r="CC121" s="856"/>
      <c r="CD121" s="856"/>
      <c r="CE121" s="856"/>
      <c r="CF121" s="857">
        <v>242.6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257364</v>
      </c>
      <c r="DH121" s="769"/>
      <c r="DI121" s="769"/>
      <c r="DJ121" s="769"/>
      <c r="DK121" s="769"/>
      <c r="DL121" s="769">
        <v>305999</v>
      </c>
      <c r="DM121" s="769"/>
      <c r="DN121" s="769"/>
      <c r="DO121" s="769"/>
      <c r="DP121" s="769"/>
      <c r="DQ121" s="769">
        <v>341069</v>
      </c>
      <c r="DR121" s="769"/>
      <c r="DS121" s="769"/>
      <c r="DT121" s="769"/>
      <c r="DU121" s="769"/>
      <c r="DV121" s="821">
        <v>20.399999999999999</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5594572</v>
      </c>
      <c r="BR122" s="838"/>
      <c r="BS122" s="838"/>
      <c r="BT122" s="838"/>
      <c r="BU122" s="838"/>
      <c r="BV122" s="838">
        <v>5686163</v>
      </c>
      <c r="BW122" s="838"/>
      <c r="BX122" s="838"/>
      <c r="BY122" s="838"/>
      <c r="BZ122" s="838"/>
      <c r="CA122" s="838">
        <v>5809131</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342942</v>
      </c>
      <c r="DH122" s="769"/>
      <c r="DI122" s="769"/>
      <c r="DJ122" s="769"/>
      <c r="DK122" s="769"/>
      <c r="DL122" s="769">
        <v>316533</v>
      </c>
      <c r="DM122" s="769"/>
      <c r="DN122" s="769"/>
      <c r="DO122" s="769"/>
      <c r="DP122" s="769"/>
      <c r="DQ122" s="769">
        <v>299949</v>
      </c>
      <c r="DR122" s="769"/>
      <c r="DS122" s="769"/>
      <c r="DT122" s="769"/>
      <c r="DU122" s="769"/>
      <c r="DV122" s="821">
        <v>17.899999999999999</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3490</v>
      </c>
      <c r="AB123" s="782"/>
      <c r="AC123" s="782"/>
      <c r="AD123" s="782"/>
      <c r="AE123" s="783"/>
      <c r="AF123" s="784">
        <v>3431</v>
      </c>
      <c r="AG123" s="782"/>
      <c r="AH123" s="782"/>
      <c r="AI123" s="782"/>
      <c r="AJ123" s="783"/>
      <c r="AK123" s="784">
        <v>3372</v>
      </c>
      <c r="AL123" s="782"/>
      <c r="AM123" s="782"/>
      <c r="AN123" s="782"/>
      <c r="AO123" s="783"/>
      <c r="AP123" s="752">
        <v>0.2</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61.2</v>
      </c>
      <c r="BR123" s="830"/>
      <c r="BS123" s="830"/>
      <c r="BT123" s="830"/>
      <c r="BU123" s="830"/>
      <c r="BV123" s="830">
        <v>54.6</v>
      </c>
      <c r="BW123" s="830"/>
      <c r="BX123" s="830"/>
      <c r="BY123" s="830"/>
      <c r="BZ123" s="830"/>
      <c r="CA123" s="830">
        <v>49.4</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221</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676</v>
      </c>
      <c r="AB126" s="782"/>
      <c r="AC126" s="782"/>
      <c r="AD126" s="782"/>
      <c r="AE126" s="783"/>
      <c r="AF126" s="784">
        <v>183</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457</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14036</v>
      </c>
      <c r="AB128" s="722"/>
      <c r="AC128" s="722"/>
      <c r="AD128" s="722"/>
      <c r="AE128" s="723"/>
      <c r="AF128" s="724">
        <v>14410</v>
      </c>
      <c r="AG128" s="722"/>
      <c r="AH128" s="722"/>
      <c r="AI128" s="722"/>
      <c r="AJ128" s="723"/>
      <c r="AK128" s="724">
        <v>14711</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2021614</v>
      </c>
      <c r="AB129" s="782"/>
      <c r="AC129" s="782"/>
      <c r="AD129" s="782"/>
      <c r="AE129" s="783"/>
      <c r="AF129" s="784">
        <v>2095956</v>
      </c>
      <c r="AG129" s="782"/>
      <c r="AH129" s="782"/>
      <c r="AI129" s="782"/>
      <c r="AJ129" s="783"/>
      <c r="AK129" s="784">
        <v>2070026</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430042</v>
      </c>
      <c r="AB130" s="782"/>
      <c r="AC130" s="782"/>
      <c r="AD130" s="782"/>
      <c r="AE130" s="783"/>
      <c r="AF130" s="784">
        <v>428017</v>
      </c>
      <c r="AG130" s="782"/>
      <c r="AH130" s="782"/>
      <c r="AI130" s="782"/>
      <c r="AJ130" s="783"/>
      <c r="AK130" s="784">
        <v>394241</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49.4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1591572</v>
      </c>
      <c r="AB131" s="715"/>
      <c r="AC131" s="715"/>
      <c r="AD131" s="715"/>
      <c r="AE131" s="716"/>
      <c r="AF131" s="717">
        <v>1667939</v>
      </c>
      <c r="AG131" s="715"/>
      <c r="AH131" s="715"/>
      <c r="AI131" s="715"/>
      <c r="AJ131" s="716"/>
      <c r="AK131" s="717">
        <v>1675785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12.94148176</v>
      </c>
      <c r="AB132" s="738"/>
      <c r="AC132" s="738"/>
      <c r="AD132" s="738"/>
      <c r="AE132" s="739"/>
      <c r="AF132" s="740">
        <v>11.14135469</v>
      </c>
      <c r="AG132" s="738"/>
      <c r="AH132" s="738"/>
      <c r="AI132" s="738"/>
      <c r="AJ132" s="739"/>
      <c r="AK132" s="740">
        <v>10.25280689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12.5</v>
      </c>
      <c r="AB133" s="747"/>
      <c r="AC133" s="747"/>
      <c r="AD133" s="747"/>
      <c r="AE133" s="748"/>
      <c r="AF133" s="746">
        <v>11.9</v>
      </c>
      <c r="AG133" s="747"/>
      <c r="AH133" s="747"/>
      <c r="AI133" s="747"/>
      <c r="AJ133" s="748"/>
      <c r="AK133" s="746">
        <v>11.4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P30" sqref="P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496178</v>
      </c>
      <c r="L9" s="264">
        <v>158980</v>
      </c>
      <c r="M9" s="265">
        <v>192357</v>
      </c>
      <c r="N9" s="266">
        <v>-17.399999999999999</v>
      </c>
    </row>
    <row r="10" spans="1:16">
      <c r="A10" s="248"/>
      <c r="B10" s="244"/>
      <c r="C10" s="244"/>
      <c r="D10" s="244"/>
      <c r="E10" s="244"/>
      <c r="F10" s="244"/>
      <c r="G10" s="1131" t="s">
        <v>479</v>
      </c>
      <c r="H10" s="1132"/>
      <c r="I10" s="1132"/>
      <c r="J10" s="1133"/>
      <c r="K10" s="267">
        <v>59526</v>
      </c>
      <c r="L10" s="268">
        <v>19073</v>
      </c>
      <c r="M10" s="269">
        <v>21870</v>
      </c>
      <c r="N10" s="270">
        <v>-12.8</v>
      </c>
    </row>
    <row r="11" spans="1:16" ht="13.5" customHeight="1">
      <c r="A11" s="248"/>
      <c r="B11" s="244"/>
      <c r="C11" s="244"/>
      <c r="D11" s="244"/>
      <c r="E11" s="244"/>
      <c r="F11" s="244"/>
      <c r="G11" s="1131" t="s">
        <v>480</v>
      </c>
      <c r="H11" s="1132"/>
      <c r="I11" s="1132"/>
      <c r="J11" s="1133"/>
      <c r="K11" s="267">
        <v>66887</v>
      </c>
      <c r="L11" s="268">
        <v>21431</v>
      </c>
      <c r="M11" s="269">
        <v>24716</v>
      </c>
      <c r="N11" s="270">
        <v>-13.3</v>
      </c>
    </row>
    <row r="12" spans="1:16" ht="13.5" customHeight="1">
      <c r="A12" s="248"/>
      <c r="B12" s="244"/>
      <c r="C12" s="244"/>
      <c r="D12" s="244"/>
      <c r="E12" s="244"/>
      <c r="F12" s="244"/>
      <c r="G12" s="1131" t="s">
        <v>481</v>
      </c>
      <c r="H12" s="1132"/>
      <c r="I12" s="1132"/>
      <c r="J12" s="1133"/>
      <c r="K12" s="267" t="s">
        <v>482</v>
      </c>
      <c r="L12" s="268" t="s">
        <v>482</v>
      </c>
      <c r="M12" s="269">
        <v>2820</v>
      </c>
      <c r="N12" s="270" t="s">
        <v>482</v>
      </c>
    </row>
    <row r="13" spans="1:16" ht="13.5" customHeight="1">
      <c r="A13" s="248"/>
      <c r="B13" s="244"/>
      <c r="C13" s="244"/>
      <c r="D13" s="244"/>
      <c r="E13" s="244"/>
      <c r="F13" s="244"/>
      <c r="G13" s="1131" t="s">
        <v>483</v>
      </c>
      <c r="H13" s="1132"/>
      <c r="I13" s="1132"/>
      <c r="J13" s="1133"/>
      <c r="K13" s="267" t="s">
        <v>482</v>
      </c>
      <c r="L13" s="268" t="s">
        <v>482</v>
      </c>
      <c r="M13" s="269" t="s">
        <v>482</v>
      </c>
      <c r="N13" s="270" t="s">
        <v>482</v>
      </c>
    </row>
    <row r="14" spans="1:16" ht="13.5" customHeight="1">
      <c r="A14" s="248"/>
      <c r="B14" s="244"/>
      <c r="C14" s="244"/>
      <c r="D14" s="244"/>
      <c r="E14" s="244"/>
      <c r="F14" s="244"/>
      <c r="G14" s="1131" t="s">
        <v>484</v>
      </c>
      <c r="H14" s="1132"/>
      <c r="I14" s="1132"/>
      <c r="J14" s="1133"/>
      <c r="K14" s="267">
        <v>15080</v>
      </c>
      <c r="L14" s="268">
        <v>4832</v>
      </c>
      <c r="M14" s="269">
        <v>8559</v>
      </c>
      <c r="N14" s="270">
        <v>-43.5</v>
      </c>
    </row>
    <row r="15" spans="1:16" ht="13.5" customHeight="1">
      <c r="A15" s="248"/>
      <c r="B15" s="244"/>
      <c r="C15" s="244"/>
      <c r="D15" s="244"/>
      <c r="E15" s="244"/>
      <c r="F15" s="244"/>
      <c r="G15" s="1131" t="s">
        <v>485</v>
      </c>
      <c r="H15" s="1132"/>
      <c r="I15" s="1132"/>
      <c r="J15" s="1133"/>
      <c r="K15" s="267">
        <v>7709</v>
      </c>
      <c r="L15" s="268">
        <v>2470</v>
      </c>
      <c r="M15" s="269">
        <v>4371</v>
      </c>
      <c r="N15" s="270">
        <v>-43.5</v>
      </c>
    </row>
    <row r="16" spans="1:16">
      <c r="A16" s="248"/>
      <c r="B16" s="244"/>
      <c r="C16" s="244"/>
      <c r="D16" s="244"/>
      <c r="E16" s="244"/>
      <c r="F16" s="244"/>
      <c r="G16" s="1134" t="s">
        <v>486</v>
      </c>
      <c r="H16" s="1135"/>
      <c r="I16" s="1135"/>
      <c r="J16" s="1136"/>
      <c r="K16" s="268">
        <v>-49340</v>
      </c>
      <c r="L16" s="268">
        <v>-15809</v>
      </c>
      <c r="M16" s="269">
        <v>-21822</v>
      </c>
      <c r="N16" s="270">
        <v>-27.6</v>
      </c>
    </row>
    <row r="17" spans="1:16">
      <c r="A17" s="248"/>
      <c r="B17" s="244"/>
      <c r="C17" s="244"/>
      <c r="D17" s="244"/>
      <c r="E17" s="244"/>
      <c r="F17" s="244"/>
      <c r="G17" s="1134" t="s">
        <v>170</v>
      </c>
      <c r="H17" s="1135"/>
      <c r="I17" s="1135"/>
      <c r="J17" s="1136"/>
      <c r="K17" s="268">
        <v>596040</v>
      </c>
      <c r="L17" s="268">
        <v>190977</v>
      </c>
      <c r="M17" s="269">
        <v>232872</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18.579999999999998</v>
      </c>
      <c r="L21" s="281">
        <v>21.42</v>
      </c>
      <c r="M21" s="282">
        <v>-2.84</v>
      </c>
      <c r="N21" s="249"/>
      <c r="O21" s="283"/>
      <c r="P21" s="279"/>
    </row>
    <row r="22" spans="1:16" s="284" customFormat="1">
      <c r="A22" s="279"/>
      <c r="B22" s="249"/>
      <c r="C22" s="249"/>
      <c r="D22" s="249"/>
      <c r="E22" s="249"/>
      <c r="F22" s="249"/>
      <c r="G22" s="1128" t="s">
        <v>492</v>
      </c>
      <c r="H22" s="1129"/>
      <c r="I22" s="1129"/>
      <c r="J22" s="1130"/>
      <c r="K22" s="285">
        <v>96.4</v>
      </c>
      <c r="L22" s="286">
        <v>93.4</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389232</v>
      </c>
      <c r="L32" s="294">
        <v>124714</v>
      </c>
      <c r="M32" s="295">
        <v>135669</v>
      </c>
      <c r="N32" s="296">
        <v>-8.1</v>
      </c>
    </row>
    <row r="33" spans="1:16" ht="13.5" customHeight="1">
      <c r="A33" s="248"/>
      <c r="B33" s="244"/>
      <c r="C33" s="244"/>
      <c r="D33" s="244"/>
      <c r="E33" s="244"/>
      <c r="F33" s="244"/>
      <c r="G33" s="1119" t="s">
        <v>497</v>
      </c>
      <c r="H33" s="1120"/>
      <c r="I33" s="1120"/>
      <c r="J33" s="1121"/>
      <c r="K33" s="294" t="s">
        <v>482</v>
      </c>
      <c r="L33" s="294" t="s">
        <v>482</v>
      </c>
      <c r="M33" s="295" t="s">
        <v>482</v>
      </c>
      <c r="N33" s="296" t="s">
        <v>482</v>
      </c>
    </row>
    <row r="34" spans="1:16" ht="27" customHeight="1">
      <c r="A34" s="248"/>
      <c r="B34" s="244"/>
      <c r="C34" s="244"/>
      <c r="D34" s="244"/>
      <c r="E34" s="244"/>
      <c r="F34" s="244"/>
      <c r="G34" s="1119" t="s">
        <v>498</v>
      </c>
      <c r="H34" s="1120"/>
      <c r="I34" s="1120"/>
      <c r="J34" s="1121"/>
      <c r="K34" s="294" t="s">
        <v>482</v>
      </c>
      <c r="L34" s="294" t="s">
        <v>482</v>
      </c>
      <c r="M34" s="295">
        <v>40</v>
      </c>
      <c r="N34" s="296" t="s">
        <v>482</v>
      </c>
    </row>
    <row r="35" spans="1:16" ht="27" customHeight="1">
      <c r="A35" s="248"/>
      <c r="B35" s="244"/>
      <c r="C35" s="244"/>
      <c r="D35" s="244"/>
      <c r="E35" s="244"/>
      <c r="F35" s="244"/>
      <c r="G35" s="1119" t="s">
        <v>499</v>
      </c>
      <c r="H35" s="1120"/>
      <c r="I35" s="1120"/>
      <c r="J35" s="1121"/>
      <c r="K35" s="294">
        <v>181239</v>
      </c>
      <c r="L35" s="294">
        <v>58071</v>
      </c>
      <c r="M35" s="295">
        <v>30817</v>
      </c>
      <c r="N35" s="296">
        <v>88.4</v>
      </c>
    </row>
    <row r="36" spans="1:16" ht="27" customHeight="1">
      <c r="A36" s="248"/>
      <c r="B36" s="244"/>
      <c r="C36" s="244"/>
      <c r="D36" s="244"/>
      <c r="E36" s="244"/>
      <c r="F36" s="244"/>
      <c r="G36" s="1119" t="s">
        <v>500</v>
      </c>
      <c r="H36" s="1120"/>
      <c r="I36" s="1120"/>
      <c r="J36" s="1121"/>
      <c r="K36" s="294">
        <v>6339</v>
      </c>
      <c r="L36" s="294">
        <v>2031</v>
      </c>
      <c r="M36" s="295">
        <v>6361</v>
      </c>
      <c r="N36" s="296">
        <v>-68.099999999999994</v>
      </c>
    </row>
    <row r="37" spans="1:16" ht="13.5" customHeight="1">
      <c r="A37" s="248"/>
      <c r="B37" s="244"/>
      <c r="C37" s="244"/>
      <c r="D37" s="244"/>
      <c r="E37" s="244"/>
      <c r="F37" s="244"/>
      <c r="G37" s="1119" t="s">
        <v>501</v>
      </c>
      <c r="H37" s="1120"/>
      <c r="I37" s="1120"/>
      <c r="J37" s="1121"/>
      <c r="K37" s="294">
        <v>3372</v>
      </c>
      <c r="L37" s="294">
        <v>1080</v>
      </c>
      <c r="M37" s="295">
        <v>2179</v>
      </c>
      <c r="N37" s="296">
        <v>-50.4</v>
      </c>
    </row>
    <row r="38" spans="1:16" ht="27" customHeight="1">
      <c r="A38" s="248"/>
      <c r="B38" s="244"/>
      <c r="C38" s="244"/>
      <c r="D38" s="244"/>
      <c r="E38" s="244"/>
      <c r="F38" s="244"/>
      <c r="G38" s="1122" t="s">
        <v>502</v>
      </c>
      <c r="H38" s="1123"/>
      <c r="I38" s="1123"/>
      <c r="J38" s="1124"/>
      <c r="K38" s="297">
        <v>585</v>
      </c>
      <c r="L38" s="297">
        <v>187</v>
      </c>
      <c r="M38" s="298">
        <v>59</v>
      </c>
      <c r="N38" s="299">
        <v>216.9</v>
      </c>
      <c r="O38" s="293"/>
    </row>
    <row r="39" spans="1:16">
      <c r="A39" s="248"/>
      <c r="B39" s="244"/>
      <c r="C39" s="244"/>
      <c r="D39" s="244"/>
      <c r="E39" s="244"/>
      <c r="F39" s="244"/>
      <c r="G39" s="1122" t="s">
        <v>503</v>
      </c>
      <c r="H39" s="1123"/>
      <c r="I39" s="1123"/>
      <c r="J39" s="1124"/>
      <c r="K39" s="300">
        <v>-14711</v>
      </c>
      <c r="L39" s="300">
        <v>-4714</v>
      </c>
      <c r="M39" s="301">
        <v>-9358</v>
      </c>
      <c r="N39" s="302">
        <v>-49.6</v>
      </c>
      <c r="O39" s="293"/>
    </row>
    <row r="40" spans="1:16" ht="27" customHeight="1">
      <c r="A40" s="248"/>
      <c r="B40" s="244"/>
      <c r="C40" s="244"/>
      <c r="D40" s="244"/>
      <c r="E40" s="244"/>
      <c r="F40" s="244"/>
      <c r="G40" s="1119" t="s">
        <v>504</v>
      </c>
      <c r="H40" s="1120"/>
      <c r="I40" s="1120"/>
      <c r="J40" s="1121"/>
      <c r="K40" s="300">
        <v>-394241</v>
      </c>
      <c r="L40" s="300">
        <v>-126319</v>
      </c>
      <c r="M40" s="301">
        <v>-120971</v>
      </c>
      <c r="N40" s="302">
        <v>4.4000000000000004</v>
      </c>
      <c r="O40" s="293"/>
    </row>
    <row r="41" spans="1:16">
      <c r="A41" s="248"/>
      <c r="B41" s="244"/>
      <c r="C41" s="244"/>
      <c r="D41" s="244"/>
      <c r="E41" s="244"/>
      <c r="F41" s="244"/>
      <c r="G41" s="1125" t="s">
        <v>281</v>
      </c>
      <c r="H41" s="1126"/>
      <c r="I41" s="1126"/>
      <c r="J41" s="1127"/>
      <c r="K41" s="294">
        <v>171815</v>
      </c>
      <c r="L41" s="300">
        <v>55051</v>
      </c>
      <c r="M41" s="301">
        <v>44795</v>
      </c>
      <c r="N41" s="302">
        <v>22.9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412463</v>
      </c>
      <c r="J51" s="320">
        <v>124687</v>
      </c>
      <c r="K51" s="321">
        <v>69.8</v>
      </c>
      <c r="L51" s="322">
        <v>291917</v>
      </c>
      <c r="M51" s="323">
        <v>64.900000000000006</v>
      </c>
      <c r="N51" s="324">
        <v>4.9000000000000004</v>
      </c>
    </row>
    <row r="52" spans="1:14">
      <c r="A52" s="248"/>
      <c r="B52" s="244"/>
      <c r="C52" s="244"/>
      <c r="D52" s="244"/>
      <c r="E52" s="244"/>
      <c r="F52" s="244"/>
      <c r="G52" s="325"/>
      <c r="H52" s="326" t="s">
        <v>515</v>
      </c>
      <c r="I52" s="327">
        <v>346216</v>
      </c>
      <c r="J52" s="328">
        <v>104660</v>
      </c>
      <c r="K52" s="329">
        <v>110.1</v>
      </c>
      <c r="L52" s="330">
        <v>163714</v>
      </c>
      <c r="M52" s="331">
        <v>62.4</v>
      </c>
      <c r="N52" s="332">
        <v>47.7</v>
      </c>
    </row>
    <row r="53" spans="1:14">
      <c r="A53" s="248"/>
      <c r="B53" s="244"/>
      <c r="C53" s="244"/>
      <c r="D53" s="244"/>
      <c r="E53" s="244"/>
      <c r="F53" s="244"/>
      <c r="G53" s="310" t="s">
        <v>516</v>
      </c>
      <c r="H53" s="311"/>
      <c r="I53" s="319">
        <v>361604</v>
      </c>
      <c r="J53" s="320">
        <v>110752</v>
      </c>
      <c r="K53" s="321">
        <v>-11.2</v>
      </c>
      <c r="L53" s="322">
        <v>325581</v>
      </c>
      <c r="M53" s="323">
        <v>11.5</v>
      </c>
      <c r="N53" s="324">
        <v>-22.7</v>
      </c>
    </row>
    <row r="54" spans="1:14">
      <c r="A54" s="248"/>
      <c r="B54" s="244"/>
      <c r="C54" s="244"/>
      <c r="D54" s="244"/>
      <c r="E54" s="244"/>
      <c r="F54" s="244"/>
      <c r="G54" s="325"/>
      <c r="H54" s="326" t="s">
        <v>515</v>
      </c>
      <c r="I54" s="327">
        <v>163842</v>
      </c>
      <c r="J54" s="328">
        <v>50181</v>
      </c>
      <c r="K54" s="329">
        <v>-52.1</v>
      </c>
      <c r="L54" s="330">
        <v>165116</v>
      </c>
      <c r="M54" s="331">
        <v>0.9</v>
      </c>
      <c r="N54" s="332">
        <v>-53</v>
      </c>
    </row>
    <row r="55" spans="1:14">
      <c r="A55" s="248"/>
      <c r="B55" s="244"/>
      <c r="C55" s="244"/>
      <c r="D55" s="244"/>
      <c r="E55" s="244"/>
      <c r="F55" s="244"/>
      <c r="G55" s="310" t="s">
        <v>517</v>
      </c>
      <c r="H55" s="311"/>
      <c r="I55" s="319">
        <v>420815</v>
      </c>
      <c r="J55" s="320">
        <v>130891</v>
      </c>
      <c r="K55" s="321">
        <v>18.2</v>
      </c>
      <c r="L55" s="322">
        <v>203567</v>
      </c>
      <c r="M55" s="323">
        <v>-37.5</v>
      </c>
      <c r="N55" s="324">
        <v>55.7</v>
      </c>
    </row>
    <row r="56" spans="1:14">
      <c r="A56" s="248"/>
      <c r="B56" s="244"/>
      <c r="C56" s="244"/>
      <c r="D56" s="244"/>
      <c r="E56" s="244"/>
      <c r="F56" s="244"/>
      <c r="G56" s="325"/>
      <c r="H56" s="326" t="s">
        <v>515</v>
      </c>
      <c r="I56" s="327">
        <v>323464</v>
      </c>
      <c r="J56" s="328">
        <v>100611</v>
      </c>
      <c r="K56" s="329">
        <v>100.5</v>
      </c>
      <c r="L56" s="330">
        <v>121137</v>
      </c>
      <c r="M56" s="331">
        <v>-26.6</v>
      </c>
      <c r="N56" s="332">
        <v>127.1</v>
      </c>
    </row>
    <row r="57" spans="1:14">
      <c r="A57" s="248"/>
      <c r="B57" s="244"/>
      <c r="C57" s="244"/>
      <c r="D57" s="244"/>
      <c r="E57" s="244"/>
      <c r="F57" s="244"/>
      <c r="G57" s="310" t="s">
        <v>518</v>
      </c>
      <c r="H57" s="311"/>
      <c r="I57" s="319">
        <v>414658</v>
      </c>
      <c r="J57" s="320">
        <v>131679</v>
      </c>
      <c r="K57" s="321">
        <v>0.6</v>
      </c>
      <c r="L57" s="322">
        <v>185018</v>
      </c>
      <c r="M57" s="323">
        <v>-9.1</v>
      </c>
      <c r="N57" s="324">
        <v>9.6999999999999993</v>
      </c>
    </row>
    <row r="58" spans="1:14">
      <c r="A58" s="248"/>
      <c r="B58" s="244"/>
      <c r="C58" s="244"/>
      <c r="D58" s="244"/>
      <c r="E58" s="244"/>
      <c r="F58" s="244"/>
      <c r="G58" s="325"/>
      <c r="H58" s="326" t="s">
        <v>515</v>
      </c>
      <c r="I58" s="327">
        <v>269604</v>
      </c>
      <c r="J58" s="328">
        <v>85616</v>
      </c>
      <c r="K58" s="329">
        <v>-14.9</v>
      </c>
      <c r="L58" s="330">
        <v>95064</v>
      </c>
      <c r="M58" s="331">
        <v>-21.5</v>
      </c>
      <c r="N58" s="332">
        <v>6.6</v>
      </c>
    </row>
    <row r="59" spans="1:14">
      <c r="A59" s="248"/>
      <c r="B59" s="244"/>
      <c r="C59" s="244"/>
      <c r="D59" s="244"/>
      <c r="E59" s="244"/>
      <c r="F59" s="244"/>
      <c r="G59" s="310" t="s">
        <v>519</v>
      </c>
      <c r="H59" s="311"/>
      <c r="I59" s="319">
        <v>516637</v>
      </c>
      <c r="J59" s="320">
        <v>165536</v>
      </c>
      <c r="K59" s="321">
        <v>25.7</v>
      </c>
      <c r="L59" s="322">
        <v>238802</v>
      </c>
      <c r="M59" s="323">
        <v>29.1</v>
      </c>
      <c r="N59" s="324">
        <v>-3.4</v>
      </c>
    </row>
    <row r="60" spans="1:14">
      <c r="A60" s="248"/>
      <c r="B60" s="244"/>
      <c r="C60" s="244"/>
      <c r="D60" s="244"/>
      <c r="E60" s="244"/>
      <c r="F60" s="244"/>
      <c r="G60" s="325"/>
      <c r="H60" s="326" t="s">
        <v>515</v>
      </c>
      <c r="I60" s="333">
        <v>226706</v>
      </c>
      <c r="J60" s="328">
        <v>72639</v>
      </c>
      <c r="K60" s="329">
        <v>-15.2</v>
      </c>
      <c r="L60" s="330">
        <v>128562</v>
      </c>
      <c r="M60" s="331">
        <v>35.200000000000003</v>
      </c>
      <c r="N60" s="332">
        <v>-50.4</v>
      </c>
    </row>
    <row r="61" spans="1:14">
      <c r="A61" s="248"/>
      <c r="B61" s="244"/>
      <c r="C61" s="244"/>
      <c r="D61" s="244"/>
      <c r="E61" s="244"/>
      <c r="F61" s="244"/>
      <c r="G61" s="310" t="s">
        <v>520</v>
      </c>
      <c r="H61" s="334"/>
      <c r="I61" s="335">
        <v>425235</v>
      </c>
      <c r="J61" s="336">
        <v>132709</v>
      </c>
      <c r="K61" s="337">
        <v>20.6</v>
      </c>
      <c r="L61" s="338">
        <v>248977</v>
      </c>
      <c r="M61" s="339">
        <v>11.8</v>
      </c>
      <c r="N61" s="324">
        <v>8.8000000000000007</v>
      </c>
    </row>
    <row r="62" spans="1:14">
      <c r="A62" s="248"/>
      <c r="B62" s="244"/>
      <c r="C62" s="244"/>
      <c r="D62" s="244"/>
      <c r="E62" s="244"/>
      <c r="F62" s="244"/>
      <c r="G62" s="325"/>
      <c r="H62" s="326" t="s">
        <v>515</v>
      </c>
      <c r="I62" s="327">
        <v>265966</v>
      </c>
      <c r="J62" s="328">
        <v>82741</v>
      </c>
      <c r="K62" s="329">
        <v>25.7</v>
      </c>
      <c r="L62" s="330">
        <v>134719</v>
      </c>
      <c r="M62" s="331">
        <v>10.1</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0"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20.8</v>
      </c>
      <c r="G47" s="12">
        <v>27.61</v>
      </c>
      <c r="H47" s="12">
        <v>33.15</v>
      </c>
      <c r="I47" s="12">
        <v>32.06</v>
      </c>
      <c r="J47" s="13">
        <v>32.520000000000003</v>
      </c>
    </row>
    <row r="48" spans="2:10" ht="57.75" customHeight="1">
      <c r="B48" s="14"/>
      <c r="C48" s="1139" t="s">
        <v>4</v>
      </c>
      <c r="D48" s="1139"/>
      <c r="E48" s="1140"/>
      <c r="F48" s="15">
        <v>8.69</v>
      </c>
      <c r="G48" s="16">
        <v>7.75</v>
      </c>
      <c r="H48" s="16">
        <v>9.4</v>
      </c>
      <c r="I48" s="16">
        <v>9.91</v>
      </c>
      <c r="J48" s="17">
        <v>12.74</v>
      </c>
    </row>
    <row r="49" spans="2:10" ht="57.75" customHeight="1" thickBot="1">
      <c r="B49" s="18"/>
      <c r="C49" s="1141" t="s">
        <v>5</v>
      </c>
      <c r="D49" s="1141"/>
      <c r="E49" s="1142"/>
      <c r="F49" s="19">
        <v>8.2100000000000009</v>
      </c>
      <c r="G49" s="20">
        <v>6.92</v>
      </c>
      <c r="H49" s="20">
        <v>5.27</v>
      </c>
      <c r="I49" s="20">
        <v>0.93</v>
      </c>
      <c r="J49" s="21">
        <v>2.76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SheetLayoutView="100" workbookViewId="0">
      <selection activeCell="H34" sqref="H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v>8.69</v>
      </c>
      <c r="G34" s="33">
        <v>7.75</v>
      </c>
      <c r="H34" s="33">
        <v>9.4</v>
      </c>
      <c r="I34" s="33">
        <v>9.91</v>
      </c>
      <c r="J34" s="34">
        <v>12.74</v>
      </c>
      <c r="K34" s="22"/>
      <c r="L34" s="22"/>
      <c r="M34" s="22"/>
      <c r="N34" s="22"/>
      <c r="O34" s="22"/>
      <c r="P34" s="22"/>
    </row>
    <row r="35" spans="1:16" ht="39" customHeight="1">
      <c r="A35" s="22"/>
      <c r="B35" s="35"/>
      <c r="C35" s="1143" t="s">
        <v>528</v>
      </c>
      <c r="D35" s="1144"/>
      <c r="E35" s="1145"/>
      <c r="F35" s="36">
        <v>0.82</v>
      </c>
      <c r="G35" s="37">
        <v>0.76</v>
      </c>
      <c r="H35" s="37">
        <v>1.6</v>
      </c>
      <c r="I35" s="37">
        <v>0.08</v>
      </c>
      <c r="J35" s="38">
        <v>1.32</v>
      </c>
      <c r="K35" s="22"/>
      <c r="L35" s="22"/>
      <c r="M35" s="22"/>
      <c r="N35" s="22"/>
      <c r="O35" s="22"/>
      <c r="P35" s="22"/>
    </row>
    <row r="36" spans="1:16" ht="39" customHeight="1">
      <c r="A36" s="22"/>
      <c r="B36" s="35"/>
      <c r="C36" s="1143" t="s">
        <v>529</v>
      </c>
      <c r="D36" s="1144"/>
      <c r="E36" s="1145"/>
      <c r="F36" s="36">
        <v>0.17</v>
      </c>
      <c r="G36" s="37">
        <v>0.28999999999999998</v>
      </c>
      <c r="H36" s="37">
        <v>0.11</v>
      </c>
      <c r="I36" s="37">
        <v>0.39</v>
      </c>
      <c r="J36" s="38">
        <v>0.28999999999999998</v>
      </c>
      <c r="K36" s="22"/>
      <c r="L36" s="22"/>
      <c r="M36" s="22"/>
      <c r="N36" s="22"/>
      <c r="O36" s="22"/>
      <c r="P36" s="22"/>
    </row>
    <row r="37" spans="1:16" ht="39" customHeight="1">
      <c r="A37" s="22"/>
      <c r="B37" s="35"/>
      <c r="C37" s="1143" t="s">
        <v>530</v>
      </c>
      <c r="D37" s="1144"/>
      <c r="E37" s="1145"/>
      <c r="F37" s="36">
        <v>0.05</v>
      </c>
      <c r="G37" s="37">
        <v>0.06</v>
      </c>
      <c r="H37" s="37">
        <v>0.05</v>
      </c>
      <c r="I37" s="37">
        <v>0.05</v>
      </c>
      <c r="J37" s="38">
        <v>0.08</v>
      </c>
      <c r="K37" s="22"/>
      <c r="L37" s="22"/>
      <c r="M37" s="22"/>
      <c r="N37" s="22"/>
      <c r="O37" s="22"/>
      <c r="P37" s="22"/>
    </row>
    <row r="38" spans="1:16" ht="39" customHeight="1">
      <c r="A38" s="22"/>
      <c r="B38" s="35"/>
      <c r="C38" s="1143" t="s">
        <v>531</v>
      </c>
      <c r="D38" s="1144"/>
      <c r="E38" s="1145"/>
      <c r="F38" s="36">
        <v>0.02</v>
      </c>
      <c r="G38" s="37">
        <v>0.03</v>
      </c>
      <c r="H38" s="37">
        <v>0.02</v>
      </c>
      <c r="I38" s="37">
        <v>0.02</v>
      </c>
      <c r="J38" s="38">
        <v>0.02</v>
      </c>
      <c r="K38" s="22"/>
      <c r="L38" s="22"/>
      <c r="M38" s="22"/>
      <c r="N38" s="22"/>
      <c r="O38" s="22"/>
      <c r="P38" s="22"/>
    </row>
    <row r="39" spans="1:16" ht="39" customHeight="1">
      <c r="A39" s="22"/>
      <c r="B39" s="35"/>
      <c r="C39" s="1143" t="s">
        <v>532</v>
      </c>
      <c r="D39" s="1144"/>
      <c r="E39" s="1145"/>
      <c r="F39" s="36">
        <v>0.01</v>
      </c>
      <c r="G39" s="37">
        <v>0.01</v>
      </c>
      <c r="H39" s="37">
        <v>0.02</v>
      </c>
      <c r="I39" s="37">
        <v>0.01</v>
      </c>
      <c r="J39" s="38">
        <v>0.02</v>
      </c>
      <c r="K39" s="22"/>
      <c r="L39" s="22"/>
      <c r="M39" s="22"/>
      <c r="N39" s="22"/>
      <c r="O39" s="22"/>
      <c r="P39" s="22"/>
    </row>
    <row r="40" spans="1:16" ht="39" customHeight="1">
      <c r="A40" s="22"/>
      <c r="B40" s="35"/>
      <c r="C40" s="1143" t="s">
        <v>533</v>
      </c>
      <c r="D40" s="1144"/>
      <c r="E40" s="1145"/>
      <c r="F40" s="36">
        <v>0</v>
      </c>
      <c r="G40" s="37">
        <v>0.01</v>
      </c>
      <c r="H40" s="37">
        <v>0</v>
      </c>
      <c r="I40" s="37">
        <v>0</v>
      </c>
      <c r="J40" s="38">
        <v>0.01</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8"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482</v>
      </c>
      <c r="L45" s="60">
        <v>483</v>
      </c>
      <c r="M45" s="60">
        <v>425</v>
      </c>
      <c r="N45" s="60">
        <v>418</v>
      </c>
      <c r="O45" s="61">
        <v>389</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201</v>
      </c>
      <c r="L48" s="64">
        <v>183</v>
      </c>
      <c r="M48" s="64">
        <v>202</v>
      </c>
      <c r="N48" s="64">
        <v>198</v>
      </c>
      <c r="O48" s="65">
        <v>181</v>
      </c>
      <c r="P48" s="48"/>
      <c r="Q48" s="48"/>
      <c r="R48" s="48"/>
      <c r="S48" s="48"/>
      <c r="T48" s="48"/>
      <c r="U48" s="48"/>
    </row>
    <row r="49" spans="1:21" ht="30.75" customHeight="1">
      <c r="A49" s="48"/>
      <c r="B49" s="1161"/>
      <c r="C49" s="1162"/>
      <c r="D49" s="62"/>
      <c r="E49" s="1153" t="s">
        <v>16</v>
      </c>
      <c r="F49" s="1153"/>
      <c r="G49" s="1153"/>
      <c r="H49" s="1153"/>
      <c r="I49" s="1153"/>
      <c r="J49" s="1154"/>
      <c r="K49" s="63">
        <v>20</v>
      </c>
      <c r="L49" s="64">
        <v>20</v>
      </c>
      <c r="M49" s="64">
        <v>18</v>
      </c>
      <c r="N49" s="64">
        <v>8</v>
      </c>
      <c r="O49" s="65">
        <v>6</v>
      </c>
      <c r="P49" s="48"/>
      <c r="Q49" s="48"/>
      <c r="R49" s="48"/>
      <c r="S49" s="48"/>
      <c r="T49" s="48"/>
      <c r="U49" s="48"/>
    </row>
    <row r="50" spans="1:21" ht="30.75" customHeight="1">
      <c r="A50" s="48"/>
      <c r="B50" s="1161"/>
      <c r="C50" s="1162"/>
      <c r="D50" s="62"/>
      <c r="E50" s="1153" t="s">
        <v>17</v>
      </c>
      <c r="F50" s="1153"/>
      <c r="G50" s="1153"/>
      <c r="H50" s="1153"/>
      <c r="I50" s="1153"/>
      <c r="J50" s="1154"/>
      <c r="K50" s="63">
        <v>4</v>
      </c>
      <c r="L50" s="64">
        <v>4</v>
      </c>
      <c r="M50" s="64">
        <v>4</v>
      </c>
      <c r="N50" s="64">
        <v>4</v>
      </c>
      <c r="O50" s="65">
        <v>3</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505</v>
      </c>
      <c r="L52" s="64">
        <v>499</v>
      </c>
      <c r="M52" s="64">
        <v>444</v>
      </c>
      <c r="N52" s="64">
        <v>442</v>
      </c>
      <c r="O52" s="65">
        <v>409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203</v>
      </c>
      <c r="L53" s="69">
        <v>192</v>
      </c>
      <c r="M53" s="69">
        <v>206</v>
      </c>
      <c r="N53" s="69">
        <v>187</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M42" sqref="M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3785</v>
      </c>
      <c r="J41" s="83">
        <v>3727</v>
      </c>
      <c r="K41" s="83">
        <v>3736</v>
      </c>
      <c r="L41" s="83">
        <v>3829</v>
      </c>
      <c r="M41" s="84">
        <v>3887</v>
      </c>
    </row>
    <row r="42" spans="2:13" ht="27.75" customHeight="1">
      <c r="B42" s="1169"/>
      <c r="C42" s="1170"/>
      <c r="D42" s="85"/>
      <c r="E42" s="1173" t="s">
        <v>26</v>
      </c>
      <c r="F42" s="1173"/>
      <c r="G42" s="1173"/>
      <c r="H42" s="1174"/>
      <c r="I42" s="86">
        <v>89</v>
      </c>
      <c r="J42" s="87">
        <v>71</v>
      </c>
      <c r="K42" s="87">
        <v>53</v>
      </c>
      <c r="L42" s="87">
        <v>38</v>
      </c>
      <c r="M42" s="88">
        <v>27</v>
      </c>
    </row>
    <row r="43" spans="2:13" ht="27.75" customHeight="1">
      <c r="B43" s="1169"/>
      <c r="C43" s="1170"/>
      <c r="D43" s="85"/>
      <c r="E43" s="1173" t="s">
        <v>27</v>
      </c>
      <c r="F43" s="1173"/>
      <c r="G43" s="1173"/>
      <c r="H43" s="1174"/>
      <c r="I43" s="86">
        <v>2343</v>
      </c>
      <c r="J43" s="87">
        <v>2195</v>
      </c>
      <c r="K43" s="87">
        <v>2193</v>
      </c>
      <c r="L43" s="87">
        <v>2175</v>
      </c>
      <c r="M43" s="88">
        <v>2188</v>
      </c>
    </row>
    <row r="44" spans="2:13" ht="27.75" customHeight="1">
      <c r="B44" s="1169"/>
      <c r="C44" s="1170"/>
      <c r="D44" s="85"/>
      <c r="E44" s="1173" t="s">
        <v>28</v>
      </c>
      <c r="F44" s="1173"/>
      <c r="G44" s="1173"/>
      <c r="H44" s="1174"/>
      <c r="I44" s="86">
        <v>72</v>
      </c>
      <c r="J44" s="87">
        <v>62</v>
      </c>
      <c r="K44" s="87">
        <v>53</v>
      </c>
      <c r="L44" s="87">
        <v>42</v>
      </c>
      <c r="M44" s="88">
        <v>29</v>
      </c>
    </row>
    <row r="45" spans="2:13" ht="27.75" customHeight="1">
      <c r="B45" s="1169"/>
      <c r="C45" s="1170"/>
      <c r="D45" s="85"/>
      <c r="E45" s="1173" t="s">
        <v>29</v>
      </c>
      <c r="F45" s="1173"/>
      <c r="G45" s="1173"/>
      <c r="H45" s="1174"/>
      <c r="I45" s="86">
        <v>614</v>
      </c>
      <c r="J45" s="87">
        <v>580</v>
      </c>
      <c r="K45" s="87">
        <v>535</v>
      </c>
      <c r="L45" s="87">
        <v>514</v>
      </c>
      <c r="M45" s="88">
        <v>507</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662</v>
      </c>
      <c r="J49" s="87">
        <v>861</v>
      </c>
      <c r="K49" s="87">
        <v>1148</v>
      </c>
      <c r="L49" s="87">
        <v>1301</v>
      </c>
      <c r="M49" s="88">
        <v>1489</v>
      </c>
    </row>
    <row r="50" spans="2:13" ht="27.75" customHeight="1">
      <c r="B50" s="1169"/>
      <c r="C50" s="1170"/>
      <c r="D50" s="85"/>
      <c r="E50" s="1173" t="s">
        <v>35</v>
      </c>
      <c r="F50" s="1173"/>
      <c r="G50" s="1173"/>
      <c r="H50" s="1174"/>
      <c r="I50" s="86">
        <v>368</v>
      </c>
      <c r="J50" s="87">
        <v>422</v>
      </c>
      <c r="K50" s="87">
        <v>383</v>
      </c>
      <c r="L50" s="87">
        <v>315</v>
      </c>
      <c r="M50" s="88">
        <v>254</v>
      </c>
    </row>
    <row r="51" spans="2:13" ht="27.75" customHeight="1">
      <c r="B51" s="1171"/>
      <c r="C51" s="1172"/>
      <c r="D51" s="85"/>
      <c r="E51" s="1173" t="s">
        <v>36</v>
      </c>
      <c r="F51" s="1173"/>
      <c r="G51" s="1173"/>
      <c r="H51" s="1174"/>
      <c r="I51" s="86">
        <v>4246</v>
      </c>
      <c r="J51" s="87">
        <v>4110</v>
      </c>
      <c r="K51" s="87">
        <v>4064</v>
      </c>
      <c r="L51" s="87">
        <v>4070</v>
      </c>
      <c r="M51" s="88">
        <v>4066</v>
      </c>
    </row>
    <row r="52" spans="2:13" ht="27.75" customHeight="1" thickBot="1">
      <c r="B52" s="1175" t="s">
        <v>37</v>
      </c>
      <c r="C52" s="1176"/>
      <c r="D52" s="90"/>
      <c r="E52" s="1177" t="s">
        <v>38</v>
      </c>
      <c r="F52" s="1177"/>
      <c r="G52" s="1177"/>
      <c r="H52" s="1178"/>
      <c r="I52" s="91">
        <v>1627</v>
      </c>
      <c r="J52" s="92">
        <v>1243</v>
      </c>
      <c r="K52" s="92">
        <v>976</v>
      </c>
      <c r="L52" s="92">
        <v>912</v>
      </c>
      <c r="M52" s="93">
        <v>829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124687</v>
      </c>
      <c r="E3" s="116"/>
      <c r="F3" s="117">
        <v>291917</v>
      </c>
      <c r="G3" s="118"/>
      <c r="H3" s="119"/>
    </row>
    <row r="4" spans="1:8">
      <c r="A4" s="120"/>
      <c r="B4" s="121"/>
      <c r="C4" s="122"/>
      <c r="D4" s="123">
        <v>104660</v>
      </c>
      <c r="E4" s="124"/>
      <c r="F4" s="125">
        <v>163714</v>
      </c>
      <c r="G4" s="126"/>
      <c r="H4" s="127"/>
    </row>
    <row r="5" spans="1:8">
      <c r="A5" s="108" t="s">
        <v>516</v>
      </c>
      <c r="B5" s="113"/>
      <c r="C5" s="114"/>
      <c r="D5" s="115">
        <v>110752</v>
      </c>
      <c r="E5" s="116"/>
      <c r="F5" s="117">
        <v>325581</v>
      </c>
      <c r="G5" s="118"/>
      <c r="H5" s="119"/>
    </row>
    <row r="6" spans="1:8">
      <c r="A6" s="120"/>
      <c r="B6" s="121"/>
      <c r="C6" s="122"/>
      <c r="D6" s="123">
        <v>50181</v>
      </c>
      <c r="E6" s="124"/>
      <c r="F6" s="125">
        <v>165116</v>
      </c>
      <c r="G6" s="126"/>
      <c r="H6" s="127"/>
    </row>
    <row r="7" spans="1:8">
      <c r="A7" s="108" t="s">
        <v>517</v>
      </c>
      <c r="B7" s="113"/>
      <c r="C7" s="114"/>
      <c r="D7" s="115">
        <v>130891</v>
      </c>
      <c r="E7" s="116"/>
      <c r="F7" s="117">
        <v>203567</v>
      </c>
      <c r="G7" s="118"/>
      <c r="H7" s="119"/>
    </row>
    <row r="8" spans="1:8">
      <c r="A8" s="120"/>
      <c r="B8" s="121"/>
      <c r="C8" s="122"/>
      <c r="D8" s="123">
        <v>100611</v>
      </c>
      <c r="E8" s="124"/>
      <c r="F8" s="125">
        <v>121137</v>
      </c>
      <c r="G8" s="126"/>
      <c r="H8" s="127"/>
    </row>
    <row r="9" spans="1:8">
      <c r="A9" s="108" t="s">
        <v>518</v>
      </c>
      <c r="B9" s="113"/>
      <c r="C9" s="114"/>
      <c r="D9" s="115">
        <v>131679</v>
      </c>
      <c r="E9" s="116"/>
      <c r="F9" s="117">
        <v>185018</v>
      </c>
      <c r="G9" s="118"/>
      <c r="H9" s="119"/>
    </row>
    <row r="10" spans="1:8">
      <c r="A10" s="120"/>
      <c r="B10" s="121"/>
      <c r="C10" s="122"/>
      <c r="D10" s="123">
        <v>85616</v>
      </c>
      <c r="E10" s="124"/>
      <c r="F10" s="125">
        <v>95064</v>
      </c>
      <c r="G10" s="126"/>
      <c r="H10" s="127"/>
    </row>
    <row r="11" spans="1:8">
      <c r="A11" s="108" t="s">
        <v>519</v>
      </c>
      <c r="B11" s="113"/>
      <c r="C11" s="114"/>
      <c r="D11" s="115">
        <v>165536</v>
      </c>
      <c r="E11" s="116"/>
      <c r="F11" s="117">
        <v>238802</v>
      </c>
      <c r="G11" s="118"/>
      <c r="H11" s="119"/>
    </row>
    <row r="12" spans="1:8">
      <c r="A12" s="120"/>
      <c r="B12" s="121"/>
      <c r="C12" s="128"/>
      <c r="D12" s="123">
        <v>72639</v>
      </c>
      <c r="E12" s="124"/>
      <c r="F12" s="125">
        <v>128562</v>
      </c>
      <c r="G12" s="126"/>
      <c r="H12" s="127"/>
    </row>
    <row r="13" spans="1:8">
      <c r="A13" s="108"/>
      <c r="B13" s="113"/>
      <c r="C13" s="129"/>
      <c r="D13" s="130">
        <v>132709</v>
      </c>
      <c r="E13" s="131"/>
      <c r="F13" s="132">
        <v>248977</v>
      </c>
      <c r="G13" s="133"/>
      <c r="H13" s="119"/>
    </row>
    <row r="14" spans="1:8">
      <c r="A14" s="120"/>
      <c r="B14" s="121"/>
      <c r="C14" s="122"/>
      <c r="D14" s="123">
        <v>82741</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8.69</v>
      </c>
      <c r="C19" s="134">
        <f>ROUND(VALUE(SUBSTITUTE(実質収支比率等に係る経年分析!G$48,"▲","-")),2)</f>
        <v>7.75</v>
      </c>
      <c r="D19" s="134">
        <f>ROUND(VALUE(SUBSTITUTE(実質収支比率等に係る経年分析!H$48,"▲","-")),2)</f>
        <v>9.4</v>
      </c>
      <c r="E19" s="134">
        <f>ROUND(VALUE(SUBSTITUTE(実質収支比率等に係る経年分析!I$48,"▲","-")),2)</f>
        <v>9.91</v>
      </c>
      <c r="F19" s="134">
        <f>ROUND(VALUE(SUBSTITUTE(実質収支比率等に係る経年分析!J$48,"▲","-")),2)</f>
        <v>12.74</v>
      </c>
    </row>
    <row r="20" spans="1:11">
      <c r="A20" s="134" t="s">
        <v>43</v>
      </c>
      <c r="B20" s="134">
        <f>ROUND(VALUE(SUBSTITUTE(実質収支比率等に係る経年分析!F$47,"▲","-")),2)</f>
        <v>20.8</v>
      </c>
      <c r="C20" s="134">
        <f>ROUND(VALUE(SUBSTITUTE(実質収支比率等に係る経年分析!G$47,"▲","-")),2)</f>
        <v>27.61</v>
      </c>
      <c r="D20" s="134">
        <f>ROUND(VALUE(SUBSTITUTE(実質収支比率等に係る経年分析!H$47,"▲","-")),2)</f>
        <v>33.15</v>
      </c>
      <c r="E20" s="134">
        <f>ROUND(VALUE(SUBSTITUTE(実質収支比率等に係る経年分析!I$47,"▲","-")),2)</f>
        <v>32.06</v>
      </c>
      <c r="F20" s="134">
        <f>ROUND(VALUE(SUBSTITUTE(実質収支比率等に係る経年分析!J$47,"▲","-")),2)</f>
        <v>32.520000000000003</v>
      </c>
    </row>
    <row r="21" spans="1:11">
      <c r="A21" s="134" t="s">
        <v>44</v>
      </c>
      <c r="B21" s="134">
        <f>IF(ISNUMBER(VALUE(SUBSTITUTE(実質収支比率等に係る経年分析!F$49,"▲","-"))),ROUND(VALUE(SUBSTITUTE(実質収支比率等に係る経年分析!F$49,"▲","-")),2),NA())</f>
        <v>8.2100000000000009</v>
      </c>
      <c r="C21" s="134">
        <f>IF(ISNUMBER(VALUE(SUBSTITUTE(実質収支比率等に係る経年分析!G$49,"▲","-"))),ROUND(VALUE(SUBSTITUTE(実質収支比率等に係る経年分析!G$49,"▲","-")),2),NA())</f>
        <v>6.92</v>
      </c>
      <c r="D21" s="134">
        <f>IF(ISNUMBER(VALUE(SUBSTITUTE(実質収支比率等に係る経年分析!H$49,"▲","-"))),ROUND(VALUE(SUBSTITUTE(実質収支比率等に係る経年分析!H$49,"▲","-")),2),NA())</f>
        <v>5.27</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2.76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簡易排水施設事業特別会計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特定環境保全下水道事業特別会計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国民健康保険事業費特別会計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505</v>
      </c>
      <c r="E42" s="136"/>
      <c r="F42" s="136"/>
      <c r="G42" s="136">
        <f>'実質公債費比率（分子）の構造'!L$52</f>
        <v>499</v>
      </c>
      <c r="H42" s="136"/>
      <c r="I42" s="136"/>
      <c r="J42" s="136">
        <f>'実質公債費比率（分子）の構造'!M$52</f>
        <v>444</v>
      </c>
      <c r="K42" s="136"/>
      <c r="L42" s="136"/>
      <c r="M42" s="136">
        <f>'実質公債費比率（分子）の構造'!N$52</f>
        <v>442</v>
      </c>
      <c r="N42" s="136"/>
      <c r="O42" s="136"/>
      <c r="P42" s="136">
        <f>'実質公債費比率（分子）の構造'!O$52</f>
        <v>409</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3</v>
      </c>
      <c r="O44" s="136"/>
      <c r="P44" s="136"/>
    </row>
    <row r="45" spans="1:16">
      <c r="A45" s="136" t="s">
        <v>54</v>
      </c>
      <c r="B45" s="136">
        <f>'実質公債費比率（分子）の構造'!K$49</f>
        <v>20</v>
      </c>
      <c r="C45" s="136"/>
      <c r="D45" s="136"/>
      <c r="E45" s="136">
        <f>'実質公債費比率（分子）の構造'!L$49</f>
        <v>20</v>
      </c>
      <c r="F45" s="136"/>
      <c r="G45" s="136"/>
      <c r="H45" s="136">
        <f>'実質公債費比率（分子）の構造'!M$49</f>
        <v>18</v>
      </c>
      <c r="I45" s="136"/>
      <c r="J45" s="136"/>
      <c r="K45" s="136">
        <f>'実質公債費比率（分子）の構造'!N$49</f>
        <v>8</v>
      </c>
      <c r="L45" s="136"/>
      <c r="M45" s="136"/>
      <c r="N45" s="136">
        <f>'実質公債費比率（分子）の構造'!O$49</f>
        <v>6</v>
      </c>
      <c r="O45" s="136"/>
      <c r="P45" s="136"/>
    </row>
    <row r="46" spans="1:16">
      <c r="A46" s="136" t="s">
        <v>55</v>
      </c>
      <c r="B46" s="136">
        <f>'実質公債費比率（分子）の構造'!K$48</f>
        <v>201</v>
      </c>
      <c r="C46" s="136"/>
      <c r="D46" s="136"/>
      <c r="E46" s="136">
        <f>'実質公債費比率（分子）の構造'!L$48</f>
        <v>183</v>
      </c>
      <c r="F46" s="136"/>
      <c r="G46" s="136"/>
      <c r="H46" s="136">
        <f>'実質公債費比率（分子）の構造'!M$48</f>
        <v>202</v>
      </c>
      <c r="I46" s="136"/>
      <c r="J46" s="136"/>
      <c r="K46" s="136">
        <f>'実質公債費比率（分子）の構造'!N$48</f>
        <v>198</v>
      </c>
      <c r="L46" s="136"/>
      <c r="M46" s="136"/>
      <c r="N46" s="136">
        <f>'実質公債費比率（分子）の構造'!O$48</f>
        <v>181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482</v>
      </c>
      <c r="C49" s="136"/>
      <c r="D49" s="136"/>
      <c r="E49" s="136">
        <f>'実質公債費比率（分子）の構造'!L$45</f>
        <v>483</v>
      </c>
      <c r="F49" s="136"/>
      <c r="G49" s="136"/>
      <c r="H49" s="136">
        <f>'実質公債費比率（分子）の構造'!M$45</f>
        <v>425</v>
      </c>
      <c r="I49" s="136"/>
      <c r="J49" s="136"/>
      <c r="K49" s="136">
        <f>'実質公債費比率（分子）の構造'!N$45</f>
        <v>418</v>
      </c>
      <c r="L49" s="136"/>
      <c r="M49" s="136"/>
      <c r="N49" s="136">
        <f>'実質公債費比率（分子）の構造'!O$45</f>
        <v>389</v>
      </c>
      <c r="O49" s="136"/>
      <c r="P49" s="136"/>
    </row>
    <row r="50" spans="1:16">
      <c r="A50" s="136" t="s">
        <v>59</v>
      </c>
      <c r="B50" s="136" t="e">
        <f>NA()</f>
        <v>#N/A</v>
      </c>
      <c r="C50" s="136">
        <f>IF(ISNUMBER('実質公債費比率（分子）の構造'!K$53),'実質公債費比率（分子）の構造'!K$53,NA())</f>
        <v>203</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206</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171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4246</v>
      </c>
      <c r="E56" s="135"/>
      <c r="F56" s="135"/>
      <c r="G56" s="135">
        <f>'将来負担比率（分子）の構造'!J$51</f>
        <v>4110</v>
      </c>
      <c r="H56" s="135"/>
      <c r="I56" s="135"/>
      <c r="J56" s="135">
        <f>'将来負担比率（分子）の構造'!K$51</f>
        <v>4064</v>
      </c>
      <c r="K56" s="135"/>
      <c r="L56" s="135"/>
      <c r="M56" s="135">
        <f>'将来負担比率（分子）の構造'!L$51</f>
        <v>4070</v>
      </c>
      <c r="N56" s="135"/>
      <c r="O56" s="135"/>
      <c r="P56" s="135">
        <f>'将来負担比率（分子）の構造'!M$51</f>
        <v>4066</v>
      </c>
    </row>
    <row r="57" spans="1:16">
      <c r="A57" s="135" t="s">
        <v>35</v>
      </c>
      <c r="B57" s="135"/>
      <c r="C57" s="135"/>
      <c r="D57" s="135">
        <f>'将来負担比率（分子）の構造'!I$50</f>
        <v>368</v>
      </c>
      <c r="E57" s="135"/>
      <c r="F57" s="135"/>
      <c r="G57" s="135">
        <f>'将来負担比率（分子）の構造'!J$50</f>
        <v>422</v>
      </c>
      <c r="H57" s="135"/>
      <c r="I57" s="135"/>
      <c r="J57" s="135">
        <f>'将来負担比率（分子）の構造'!K$50</f>
        <v>383</v>
      </c>
      <c r="K57" s="135"/>
      <c r="L57" s="135"/>
      <c r="M57" s="135">
        <f>'将来負担比率（分子）の構造'!L$50</f>
        <v>315</v>
      </c>
      <c r="N57" s="135"/>
      <c r="O57" s="135"/>
      <c r="P57" s="135">
        <f>'将来負担比率（分子）の構造'!M$50</f>
        <v>254</v>
      </c>
    </row>
    <row r="58" spans="1:16">
      <c r="A58" s="135" t="s">
        <v>34</v>
      </c>
      <c r="B58" s="135"/>
      <c r="C58" s="135"/>
      <c r="D58" s="135">
        <f>'将来負担比率（分子）の構造'!I$49</f>
        <v>662</v>
      </c>
      <c r="E58" s="135"/>
      <c r="F58" s="135"/>
      <c r="G58" s="135">
        <f>'将来負担比率（分子）の構造'!J$49</f>
        <v>861</v>
      </c>
      <c r="H58" s="135"/>
      <c r="I58" s="135"/>
      <c r="J58" s="135">
        <f>'将来負担比率（分子）の構造'!K$49</f>
        <v>1148</v>
      </c>
      <c r="K58" s="135"/>
      <c r="L58" s="135"/>
      <c r="M58" s="135">
        <f>'将来負担比率（分子）の構造'!L$49</f>
        <v>1301</v>
      </c>
      <c r="N58" s="135"/>
      <c r="O58" s="135"/>
      <c r="P58" s="135">
        <f>'将来負担比率（分子）の構造'!M$49</f>
        <v>1489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614</v>
      </c>
      <c r="C62" s="135"/>
      <c r="D62" s="135"/>
      <c r="E62" s="135">
        <f>'将来負担比率（分子）の構造'!J$45</f>
        <v>580</v>
      </c>
      <c r="F62" s="135"/>
      <c r="G62" s="135"/>
      <c r="H62" s="135">
        <f>'将来負担比率（分子）の構造'!K$45</f>
        <v>535</v>
      </c>
      <c r="I62" s="135"/>
      <c r="J62" s="135"/>
      <c r="K62" s="135">
        <f>'将来負担比率（分子）の構造'!L$45</f>
        <v>514</v>
      </c>
      <c r="L62" s="135"/>
      <c r="M62" s="135"/>
      <c r="N62" s="135">
        <f>'将来負担比率（分子）の構造'!M$45</f>
        <v>507</v>
      </c>
      <c r="O62" s="135"/>
      <c r="P62" s="135"/>
    </row>
    <row r="63" spans="1:16">
      <c r="A63" s="135" t="s">
        <v>28</v>
      </c>
      <c r="B63" s="135">
        <f>'将来負担比率（分子）の構造'!I$44</f>
        <v>72</v>
      </c>
      <c r="C63" s="135"/>
      <c r="D63" s="135"/>
      <c r="E63" s="135">
        <f>'将来負担比率（分子）の構造'!J$44</f>
        <v>62</v>
      </c>
      <c r="F63" s="135"/>
      <c r="G63" s="135"/>
      <c r="H63" s="135">
        <f>'将来負担比率（分子）の構造'!K$44</f>
        <v>53</v>
      </c>
      <c r="I63" s="135"/>
      <c r="J63" s="135"/>
      <c r="K63" s="135">
        <f>'将来負担比率（分子）の構造'!L$44</f>
        <v>42</v>
      </c>
      <c r="L63" s="135"/>
      <c r="M63" s="135"/>
      <c r="N63" s="135">
        <f>'将来負担比率（分子）の構造'!M$44</f>
        <v>29</v>
      </c>
      <c r="O63" s="135"/>
      <c r="P63" s="135"/>
    </row>
    <row r="64" spans="1:16">
      <c r="A64" s="135" t="s">
        <v>27</v>
      </c>
      <c r="B64" s="135">
        <f>'将来負担比率（分子）の構造'!I$43</f>
        <v>2343</v>
      </c>
      <c r="C64" s="135"/>
      <c r="D64" s="135"/>
      <c r="E64" s="135">
        <f>'将来負担比率（分子）の構造'!J$43</f>
        <v>2195</v>
      </c>
      <c r="F64" s="135"/>
      <c r="G64" s="135"/>
      <c r="H64" s="135">
        <f>'将来負担比率（分子）の構造'!K$43</f>
        <v>2193</v>
      </c>
      <c r="I64" s="135"/>
      <c r="J64" s="135"/>
      <c r="K64" s="135">
        <f>'将来負担比率（分子）の構造'!L$43</f>
        <v>2175</v>
      </c>
      <c r="L64" s="135"/>
      <c r="M64" s="135"/>
      <c r="N64" s="135">
        <f>'将来負担比率（分子）の構造'!M$43</f>
        <v>2188</v>
      </c>
      <c r="O64" s="135"/>
      <c r="P64" s="135"/>
    </row>
    <row r="65" spans="1:16">
      <c r="A65" s="135" t="s">
        <v>26</v>
      </c>
      <c r="B65" s="135">
        <f>'将来負担比率（分子）の構造'!I$42</f>
        <v>89</v>
      </c>
      <c r="C65" s="135"/>
      <c r="D65" s="135"/>
      <c r="E65" s="135">
        <f>'将来負担比率（分子）の構造'!J$42</f>
        <v>71</v>
      </c>
      <c r="F65" s="135"/>
      <c r="G65" s="135"/>
      <c r="H65" s="135">
        <f>'将来負担比率（分子）の構造'!K$42</f>
        <v>53</v>
      </c>
      <c r="I65" s="135"/>
      <c r="J65" s="135"/>
      <c r="K65" s="135">
        <f>'将来負担比率（分子）の構造'!L$42</f>
        <v>38</v>
      </c>
      <c r="L65" s="135"/>
      <c r="M65" s="135"/>
      <c r="N65" s="135">
        <f>'将来負担比率（分子）の構造'!M$42</f>
        <v>27</v>
      </c>
      <c r="O65" s="135"/>
      <c r="P65" s="135"/>
    </row>
    <row r="66" spans="1:16">
      <c r="A66" s="135" t="s">
        <v>25</v>
      </c>
      <c r="B66" s="135">
        <f>'将来負担比率（分子）の構造'!I$41</f>
        <v>3785</v>
      </c>
      <c r="C66" s="135"/>
      <c r="D66" s="135"/>
      <c r="E66" s="135">
        <f>'将来負担比率（分子）の構造'!J$41</f>
        <v>3727</v>
      </c>
      <c r="F66" s="135"/>
      <c r="G66" s="135"/>
      <c r="H66" s="135">
        <f>'将来負担比率（分子）の構造'!K$41</f>
        <v>3736</v>
      </c>
      <c r="I66" s="135"/>
      <c r="J66" s="135"/>
      <c r="K66" s="135">
        <f>'将来負担比率（分子）の構造'!L$41</f>
        <v>3829</v>
      </c>
      <c r="L66" s="135"/>
      <c r="M66" s="135"/>
      <c r="N66" s="135">
        <f>'将来負担比率（分子）の構造'!M$41</f>
        <v>3887</v>
      </c>
      <c r="O66" s="135"/>
      <c r="P66" s="135"/>
    </row>
    <row r="67" spans="1:16">
      <c r="A67" s="135" t="s">
        <v>63</v>
      </c>
      <c r="B67" s="135" t="e">
        <f>NA()</f>
        <v>#N/A</v>
      </c>
      <c r="C67" s="135">
        <f>IF(ISNUMBER('将来負担比率（分子）の構造'!I$52), IF('将来負担比率（分子）の構造'!I$52 &lt; 0, 0, '将来負担比率（分子）の構造'!I$52), NA())</f>
        <v>1627</v>
      </c>
      <c r="D67" s="135" t="e">
        <f>NA()</f>
        <v>#N/A</v>
      </c>
      <c r="E67" s="135" t="e">
        <f>NA()</f>
        <v>#N/A</v>
      </c>
      <c r="F67" s="135">
        <f>IF(ISNUMBER('将来負担比率（分子）の構造'!J$52), IF('将来負担比率（分子）の構造'!J$52 &lt; 0, 0, '将来負担比率（分子）の構造'!J$52), NA())</f>
        <v>1243</v>
      </c>
      <c r="G67" s="135" t="e">
        <f>NA()</f>
        <v>#N/A</v>
      </c>
      <c r="H67" s="135" t="e">
        <f>NA()</f>
        <v>#N/A</v>
      </c>
      <c r="I67" s="135">
        <f>IF(ISNUMBER('将来負担比率（分子）の構造'!K$52), IF('将来負担比率（分子）の構造'!K$52 &lt; 0, 0, '将来負担比率（分子）の構造'!K$52), NA())</f>
        <v>976</v>
      </c>
      <c r="J67" s="135" t="e">
        <f>NA()</f>
        <v>#N/A</v>
      </c>
      <c r="K67" s="135" t="e">
        <f>NA()</f>
        <v>#N/A</v>
      </c>
      <c r="L67" s="135">
        <f>IF(ISNUMBER('将来負担比率（分子）の構造'!L$52), IF('将来負担比率（分子）の構造'!L$52 &lt; 0, 0, '将来負担比率（分子）の構造'!L$52), NA())</f>
        <v>912</v>
      </c>
      <c r="M67" s="135" t="e">
        <f>NA()</f>
        <v>#N/A</v>
      </c>
      <c r="N67" s="135" t="e">
        <f>NA()</f>
        <v>#N/A</v>
      </c>
      <c r="O67" s="135">
        <f>IF(ISNUMBER('将来負担比率（分子）の構造'!M$52), IF('将来負担比率（分子）の構造'!M$52 &lt; 0, 0, '将来負担比率（分子）の構造'!M$52), NA())</f>
        <v>829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2015-05-01T01:49:33Z</cp:lastPrinted>
  <dcterms:created xsi:type="dcterms:W3CDTF">2015-02-17T06:10:53Z</dcterms:created>
  <dcterms:modified xsi:type="dcterms:W3CDTF">2015-05-01T04:30:45Z</dcterms:modified>
  <cp:category/>
</cp:coreProperties>
</file>