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9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iterate="1" iterateCount="1" iterateDelta="0"/>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c r="BE34" i="9"/>
  <c r="BE35" i="9" s="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<sst xmlns="http://schemas.openxmlformats.org/spreadsheetml/2006/main" count="943" uniqueCount="544">
  <si>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</si>
  <si>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</si>
  <si>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</si>
  <si>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</si>
  <si>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</si>
  <si>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</si>
  <si>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</si>
  <si>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</si>
  <si>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</si>
  <si>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</si>
  <si>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</si>
  <si>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</si>
  <si>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</si>
  <si>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</si>
  <si>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</si>
  <si>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</si>
  <si>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</si>
  <si>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</si>
  <si>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</si>
  <si>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</si>
  <si>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</si>
  <si>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</si>
  <si>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</si>
  <si>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</si>
  <si>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</si>
  <si>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</si>
  <si>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</si>
  <si>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</si>
  <si>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</si>
  <si>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</si>
  <si>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</si>
  <si>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</si>
  <si>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</si>
  <si>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</si>
  <si>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</si>
  <si>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</si>
  <si>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</si>
  <si>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</si>
  <si>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</si>
  <si>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</si>
  <si>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</si>
  <si>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</si>
  <si>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</si>
  <si>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</si>
  <si>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</si>
  <si>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</si>
  <si>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</si>
  <si>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</si>
  <si>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</si>
  <si>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</si>
  <si>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</si>
  <si>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</si>
  <si>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</si>
  <si>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</si>
  <si>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</si>
  <si>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</si>
  <si>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</si>
  <si>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</si>
  <si>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</si>
  <si>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</si>
  <si>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</si>
  <si>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</si>
  <si>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</si>
  <si>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</si>
  <si>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</si>
  <si>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</si>
  <si>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</si>
  <si>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</si>
  <si>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</si>
  <si>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</si>
  <si>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</si>
  <si>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</si>
  <si>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</si>
  <si>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</si>
  <si>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</si>
  <si>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</si>
  <si>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</si>
  <si>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</si>
  <si>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</si>
  <si>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</si>
  <si>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</si>
  <si>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</si>
  <si>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会津坂下町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</si>
  <si>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</si>
  <si>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</si>
  <si>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</si>
  <si>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</si>
  <si>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</si>
  <si>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</si>
  <si>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</si>
  <si>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</si>
  <si>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</si>
  <si>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</si>
  <si>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</si>
  <si>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</si>
  <si>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</si>
  <si>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</si>
  <si>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</si>
  <si>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</si>
  <si>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</si>
  <si>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</si>
  <si>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</si>
  <si>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</si>
  <si>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</si>
  <si>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</si>
  <si>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</si>
  <si>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</si>
  <si>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</si>
  <si>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</si>
  <si>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</si>
  <si>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</si>
  <si>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</si>
  <si>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</si>
  <si>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</si>
  <si>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</si>
  <si>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</si>
  <si>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</si>
  <si>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</si>
  <si>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</si>
  <si>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</si>
  <si>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</si>
  <si>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</si>
  <si>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</si>
  <si>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</si>
  <si>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</si>
  <si>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</si>
  <si>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</si>
  <si>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</si>
  <si>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</si>
  <si>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</si>
  <si>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</si>
  <si>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</si>
  <si>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</si>
  <si>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</si>
  <si>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</si>
  <si>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</si>
  <si>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</si>
  <si>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</si>
  <si>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</si>
  <si>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</si>
  <si>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</si>
  <si>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</si>
  <si>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</si>
  <si>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</si>
  <si>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</si>
  <si>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</si>
  <si>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</si>
  <si>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</si>
  <si>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</si>
  <si>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</si>
  <si>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</si>
  <si>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</si>
  <si>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</si>
  <si>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</si>
  <si>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</si>
  <si>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</si>
  <si>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</si>
  <si>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</si>
  <si>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</si>
  <si>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</si>
  <si>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</si>
  <si>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</si>
  <si>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</si>
  <si>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</si>
  <si>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</si>
  <si>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</si>
  <si>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</si>
  <si>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</si>
  <si>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</si>
  <si>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</si>
  <si>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</si>
  <si>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</si>
  <si>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</si>
  <si>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</si>
  <si>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</si>
  <si>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</si>
  <si>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</si>
  <si>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</si>
  <si>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</si>
  <si>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</si>
  <si>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</si>
  <si>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</si>
  <si>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</si>
  <si>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</si>
  <si>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</si>
  <si>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</si>
  <si>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</si>
  <si>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</si>
  <si>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</si>
  <si>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</si>
  <si>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</si>
  <si>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</si>
  <si>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</si>
  <si>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福島県会津坂下町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</si>
  <si>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</si>
  <si>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</si>
  <si>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</si>
  <si>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</si>
  <si>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</si>
  <si>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</si>
  <si>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</si>
  <si>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</si>
  <si>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</si>
  <si>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</si>
  <si>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</si>
  <si>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</si>
  <si>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</si>
  <si>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</si>
  <si>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</si>
  <si>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</si>
  <si>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</si>
  <si>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</si>
  <si>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</si>
  <si>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</si>
  <si>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</si>
  <si>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</si>
  <si>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</si>
  <si>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</si>
  <si>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</si>
  <si>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</si>
  <si>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</si>
  <si>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</si>
  <si>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</si>
  <si>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</si>
  <si>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</si>
  <si>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</si>
  <si>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</si>
  <si>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</si>
  <si>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</si>
  <si>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</si>
  <si>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</si>
  <si>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</si>
  <si>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</si>
  <si>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</si>
  <si>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</si>
  <si>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</si>
  <si>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</si>
  <si>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</si>
  <si>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</si>
  <si>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</si>
  <si>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</si>
  <si>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</si>
  <si>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</si>
  <si>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</si>
  <si>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</si>
  <si>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</si>
  <si>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</si>
  <si>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</si>
  <si>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</si>
  <si>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</si>
  <si>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</si>
  <si>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</si>
  <si>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</si>
  <si>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</si>
  <si>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</si>
  <si>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</si>
  <si>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</si>
  <si>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</si>
  <si>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</si>
  <si>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</si>
  <si>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</si>
  <si>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</si>
  <si>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</si>
  <si>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</si>
  <si>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</si>
  <si>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</si>
  <si>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</si>
  <si>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</si>
  <si>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</si>
  <si>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</si>
  <si>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</si>
  <si>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</si>
  <si>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</si>
  <si>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</si>
  <si>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</si>
  <si>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</si>
  <si>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</si>
  <si>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</si>
  <si>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</si>
  <si>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</si>
  <si>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</si>
  <si>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</si>
  <si>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</si>
  <si>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</si>
  <si>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</si>
  <si>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</si>
  <si>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</si>
  <si>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</si>
  <si>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</si>
  <si>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</si>
  <si>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</si>
  <si>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</si>
  <si>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</si>
  <si>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</si>
  <si>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</si>
  <si>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</si>
  <si>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</si>
  <si>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</si>
  <si>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</si>
  <si>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</si>
  <si>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</si>
  <si>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</si>
  <si>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</si>
  <si>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</si>
  <si>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</si>
  <si>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</si>
  <si>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</si>
  <si>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</si>
  <si>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</si>
  <si>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</si>
  <si>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</si>
  <si>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</si>
  <si>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</si>
  <si>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</si>
  <si>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</si>
  <si>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</si>
  <si>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</si>
  <si>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</si>
  <si>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</si>
  <si>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</si>
  <si>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</si>
  <si>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</si>
  <si>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</si>
  <si>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</si>
  <si>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</si>
  <si>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</si>
  <si>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</si>
  <si>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</si>
  <si>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</si>
  <si>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</si>
  <si>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</si>
  <si>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</si>
  <si>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</si>
  <si>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</si>
  <si>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</si>
  <si>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</si>
  <si>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</si>
  <si>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</si>
  <si>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</si>
  <si>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</si>
  <si>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</si>
  <si>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</si>
  <si>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</si>
  <si>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</si>
  <si>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福島県会津坂下町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</si>
  <si>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</si>
  <si>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</si>
  <si>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</si>
  <si>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</si>
  <si>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</si>
  <si>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</si>
  <si>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</si>
  <si>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</si>
  <si>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</si>
  <si>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</si>
  <si>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</si>
  <si>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</si>
  <si>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</si>
  <si>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</si>
  <si>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</si>
  <si>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</si>
  <si>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</si>
  <si>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</si>
  <si>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</si>
  <si>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</si>
  <si>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坂下東第一土地区画整理事業特別会計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</si>
  <si>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</si>
  <si>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</si>
  <si>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</si>
  <si>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</si>
  <si>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</si>
  <si>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</si>
  <si>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</si>
  <si>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</si>
  <si>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</si>
  <si>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</si>
  <si>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</si>
  <si>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</si>
  <si>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</si>
  <si>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</si>
  <si>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</si>
  <si>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</si>
  <si>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</si>
  <si>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</si>
  <si>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</si>
  <si>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</si>
  <si>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</si>
  <si>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</si>
  <si>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</si>
  <si>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</si>
  <si>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</si>
  <si>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</si>
  <si>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</si>
  <si>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</si>
  <si>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</si>
  <si>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</si>
  <si>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</si>
  <si>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</si>
  <si>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</si>
  <si>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</si>
  <si>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</si>
  <si>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</si>
  <si>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</si>
  <si>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</si>
  <si>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</si>
  <si>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</si>
  <si>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</si>
  <si>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</si>
  <si>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</si>
  <si>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</si>
  <si>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</si>
  <si>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</si>
  <si>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</si>
  <si>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</si>
  <si>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</si>
  <si>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</si>
  <si>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</si>
  <si>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</si>
  <si>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</si>
  <si>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</si>
  <si>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</si>
  <si>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</si>
  <si>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</si>
  <si>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</si>
  <si>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</si>
  <si>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</si>
  <si>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</si>
  <si>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</si>
  <si>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</si>
  <si>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</si>
  <si>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</si>
  <si>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</si>
  <si>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</si>
  <si>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</si>
  <si>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</si>
  <si>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</si>
  <si>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</si>
  <si>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</si>
  <si>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</si>
  <si>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</si>
  <si>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</si>
  <si>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</si>
  <si>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</si>
  <si>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</si>
  <si>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</si>
  <si>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</si>
  <si>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</si>
  <si>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</si>
  <si>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</si>
  <si>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</si>
  <si>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</si>
  <si>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</si>
  <si>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</si>
  <si>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</si>
  <si>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</si>
  <si>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</si>
  <si>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</si>
  <si>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</si>
  <si>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</si>
  <si>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</si>
  <si>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</si>
  <si>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</si>
  <si>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</si>
  <si>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</si>
  <si>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</si>
  <si>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</si>
  <si>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</si>
  <si>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</si>
  <si>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</si>
  <si>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</si>
  <si>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</si>
  <si>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</si>
  <si>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</si>
  <si>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</si>
  <si>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</si>
  <si>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</si>
  <si>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</si>
  <si>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</si>
  <si>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</si>
  <si>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</si>
  <si>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</si>
  <si>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</si>
  <si>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</si>
  <si>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</si>
  <si>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</si>
  <si>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</si>
  <si>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</si>
  <si>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</si>
  <si>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</si>
  <si>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</si>
  <si>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</si>
  <si>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</si>
  <si>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</si>
  <si>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</si>
  <si>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</si>
  <si>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</si>
  <si>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</si>
  <si>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</si>
  <si>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</si>
  <si>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</si>
  <si>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</si>
  <si>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</si>
  <si>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</si>
  <si>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</si>
  <si>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</si>
  <si>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</si>
  <si>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</si>
  <si>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</si>
  <si>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</si>
  <si>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</si>
  <si>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</si>
  <si>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</si>
  <si>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</si>
  <si>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</si>
  <si>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</si>
  <si>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</si>
  <si>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</si>
  <si>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</si>
  <si>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</si>
  <si>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</si>
  <si>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0.18</t>
  </si>
  <si>
    <t>▲ 2.61</t>
  </si>
  <si>
    <t>▲ 0.63</t>
  </si>
  <si>
    <t>水道事業会計</t>
  </si>
  <si>
    <t>一般会計</t>
  </si>
  <si>
    <t>介護保険特別会計</t>
  </si>
  <si>
    <t>国民健康保険特別会計</t>
  </si>
  <si>
    <t>後期高齢者医療特別会計</t>
  </si>
  <si>
    <t>坂下東第一土地区画整理事業特別会計</t>
  </si>
  <si>
    <t>下水道事業特別会計</t>
  </si>
  <si>
    <t>農業集落排水事業特別会計</t>
  </si>
  <si>
    <t>その他会計（赤字）</t>
  </si>
  <si>
    <t>その他会計（黒字）</t>
  </si>
  <si>
    <t>会津若松地方土地開発公社</t>
    <rPh sb="0" eb="2">
      <t>アイヅ</t>
    </rPh>
    <rPh sb="2" eb="4">
      <t>ワカマツ</t>
    </rPh>
    <rPh sb="4" eb="6">
      <t>チホウ</t>
    </rPh>
    <rPh sb="6" eb="8">
      <t>トチ</t>
    </rPh>
    <rPh sb="8" eb="10">
      <t>カイハツ</t>
    </rPh>
    <rPh sb="10" eb="12">
      <t>コウシャ</t>
    </rPh>
    <phoneticPr fontId="2"/>
  </si>
  <si>
    <t>会津ばんげ公共サービス</t>
    <rPh sb="0" eb="2">
      <t>アイヅ</t>
    </rPh>
    <rPh sb="5" eb="7">
      <t>コウキョウ</t>
    </rPh>
    <phoneticPr fontId="2"/>
  </si>
  <si>
    <t>会津若松地方広域市町村圏整備組合
一般会計</t>
    <rPh sb="0" eb="2">
      <t>アイヅ</t>
    </rPh>
    <rPh sb="2" eb="4">
      <t>ワカマツ</t>
    </rPh>
    <rPh sb="4" eb="6">
      <t>チホウ</t>
    </rPh>
    <rPh sb="6" eb="8">
      <t>コウイキ</t>
    </rPh>
    <rPh sb="8" eb="10">
      <t>シチョウ</t>
    </rPh>
    <rPh sb="11" eb="12">
      <t>ケン</t>
    </rPh>
    <rPh sb="12" eb="14">
      <t>セイビ</t>
    </rPh>
    <rPh sb="14" eb="16">
      <t>クミアイ</t>
    </rPh>
    <rPh sb="17" eb="19">
      <t>イッパン</t>
    </rPh>
    <rPh sb="19" eb="21">
      <t>カイケイ</t>
    </rPh>
    <phoneticPr fontId="5"/>
  </si>
  <si>
    <t>会津若松地方広域市町村圏整備組合
水道用水供給事業会計</t>
    <rPh sb="17" eb="19">
      <t>スイドウ</t>
    </rPh>
    <rPh sb="19" eb="21">
      <t>ヨウスイ</t>
    </rPh>
    <rPh sb="21" eb="23">
      <t>キョウキュウ</t>
    </rPh>
    <rPh sb="23" eb="25">
      <t>ジギョウ</t>
    </rPh>
    <rPh sb="25" eb="27">
      <t>カイケイ</t>
    </rPh>
    <phoneticPr fontId="5"/>
  </si>
  <si>
    <t>福島県市町町村総合事務組合
一般会計</t>
    <rPh sb="14" eb="16">
      <t>イッパン</t>
    </rPh>
    <rPh sb="16" eb="18">
      <t>カイケイ</t>
    </rPh>
    <phoneticPr fontId="5"/>
  </si>
  <si>
    <t>福島県市町町村総合事務組合
消防補償等特別会計</t>
    <rPh sb="14" eb="16">
      <t>ショウボウ</t>
    </rPh>
    <rPh sb="16" eb="18">
      <t>ホショウ</t>
    </rPh>
    <rPh sb="18" eb="19">
      <t>ナド</t>
    </rPh>
    <rPh sb="19" eb="21">
      <t>トクベツ</t>
    </rPh>
    <rPh sb="21" eb="23">
      <t>カイケイ</t>
    </rPh>
    <phoneticPr fontId="5"/>
  </si>
  <si>
    <t>福島県市町町村総合事務組合
消防賞じゅつ金特別会計</t>
    <rPh sb="14" eb="16">
      <t>ショウボウ</t>
    </rPh>
    <rPh sb="16" eb="17">
      <t>ショウ</t>
    </rPh>
    <rPh sb="20" eb="21">
      <t>キン</t>
    </rPh>
    <rPh sb="21" eb="23">
      <t>トクベツ</t>
    </rPh>
    <phoneticPr fontId="5"/>
  </si>
  <si>
    <t>福島県市町町村総合事務組合
非常勤職員公務災害補償特別会計</t>
    <rPh sb="14" eb="17">
      <t>ヒジョウキン</t>
    </rPh>
    <rPh sb="17" eb="19">
      <t>ショクイン</t>
    </rPh>
    <rPh sb="19" eb="21">
      <t>コウム</t>
    </rPh>
    <rPh sb="21" eb="23">
      <t>サイガイ</t>
    </rPh>
    <rPh sb="23" eb="25">
      <t>ホショウ</t>
    </rPh>
    <phoneticPr fontId="5"/>
  </si>
  <si>
    <t>福島県市町町村総合事務組合
自治会館管理特別会計</t>
    <rPh sb="14" eb="16">
      <t>ジチ</t>
    </rPh>
    <rPh sb="16" eb="18">
      <t>カイカン</t>
    </rPh>
    <rPh sb="18" eb="20">
      <t>カンリ</t>
    </rPh>
    <rPh sb="20" eb="22">
      <t>トクベツ</t>
    </rPh>
    <rPh sb="22" eb="24">
      <t>カイケイ</t>
    </rPh>
    <phoneticPr fontId="5"/>
  </si>
  <si>
    <t>福島県後期高齢者医療広域連合
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</si>
  <si>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3" eb="5">
      <t>コウキ</t>
    </rPh>
    <rPh sb="5" eb="7">
      <t>コウレイ</t>
    </rPh>
    <rPh sb="7" eb="8">
      <t>シャ</t>
    </rPh>
    <rPh sb="8" eb="10">
      <t>イリョウ</t>
    </rPh>
    <rPh sb="10" eb="12">
      <t>コウイキ</t>
    </rPh>
    <rPh sb="12" eb="14">
      <t>レンゴウ</t>
    </rPh>
    <rPh sb="22" eb="24">
      <t>トクベツ</t>
    </rPh>
    <rPh sb="24" eb="26">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</si>
</sst>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1" fillId="0" borderId="0">
      <alignment vertical="center"/>
    </xf>
    <xf numFmtId="0" fontId="45" fillId="10" borderId="0" applyNumberFormat="0" applyBorder="0" applyAlignment="0" applyProtection="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9" fillId="0" borderId="100" xfId="79" applyFont="1" applyBorder="1" applyAlignment="1" applyProtection="1">
      <alignment horizontal="left" vertical="center" wrapText="1"/>
      <protection locked="0"/>
    </xf>
    <xf numFmtId="0" fontId="19" fillId="0" borderId="99" xfId="79" applyFont="1" applyBorder="1" applyAlignment="1" applyProtection="1">
      <alignment horizontal="left" vertical="center" wrapText="1"/>
      <protection locked="0"/>
    </xf>
    <xf numFmtId="0" fontId="19" fillId="0" borderId="98" xfId="79" applyFont="1" applyBorder="1" applyAlignment="1" applyProtection="1">
      <alignment horizontal="left" vertical="center" wrapText="1"/>
      <protection locked="0"/>
    </xf>
    <xf numFmtId="0" fontId="19" fillId="0" borderId="114" xfId="79" applyFont="1" applyBorder="1" applyAlignment="1" applyProtection="1">
      <alignment horizontal="left" vertical="center" wrapText="1"/>
      <protection locked="0"/>
    </xf>
    <xf numFmtId="0" fontId="19" fillId="0" borderId="113" xfId="79" applyFont="1" applyBorder="1" applyAlignment="1" applyProtection="1">
      <alignment horizontal="left" vertical="center" wrapText="1"/>
      <protection locked="0"/>
    </xf>
    <xf numFmtId="0" fontId="19" fillId="0" borderId="112" xfId="79" applyFont="1" applyBorder="1" applyAlignment="1" applyProtection="1">
      <alignment horizontal="left" vertical="center" wrapText="1"/>
      <protection locked="0"/>
    </xf>
  </cellXfs>
  <cellStyles count="81">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79"/>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51259</c:v>
                </c:pt>
                <c:pt idx="1">
                  <c:v>83853</c:v>
                </c:pt>
                <c:pt idx="2">
                  <c:v>93632</c:v>
                </c:pt>
                <c:pt idx="3">
                  <c:v>164838</c:v>
                </c:pt>
                <c:pt idx="4">
                  <c:v>96551</c:v>
                </c:pt>
              </c:numCache>
            </c:numRef>
          </c:val>
          <c:smooth val="0"/>
        </c:ser>
        <c:dLbls>
          <c:showLegendKey val="0"/>
          <c:showVal val="0"/>
          <c:showCatName val="0"/>
          <c:showSerName val="0"/>
          <c:showPercent val="0"/>
          <c:showBubbleSize val="0"/>
        </c:dLbls>
        <c:marker val="1"/>
        <c:smooth val="0"/>
        <c:axId val="103910016"/>
        <c:axId val="103928576"/>
      </c:lineChart>
      <c:catAx>
        <c:axId val="1039100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928576"/>
        <c:crosses val="autoZero"/>
        <c:auto val="1"/>
        <c:lblAlgn val="ctr"/>
        <c:lblOffset val="100"/>
        <c:tickLblSkip val="1"/>
        <c:tickMarkSkip val="1"/>
        <c:noMultiLvlLbl val="0"/>
      </c:catAx>
      <c:valAx>
        <c:axId val="1039285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910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5.96</c:v>
                </c:pt>
                <c:pt idx="1">
                  <c:v>6.08</c:v>
                </c:pt>
                <c:pt idx="2">
                  <c:v>4.59</c:v>
                </c:pt>
                <c:pt idx="3">
                  <c:v>3.91</c:v>
                </c:pt>
                <c:pt idx="4">
                  <c:v>2.93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1.19</c:v>
                </c:pt>
                <c:pt idx="1">
                  <c:v>2.69</c:v>
                </c:pt>
                <c:pt idx="2">
                  <c:v>3.98</c:v>
                </c:pt>
                <c:pt idx="3">
                  <c:v>1.78</c:v>
                </c:pt>
                <c:pt idx="4">
                  <c:v>2.0499999999999998</c:v>
                </c:pt>
              </c:numCache>
            </c:numRef>
          </c:val>
        </c:ser>
        <c:dLbls>
          <c:showLegendKey val="0"/>
          <c:showVal val="0"/>
          <c:showCatName val="0"/>
          <c:showSerName val="0"/>
          <c:showPercent val="0"/>
          <c:showBubbleSize val="0"/>
        </c:dLbls>
        <c:gapWidth val="250"/>
        <c:overlap val="100"/>
        <c:axId val="110554112"/>
        <c:axId val="11058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2.37</c:v>
                </c:pt>
                <c:pt idx="1">
                  <c:v>2.7</c:v>
                </c:pt>
                <c:pt idx="2">
                  <c:v>-0.18</c:v>
                </c:pt>
                <c:pt idx="3">
                  <c:v>-2.61</c:v>
                </c:pt>
                <c:pt idx="4">
                  <c:v>-0.63</c:v>
                </c:pt>
              </c:numCache>
            </c:numRef>
          </c:val>
          <c:smooth val="0"/>
        </c:ser>
        <c:dLbls>
          <c:showLegendKey val="0"/>
          <c:showVal val="0"/>
          <c:showCatName val="0"/>
          <c:showSerName val="0"/>
          <c:showPercent val="0"/>
          <c:showBubbleSize val="0"/>
        </c:dLbls>
        <c:marker val="1"/>
        <c:smooth val="0"/>
        <c:axId val="110554112"/>
        <c:axId val="110580864"/>
      </c:lineChart>
      <c:catAx>
        <c:axId val="11055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580864"/>
        <c:crosses val="autoZero"/>
        <c:auto val="1"/>
        <c:lblAlgn val="ctr"/>
        <c:lblOffset val="100"/>
        <c:tickLblSkip val="1"/>
        <c:tickMarkSkip val="1"/>
        <c:noMultiLvlLbl val="0"/>
      </c:catAx>
      <c:valAx>
        <c:axId val="11058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5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坂下東第一土地区画整理事業特別会計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0.74</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3.11</c:v>
                </c:pt>
                <c:pt idx="2">
                  <c:v>#N/A</c:v>
                </c:pt>
                <c:pt idx="3">
                  <c:v>3.22</c:v>
                </c:pt>
                <c:pt idx="4">
                  <c:v>#N/A</c:v>
                </c:pt>
                <c:pt idx="5">
                  <c:v>2.0699999999999998</c:v>
                </c:pt>
                <c:pt idx="6">
                  <c:v>#N/A</c:v>
                </c:pt>
                <c:pt idx="7">
                  <c:v>1.9</c:v>
                </c:pt>
                <c:pt idx="8">
                  <c:v>#N/A</c:v>
                </c:pt>
                <c:pt idx="9">
                  <c:v>0.43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0.89</c:v>
                </c:pt>
                <c:pt idx="2">
                  <c:v>#N/A</c:v>
                </c:pt>
                <c:pt idx="3">
                  <c:v>0.69</c:v>
                </c:pt>
                <c:pt idx="4">
                  <c:v>#N/A</c:v>
                </c:pt>
                <c:pt idx="5">
                  <c:v>0.95</c:v>
                </c:pt>
                <c:pt idx="6">
                  <c:v>#N/A</c:v>
                </c:pt>
                <c:pt idx="7">
                  <c:v>0.66</c:v>
                </c:pt>
                <c:pt idx="8">
                  <c:v>#N/A</c:v>
                </c:pt>
                <c:pt idx="9">
                  <c:v>1.19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5.22</c:v>
                </c:pt>
                <c:pt idx="2">
                  <c:v>#N/A</c:v>
                </c:pt>
                <c:pt idx="3">
                  <c:v>6.08</c:v>
                </c:pt>
                <c:pt idx="4">
                  <c:v>#N/A</c:v>
                </c:pt>
                <c:pt idx="5">
                  <c:v>4.59</c:v>
                </c:pt>
                <c:pt idx="6">
                  <c:v>#N/A</c:v>
                </c:pt>
                <c:pt idx="7">
                  <c:v>3.91</c:v>
                </c:pt>
                <c:pt idx="8">
                  <c:v>#N/A</c:v>
                </c:pt>
                <c:pt idx="9">
                  <c:v>2.93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6.51</c:v>
                </c:pt>
                <c:pt idx="2">
                  <c:v>#N/A</c:v>
                </c:pt>
                <c:pt idx="3">
                  <c:v>8.3699999999999992</c:v>
                </c:pt>
                <c:pt idx="4">
                  <c:v>#N/A</c:v>
                </c:pt>
                <c:pt idx="5">
                  <c:v>9.83</c:v>
                </c:pt>
                <c:pt idx="6">
                  <c:v>#N/A</c:v>
                </c:pt>
                <c:pt idx="7">
                  <c:v>11.82</c:v>
                </c:pt>
                <c:pt idx="8">
                  <c:v>#N/A</c:v>
                </c:pt>
                <c:pt idx="9">
                  <c:v>13.26</c:v>
                </c:pt>
              </c:numCache>
            </c:numRef>
          </c:val>
        </c:ser>
        <c:dLbls>
          <c:showLegendKey val="0"/>
          <c:showVal val="0"/>
          <c:showCatName val="0"/>
          <c:showSerName val="0"/>
          <c:showPercent val="0"/>
          <c:showBubbleSize val="0"/>
        </c:dLbls>
        <c:gapWidth val="150"/>
        <c:overlap val="100"/>
        <c:axId val="111010944"/>
        <c:axId val="111012480"/>
      </c:barChart>
      <c:catAx>
        <c:axId val="11101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12480"/>
        <c:crosses val="autoZero"/>
        <c:auto val="1"/>
        <c:lblAlgn val="ctr"/>
        <c:lblOffset val="100"/>
        <c:tickLblSkip val="1"/>
        <c:tickMarkSkip val="1"/>
        <c:noMultiLvlLbl val="0"/>
      </c:catAx>
      <c:valAx>
        <c:axId val="11101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1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676</c:v>
                </c:pt>
                <c:pt idx="5">
                  <c:v>680</c:v>
                </c:pt>
                <c:pt idx="8">
                  <c:v>683</c:v>
                </c:pt>
                <c:pt idx="11">
                  <c:v>691</c:v>
                </c:pt>
                <c:pt idx="14">
                  <c:v>715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131</c:v>
                </c:pt>
                <c:pt idx="3">
                  <c:v>134</c:v>
                </c:pt>
                <c:pt idx="6">
                  <c:v>149</c:v>
                </c:pt>
                <c:pt idx="9">
                  <c:v>131</c:v>
                </c:pt>
                <c:pt idx="12">
                  <c:v>106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79</c:v>
                </c:pt>
                <c:pt idx="3">
                  <c:v>77</c:v>
                </c:pt>
                <c:pt idx="6">
                  <c:v>76</c:v>
                </c:pt>
                <c:pt idx="9">
                  <c:v>60</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184</c:v>
                </c:pt>
                <c:pt idx="3">
                  <c:v>191</c:v>
                </c:pt>
                <c:pt idx="6">
                  <c:v>167</c:v>
                </c:pt>
                <c:pt idx="9">
                  <c:v>137</c:v>
                </c:pt>
                <c:pt idx="12">
                  <c:v>123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973</c:v>
                </c:pt>
                <c:pt idx="3">
                  <c:v>940</c:v>
                </c:pt>
                <c:pt idx="6">
                  <c:v>927</c:v>
                </c:pt>
                <c:pt idx="9">
                  <c:v>934</c:v>
                </c:pt>
                <c:pt idx="12">
                  <c:v>994</c:v>
                </c:pt>
              </c:numCache>
            </c:numRef>
          </c:val>
        </c:ser>
        <c:dLbls>
          <c:showLegendKey val="0"/>
          <c:showVal val="0"/>
          <c:showCatName val="0"/>
          <c:showSerName val="0"/>
          <c:showPercent val="0"/>
          <c:showBubbleSize val="0"/>
        </c:dLbls>
        <c:gapWidth val="100"/>
        <c:overlap val="100"/>
        <c:axId val="111128960"/>
        <c:axId val="11113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691</c:v>
                </c:pt>
                <c:pt idx="2">
                  <c:v>#N/A</c:v>
                </c:pt>
                <c:pt idx="3">
                  <c:v>#N/A</c:v>
                </c:pt>
                <c:pt idx="4">
                  <c:v>662</c:v>
                </c:pt>
                <c:pt idx="5">
                  <c:v>#N/A</c:v>
                </c:pt>
                <c:pt idx="6">
                  <c:v>#N/A</c:v>
                </c:pt>
                <c:pt idx="7">
                  <c:v>636</c:v>
                </c:pt>
                <c:pt idx="8">
                  <c:v>#N/A</c:v>
                </c:pt>
                <c:pt idx="9">
                  <c:v>#N/A</c:v>
                </c:pt>
                <c:pt idx="10">
                  <c:v>571</c:v>
                </c:pt>
                <c:pt idx="11">
                  <c:v>#N/A</c:v>
                </c:pt>
                <c:pt idx="12">
                  <c:v>#N/A</c:v>
                </c:pt>
                <c:pt idx="13">
                  <c:v>557</c:v>
                </c:pt>
                <c:pt idx="14">
                  <c:v>#N/A</c:v>
                </c:pt>
              </c:numCache>
            </c:numRef>
          </c:val>
          <c:smooth val="0"/>
        </c:ser>
        <c:dLbls>
          <c:showLegendKey val="0"/>
          <c:showVal val="0"/>
          <c:showCatName val="0"/>
          <c:showSerName val="0"/>
          <c:showPercent val="0"/>
          <c:showBubbleSize val="0"/>
        </c:dLbls>
        <c:marker val="1"/>
        <c:smooth val="0"/>
        <c:axId val="111128960"/>
        <c:axId val="111130880"/>
      </c:lineChart>
      <c:catAx>
        <c:axId val="11112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30880"/>
        <c:crosses val="autoZero"/>
        <c:auto val="1"/>
        <c:lblAlgn val="ctr"/>
        <c:lblOffset val="100"/>
        <c:tickLblSkip val="1"/>
        <c:tickMarkSkip val="1"/>
        <c:noMultiLvlLbl val="0"/>
      </c:catAx>
      <c:valAx>
        <c:axId val="11113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2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6208</c:v>
                </c:pt>
                <c:pt idx="5">
                  <c:v>6565</c:v>
                </c:pt>
                <c:pt idx="8">
                  <c:v>6829</c:v>
                </c:pt>
                <c:pt idx="11">
                  <c:v>7706</c:v>
                </c:pt>
                <c:pt idx="14">
                  <c:v>8100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497</c:v>
                </c:pt>
                <c:pt idx="5">
                  <c:v>635</c:v>
                </c:pt>
                <c:pt idx="8">
                  <c:v>603</c:v>
                </c:pt>
                <c:pt idx="11">
                  <c:v>565</c:v>
                </c:pt>
                <c:pt idx="14">
                  <c:v>531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356</c:v>
                </c:pt>
                <c:pt idx="5">
                  <c:v>447</c:v>
                </c:pt>
                <c:pt idx="8">
                  <c:v>535</c:v>
                </c:pt>
                <c:pt idx="11">
                  <c:v>383</c:v>
                </c:pt>
                <c:pt idx="14">
                  <c:v>279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2030</c:v>
                </c:pt>
                <c:pt idx="3">
                  <c:v>1971</c:v>
                </c:pt>
                <c:pt idx="6">
                  <c:v>1744</c:v>
                </c:pt>
                <c:pt idx="9">
                  <c:v>1915</c:v>
                </c:pt>
                <c:pt idx="12">
                  <c:v>1805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1035</c:v>
                </c:pt>
                <c:pt idx="3">
                  <c:v>907</c:v>
                </c:pt>
                <c:pt idx="6">
                  <c:v>279</c:v>
                </c:pt>
                <c:pt idx="9">
                  <c:v>223</c:v>
                </c:pt>
                <c:pt idx="12">
                  <c:v>171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2695</c:v>
                </c:pt>
                <c:pt idx="3">
                  <c:v>2739</c:v>
                </c:pt>
                <c:pt idx="6">
                  <c:v>2753</c:v>
                </c:pt>
                <c:pt idx="9">
                  <c:v>2570</c:v>
                </c:pt>
                <c:pt idx="12">
                  <c:v>2202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482</c:v>
                </c:pt>
                <c:pt idx="3">
                  <c:v>557</c:v>
                </c:pt>
                <c:pt idx="6">
                  <c:v>419</c:v>
                </c:pt>
                <c:pt idx="9">
                  <c:v>295</c:v>
                </c:pt>
                <c:pt idx="12">
                  <c:v>194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8306</c:v>
                </c:pt>
                <c:pt idx="3">
                  <c:v>8669</c:v>
                </c:pt>
                <c:pt idx="6">
                  <c:v>8912</c:v>
                </c:pt>
                <c:pt idx="9">
                  <c:v>10162</c:v>
                </c:pt>
                <c:pt idx="12">
                  <c:v>10683</c:v>
                </c:pt>
              </c:numCache>
            </c:numRef>
          </c:val>
        </c:ser>
        <c:dLbls>
          <c:showLegendKey val="0"/>
          <c:showVal val="0"/>
          <c:showCatName val="0"/>
          <c:showSerName val="0"/>
          <c:showPercent val="0"/>
          <c:showBubbleSize val="0"/>
        </c:dLbls>
        <c:gapWidth val="100"/>
        <c:overlap val="100"/>
        <c:axId val="110944256"/>
        <c:axId val="110946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7488</c:v>
                </c:pt>
                <c:pt idx="2">
                  <c:v>#N/A</c:v>
                </c:pt>
                <c:pt idx="3">
                  <c:v>#N/A</c:v>
                </c:pt>
                <c:pt idx="4">
                  <c:v>7195</c:v>
                </c:pt>
                <c:pt idx="5">
                  <c:v>#N/A</c:v>
                </c:pt>
                <c:pt idx="6">
                  <c:v>#N/A</c:v>
                </c:pt>
                <c:pt idx="7">
                  <c:v>6139</c:v>
                </c:pt>
                <c:pt idx="8">
                  <c:v>#N/A</c:v>
                </c:pt>
                <c:pt idx="9">
                  <c:v>#N/A</c:v>
                </c:pt>
                <c:pt idx="10">
                  <c:v>6511</c:v>
                </c:pt>
                <c:pt idx="11">
                  <c:v>#N/A</c:v>
                </c:pt>
                <c:pt idx="12">
                  <c:v>#N/A</c:v>
                </c:pt>
                <c:pt idx="13">
                  <c:v>6145</c:v>
                </c:pt>
                <c:pt idx="14">
                  <c:v>#N/A</c:v>
                </c:pt>
              </c:numCache>
            </c:numRef>
          </c:val>
          <c:smooth val="0"/>
        </c:ser>
        <c:dLbls>
          <c:showLegendKey val="0"/>
          <c:showVal val="0"/>
          <c:showCatName val="0"/>
          <c:showSerName val="0"/>
          <c:showPercent val="0"/>
          <c:showBubbleSize val="0"/>
        </c:dLbls>
        <c:marker val="1"/>
        <c:smooth val="0"/>
        <c:axId val="110944256"/>
        <c:axId val="110946176"/>
      </c:lineChart>
      <c:catAx>
        <c:axId val="11094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946176"/>
        <c:crosses val="autoZero"/>
        <c:auto val="1"/>
        <c:lblAlgn val="ctr"/>
        <c:lblOffset val="100"/>
        <c:tickLblSkip val="1"/>
        <c:tickMarkSkip val="1"/>
        <c:noMultiLvlLbl val="0"/>
      </c:catAx>
      <c:valAx>
        <c:axId val="11094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4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福島県会津坂下町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17,185
17,122
91.65
8,502,255
8,333,429
138,507
4,734,989
10,682,653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151.2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年度基準財政収入額が</a:t>
          </a:r>
          <a:r>
            <a:rPr kumimoji="1" lang="en-US" altLang="ja-JP" sz="1100">
              <a:latin typeface="ＭＳ Ｐゴシック"/>
            </a:rPr>
            <a:t>1,505,233</a:t>
          </a:r>
          <a:r>
            <a:rPr kumimoji="1" lang="ja-JP" altLang="en-US" sz="1100">
              <a:latin typeface="ＭＳ Ｐゴシック"/>
            </a:rPr>
            <a:t>千円、同年度基準財政需要額が</a:t>
          </a:r>
          <a:r>
            <a:rPr kumimoji="1" lang="en-US" altLang="ja-JP" sz="1100">
              <a:latin typeface="ＭＳ Ｐゴシック"/>
            </a:rPr>
            <a:t>4,016,291</a:t>
          </a:r>
          <a:r>
            <a:rPr kumimoji="1" lang="ja-JP" altLang="en-US" sz="1100">
              <a:latin typeface="ＭＳ Ｐゴシック"/>
            </a:rPr>
            <a:t>千円となり、平成</a:t>
          </a:r>
          <a:r>
            <a:rPr kumimoji="1" lang="en-US" altLang="ja-JP" sz="1100">
              <a:latin typeface="ＭＳ Ｐゴシック"/>
            </a:rPr>
            <a:t>25</a:t>
          </a:r>
          <a:r>
            <a:rPr kumimoji="1" lang="ja-JP" altLang="en-US" sz="1100">
              <a:latin typeface="ＭＳ Ｐゴシック"/>
            </a:rPr>
            <a:t>年度単年度の財政力指数は</a:t>
          </a:r>
          <a:r>
            <a:rPr kumimoji="1" lang="en-US" altLang="ja-JP" sz="1100">
              <a:latin typeface="ＭＳ Ｐゴシック"/>
            </a:rPr>
            <a:t>0.375</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23</a:t>
          </a:r>
          <a:r>
            <a:rPr kumimoji="1" lang="ja-JP" altLang="en-US" sz="1100">
              <a:latin typeface="ＭＳ Ｐゴシック"/>
            </a:rPr>
            <a:t>年度</a:t>
          </a:r>
          <a:r>
            <a:rPr kumimoji="1" lang="en-US" altLang="ja-JP" sz="1100">
              <a:latin typeface="ＭＳ Ｐゴシック"/>
            </a:rPr>
            <a:t>0.345</a:t>
          </a:r>
          <a:r>
            <a:rPr kumimoji="1" lang="ja-JP" altLang="en-US" sz="1100">
              <a:latin typeface="ＭＳ Ｐゴシック"/>
            </a:rPr>
            <a:t>、平成</a:t>
          </a:r>
          <a:r>
            <a:rPr kumimoji="1" lang="en-US" altLang="ja-JP" sz="1100">
              <a:latin typeface="ＭＳ Ｐゴシック"/>
            </a:rPr>
            <a:t>24</a:t>
          </a:r>
          <a:r>
            <a:rPr kumimoji="1" lang="ja-JP" altLang="en-US" sz="1100">
              <a:latin typeface="ＭＳ Ｐゴシック"/>
            </a:rPr>
            <a:t>年度</a:t>
          </a:r>
          <a:r>
            <a:rPr kumimoji="1" lang="en-US" altLang="ja-JP" sz="1100">
              <a:latin typeface="ＭＳ Ｐゴシック"/>
            </a:rPr>
            <a:t>0.359</a:t>
          </a:r>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a:t>
          </a:r>
          <a:r>
            <a:rPr kumimoji="1" lang="en-US" altLang="ja-JP" sz="1100">
              <a:latin typeface="ＭＳ Ｐゴシック"/>
            </a:rPr>
            <a:t>0.375</a:t>
          </a:r>
          <a:r>
            <a:rPr kumimoji="1" lang="ja-JP" altLang="en-US" sz="1100">
              <a:latin typeface="ＭＳ Ｐゴシック"/>
            </a:rPr>
            <a:t>、平均</a:t>
          </a:r>
          <a:r>
            <a:rPr kumimoji="1" lang="en-US" altLang="ja-JP" sz="1100">
              <a:latin typeface="ＭＳ Ｐゴシック"/>
            </a:rPr>
            <a:t>0.359</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a:t>
          </a:r>
          <a:r>
            <a:rPr kumimoji="1" lang="ja-JP" altLang="en-US" sz="1100">
              <a:latin typeface="ＭＳ Ｐゴシック"/>
            </a:rPr>
            <a:t>平成</a:t>
          </a:r>
          <a:r>
            <a:rPr kumimoji="1" lang="en-US" altLang="ja-JP" sz="1100">
              <a:latin typeface="ＭＳ Ｐゴシック"/>
            </a:rPr>
            <a:t>22</a:t>
          </a:r>
          <a:r>
            <a:rPr kumimoji="1" lang="ja-JP" altLang="en-US" sz="1100">
              <a:latin typeface="ＭＳ Ｐゴシック"/>
            </a:rPr>
            <a:t>年度</a:t>
          </a:r>
          <a:r>
            <a:rPr kumimoji="1" lang="en-US" altLang="ja-JP" sz="1100">
              <a:latin typeface="ＭＳ Ｐゴシック"/>
            </a:rPr>
            <a:t>0.344</a:t>
          </a:r>
        </a:p>
        <a:p>
          <a:r>
            <a:rPr kumimoji="1" lang="ja-JP" altLang="en-US" sz="1100">
              <a:latin typeface="ＭＳ Ｐゴシック"/>
            </a:rPr>
            <a:t>　各々の平均値より下回っている状況であり、地方税や地方交付税などの一般財源も下回っていることから、自主財源確保に向けた取り組みが重要となるため、町税等の収納率向上対策、未利用財産の売却、使用料手数料の見直し等を進めていく必要がある。</a:t>
          </a:r>
          <a:endParaRPr kumimoji="1" lang="en-US" altLang="ja-JP"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72269</xdr:rowOff>
    </xdr:to>
    <xdr:cxnSp macro="">
      <xdr:nvCxnSpPr>
        <xdr:cNvPr id="69" name="直線コネクタ 68"/>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72269</xdr:rowOff>
    </xdr:to>
    <xdr:cxnSp macro="">
      <xdr:nvCxnSpPr>
        <xdr:cNvPr id="72" name="直線コネクタ 71"/>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72269</xdr:rowOff>
    </xdr:to>
    <xdr:cxnSp macro="">
      <xdr:nvCxnSpPr>
        <xdr:cNvPr id="75" name="直線コネクタ 74"/>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60778</xdr:rowOff>
    </xdr:to>
    <xdr:cxnSp macro="">
      <xdr:nvCxnSpPr>
        <xdr:cNvPr id="78" name="直線コネクタ 77"/>
        <xdr:cNvCxnSpPr/>
      </xdr:nvCxnSpPr>
      <xdr:spPr>
        <a:xfrm>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9" name="フローチャート :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81" name="フローチャート : 判断 80"/>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82" name="テキスト ボックス 81"/>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7" name="テキスト ボックス 96"/>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経常収支比率については</a:t>
          </a:r>
          <a:r>
            <a:rPr kumimoji="1" lang="en-US" altLang="ja-JP" sz="1100">
              <a:latin typeface="ＭＳ Ｐゴシック"/>
            </a:rPr>
            <a:t>92.8</a:t>
          </a:r>
          <a:r>
            <a:rPr kumimoji="1" lang="ja-JP" altLang="en-US" sz="1100">
              <a:latin typeface="ＭＳ Ｐゴシック"/>
            </a:rPr>
            <a:t>％と</a:t>
          </a:r>
          <a:r>
            <a:rPr kumimoji="1" lang="en-US" altLang="ja-JP" sz="1100">
              <a:latin typeface="ＭＳ Ｐゴシック"/>
            </a:rPr>
            <a:t>1.9</a:t>
          </a:r>
          <a:r>
            <a:rPr kumimoji="1" lang="ja-JP" altLang="en-US" sz="1100">
              <a:latin typeface="ＭＳ Ｐゴシック"/>
            </a:rPr>
            <a:t>ポイントの増となった。主な要因として、歳入においては、普通交付税</a:t>
          </a:r>
          <a:r>
            <a:rPr kumimoji="1" lang="en-US" altLang="ja-JP" sz="1100">
              <a:latin typeface="ＭＳ Ｐゴシック"/>
            </a:rPr>
            <a:t>31,855</a:t>
          </a:r>
          <a:r>
            <a:rPr kumimoji="1" lang="ja-JP" altLang="en-US" sz="1100">
              <a:latin typeface="ＭＳ Ｐゴシック"/>
            </a:rPr>
            <a:t>千円の減、歳出においては、予防接種事業費が経常的経費への移行により扶助費</a:t>
          </a:r>
          <a:r>
            <a:rPr kumimoji="1" lang="en-US" altLang="ja-JP" sz="1100">
              <a:latin typeface="ＭＳ Ｐゴシック"/>
            </a:rPr>
            <a:t>0.8</a:t>
          </a:r>
          <a:r>
            <a:rPr kumimoji="1" lang="ja-JP" altLang="en-US" sz="1100">
              <a:latin typeface="ＭＳ Ｐゴシック"/>
            </a:rPr>
            <a:t>ポイント増、　学校給食センター建設事業債（平成</a:t>
          </a:r>
          <a:r>
            <a:rPr kumimoji="1" lang="en-US" altLang="ja-JP" sz="1100">
              <a:latin typeface="ＭＳ Ｐゴシック"/>
            </a:rPr>
            <a:t>22</a:t>
          </a:r>
          <a:r>
            <a:rPr kumimoji="1" lang="ja-JP" altLang="en-US" sz="1100">
              <a:latin typeface="ＭＳ Ｐゴシック"/>
            </a:rPr>
            <a:t>年度債）及び統合中学校建設事業債（</a:t>
          </a:r>
          <a:r>
            <a:rPr kumimoji="1" lang="en-US" altLang="ja-JP" sz="1100">
              <a:latin typeface="ＭＳ Ｐゴシック"/>
            </a:rPr>
            <a:t>23</a:t>
          </a:r>
          <a:r>
            <a:rPr kumimoji="1" lang="ja-JP" altLang="en-US" sz="1100">
              <a:latin typeface="ＭＳ Ｐゴシック"/>
            </a:rPr>
            <a:t>年度債）の償還が本格的に開始されたことに伴い、義務的経費である公債費が上昇し、公債費経常収支比率が</a:t>
          </a:r>
          <a:r>
            <a:rPr kumimoji="1" lang="en-US" altLang="ja-JP" sz="1100">
              <a:latin typeface="ＭＳ Ｐゴシック"/>
            </a:rPr>
            <a:t>0.9</a:t>
          </a:r>
          <a:r>
            <a:rPr kumimoji="1" lang="ja-JP" altLang="en-US" sz="1100">
              <a:latin typeface="ＭＳ Ｐゴシック"/>
            </a:rPr>
            <a:t>ポイント増、また、物件費においては、</a:t>
          </a:r>
          <a:r>
            <a:rPr kumimoji="1" lang="en-US" altLang="ja-JP" sz="1100">
              <a:latin typeface="ＭＳ Ｐゴシック"/>
            </a:rPr>
            <a:t>25</a:t>
          </a:r>
          <a:r>
            <a:rPr kumimoji="1" lang="ja-JP" altLang="en-US" sz="1100">
              <a:latin typeface="ＭＳ Ｐゴシック"/>
            </a:rPr>
            <a:t>年度より幼保年齢区分けの実施に伴い、幼稚園教諭、保育士の大幅な増員、労務単価改定による委託料の増及び電気料等の値上げによる需要費の増等により</a:t>
          </a:r>
          <a:r>
            <a:rPr kumimoji="1" lang="en-US" altLang="ja-JP" sz="1100">
              <a:latin typeface="ＭＳ Ｐゴシック"/>
            </a:rPr>
            <a:t>1.7</a:t>
          </a:r>
          <a:r>
            <a:rPr kumimoji="1" lang="ja-JP" altLang="en-US" sz="1100">
              <a:latin typeface="ＭＳ Ｐゴシック"/>
            </a:rPr>
            <a:t>ポイントと大幅な増となり、昨年度に引き続き比率が悪化しているため、引き続き、財政の一層の健全化に取り組んでいく。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25581</xdr:rowOff>
    </xdr:from>
    <xdr:to>
      <xdr:col>7</xdr:col>
      <xdr:colOff>152400</xdr:colOff>
      <xdr:row>64</xdr:row>
      <xdr:rowOff>91077</xdr:rowOff>
    </xdr:to>
    <xdr:cxnSp macro="">
      <xdr:nvCxnSpPr>
        <xdr:cNvPr id="134" name="直線コネクタ 133"/>
        <xdr:cNvCxnSpPr/>
      </xdr:nvCxnSpPr>
      <xdr:spPr>
        <a:xfrm>
          <a:off x="4114800" y="10998381"/>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22134</xdr:rowOff>
    </xdr:from>
    <xdr:to>
      <xdr:col>6</xdr:col>
      <xdr:colOff>0</xdr:colOff>
      <xdr:row>64</xdr:row>
      <xdr:rowOff>25581</xdr:rowOff>
    </xdr:to>
    <xdr:cxnSp macro="">
      <xdr:nvCxnSpPr>
        <xdr:cNvPr id="137" name="直線コネクタ 136"/>
        <xdr:cNvCxnSpPr/>
      </xdr:nvCxnSpPr>
      <xdr:spPr>
        <a:xfrm>
          <a:off x="3225800" y="109949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155666</xdr:rowOff>
    </xdr:from>
    <xdr:to>
      <xdr:col>4</xdr:col>
      <xdr:colOff>482600</xdr:colOff>
      <xdr:row>64</xdr:row>
      <xdr:rowOff>22134</xdr:rowOff>
    </xdr:to>
    <xdr:cxnSp macro="">
      <xdr:nvCxnSpPr>
        <xdr:cNvPr id="140" name="直線コネクタ 139"/>
        <xdr:cNvCxnSpPr/>
      </xdr:nvCxnSpPr>
      <xdr:spPr>
        <a:xfrm>
          <a:off x="2336800" y="1095701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155666</xdr:rowOff>
    </xdr:from>
    <xdr:to>
      <xdr:col>3</xdr:col>
      <xdr:colOff>279400</xdr:colOff>
      <xdr:row>64</xdr:row>
      <xdr:rowOff>35923</xdr:rowOff>
    </xdr:to>
    <xdr:cxnSp macro="">
      <xdr:nvCxnSpPr>
        <xdr:cNvPr id="143" name="直線コネクタ 142"/>
        <xdr:cNvCxnSpPr/>
      </xdr:nvCxnSpPr>
      <xdr:spPr>
        <a:xfrm flipV="1">
          <a:off x="1447800" y="1095701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35016</xdr:rowOff>
    </xdr:from>
    <xdr:to>
      <xdr:col>3</xdr:col>
      <xdr:colOff>330200</xdr:colOff>
      <xdr:row>62</xdr:row>
      <xdr:rowOff>136616</xdr:rowOff>
    </xdr:to>
    <xdr:sp macro="" textlink="">
      <xdr:nvSpPr>
        <xdr:cNvPr id="144" name="フローチャート : 判断 143"/>
        <xdr:cNvSpPr/>
      </xdr:nvSpPr>
      <xdr:spPr>
        <a:xfrm>
          <a:off x="2286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146793</xdr:rowOff>
    </xdr:from>
    <xdr:ext cx="762000" cy="259045"/>
    <xdr:sp macro="" textlink="">
      <xdr:nvSpPr>
        <xdr:cNvPr id="145" name="テキスト ボックス 144"/>
        <xdr:cNvSpPr txBox="1"/>
      </xdr:nvSpPr>
      <xdr:spPr>
        <a:xfrm>
          <a:off x="1955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7" name="テキスト ボックス 146"/>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40277</xdr:rowOff>
    </xdr:from>
    <xdr:to>
      <xdr:col>7</xdr:col>
      <xdr:colOff>203200</xdr:colOff>
      <xdr:row>64</xdr:row>
      <xdr:rowOff>141877</xdr:rowOff>
    </xdr:to>
    <xdr:sp macro="" textlink="">
      <xdr:nvSpPr>
        <xdr:cNvPr id="153" name="円/楕円 152"/>
        <xdr:cNvSpPr/>
      </xdr:nvSpPr>
      <xdr:spPr>
        <a:xfrm>
          <a:off x="4902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12354</xdr:rowOff>
    </xdr:from>
    <xdr:ext cx="762000" cy="259045"/>
    <xdr:sp macro="" textlink="">
      <xdr:nvSpPr>
        <xdr:cNvPr id="154" name="財政構造の弾力性該当値テキスト"/>
        <xdr:cNvSpPr txBox="1"/>
      </xdr:nvSpPr>
      <xdr:spPr>
        <a:xfrm>
          <a:off x="5041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146231</xdr:rowOff>
    </xdr:from>
    <xdr:to>
      <xdr:col>6</xdr:col>
      <xdr:colOff>50800</xdr:colOff>
      <xdr:row>64</xdr:row>
      <xdr:rowOff>76381</xdr:rowOff>
    </xdr:to>
    <xdr:sp macro="" textlink="">
      <xdr:nvSpPr>
        <xdr:cNvPr id="155" name="円/楕円 154"/>
        <xdr:cNvSpPr/>
      </xdr:nvSpPr>
      <xdr:spPr>
        <a:xfrm>
          <a:off x="4064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61158</xdr:rowOff>
    </xdr:from>
    <xdr:ext cx="736600" cy="259045"/>
    <xdr:sp macro="" textlink="">
      <xdr:nvSpPr>
        <xdr:cNvPr id="156" name="テキスト ボックス 155"/>
        <xdr:cNvSpPr txBox="1"/>
      </xdr:nvSpPr>
      <xdr:spPr>
        <a:xfrm>
          <a:off x="3733800" y="110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142784</xdr:rowOff>
    </xdr:from>
    <xdr:to>
      <xdr:col>4</xdr:col>
      <xdr:colOff>533400</xdr:colOff>
      <xdr:row>64</xdr:row>
      <xdr:rowOff>72934</xdr:rowOff>
    </xdr:to>
    <xdr:sp macro="" textlink="">
      <xdr:nvSpPr>
        <xdr:cNvPr id="157" name="円/楕円 156"/>
        <xdr:cNvSpPr/>
      </xdr:nvSpPr>
      <xdr:spPr>
        <a:xfrm>
          <a:off x="3175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57711</xdr:rowOff>
    </xdr:from>
    <xdr:ext cx="762000" cy="259045"/>
    <xdr:sp macro="" textlink="">
      <xdr:nvSpPr>
        <xdr:cNvPr id="158" name="テキスト ボックス 157"/>
        <xdr:cNvSpPr txBox="1"/>
      </xdr:nvSpPr>
      <xdr:spPr>
        <a:xfrm>
          <a:off x="2844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104866</xdr:rowOff>
    </xdr:from>
    <xdr:to>
      <xdr:col>3</xdr:col>
      <xdr:colOff>330200</xdr:colOff>
      <xdr:row>64</xdr:row>
      <xdr:rowOff>35016</xdr:rowOff>
    </xdr:to>
    <xdr:sp macro="" textlink="">
      <xdr:nvSpPr>
        <xdr:cNvPr id="159" name="円/楕円 158"/>
        <xdr:cNvSpPr/>
      </xdr:nvSpPr>
      <xdr:spPr>
        <a:xfrm>
          <a:off x="2286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19793</xdr:rowOff>
    </xdr:from>
    <xdr:ext cx="762000" cy="259045"/>
    <xdr:sp macro="" textlink="">
      <xdr:nvSpPr>
        <xdr:cNvPr id="160" name="テキスト ボックス 159"/>
        <xdr:cNvSpPr txBox="1"/>
      </xdr:nvSpPr>
      <xdr:spPr>
        <a:xfrm>
          <a:off x="1955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156573</xdr:rowOff>
    </xdr:from>
    <xdr:to>
      <xdr:col>2</xdr:col>
      <xdr:colOff>127000</xdr:colOff>
      <xdr:row>64</xdr:row>
      <xdr:rowOff>86723</xdr:rowOff>
    </xdr:to>
    <xdr:sp macro="" textlink="">
      <xdr:nvSpPr>
        <xdr:cNvPr id="161" name="円/楕円 160"/>
        <xdr:cNvSpPr/>
      </xdr:nvSpPr>
      <xdr:spPr>
        <a:xfrm>
          <a:off x="1397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71500</xdr:rowOff>
    </xdr:from>
    <xdr:ext cx="762000" cy="259045"/>
    <xdr:sp macro="" textlink="">
      <xdr:nvSpPr>
        <xdr:cNvPr id="162" name="テキスト ボックス 161"/>
        <xdr:cNvSpPr txBox="1"/>
      </xdr:nvSpPr>
      <xdr:spPr>
        <a:xfrm>
          <a:off x="1066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[159,103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25</a:t>
          </a:r>
          <a:r>
            <a:rPr kumimoji="1" lang="ja-JP" altLang="en-US" sz="1200">
              <a:latin typeface="ＭＳ Ｐゴシック"/>
            </a:rPr>
            <a:t>年度人件費</a:t>
          </a:r>
          <a:r>
            <a:rPr kumimoji="1" lang="en-US" altLang="ja-JP" sz="1200">
              <a:latin typeface="ＭＳ Ｐゴシック"/>
            </a:rPr>
            <a:t>1,322,956</a:t>
          </a:r>
          <a:r>
            <a:rPr kumimoji="1" lang="ja-JP" altLang="en-US" sz="1200">
              <a:latin typeface="ＭＳ Ｐゴシック"/>
            </a:rPr>
            <a:t>千円、物件費</a:t>
          </a:r>
          <a:r>
            <a:rPr kumimoji="1" lang="en-US" altLang="ja-JP" sz="1200">
              <a:latin typeface="ＭＳ Ｐゴシック"/>
            </a:rPr>
            <a:t>1,382,005</a:t>
          </a:r>
          <a:r>
            <a:rPr kumimoji="1" lang="ja-JP" altLang="en-US" sz="1200">
              <a:latin typeface="ＭＳ Ｐゴシック"/>
            </a:rPr>
            <a:t>千円、維持補修費</a:t>
          </a:r>
          <a:r>
            <a:rPr kumimoji="1" lang="en-US" altLang="ja-JP" sz="1200">
              <a:latin typeface="ＭＳ Ｐゴシック"/>
            </a:rPr>
            <a:t>132,380</a:t>
          </a:r>
          <a:r>
            <a:rPr kumimoji="1" lang="ja-JP" altLang="en-US" sz="1200">
              <a:latin typeface="ＭＳ Ｐゴシック"/>
            </a:rPr>
            <a:t>千円で、福島県平均より</a:t>
          </a:r>
          <a:r>
            <a:rPr kumimoji="1" lang="en-US" altLang="ja-JP" sz="1200">
              <a:latin typeface="ＭＳ Ｐゴシック"/>
            </a:rPr>
            <a:t>81,695</a:t>
          </a:r>
          <a:r>
            <a:rPr kumimoji="1" lang="ja-JP" altLang="en-US" sz="1200">
              <a:latin typeface="ＭＳ Ｐゴシック"/>
            </a:rPr>
            <a:t>円下回っているものの、昨年度より</a:t>
          </a:r>
          <a:r>
            <a:rPr kumimoji="1" lang="en-US" altLang="ja-JP" sz="1200">
              <a:latin typeface="ＭＳ Ｐゴシック"/>
            </a:rPr>
            <a:t>14,852</a:t>
          </a:r>
          <a:r>
            <a:rPr kumimoji="1" lang="ja-JP" altLang="en-US" sz="1200">
              <a:latin typeface="ＭＳ Ｐゴシック"/>
            </a:rPr>
            <a:t>円、全国平均より</a:t>
          </a:r>
          <a:r>
            <a:rPr kumimoji="1" lang="en-US" altLang="ja-JP" sz="1200">
              <a:latin typeface="ＭＳ Ｐゴシック"/>
            </a:rPr>
            <a:t>42,815</a:t>
          </a:r>
          <a:r>
            <a:rPr kumimoji="1" lang="ja-JP" altLang="en-US" sz="1200">
              <a:latin typeface="ＭＳ Ｐゴシック"/>
            </a:rPr>
            <a:t>円、類似団体比較で</a:t>
          </a:r>
          <a:r>
            <a:rPr kumimoji="1" lang="en-US" altLang="ja-JP" sz="1200">
              <a:latin typeface="ＭＳ Ｐゴシック"/>
            </a:rPr>
            <a:t>23,165</a:t>
          </a:r>
          <a:r>
            <a:rPr kumimoji="1" lang="ja-JP" altLang="en-US" sz="1200">
              <a:latin typeface="ＭＳ Ｐゴシック"/>
            </a:rPr>
            <a:t>円上回っている。</a:t>
          </a:r>
          <a:endParaRPr kumimoji="1" lang="en-US" altLang="ja-JP" sz="1200">
            <a:latin typeface="ＭＳ Ｐゴシック"/>
          </a:endParaRPr>
        </a:p>
        <a:p>
          <a:r>
            <a:rPr kumimoji="1" lang="ja-JP" altLang="en-US" sz="1200">
              <a:latin typeface="ＭＳ Ｐゴシック"/>
            </a:rPr>
            <a:t>　主な要因として、人件費が</a:t>
          </a:r>
          <a:r>
            <a:rPr kumimoji="1" lang="en-US" altLang="ja-JP" sz="1200">
              <a:latin typeface="ＭＳ Ｐゴシック"/>
            </a:rPr>
            <a:t>57,454</a:t>
          </a:r>
          <a:r>
            <a:rPr kumimoji="1" lang="ja-JP" altLang="en-US" sz="1200">
              <a:latin typeface="ＭＳ Ｐゴシック"/>
            </a:rPr>
            <a:t>千円減となったが、物件費が</a:t>
          </a:r>
          <a:r>
            <a:rPr kumimoji="1" lang="en-US" altLang="ja-JP" sz="1200">
              <a:latin typeface="ＭＳ Ｐゴシック"/>
            </a:rPr>
            <a:t>274,325</a:t>
          </a:r>
          <a:r>
            <a:rPr kumimoji="1" lang="ja-JP" altLang="en-US" sz="1200">
              <a:latin typeface="ＭＳ Ｐゴシック"/>
            </a:rPr>
            <a:t>千円増と大きく増額となったことによる。</a:t>
          </a:r>
          <a:endParaRPr kumimoji="1" lang="en-US" altLang="ja-JP" sz="1200">
            <a:latin typeface="ＭＳ Ｐゴシック"/>
          </a:endParaRPr>
        </a:p>
        <a:p>
          <a:r>
            <a:rPr kumimoji="1" lang="ja-JP" altLang="en-US" sz="1200">
              <a:latin typeface="ＭＳ Ｐゴシック"/>
            </a:rPr>
            <a:t>　物件費の増額は、幼保年齢区分けの実施に伴う幼稚園教諭、保育士の増員、労務単価改定等が増額の大きな要因である。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38343</xdr:rowOff>
    </xdr:from>
    <xdr:to>
      <xdr:col>7</xdr:col>
      <xdr:colOff>152400</xdr:colOff>
      <xdr:row>83</xdr:row>
      <xdr:rowOff>127939</xdr:rowOff>
    </xdr:to>
    <xdr:cxnSp macro="">
      <xdr:nvCxnSpPr>
        <xdr:cNvPr id="193" name="直線コネクタ 192"/>
        <xdr:cNvCxnSpPr/>
      </xdr:nvCxnSpPr>
      <xdr:spPr>
        <a:xfrm>
          <a:off x="4114800" y="14268693"/>
          <a:ext cx="838200" cy="8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38343</xdr:rowOff>
    </xdr:from>
    <xdr:to>
      <xdr:col>6</xdr:col>
      <xdr:colOff>0</xdr:colOff>
      <xdr:row>83</xdr:row>
      <xdr:rowOff>70648</xdr:rowOff>
    </xdr:to>
    <xdr:cxnSp macro="">
      <xdr:nvCxnSpPr>
        <xdr:cNvPr id="196" name="直線コネクタ 195"/>
        <xdr:cNvCxnSpPr/>
      </xdr:nvCxnSpPr>
      <xdr:spPr>
        <a:xfrm flipV="1">
          <a:off x="3225800" y="14268693"/>
          <a:ext cx="8890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154271</xdr:rowOff>
    </xdr:from>
    <xdr:to>
      <xdr:col>4</xdr:col>
      <xdr:colOff>482600</xdr:colOff>
      <xdr:row>83</xdr:row>
      <xdr:rowOff>70648</xdr:rowOff>
    </xdr:to>
    <xdr:cxnSp macro="">
      <xdr:nvCxnSpPr>
        <xdr:cNvPr id="199" name="直線コネクタ 198"/>
        <xdr:cNvCxnSpPr/>
      </xdr:nvCxnSpPr>
      <xdr:spPr>
        <a:xfrm>
          <a:off x="2336800" y="14213171"/>
          <a:ext cx="889000" cy="8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119324</xdr:rowOff>
    </xdr:from>
    <xdr:to>
      <xdr:col>3</xdr:col>
      <xdr:colOff>279400</xdr:colOff>
      <xdr:row>82</xdr:row>
      <xdr:rowOff>154271</xdr:rowOff>
    </xdr:to>
    <xdr:cxnSp macro="">
      <xdr:nvCxnSpPr>
        <xdr:cNvPr id="202" name="直線コネクタ 201"/>
        <xdr:cNvCxnSpPr/>
      </xdr:nvCxnSpPr>
      <xdr:spPr>
        <a:xfrm>
          <a:off x="1447800" y="14178224"/>
          <a:ext cx="889000" cy="3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63669</xdr:rowOff>
    </xdr:from>
    <xdr:to>
      <xdr:col>3</xdr:col>
      <xdr:colOff>330200</xdr:colOff>
      <xdr:row>82</xdr:row>
      <xdr:rowOff>165269</xdr:rowOff>
    </xdr:to>
    <xdr:sp macro="" textlink="">
      <xdr:nvSpPr>
        <xdr:cNvPr id="203" name="フローチャート : 判断 202"/>
        <xdr:cNvSpPr/>
      </xdr:nvSpPr>
      <xdr:spPr>
        <a:xfrm>
          <a:off x="2286000" y="14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3996</xdr:rowOff>
    </xdr:from>
    <xdr:ext cx="762000" cy="259045"/>
    <xdr:sp macro="" textlink="">
      <xdr:nvSpPr>
        <xdr:cNvPr id="204" name="テキスト ボックス 203"/>
        <xdr:cNvSpPr txBox="1"/>
      </xdr:nvSpPr>
      <xdr:spPr>
        <a:xfrm>
          <a:off x="1955800" y="1389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13182</xdr:rowOff>
    </xdr:from>
    <xdr:to>
      <xdr:col>2</xdr:col>
      <xdr:colOff>127000</xdr:colOff>
      <xdr:row>82</xdr:row>
      <xdr:rowOff>114782</xdr:rowOff>
    </xdr:to>
    <xdr:sp macro="" textlink="">
      <xdr:nvSpPr>
        <xdr:cNvPr id="205" name="フローチャート : 判断 204"/>
        <xdr:cNvSpPr/>
      </xdr:nvSpPr>
      <xdr:spPr>
        <a:xfrm>
          <a:off x="1397000" y="140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124959</xdr:rowOff>
    </xdr:from>
    <xdr:ext cx="762000" cy="259045"/>
    <xdr:sp macro="" textlink="">
      <xdr:nvSpPr>
        <xdr:cNvPr id="206" name="テキスト ボックス 205"/>
        <xdr:cNvSpPr txBox="1"/>
      </xdr:nvSpPr>
      <xdr:spPr>
        <a:xfrm>
          <a:off x="1066800" y="1384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77139</xdr:rowOff>
    </xdr:from>
    <xdr:to>
      <xdr:col>7</xdr:col>
      <xdr:colOff>203200</xdr:colOff>
      <xdr:row>84</xdr:row>
      <xdr:rowOff>7289</xdr:rowOff>
    </xdr:to>
    <xdr:sp macro="" textlink="">
      <xdr:nvSpPr>
        <xdr:cNvPr id="212" name="円/楕円 211"/>
        <xdr:cNvSpPr/>
      </xdr:nvSpPr>
      <xdr:spPr>
        <a:xfrm>
          <a:off x="4902200" y="143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49216</xdr:rowOff>
    </xdr:from>
    <xdr:ext cx="762000" cy="259045"/>
    <xdr:sp macro="" textlink="">
      <xdr:nvSpPr>
        <xdr:cNvPr id="213" name="人件費・物件費等の状況該当値テキスト"/>
        <xdr:cNvSpPr txBox="1"/>
      </xdr:nvSpPr>
      <xdr:spPr>
        <a:xfrm>
          <a:off x="5041900" y="1427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159,103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158993</xdr:rowOff>
    </xdr:from>
    <xdr:to>
      <xdr:col>6</xdr:col>
      <xdr:colOff>50800</xdr:colOff>
      <xdr:row>83</xdr:row>
      <xdr:rowOff>89143</xdr:rowOff>
    </xdr:to>
    <xdr:sp macro="" textlink="">
      <xdr:nvSpPr>
        <xdr:cNvPr id="214" name="円/楕円 213"/>
        <xdr:cNvSpPr/>
      </xdr:nvSpPr>
      <xdr:spPr>
        <a:xfrm>
          <a:off x="4064000" y="142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73920</xdr:rowOff>
    </xdr:from>
    <xdr:ext cx="736600" cy="259045"/>
    <xdr:sp macro="" textlink="">
      <xdr:nvSpPr>
        <xdr:cNvPr id="215" name="テキスト ボックス 214"/>
        <xdr:cNvSpPr txBox="1"/>
      </xdr:nvSpPr>
      <xdr:spPr>
        <a:xfrm>
          <a:off x="3733800" y="14304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144,251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19848</xdr:rowOff>
    </xdr:from>
    <xdr:to>
      <xdr:col>4</xdr:col>
      <xdr:colOff>533400</xdr:colOff>
      <xdr:row>83</xdr:row>
      <xdr:rowOff>121448</xdr:rowOff>
    </xdr:to>
    <xdr:sp macro="" textlink="">
      <xdr:nvSpPr>
        <xdr:cNvPr id="216" name="円/楕円 215"/>
        <xdr:cNvSpPr/>
      </xdr:nvSpPr>
      <xdr:spPr>
        <a:xfrm>
          <a:off x="3175000" y="1425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106225</xdr:rowOff>
    </xdr:from>
    <xdr:ext cx="762000" cy="259045"/>
    <xdr:sp macro="" textlink="">
      <xdr:nvSpPr>
        <xdr:cNvPr id="217" name="テキスト ボックス 216"/>
        <xdr:cNvSpPr txBox="1"/>
      </xdr:nvSpPr>
      <xdr:spPr>
        <a:xfrm>
          <a:off x="2844800" y="143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149,606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103471</xdr:rowOff>
    </xdr:from>
    <xdr:to>
      <xdr:col>3</xdr:col>
      <xdr:colOff>330200</xdr:colOff>
      <xdr:row>83</xdr:row>
      <xdr:rowOff>33621</xdr:rowOff>
    </xdr:to>
    <xdr:sp macro="" textlink="">
      <xdr:nvSpPr>
        <xdr:cNvPr id="218" name="円/楕円 217"/>
        <xdr:cNvSpPr/>
      </xdr:nvSpPr>
      <xdr:spPr>
        <a:xfrm>
          <a:off x="2286000" y="141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18398</xdr:rowOff>
    </xdr:from>
    <xdr:ext cx="762000" cy="259045"/>
    <xdr:sp macro="" textlink="">
      <xdr:nvSpPr>
        <xdr:cNvPr id="219" name="テキスト ボックス 218"/>
        <xdr:cNvSpPr txBox="1"/>
      </xdr:nvSpPr>
      <xdr:spPr>
        <a:xfrm>
          <a:off x="1955800" y="142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135,047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68524</xdr:rowOff>
    </xdr:from>
    <xdr:to>
      <xdr:col>2</xdr:col>
      <xdr:colOff>127000</xdr:colOff>
      <xdr:row>82</xdr:row>
      <xdr:rowOff>170124</xdr:rowOff>
    </xdr:to>
    <xdr:sp macro="" textlink="">
      <xdr:nvSpPr>
        <xdr:cNvPr id="220" name="円/楕円 219"/>
        <xdr:cNvSpPr/>
      </xdr:nvSpPr>
      <xdr:spPr>
        <a:xfrm>
          <a:off x="1397000" y="141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154901</xdr:rowOff>
    </xdr:from>
    <xdr:ext cx="762000" cy="259045"/>
    <xdr:sp macro="" textlink="">
      <xdr:nvSpPr>
        <xdr:cNvPr id="221" name="テキスト ボックス 220"/>
        <xdr:cNvSpPr txBox="1"/>
      </xdr:nvSpPr>
      <xdr:spPr>
        <a:xfrm>
          <a:off x="1066800" y="1421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104.4</a:t>
          </a:r>
          <a:r>
            <a:rPr kumimoji="1" lang="ja-JP" altLang="en-US" sz="1300">
              <a:latin typeface="ＭＳ Ｐゴシック"/>
            </a:rPr>
            <a:t>　　Ｈ</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95.6</a:t>
          </a:r>
          <a:r>
            <a:rPr kumimoji="1" lang="ja-JP" altLang="en-US" sz="1300">
              <a:latin typeface="ＭＳ Ｐゴシック"/>
            </a:rPr>
            <a:t>　　</a:t>
          </a:r>
          <a:r>
            <a:rPr kumimoji="1" lang="en-US" altLang="ja-JP" sz="1300">
              <a:latin typeface="ＭＳ Ｐゴシック"/>
            </a:rPr>
            <a:t>8.8</a:t>
          </a:r>
          <a:r>
            <a:rPr kumimoji="1" lang="ja-JP" altLang="en-US" sz="1300">
              <a:latin typeface="ＭＳ Ｐゴシック"/>
            </a:rPr>
            <a:t>ポイント減</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変動の要因としては、国の地方公務員給与削減要請に基づく議員報酬、職員給与の減額を実施したことと、採用・退職に伴う職員構成の変動が挙げられる。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89</xdr:row>
      <xdr:rowOff>102023</xdr:rowOff>
    </xdr:to>
    <xdr:cxnSp macro="">
      <xdr:nvCxnSpPr>
        <xdr:cNvPr id="255" name="直線コネクタ 254"/>
        <xdr:cNvCxnSpPr/>
      </xdr:nvCxnSpPr>
      <xdr:spPr>
        <a:xfrm flipV="1">
          <a:off x="16179800" y="14653261"/>
          <a:ext cx="838200" cy="70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77893</xdr:rowOff>
    </xdr:from>
    <xdr:to>
      <xdr:col>23</xdr:col>
      <xdr:colOff>406400</xdr:colOff>
      <xdr:row>89</xdr:row>
      <xdr:rowOff>102023</xdr:rowOff>
    </xdr:to>
    <xdr:cxnSp macro="">
      <xdr:nvCxnSpPr>
        <xdr:cNvPr id="258" name="直線コネクタ 257"/>
        <xdr:cNvCxnSpPr/>
      </xdr:nvCxnSpPr>
      <xdr:spPr>
        <a:xfrm>
          <a:off x="15290800" y="153369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0" name="テキスト ボックス 259"/>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89</xdr:row>
      <xdr:rowOff>77893</xdr:rowOff>
    </xdr:to>
    <xdr:cxnSp macro="">
      <xdr:nvCxnSpPr>
        <xdr:cNvPr id="261" name="直線コネクタ 260"/>
        <xdr:cNvCxnSpPr/>
      </xdr:nvCxnSpPr>
      <xdr:spPr>
        <a:xfrm>
          <a:off x="14401800" y="14773911"/>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86</xdr:row>
      <xdr:rowOff>53339</xdr:rowOff>
    </xdr:to>
    <xdr:cxnSp macro="">
      <xdr:nvCxnSpPr>
        <xdr:cNvPr id="264" name="直線コネクタ 263"/>
        <xdr:cNvCxnSpPr/>
      </xdr:nvCxnSpPr>
      <xdr:spPr>
        <a:xfrm flipV="1">
          <a:off x="13512800" y="147739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108814</xdr:rowOff>
    </xdr:from>
    <xdr:ext cx="762000" cy="259045"/>
    <xdr:sp macro="" textlink="">
      <xdr:nvSpPr>
        <xdr:cNvPr id="266" name="テキスト ボックス 265"/>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67" name="フローチャート :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4" name="円/楕円 273"/>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5"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51223</xdr:rowOff>
    </xdr:from>
    <xdr:to>
      <xdr:col>23</xdr:col>
      <xdr:colOff>457200</xdr:colOff>
      <xdr:row>89</xdr:row>
      <xdr:rowOff>152823</xdr:rowOff>
    </xdr:to>
    <xdr:sp macro="" textlink="">
      <xdr:nvSpPr>
        <xdr:cNvPr id="276" name="円/楕円 275"/>
        <xdr:cNvSpPr/>
      </xdr:nvSpPr>
      <xdr:spPr>
        <a:xfrm>
          <a:off x="16129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137600</xdr:rowOff>
    </xdr:from>
    <xdr:ext cx="736600" cy="259045"/>
    <xdr:sp macro="" textlink="">
      <xdr:nvSpPr>
        <xdr:cNvPr id="277" name="テキスト ボックス 276"/>
        <xdr:cNvSpPr txBox="1"/>
      </xdr:nvSpPr>
      <xdr:spPr>
        <a:xfrm>
          <a:off x="15798800" y="1539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8" name="円/楕円 277"/>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79" name="テキスト ボックス 278"/>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80" name="円/楕円 279"/>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64788</xdr:rowOff>
    </xdr:from>
    <xdr:ext cx="762000" cy="259045"/>
    <xdr:sp macro="" textlink="">
      <xdr:nvSpPr>
        <xdr:cNvPr id="281" name="テキスト ボックス 280"/>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2" name="円/楕円 281"/>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83" name="テキスト ボックス 282"/>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24</a:t>
          </a:r>
          <a:r>
            <a:rPr kumimoji="1" lang="ja-JP" altLang="en-US" sz="1300">
              <a:latin typeface="ＭＳ Ｐゴシック"/>
            </a:rPr>
            <a:t>年度職員数　</a:t>
          </a:r>
          <a:r>
            <a:rPr kumimoji="1" lang="en-US" altLang="ja-JP" sz="1300">
              <a:latin typeface="ＭＳ Ｐゴシック"/>
            </a:rPr>
            <a:t>172</a:t>
          </a:r>
          <a:r>
            <a:rPr kumimoji="1" lang="ja-JP" altLang="en-US" sz="1300">
              <a:latin typeface="ＭＳ Ｐゴシック"/>
            </a:rPr>
            <a:t>人</a:t>
          </a:r>
          <a:endParaRPr kumimoji="1" lang="en-US" altLang="ja-JP" sz="1300">
            <a:latin typeface="ＭＳ Ｐゴシック"/>
          </a:endParaRPr>
        </a:p>
        <a:p>
          <a:r>
            <a:rPr kumimoji="1" lang="ja-JP" altLang="en-US" sz="1300">
              <a:latin typeface="ＭＳ Ｐゴシック"/>
            </a:rPr>
            <a:t>　Ｈ</a:t>
          </a:r>
          <a:r>
            <a:rPr kumimoji="1" lang="en-US" altLang="ja-JP" sz="1300">
              <a:latin typeface="ＭＳ Ｐゴシック"/>
            </a:rPr>
            <a:t>25</a:t>
          </a:r>
          <a:r>
            <a:rPr kumimoji="1" lang="ja-JP" altLang="en-US" sz="1300">
              <a:latin typeface="ＭＳ Ｐゴシック"/>
            </a:rPr>
            <a:t>年度職員数　</a:t>
          </a:r>
          <a:r>
            <a:rPr kumimoji="1" lang="en-US" altLang="ja-JP" sz="1300">
              <a:latin typeface="ＭＳ Ｐゴシック"/>
            </a:rPr>
            <a:t>169</a:t>
          </a:r>
          <a:r>
            <a:rPr kumimoji="1" lang="ja-JP" altLang="en-US" sz="1300">
              <a:latin typeface="ＭＳ Ｐゴシック"/>
            </a:rPr>
            <a:t>人</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職員適正配置の徹底により、退職に伴う職員補充を数年間にわたり一部見送るなどし、現在の職員数に至っている。平成</a:t>
          </a:r>
          <a:r>
            <a:rPr kumimoji="1" lang="en-US" altLang="ja-JP" sz="1300">
              <a:latin typeface="ＭＳ Ｐゴシック"/>
            </a:rPr>
            <a:t>26</a:t>
          </a:r>
          <a:r>
            <a:rPr kumimoji="1" lang="ja-JP" altLang="en-US" sz="1300">
              <a:latin typeface="ＭＳ Ｐゴシック"/>
            </a:rPr>
            <a:t>年度からは、新たな定員適正化計画に基づき定員管理の適正化を遂行するとともに、行政経営改革プランにより、業務内容の効率化と職員資質向上にを進め、行政サービスの向上に努める。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131586</xdr:rowOff>
    </xdr:from>
    <xdr:to>
      <xdr:col>24</xdr:col>
      <xdr:colOff>558800</xdr:colOff>
      <xdr:row>63</xdr:row>
      <xdr:rowOff>19121</xdr:rowOff>
    </xdr:to>
    <xdr:cxnSp macro="">
      <xdr:nvCxnSpPr>
        <xdr:cNvPr id="318" name="直線コネクタ 317"/>
        <xdr:cNvCxnSpPr/>
      </xdr:nvCxnSpPr>
      <xdr:spPr>
        <a:xfrm>
          <a:off x="16179800" y="10761486"/>
          <a:ext cx="8382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122202</xdr:rowOff>
    </xdr:from>
    <xdr:to>
      <xdr:col>23</xdr:col>
      <xdr:colOff>406400</xdr:colOff>
      <xdr:row>62</xdr:row>
      <xdr:rowOff>131586</xdr:rowOff>
    </xdr:to>
    <xdr:cxnSp macro="">
      <xdr:nvCxnSpPr>
        <xdr:cNvPr id="321" name="直線コネクタ 320"/>
        <xdr:cNvCxnSpPr/>
      </xdr:nvCxnSpPr>
      <xdr:spPr>
        <a:xfrm>
          <a:off x="15290800" y="10752102"/>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122202</xdr:rowOff>
    </xdr:from>
    <xdr:to>
      <xdr:col>22</xdr:col>
      <xdr:colOff>203200</xdr:colOff>
      <xdr:row>62</xdr:row>
      <xdr:rowOff>123543</xdr:rowOff>
    </xdr:to>
    <xdr:cxnSp macro="">
      <xdr:nvCxnSpPr>
        <xdr:cNvPr id="324" name="直線コネクタ 323"/>
        <xdr:cNvCxnSpPr/>
      </xdr:nvCxnSpPr>
      <xdr:spPr>
        <a:xfrm flipV="1">
          <a:off x="14401800" y="1075210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123543</xdr:rowOff>
    </xdr:from>
    <xdr:to>
      <xdr:col>21</xdr:col>
      <xdr:colOff>0</xdr:colOff>
      <xdr:row>62</xdr:row>
      <xdr:rowOff>131586</xdr:rowOff>
    </xdr:to>
    <xdr:cxnSp macro="">
      <xdr:nvCxnSpPr>
        <xdr:cNvPr id="327" name="直線コネクタ 326"/>
        <xdr:cNvCxnSpPr/>
      </xdr:nvCxnSpPr>
      <xdr:spPr>
        <a:xfrm flipV="1">
          <a:off x="13512800" y="1075344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92851</xdr:rowOff>
    </xdr:from>
    <xdr:to>
      <xdr:col>21</xdr:col>
      <xdr:colOff>50800</xdr:colOff>
      <xdr:row>63</xdr:row>
      <xdr:rowOff>23001</xdr:rowOff>
    </xdr:to>
    <xdr:sp macro="" textlink="">
      <xdr:nvSpPr>
        <xdr:cNvPr id="328" name="フローチャート : 判断 327"/>
        <xdr:cNvSpPr/>
      </xdr:nvSpPr>
      <xdr:spPr>
        <a:xfrm>
          <a:off x="14351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7778</xdr:rowOff>
    </xdr:from>
    <xdr:ext cx="762000" cy="259045"/>
    <xdr:sp macro="" textlink="">
      <xdr:nvSpPr>
        <xdr:cNvPr id="329" name="テキスト ボックス 328"/>
        <xdr:cNvSpPr txBox="1"/>
      </xdr:nvSpPr>
      <xdr:spPr>
        <a:xfrm>
          <a:off x="14020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28504</xdr:rowOff>
    </xdr:from>
    <xdr:to>
      <xdr:col>19</xdr:col>
      <xdr:colOff>533400</xdr:colOff>
      <xdr:row>62</xdr:row>
      <xdr:rowOff>130104</xdr:rowOff>
    </xdr:to>
    <xdr:sp macro="" textlink="">
      <xdr:nvSpPr>
        <xdr:cNvPr id="330" name="フローチャート : 判断 329"/>
        <xdr:cNvSpPr/>
      </xdr:nvSpPr>
      <xdr:spPr>
        <a:xfrm>
          <a:off x="13462000" y="1065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140281</xdr:rowOff>
    </xdr:from>
    <xdr:ext cx="762000" cy="259045"/>
    <xdr:sp macro="" textlink="">
      <xdr:nvSpPr>
        <xdr:cNvPr id="331" name="テキスト ボックス 330"/>
        <xdr:cNvSpPr txBox="1"/>
      </xdr:nvSpPr>
      <xdr:spPr>
        <a:xfrm>
          <a:off x="13131800" y="1042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139771</xdr:rowOff>
    </xdr:from>
    <xdr:to>
      <xdr:col>24</xdr:col>
      <xdr:colOff>609600</xdr:colOff>
      <xdr:row>63</xdr:row>
      <xdr:rowOff>69921</xdr:rowOff>
    </xdr:to>
    <xdr:sp macro="" textlink="">
      <xdr:nvSpPr>
        <xdr:cNvPr id="337" name="円/楕円 336"/>
        <xdr:cNvSpPr/>
      </xdr:nvSpPr>
      <xdr:spPr>
        <a:xfrm>
          <a:off x="16967200" y="107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111848</xdr:rowOff>
    </xdr:from>
    <xdr:ext cx="762000" cy="259045"/>
    <xdr:sp macro="" textlink="">
      <xdr:nvSpPr>
        <xdr:cNvPr id="338" name="定員管理の状況該当値テキスト"/>
        <xdr:cNvSpPr txBox="1"/>
      </xdr:nvSpPr>
      <xdr:spPr>
        <a:xfrm>
          <a:off x="17106900" y="1074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80786</xdr:rowOff>
    </xdr:from>
    <xdr:to>
      <xdr:col>23</xdr:col>
      <xdr:colOff>457200</xdr:colOff>
      <xdr:row>63</xdr:row>
      <xdr:rowOff>10936</xdr:rowOff>
    </xdr:to>
    <xdr:sp macro="" textlink="">
      <xdr:nvSpPr>
        <xdr:cNvPr id="339" name="円/楕円 338"/>
        <xdr:cNvSpPr/>
      </xdr:nvSpPr>
      <xdr:spPr>
        <a:xfrm>
          <a:off x="16129000" y="107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21113</xdr:rowOff>
    </xdr:from>
    <xdr:ext cx="736600" cy="259045"/>
    <xdr:sp macro="" textlink="">
      <xdr:nvSpPr>
        <xdr:cNvPr id="340" name="テキスト ボックス 339"/>
        <xdr:cNvSpPr txBox="1"/>
      </xdr:nvSpPr>
      <xdr:spPr>
        <a:xfrm>
          <a:off x="15798800" y="1047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71402</xdr:rowOff>
    </xdr:from>
    <xdr:to>
      <xdr:col>22</xdr:col>
      <xdr:colOff>254000</xdr:colOff>
      <xdr:row>63</xdr:row>
      <xdr:rowOff>1552</xdr:rowOff>
    </xdr:to>
    <xdr:sp macro="" textlink="">
      <xdr:nvSpPr>
        <xdr:cNvPr id="341" name="円/楕円 340"/>
        <xdr:cNvSpPr/>
      </xdr:nvSpPr>
      <xdr:spPr>
        <a:xfrm>
          <a:off x="15240000" y="107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11729</xdr:rowOff>
    </xdr:from>
    <xdr:ext cx="762000" cy="259045"/>
    <xdr:sp macro="" textlink="">
      <xdr:nvSpPr>
        <xdr:cNvPr id="342" name="テキスト ボックス 341"/>
        <xdr:cNvSpPr txBox="1"/>
      </xdr:nvSpPr>
      <xdr:spPr>
        <a:xfrm>
          <a:off x="14909800" y="104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72743</xdr:rowOff>
    </xdr:from>
    <xdr:to>
      <xdr:col>21</xdr:col>
      <xdr:colOff>50800</xdr:colOff>
      <xdr:row>63</xdr:row>
      <xdr:rowOff>2893</xdr:rowOff>
    </xdr:to>
    <xdr:sp macro="" textlink="">
      <xdr:nvSpPr>
        <xdr:cNvPr id="343" name="円/楕円 342"/>
        <xdr:cNvSpPr/>
      </xdr:nvSpPr>
      <xdr:spPr>
        <a:xfrm>
          <a:off x="14351000" y="107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13070</xdr:rowOff>
    </xdr:from>
    <xdr:ext cx="762000" cy="259045"/>
    <xdr:sp macro="" textlink="">
      <xdr:nvSpPr>
        <xdr:cNvPr id="344" name="テキスト ボックス 343"/>
        <xdr:cNvSpPr txBox="1"/>
      </xdr:nvSpPr>
      <xdr:spPr>
        <a:xfrm>
          <a:off x="14020800" y="1047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80786</xdr:rowOff>
    </xdr:from>
    <xdr:to>
      <xdr:col>19</xdr:col>
      <xdr:colOff>533400</xdr:colOff>
      <xdr:row>63</xdr:row>
      <xdr:rowOff>10936</xdr:rowOff>
    </xdr:to>
    <xdr:sp macro="" textlink="">
      <xdr:nvSpPr>
        <xdr:cNvPr id="345" name="円/楕円 344"/>
        <xdr:cNvSpPr/>
      </xdr:nvSpPr>
      <xdr:spPr>
        <a:xfrm>
          <a:off x="13462000" y="107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167163</xdr:rowOff>
    </xdr:from>
    <xdr:ext cx="762000" cy="259045"/>
    <xdr:sp macro="" textlink="">
      <xdr:nvSpPr>
        <xdr:cNvPr id="346" name="テキスト ボックス 345"/>
        <xdr:cNvSpPr txBox="1"/>
      </xdr:nvSpPr>
      <xdr:spPr>
        <a:xfrm>
          <a:off x="13131800" y="1079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050">
              <a:latin typeface="ＭＳ Ｐゴシック"/>
            </a:rPr>
            <a:t>対前年度比</a:t>
          </a:r>
          <a:r>
            <a:rPr kumimoji="1" lang="en-US" altLang="ja-JP" sz="1050">
              <a:latin typeface="ＭＳ Ｐゴシック"/>
            </a:rPr>
            <a:t>3</a:t>
          </a:r>
          <a:r>
            <a:rPr kumimoji="1" lang="ja-JP" altLang="en-US" sz="1050">
              <a:latin typeface="ＭＳ Ｐゴシック"/>
            </a:rPr>
            <a:t>ヵ年平均で－</a:t>
          </a:r>
          <a:r>
            <a:rPr kumimoji="1" lang="en-US" altLang="ja-JP" sz="1050">
              <a:latin typeface="ＭＳ Ｐゴシック"/>
            </a:rPr>
            <a:t>0.6</a:t>
          </a:r>
          <a:r>
            <a:rPr kumimoji="1" lang="ja-JP" altLang="en-US" sz="1050">
              <a:latin typeface="ＭＳ Ｐゴシック"/>
            </a:rPr>
            <a:t>ポイント、単年度で－</a:t>
          </a:r>
          <a:r>
            <a:rPr kumimoji="1" lang="en-US" altLang="ja-JP" sz="1050">
              <a:latin typeface="ＭＳ Ｐゴシック"/>
            </a:rPr>
            <a:t>0.5</a:t>
          </a:r>
          <a:r>
            <a:rPr kumimoji="1" lang="ja-JP" altLang="en-US" sz="1050">
              <a:latin typeface="ＭＳ Ｐゴシック"/>
            </a:rPr>
            <a:t>ポイントとなった。これは、</a:t>
          </a:r>
          <a:r>
            <a:rPr kumimoji="1" lang="en-US" altLang="ja-JP" sz="1050">
              <a:latin typeface="ＭＳ Ｐゴシック"/>
            </a:rPr>
            <a:t>3</a:t>
          </a:r>
          <a:r>
            <a:rPr kumimoji="1" lang="ja-JP" altLang="en-US" sz="1050">
              <a:latin typeface="ＭＳ Ｐゴシック"/>
            </a:rPr>
            <a:t>ヵ年平均では単年度実質公債比率が</a:t>
          </a:r>
          <a:r>
            <a:rPr kumimoji="1" lang="en-US" altLang="ja-JP" sz="1050">
              <a:latin typeface="ＭＳ Ｐゴシック"/>
            </a:rPr>
            <a:t>15.67</a:t>
          </a:r>
          <a:r>
            <a:rPr kumimoji="1" lang="ja-JP" altLang="en-US" sz="1050">
              <a:latin typeface="ＭＳ Ｐゴシック"/>
            </a:rPr>
            <a:t>％であった平成</a:t>
          </a:r>
          <a:r>
            <a:rPr kumimoji="1" lang="en-US" altLang="ja-JP" sz="1050">
              <a:latin typeface="ＭＳ Ｐゴシック"/>
            </a:rPr>
            <a:t>22</a:t>
          </a:r>
          <a:r>
            <a:rPr kumimoji="1" lang="ja-JP" altLang="en-US" sz="1050">
              <a:latin typeface="ＭＳ Ｐゴシック"/>
            </a:rPr>
            <a:t>年度分が算定から除外され、</a:t>
          </a:r>
          <a:r>
            <a:rPr kumimoji="1" lang="en-US" altLang="ja-JP" sz="1050">
              <a:latin typeface="ＭＳ Ｐゴシック"/>
            </a:rPr>
            <a:t>13.77</a:t>
          </a:r>
          <a:r>
            <a:rPr kumimoji="1" lang="ja-JP" altLang="en-US" sz="1050">
              <a:latin typeface="ＭＳ Ｐゴシック"/>
            </a:rPr>
            <a:t>％の平成</a:t>
          </a:r>
          <a:r>
            <a:rPr kumimoji="1" lang="en-US" altLang="ja-JP" sz="1050">
              <a:latin typeface="ＭＳ Ｐゴシック"/>
            </a:rPr>
            <a:t>25</a:t>
          </a:r>
          <a:r>
            <a:rPr kumimoji="1" lang="ja-JP" altLang="en-US" sz="1050">
              <a:latin typeface="ＭＳ Ｐゴシック"/>
            </a:rPr>
            <a:t>年度分が算入されたことが要因である。単年度では分母側を構成する標準財政規模が普通交付税の</a:t>
          </a:r>
          <a:r>
            <a:rPr kumimoji="1" lang="en-US" altLang="ja-JP" sz="1050">
              <a:latin typeface="ＭＳ Ｐゴシック"/>
            </a:rPr>
            <a:t>31,855</a:t>
          </a:r>
          <a:r>
            <a:rPr kumimoji="1" lang="ja-JP" altLang="en-US" sz="1050">
              <a:latin typeface="ＭＳ Ｐゴシック"/>
            </a:rPr>
            <a:t>千円の減があったものの、各種税の増等により前年度比</a:t>
          </a:r>
          <a:r>
            <a:rPr kumimoji="1" lang="en-US" altLang="ja-JP" sz="1050">
              <a:latin typeface="ＭＳ Ｐゴシック"/>
            </a:rPr>
            <a:t>79,784</a:t>
          </a:r>
          <a:r>
            <a:rPr kumimoji="1" lang="ja-JP" altLang="en-US" sz="1050">
              <a:latin typeface="ＭＳ Ｐゴシック"/>
            </a:rPr>
            <a:t>千円の増額となり、分子側も</a:t>
          </a:r>
          <a:r>
            <a:rPr kumimoji="1" lang="en-US" altLang="ja-JP" sz="1050">
              <a:latin typeface="ＭＳ Ｐゴシック"/>
            </a:rPr>
            <a:t>H23</a:t>
          </a:r>
          <a:r>
            <a:rPr kumimoji="1" lang="ja-JP" altLang="en-US" sz="1050">
              <a:latin typeface="ＭＳ Ｐゴシック"/>
            </a:rPr>
            <a:t>年度借入分の元金償還開始に伴い</a:t>
          </a:r>
          <a:r>
            <a:rPr kumimoji="1" lang="en-US" altLang="ja-JP" sz="1050">
              <a:latin typeface="ＭＳ Ｐゴシック"/>
            </a:rPr>
            <a:t>60,415</a:t>
          </a:r>
          <a:r>
            <a:rPr kumimoji="1" lang="ja-JP" altLang="en-US" sz="1050">
              <a:latin typeface="ＭＳ Ｐゴシック"/>
            </a:rPr>
            <a:t>千円増となったが、水道事業会計への繰り出し金が前年比</a:t>
          </a:r>
          <a:r>
            <a:rPr kumimoji="1" lang="en-US" altLang="ja-JP" sz="1050">
              <a:latin typeface="ＭＳ Ｐゴシック"/>
            </a:rPr>
            <a:t>13,716</a:t>
          </a:r>
          <a:r>
            <a:rPr kumimoji="1" lang="ja-JP" altLang="en-US" sz="1050">
              <a:latin typeface="ＭＳ Ｐゴシック"/>
            </a:rPr>
            <a:t>千円の減や一部事務組合への負担金</a:t>
          </a:r>
          <a:r>
            <a:rPr kumimoji="1" lang="en-US" altLang="ja-JP" sz="1050">
              <a:latin typeface="ＭＳ Ｐゴシック"/>
            </a:rPr>
            <a:t>11,105</a:t>
          </a:r>
          <a:r>
            <a:rPr kumimoji="1" lang="ja-JP" altLang="en-US" sz="1050">
              <a:latin typeface="ＭＳ Ｐゴシック"/>
            </a:rPr>
            <a:t>千円の減、債務負担行為に係る償還金</a:t>
          </a:r>
          <a:r>
            <a:rPr kumimoji="1" lang="en-US" altLang="ja-JP" sz="1050">
              <a:latin typeface="ＭＳ Ｐゴシック"/>
            </a:rPr>
            <a:t>25,800</a:t>
          </a:r>
          <a:r>
            <a:rPr kumimoji="1" lang="ja-JP" altLang="en-US" sz="1050">
              <a:latin typeface="ＭＳ Ｐゴシック"/>
            </a:rPr>
            <a:t>千円の減及び控除額である基準財政需要額に算入される災害復旧費等が臨時財政対策債、過疎対策事業債等交付税措置の高い起債の借り入れにより</a:t>
          </a:r>
          <a:r>
            <a:rPr kumimoji="1" lang="en-US" altLang="ja-JP" sz="1050">
              <a:latin typeface="ＭＳ Ｐゴシック"/>
            </a:rPr>
            <a:t>39,653</a:t>
          </a:r>
          <a:r>
            <a:rPr kumimoji="1" lang="ja-JP" altLang="en-US" sz="1050">
              <a:latin typeface="ＭＳ Ｐゴシック"/>
            </a:rPr>
            <a:t>千円増等があり</a:t>
          </a:r>
          <a:r>
            <a:rPr kumimoji="1" lang="en-US" altLang="ja-JP" sz="1050">
              <a:latin typeface="ＭＳ Ｐゴシック"/>
            </a:rPr>
            <a:t>12,042</a:t>
          </a:r>
          <a:r>
            <a:rPr kumimoji="1" lang="ja-JP" altLang="en-US" sz="1050">
              <a:latin typeface="ＭＳ Ｐゴシック"/>
            </a:rPr>
            <a:t>千円の減となったことが要因である。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42</xdr:row>
      <xdr:rowOff>85725</xdr:rowOff>
    </xdr:to>
    <xdr:cxnSp macro="">
      <xdr:nvCxnSpPr>
        <xdr:cNvPr id="376" name="直線コネクタ 375"/>
        <xdr:cNvCxnSpPr/>
      </xdr:nvCxnSpPr>
      <xdr:spPr>
        <a:xfrm flipV="1">
          <a:off x="16179800" y="72504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7"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85725</xdr:rowOff>
    </xdr:from>
    <xdr:to>
      <xdr:col>23</xdr:col>
      <xdr:colOff>406400</xdr:colOff>
      <xdr:row>42</xdr:row>
      <xdr:rowOff>140018</xdr:rowOff>
    </xdr:to>
    <xdr:cxnSp macro="">
      <xdr:nvCxnSpPr>
        <xdr:cNvPr id="379" name="直線コネクタ 378"/>
        <xdr:cNvCxnSpPr/>
      </xdr:nvCxnSpPr>
      <xdr:spPr>
        <a:xfrm flipV="1">
          <a:off x="15290800" y="72866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140018</xdr:rowOff>
    </xdr:from>
    <xdr:to>
      <xdr:col>22</xdr:col>
      <xdr:colOff>203200</xdr:colOff>
      <xdr:row>43</xdr:row>
      <xdr:rowOff>40957</xdr:rowOff>
    </xdr:to>
    <xdr:cxnSp macro="">
      <xdr:nvCxnSpPr>
        <xdr:cNvPr id="382" name="直線コネクタ 381"/>
        <xdr:cNvCxnSpPr/>
      </xdr:nvCxnSpPr>
      <xdr:spPr>
        <a:xfrm flipV="1">
          <a:off x="14401800" y="734091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40957</xdr:rowOff>
    </xdr:from>
    <xdr:to>
      <xdr:col>21</xdr:col>
      <xdr:colOff>0</xdr:colOff>
      <xdr:row>43</xdr:row>
      <xdr:rowOff>137478</xdr:rowOff>
    </xdr:to>
    <xdr:cxnSp macro="">
      <xdr:nvCxnSpPr>
        <xdr:cNvPr id="385" name="直線コネクタ 384"/>
        <xdr:cNvCxnSpPr/>
      </xdr:nvCxnSpPr>
      <xdr:spPr>
        <a:xfrm flipV="1">
          <a:off x="13512800" y="741330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152082</xdr:rowOff>
    </xdr:from>
    <xdr:to>
      <xdr:col>21</xdr:col>
      <xdr:colOff>50800</xdr:colOff>
      <xdr:row>42</xdr:row>
      <xdr:rowOff>82232</xdr:rowOff>
    </xdr:to>
    <xdr:sp macro="" textlink="">
      <xdr:nvSpPr>
        <xdr:cNvPr id="386" name="フローチャート : 判断 385"/>
        <xdr:cNvSpPr/>
      </xdr:nvSpPr>
      <xdr:spPr>
        <a:xfrm>
          <a:off x="14351000" y="71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92409</xdr:rowOff>
    </xdr:from>
    <xdr:ext cx="762000" cy="259045"/>
    <xdr:sp macro="" textlink="">
      <xdr:nvSpPr>
        <xdr:cNvPr id="387" name="テキスト ボックス 386"/>
        <xdr:cNvSpPr txBox="1"/>
      </xdr:nvSpPr>
      <xdr:spPr>
        <a:xfrm>
          <a:off x="14020800" y="695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8" name="フローチャート : 判断 387"/>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89" name="テキスト ボックス 388"/>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170180</xdr:rowOff>
    </xdr:from>
    <xdr:to>
      <xdr:col>24</xdr:col>
      <xdr:colOff>609600</xdr:colOff>
      <xdr:row>42</xdr:row>
      <xdr:rowOff>100330</xdr:rowOff>
    </xdr:to>
    <xdr:sp macro="" textlink="">
      <xdr:nvSpPr>
        <xdr:cNvPr id="395" name="円/楕円 394"/>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142257</xdr:rowOff>
    </xdr:from>
    <xdr:ext cx="762000" cy="259045"/>
    <xdr:sp macro="" textlink="">
      <xdr:nvSpPr>
        <xdr:cNvPr id="396"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34925</xdr:rowOff>
    </xdr:from>
    <xdr:to>
      <xdr:col>23</xdr:col>
      <xdr:colOff>457200</xdr:colOff>
      <xdr:row>42</xdr:row>
      <xdr:rowOff>136525</xdr:rowOff>
    </xdr:to>
    <xdr:sp macro="" textlink="">
      <xdr:nvSpPr>
        <xdr:cNvPr id="397" name="円/楕円 396"/>
        <xdr:cNvSpPr/>
      </xdr:nvSpPr>
      <xdr:spPr>
        <a:xfrm>
          <a:off x="16129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121302</xdr:rowOff>
    </xdr:from>
    <xdr:ext cx="736600" cy="259045"/>
    <xdr:sp macro="" textlink="">
      <xdr:nvSpPr>
        <xdr:cNvPr id="398" name="テキスト ボックス 397"/>
        <xdr:cNvSpPr txBox="1"/>
      </xdr:nvSpPr>
      <xdr:spPr>
        <a:xfrm>
          <a:off x="15798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89218</xdr:rowOff>
    </xdr:from>
    <xdr:to>
      <xdr:col>22</xdr:col>
      <xdr:colOff>254000</xdr:colOff>
      <xdr:row>43</xdr:row>
      <xdr:rowOff>19368</xdr:rowOff>
    </xdr:to>
    <xdr:sp macro="" textlink="">
      <xdr:nvSpPr>
        <xdr:cNvPr id="399" name="円/楕円 398"/>
        <xdr:cNvSpPr/>
      </xdr:nvSpPr>
      <xdr:spPr>
        <a:xfrm>
          <a:off x="15240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4145</xdr:rowOff>
    </xdr:from>
    <xdr:ext cx="762000" cy="259045"/>
    <xdr:sp macro="" textlink="">
      <xdr:nvSpPr>
        <xdr:cNvPr id="400" name="テキスト ボックス 399"/>
        <xdr:cNvSpPr txBox="1"/>
      </xdr:nvSpPr>
      <xdr:spPr>
        <a:xfrm>
          <a:off x="14909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161607</xdr:rowOff>
    </xdr:from>
    <xdr:to>
      <xdr:col>21</xdr:col>
      <xdr:colOff>50800</xdr:colOff>
      <xdr:row>43</xdr:row>
      <xdr:rowOff>91757</xdr:rowOff>
    </xdr:to>
    <xdr:sp macro="" textlink="">
      <xdr:nvSpPr>
        <xdr:cNvPr id="401" name="円/楕円 400"/>
        <xdr:cNvSpPr/>
      </xdr:nvSpPr>
      <xdr:spPr>
        <a:xfrm>
          <a:off x="14351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76534</xdr:rowOff>
    </xdr:from>
    <xdr:ext cx="762000" cy="259045"/>
    <xdr:sp macro="" textlink="">
      <xdr:nvSpPr>
        <xdr:cNvPr id="402" name="テキスト ボックス 401"/>
        <xdr:cNvSpPr txBox="1"/>
      </xdr:nvSpPr>
      <xdr:spPr>
        <a:xfrm>
          <a:off x="14020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86678</xdr:rowOff>
    </xdr:from>
    <xdr:to>
      <xdr:col>19</xdr:col>
      <xdr:colOff>533400</xdr:colOff>
      <xdr:row>44</xdr:row>
      <xdr:rowOff>16828</xdr:rowOff>
    </xdr:to>
    <xdr:sp macro="" textlink="">
      <xdr:nvSpPr>
        <xdr:cNvPr id="403" name="円/楕円 402"/>
        <xdr:cNvSpPr/>
      </xdr:nvSpPr>
      <xdr:spPr>
        <a:xfrm>
          <a:off x="13462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1605</xdr:rowOff>
    </xdr:from>
    <xdr:ext cx="762000" cy="259045"/>
    <xdr:sp macro="" textlink="">
      <xdr:nvSpPr>
        <xdr:cNvPr id="404" name="テキスト ボックス 403"/>
        <xdr:cNvSpPr txBox="1"/>
      </xdr:nvSpPr>
      <xdr:spPr>
        <a:xfrm>
          <a:off x="13131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対前年度比で－</a:t>
          </a:r>
          <a:r>
            <a:rPr kumimoji="1" lang="en-US" altLang="ja-JP" sz="1100">
              <a:latin typeface="ＭＳ Ｐゴシック"/>
            </a:rPr>
            <a:t>11.3</a:t>
          </a:r>
          <a:r>
            <a:rPr kumimoji="1" lang="ja-JP" altLang="en-US" sz="1100">
              <a:latin typeface="ＭＳ Ｐゴシック"/>
            </a:rPr>
            <a:t>ポイントとなった。これは分母側を構成する標準財政規模が前年度比</a:t>
          </a:r>
          <a:r>
            <a:rPr kumimoji="1" lang="en-US" altLang="ja-JP" sz="1100">
              <a:latin typeface="ＭＳ Ｐゴシック"/>
            </a:rPr>
            <a:t>79,784</a:t>
          </a:r>
          <a:r>
            <a:rPr kumimoji="1" lang="ja-JP" altLang="en-US" sz="1100">
              <a:latin typeface="ＭＳ Ｐゴシック"/>
            </a:rPr>
            <a:t>千円の増等により、分母が前年度比</a:t>
          </a:r>
          <a:r>
            <a:rPr kumimoji="1" lang="en-US" altLang="ja-JP" sz="1100">
              <a:latin typeface="ＭＳ Ｐゴシック"/>
            </a:rPr>
            <a:t>57,286</a:t>
          </a:r>
          <a:r>
            <a:rPr kumimoji="1" lang="ja-JP" altLang="en-US" sz="1100">
              <a:latin typeface="ＭＳ Ｐゴシック"/>
            </a:rPr>
            <a:t>千円の増額となり、分子側も地方債現在高が</a:t>
          </a:r>
          <a:r>
            <a:rPr kumimoji="1" lang="en-US" altLang="ja-JP" sz="1100">
              <a:latin typeface="ＭＳ Ｐゴシック"/>
            </a:rPr>
            <a:t>H25</a:t>
          </a:r>
          <a:r>
            <a:rPr kumimoji="1" lang="ja-JP" altLang="en-US" sz="1100">
              <a:latin typeface="ＭＳ Ｐゴシック"/>
            </a:rPr>
            <a:t>年度新発債（</a:t>
          </a:r>
          <a:r>
            <a:rPr kumimoji="1" lang="en-US" altLang="ja-JP" sz="1100">
              <a:latin typeface="ＭＳ Ｐゴシック"/>
            </a:rPr>
            <a:t>1,380,074</a:t>
          </a:r>
          <a:r>
            <a:rPr kumimoji="1" lang="ja-JP" altLang="en-US" sz="1100">
              <a:latin typeface="ＭＳ Ｐゴシック"/>
            </a:rPr>
            <a:t>千円）の影響により</a:t>
          </a:r>
          <a:r>
            <a:rPr kumimoji="1" lang="en-US" altLang="ja-JP" sz="1100">
              <a:latin typeface="ＭＳ Ｐゴシック"/>
            </a:rPr>
            <a:t>520,612</a:t>
          </a:r>
          <a:r>
            <a:rPr kumimoji="1" lang="ja-JP" altLang="en-US" sz="1100">
              <a:latin typeface="ＭＳ Ｐゴシック"/>
            </a:rPr>
            <a:t>千円の増となったが、債務負担行為に基づく支出予定額が償還終了等により</a:t>
          </a:r>
          <a:r>
            <a:rPr kumimoji="1" lang="en-US" altLang="ja-JP" sz="1100">
              <a:latin typeface="ＭＳ Ｐゴシック"/>
            </a:rPr>
            <a:t>100,693</a:t>
          </a:r>
          <a:r>
            <a:rPr kumimoji="1" lang="ja-JP" altLang="en-US" sz="1100">
              <a:latin typeface="ＭＳ Ｐゴシック"/>
            </a:rPr>
            <a:t>千円の減、公営企業等繰り入れ見込み額が償還残高減少に伴う繰り入れ割合の減等により</a:t>
          </a:r>
          <a:r>
            <a:rPr kumimoji="1" lang="en-US" altLang="ja-JP" sz="1100">
              <a:latin typeface="ＭＳ Ｐゴシック"/>
            </a:rPr>
            <a:t>367,908</a:t>
          </a:r>
          <a:r>
            <a:rPr kumimoji="1" lang="ja-JP" altLang="en-US" sz="1100">
              <a:latin typeface="ＭＳ Ｐゴシック"/>
            </a:rPr>
            <a:t>千円の減、退職手当負担見込み額が退職支給率見直し等により</a:t>
          </a:r>
          <a:r>
            <a:rPr kumimoji="1" lang="en-US" altLang="ja-JP" sz="1100">
              <a:latin typeface="ＭＳ Ｐゴシック"/>
            </a:rPr>
            <a:t>109,884</a:t>
          </a:r>
          <a:r>
            <a:rPr kumimoji="1" lang="ja-JP" altLang="en-US" sz="1100">
              <a:latin typeface="ＭＳ Ｐゴシック"/>
            </a:rPr>
            <a:t>千円の減となり、また、充当可能財源である基準財政需要額算入見込み額が過疎対策事業債、緊急防災減債事業債等交付税措置の高い起債借入により</a:t>
          </a:r>
          <a:r>
            <a:rPr kumimoji="1" lang="en-US" altLang="ja-JP" sz="1100">
              <a:latin typeface="ＭＳ Ｐゴシック"/>
            </a:rPr>
            <a:t>393,727</a:t>
          </a:r>
          <a:r>
            <a:rPr kumimoji="1" lang="ja-JP" altLang="en-US" sz="1100">
              <a:latin typeface="ＭＳ Ｐゴシック"/>
            </a:rPr>
            <a:t>千円増となり</a:t>
          </a:r>
          <a:r>
            <a:rPr kumimoji="1" lang="en-US" altLang="ja-JP" sz="1100">
              <a:latin typeface="ＭＳ Ｐゴシック"/>
            </a:rPr>
            <a:t>365,839</a:t>
          </a:r>
          <a:r>
            <a:rPr kumimoji="1" lang="ja-JP" altLang="en-US" sz="1100">
              <a:latin typeface="ＭＳ Ｐゴシック"/>
            </a:rPr>
            <a:t>千円の減となったことが要因である。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94691</xdr:rowOff>
    </xdr:from>
    <xdr:to>
      <xdr:col>24</xdr:col>
      <xdr:colOff>558800</xdr:colOff>
      <xdr:row>18</xdr:row>
      <xdr:rowOff>149225</xdr:rowOff>
    </xdr:to>
    <xdr:cxnSp macro="">
      <xdr:nvCxnSpPr>
        <xdr:cNvPr id="436" name="直線コネクタ 435"/>
        <xdr:cNvCxnSpPr/>
      </xdr:nvCxnSpPr>
      <xdr:spPr>
        <a:xfrm flipV="1">
          <a:off x="16179800" y="3180791"/>
          <a:ext cx="8382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78765</xdr:rowOff>
    </xdr:from>
    <xdr:to>
      <xdr:col>23</xdr:col>
      <xdr:colOff>406400</xdr:colOff>
      <xdr:row>18</xdr:row>
      <xdr:rowOff>149225</xdr:rowOff>
    </xdr:to>
    <xdr:cxnSp macro="">
      <xdr:nvCxnSpPr>
        <xdr:cNvPr id="439" name="直線コネクタ 438"/>
        <xdr:cNvCxnSpPr/>
      </xdr:nvCxnSpPr>
      <xdr:spPr>
        <a:xfrm>
          <a:off x="15290800" y="3164865"/>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78765</xdr:rowOff>
    </xdr:from>
    <xdr:to>
      <xdr:col>22</xdr:col>
      <xdr:colOff>203200</xdr:colOff>
      <xdr:row>19</xdr:row>
      <xdr:rowOff>16383</xdr:rowOff>
    </xdr:to>
    <xdr:cxnSp macro="">
      <xdr:nvCxnSpPr>
        <xdr:cNvPr id="442" name="直線コネクタ 441"/>
        <xdr:cNvCxnSpPr/>
      </xdr:nvCxnSpPr>
      <xdr:spPr>
        <a:xfrm flipV="1">
          <a:off x="14401800" y="3164865"/>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16383</xdr:rowOff>
    </xdr:from>
    <xdr:to>
      <xdr:col>21</xdr:col>
      <xdr:colOff>0</xdr:colOff>
      <xdr:row>19</xdr:row>
      <xdr:rowOff>80569</xdr:rowOff>
    </xdr:to>
    <xdr:cxnSp macro="">
      <xdr:nvCxnSpPr>
        <xdr:cNvPr id="445" name="直線コネクタ 444"/>
        <xdr:cNvCxnSpPr/>
      </xdr:nvCxnSpPr>
      <xdr:spPr>
        <a:xfrm flipV="1">
          <a:off x="13512800" y="3273933"/>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66345</xdr:rowOff>
    </xdr:from>
    <xdr:to>
      <xdr:col>21</xdr:col>
      <xdr:colOff>50800</xdr:colOff>
      <xdr:row>16</xdr:row>
      <xdr:rowOff>167945</xdr:rowOff>
    </xdr:to>
    <xdr:sp macro="" textlink="">
      <xdr:nvSpPr>
        <xdr:cNvPr id="446" name="フローチャート : 判断 445"/>
        <xdr:cNvSpPr/>
      </xdr:nvSpPr>
      <xdr:spPr>
        <a:xfrm>
          <a:off x="14351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6672</xdr:rowOff>
    </xdr:from>
    <xdr:ext cx="762000" cy="259045"/>
    <xdr:sp macro="" textlink="">
      <xdr:nvSpPr>
        <xdr:cNvPr id="447" name="テキスト ボックス 446"/>
        <xdr:cNvSpPr txBox="1"/>
      </xdr:nvSpPr>
      <xdr:spPr>
        <a:xfrm>
          <a:off x="14020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48" name="フローチャート : 判断 447"/>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81957</xdr:rowOff>
    </xdr:from>
    <xdr:ext cx="762000" cy="259045"/>
    <xdr:sp macro="" textlink="">
      <xdr:nvSpPr>
        <xdr:cNvPr id="449" name="テキスト ボックス 448"/>
        <xdr:cNvSpPr txBox="1"/>
      </xdr:nvSpPr>
      <xdr:spPr>
        <a:xfrm>
          <a:off x="13131800" y="265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43891</xdr:rowOff>
    </xdr:from>
    <xdr:to>
      <xdr:col>24</xdr:col>
      <xdr:colOff>609600</xdr:colOff>
      <xdr:row>18</xdr:row>
      <xdr:rowOff>145491</xdr:rowOff>
    </xdr:to>
    <xdr:sp macro="" textlink="">
      <xdr:nvSpPr>
        <xdr:cNvPr id="455" name="円/楕円 454"/>
        <xdr:cNvSpPr/>
      </xdr:nvSpPr>
      <xdr:spPr>
        <a:xfrm>
          <a:off x="16967200" y="3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15968</xdr:rowOff>
    </xdr:from>
    <xdr:ext cx="762000" cy="259045"/>
    <xdr:sp macro="" textlink="">
      <xdr:nvSpPr>
        <xdr:cNvPr id="456" name="将来負担の状況該当値テキスト"/>
        <xdr:cNvSpPr txBox="1"/>
      </xdr:nvSpPr>
      <xdr:spPr>
        <a:xfrm>
          <a:off x="17106900" y="310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98425</xdr:rowOff>
    </xdr:from>
    <xdr:to>
      <xdr:col>23</xdr:col>
      <xdr:colOff>457200</xdr:colOff>
      <xdr:row>19</xdr:row>
      <xdr:rowOff>28575</xdr:rowOff>
    </xdr:to>
    <xdr:sp macro="" textlink="">
      <xdr:nvSpPr>
        <xdr:cNvPr id="457" name="円/楕円 456"/>
        <xdr:cNvSpPr/>
      </xdr:nvSpPr>
      <xdr:spPr>
        <a:xfrm>
          <a:off x="161290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13352</xdr:rowOff>
    </xdr:from>
    <xdr:ext cx="736600" cy="259045"/>
    <xdr:sp macro="" textlink="">
      <xdr:nvSpPr>
        <xdr:cNvPr id="458" name="テキスト ボックス 457"/>
        <xdr:cNvSpPr txBox="1"/>
      </xdr:nvSpPr>
      <xdr:spPr>
        <a:xfrm>
          <a:off x="15798800" y="327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27965</xdr:rowOff>
    </xdr:from>
    <xdr:to>
      <xdr:col>22</xdr:col>
      <xdr:colOff>254000</xdr:colOff>
      <xdr:row>18</xdr:row>
      <xdr:rowOff>129565</xdr:rowOff>
    </xdr:to>
    <xdr:sp macro="" textlink="">
      <xdr:nvSpPr>
        <xdr:cNvPr id="459" name="円/楕円 458"/>
        <xdr:cNvSpPr/>
      </xdr:nvSpPr>
      <xdr:spPr>
        <a:xfrm>
          <a:off x="15240000" y="31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114342</xdr:rowOff>
    </xdr:from>
    <xdr:ext cx="762000" cy="259045"/>
    <xdr:sp macro="" textlink="">
      <xdr:nvSpPr>
        <xdr:cNvPr id="460" name="テキスト ボックス 459"/>
        <xdr:cNvSpPr txBox="1"/>
      </xdr:nvSpPr>
      <xdr:spPr>
        <a:xfrm>
          <a:off x="14909800" y="320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137033</xdr:rowOff>
    </xdr:from>
    <xdr:to>
      <xdr:col>21</xdr:col>
      <xdr:colOff>50800</xdr:colOff>
      <xdr:row>19</xdr:row>
      <xdr:rowOff>67183</xdr:rowOff>
    </xdr:to>
    <xdr:sp macro="" textlink="">
      <xdr:nvSpPr>
        <xdr:cNvPr id="461" name="円/楕円 460"/>
        <xdr:cNvSpPr/>
      </xdr:nvSpPr>
      <xdr:spPr>
        <a:xfrm>
          <a:off x="14351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51960</xdr:rowOff>
    </xdr:from>
    <xdr:ext cx="762000" cy="259045"/>
    <xdr:sp macro="" textlink="">
      <xdr:nvSpPr>
        <xdr:cNvPr id="462" name="テキスト ボックス 461"/>
        <xdr:cNvSpPr txBox="1"/>
      </xdr:nvSpPr>
      <xdr:spPr>
        <a:xfrm>
          <a:off x="14020800" y="330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29769</xdr:rowOff>
    </xdr:from>
    <xdr:to>
      <xdr:col>19</xdr:col>
      <xdr:colOff>533400</xdr:colOff>
      <xdr:row>19</xdr:row>
      <xdr:rowOff>131369</xdr:rowOff>
    </xdr:to>
    <xdr:sp macro="" textlink="">
      <xdr:nvSpPr>
        <xdr:cNvPr id="463" name="円/楕円 462"/>
        <xdr:cNvSpPr/>
      </xdr:nvSpPr>
      <xdr:spPr>
        <a:xfrm>
          <a:off x="13462000" y="32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116146</xdr:rowOff>
    </xdr:from>
    <xdr:ext cx="762000" cy="259045"/>
    <xdr:sp macro="" textlink="">
      <xdr:nvSpPr>
        <xdr:cNvPr id="464" name="テキスト ボックス 463"/>
        <xdr:cNvSpPr txBox="1"/>
      </xdr:nvSpPr>
      <xdr:spPr>
        <a:xfrm>
          <a:off x="13131800" y="33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福島県会津坂下町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17,185
17,122
91.65
8,502,255
8,333,429
138,507
4,734,989
10,682,653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151.2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n-ea"/>
              <a:ea typeface="+mn-ea"/>
            </a:rPr>
            <a:t>昨年度より</a:t>
          </a:r>
          <a:r>
            <a:rPr kumimoji="1" lang="en-US" altLang="ja-JP" sz="1100">
              <a:latin typeface="+mn-ea"/>
              <a:ea typeface="+mn-ea"/>
            </a:rPr>
            <a:t>1.4</a:t>
          </a:r>
          <a:r>
            <a:rPr kumimoji="1" lang="ja-JP" altLang="en-US" sz="1100">
              <a:latin typeface="+mn-ea"/>
              <a:ea typeface="+mn-ea"/>
            </a:rPr>
            <a:t>ポイント下回ったが、未だ全国平均より</a:t>
          </a:r>
          <a:r>
            <a:rPr kumimoji="1" lang="en-US" altLang="ja-JP" sz="1100">
              <a:latin typeface="+mn-ea"/>
              <a:ea typeface="+mn-ea"/>
            </a:rPr>
            <a:t>2.9</a:t>
          </a:r>
          <a:r>
            <a:rPr kumimoji="1" lang="ja-JP" altLang="en-US" sz="1100">
              <a:latin typeface="+mn-ea"/>
              <a:ea typeface="+mn-ea"/>
            </a:rPr>
            <a:t>ポイント、類似団体平均値より</a:t>
          </a:r>
          <a:r>
            <a:rPr kumimoji="1" lang="en-US" altLang="ja-JP" sz="1100">
              <a:latin typeface="+mn-ea"/>
              <a:ea typeface="+mn-ea"/>
            </a:rPr>
            <a:t>2.8</a:t>
          </a:r>
          <a:r>
            <a:rPr kumimoji="1" lang="ja-JP" altLang="en-US" sz="1100">
              <a:latin typeface="+mn-ea"/>
              <a:ea typeface="+mn-ea"/>
            </a:rPr>
            <a:t>ポイント低く、福島県平均との比較においては、</a:t>
          </a:r>
          <a:r>
            <a:rPr kumimoji="1" lang="en-US" altLang="ja-JP" sz="1100">
              <a:latin typeface="+mn-ea"/>
              <a:ea typeface="+mn-ea"/>
            </a:rPr>
            <a:t>3.7</a:t>
          </a:r>
          <a:r>
            <a:rPr kumimoji="1" lang="ja-JP" altLang="en-US" sz="1100">
              <a:latin typeface="+mn-ea"/>
              <a:ea typeface="+mn-ea"/>
            </a:rPr>
            <a:t>ポイントと大きく下回っている。</a:t>
          </a:r>
          <a:endParaRPr kumimoji="1" lang="en-US" altLang="ja-JP" sz="1100">
            <a:latin typeface="+mn-ea"/>
            <a:ea typeface="+mn-ea"/>
          </a:endParaRPr>
        </a:p>
        <a:p>
          <a:r>
            <a:rPr kumimoji="1" lang="ja-JP" altLang="en-US" sz="1100">
              <a:latin typeface="+mn-ea"/>
              <a:ea typeface="+mn-ea"/>
            </a:rPr>
            <a:t>　昨年度においては、これまでも、退職者数に対し新規採用職員数での完全補充を見送るなどし、職員数の減少に努めてきているが、議員報酬・職員給与の減額が前年比</a:t>
          </a:r>
          <a:r>
            <a:rPr kumimoji="1" lang="en-US" altLang="ja-JP" sz="1100">
              <a:latin typeface="+mn-ea"/>
              <a:ea typeface="+mn-ea"/>
            </a:rPr>
            <a:t>1.4</a:t>
          </a:r>
          <a:r>
            <a:rPr kumimoji="1" lang="ja-JP" altLang="en-US" sz="1100">
              <a:latin typeface="+mn-ea"/>
              <a:ea typeface="+mn-ea"/>
            </a:rPr>
            <a:t>ポイント減の大きな要因となっている。</a:t>
          </a:r>
          <a:endParaRPr kumimoji="1" lang="en-US" altLang="ja-JP" sz="1100">
            <a:latin typeface="+mn-ea"/>
            <a:ea typeface="+mn-ea"/>
          </a:endParaRPr>
        </a:p>
        <a:p>
          <a:r>
            <a:rPr kumimoji="1" lang="ja-JP" altLang="en-US" sz="1100">
              <a:latin typeface="+mn-ea"/>
              <a:ea typeface="+mn-ea"/>
            </a:rPr>
            <a:t>　今後も、行政経営改革プランに基づき、さらなる抑制を図っていく。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143002</xdr:rowOff>
    </xdr:from>
    <xdr:to>
      <xdr:col>7</xdr:col>
      <xdr:colOff>15875</xdr:colOff>
      <xdr:row>38</xdr:row>
      <xdr:rowOff>35560</xdr:rowOff>
    </xdr:to>
    <xdr:cxnSp macro="">
      <xdr:nvCxnSpPr>
        <xdr:cNvPr id="63" name="直線コネクタ 62"/>
        <xdr:cNvCxnSpPr/>
      </xdr:nvCxnSpPr>
      <xdr:spPr>
        <a:xfrm flipV="1">
          <a:off x="3987800" y="64866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44704</xdr:rowOff>
    </xdr:to>
    <xdr:cxnSp macro="">
      <xdr:nvCxnSpPr>
        <xdr:cNvPr id="66" name="直線コネクタ 65"/>
        <xdr:cNvCxnSpPr/>
      </xdr:nvCxnSpPr>
      <xdr:spPr>
        <a:xfrm flipV="1">
          <a:off x="3098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129286</xdr:rowOff>
    </xdr:from>
    <xdr:to>
      <xdr:col>4</xdr:col>
      <xdr:colOff>346075</xdr:colOff>
      <xdr:row>38</xdr:row>
      <xdr:rowOff>44704</xdr:rowOff>
    </xdr:to>
    <xdr:cxnSp macro="">
      <xdr:nvCxnSpPr>
        <xdr:cNvPr id="69" name="直線コネクタ 68"/>
        <xdr:cNvCxnSpPr/>
      </xdr:nvCxnSpPr>
      <xdr:spPr>
        <a:xfrm>
          <a:off x="2209800" y="64729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129286</xdr:rowOff>
    </xdr:from>
    <xdr:to>
      <xdr:col>3</xdr:col>
      <xdr:colOff>142875</xdr:colOff>
      <xdr:row>38</xdr:row>
      <xdr:rowOff>40132</xdr:rowOff>
    </xdr:to>
    <xdr:cxnSp macro="">
      <xdr:nvCxnSpPr>
        <xdr:cNvPr id="72" name="直線コネクタ 71"/>
        <xdr:cNvCxnSpPr/>
      </xdr:nvCxnSpPr>
      <xdr:spPr>
        <a:xfrm flipV="1">
          <a:off x="1320800" y="64729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85344</xdr:rowOff>
    </xdr:from>
    <xdr:to>
      <xdr:col>3</xdr:col>
      <xdr:colOff>193675</xdr:colOff>
      <xdr:row>37</xdr:row>
      <xdr:rowOff>15494</xdr:rowOff>
    </xdr:to>
    <xdr:sp macro="" textlink="">
      <xdr:nvSpPr>
        <xdr:cNvPr id="73" name="フローチャート : 判断 72"/>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74" name="テキスト ボックス 73"/>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76" name="テキスト ボックス 75"/>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92202</xdr:rowOff>
    </xdr:from>
    <xdr:to>
      <xdr:col>7</xdr:col>
      <xdr:colOff>66675</xdr:colOff>
      <xdr:row>38</xdr:row>
      <xdr:rowOff>22352</xdr:rowOff>
    </xdr:to>
    <xdr:sp macro="" textlink="">
      <xdr:nvSpPr>
        <xdr:cNvPr id="82" name="円/楕円 81"/>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64279</xdr:rowOff>
    </xdr:from>
    <xdr:ext cx="762000" cy="259045"/>
    <xdr:sp macro="" textlink="">
      <xdr:nvSpPr>
        <xdr:cNvPr id="83"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4" name="円/楕円 83"/>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5" name="テキスト ボックス 84"/>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165354</xdr:rowOff>
    </xdr:from>
    <xdr:to>
      <xdr:col>4</xdr:col>
      <xdr:colOff>396875</xdr:colOff>
      <xdr:row>38</xdr:row>
      <xdr:rowOff>95504</xdr:rowOff>
    </xdr:to>
    <xdr:sp macro="" textlink="">
      <xdr:nvSpPr>
        <xdr:cNvPr id="86" name="円/楕円 85"/>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80281</xdr:rowOff>
    </xdr:from>
    <xdr:ext cx="762000" cy="259045"/>
    <xdr:sp macro="" textlink="">
      <xdr:nvSpPr>
        <xdr:cNvPr id="87" name="テキスト ボックス 86"/>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78486</xdr:rowOff>
    </xdr:from>
    <xdr:to>
      <xdr:col>3</xdr:col>
      <xdr:colOff>193675</xdr:colOff>
      <xdr:row>38</xdr:row>
      <xdr:rowOff>8636</xdr:rowOff>
    </xdr:to>
    <xdr:sp macro="" textlink="">
      <xdr:nvSpPr>
        <xdr:cNvPr id="88" name="円/楕円 87"/>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164863</xdr:rowOff>
    </xdr:from>
    <xdr:ext cx="762000" cy="259045"/>
    <xdr:sp macro="" textlink="">
      <xdr:nvSpPr>
        <xdr:cNvPr id="89" name="テキスト ボックス 88"/>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160782</xdr:rowOff>
    </xdr:from>
    <xdr:to>
      <xdr:col>1</xdr:col>
      <xdr:colOff>676275</xdr:colOff>
      <xdr:row>38</xdr:row>
      <xdr:rowOff>90932</xdr:rowOff>
    </xdr:to>
    <xdr:sp macro="" textlink="">
      <xdr:nvSpPr>
        <xdr:cNvPr id="90" name="円/楕円 89"/>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75709</xdr:rowOff>
    </xdr:from>
    <xdr:ext cx="762000" cy="259045"/>
    <xdr:sp macro="" textlink="">
      <xdr:nvSpPr>
        <xdr:cNvPr id="91" name="テキスト ボックス 90"/>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chemeClr val="dk1"/>
              </a:solidFill>
              <a:latin typeface="+mn-ea"/>
              <a:ea typeface="+mn-ea"/>
              <a:cs typeface="+mn-cs"/>
            </a:rPr>
            <a:t>昨年度より</a:t>
          </a:r>
          <a:r>
            <a:rPr kumimoji="1" lang="en-US" altLang="ja-JP" sz="1100">
              <a:solidFill>
                <a:schemeClr val="dk1"/>
              </a:solidFill>
              <a:latin typeface="+mn-ea"/>
              <a:ea typeface="+mn-ea"/>
              <a:cs typeface="+mn-cs"/>
            </a:rPr>
            <a:t>1.7</a:t>
          </a:r>
          <a:r>
            <a:rPr kumimoji="1" lang="ja-JP" altLang="en-US" sz="1100">
              <a:solidFill>
                <a:schemeClr val="dk1"/>
              </a:solidFill>
              <a:latin typeface="+mn-ea"/>
              <a:ea typeface="+mn-ea"/>
              <a:cs typeface="+mn-cs"/>
            </a:rPr>
            <a:t>ポイント上回り、全国平均より</a:t>
          </a:r>
          <a:r>
            <a:rPr kumimoji="1" lang="en-US" sz="1100">
              <a:solidFill>
                <a:schemeClr val="dk1"/>
              </a:solidFill>
              <a:latin typeface="+mn-ea"/>
              <a:ea typeface="+mn-ea"/>
              <a:cs typeface="+mn-cs"/>
            </a:rPr>
            <a:t>1.</a:t>
          </a:r>
          <a:r>
            <a:rPr kumimoji="1" lang="en-US" altLang="ja-JP" sz="1100">
              <a:solidFill>
                <a:schemeClr val="dk1"/>
              </a:solidFill>
              <a:latin typeface="+mn-ea"/>
              <a:ea typeface="+mn-ea"/>
              <a:cs typeface="+mn-cs"/>
            </a:rPr>
            <a:t>5</a:t>
          </a:r>
          <a:r>
            <a:rPr kumimoji="1" lang="ja-JP" altLang="en-US" sz="1100">
              <a:solidFill>
                <a:schemeClr val="dk1"/>
              </a:solidFill>
              <a:latin typeface="+mn-ea"/>
              <a:ea typeface="+mn-ea"/>
              <a:cs typeface="+mn-cs"/>
            </a:rPr>
            <a:t>ポイント、類似団体平均値より</a:t>
          </a:r>
          <a:r>
            <a:rPr kumimoji="1" lang="en-US" sz="1100">
              <a:solidFill>
                <a:schemeClr val="dk1"/>
              </a:solidFill>
              <a:latin typeface="+mn-ea"/>
              <a:ea typeface="+mn-ea"/>
              <a:cs typeface="+mn-cs"/>
            </a:rPr>
            <a:t>2.</a:t>
          </a:r>
          <a:r>
            <a:rPr kumimoji="1" lang="en-US" altLang="ja-JP" sz="1100">
              <a:solidFill>
                <a:schemeClr val="dk1"/>
              </a:solidFill>
              <a:latin typeface="+mn-ea"/>
              <a:ea typeface="+mn-ea"/>
              <a:cs typeface="+mn-cs"/>
            </a:rPr>
            <a:t>1</a:t>
          </a:r>
          <a:r>
            <a:rPr kumimoji="1" lang="ja-JP" altLang="en-US" sz="1100">
              <a:solidFill>
                <a:schemeClr val="dk1"/>
              </a:solidFill>
              <a:latin typeface="+mn-ea"/>
              <a:ea typeface="+mn-ea"/>
              <a:cs typeface="+mn-cs"/>
            </a:rPr>
            <a:t>ポイント、福島県平均より</a:t>
          </a:r>
          <a:r>
            <a:rPr kumimoji="1" lang="en-US" altLang="ja-JP" sz="1100">
              <a:solidFill>
                <a:schemeClr val="dk1"/>
              </a:solidFill>
              <a:latin typeface="+mn-ea"/>
              <a:ea typeface="+mn-ea"/>
              <a:cs typeface="+mn-cs"/>
            </a:rPr>
            <a:t>1.1</a:t>
          </a:r>
          <a:r>
            <a:rPr kumimoji="1" lang="ja-JP" altLang="en-US" sz="1100">
              <a:solidFill>
                <a:schemeClr val="dk1"/>
              </a:solidFill>
              <a:latin typeface="+mn-ea"/>
              <a:ea typeface="+mn-ea"/>
              <a:cs typeface="+mn-cs"/>
            </a:rPr>
            <a:t>ポイント上回っている。</a:t>
          </a:r>
          <a:endParaRPr kumimoji="1" lang="en-US" sz="1100">
            <a:solidFill>
              <a:schemeClr val="dk1"/>
            </a:solidFill>
            <a:latin typeface="+mn-ea"/>
            <a:ea typeface="+mn-ea"/>
            <a:cs typeface="+mn-cs"/>
          </a:endParaRPr>
        </a:p>
        <a:p>
          <a:r>
            <a:rPr kumimoji="1" lang="ja-JP" altLang="en-US" sz="1100">
              <a:solidFill>
                <a:schemeClr val="dk1"/>
              </a:solidFill>
              <a:latin typeface="+mn-ea"/>
              <a:ea typeface="+mn-ea"/>
              <a:cs typeface="+mn-cs"/>
            </a:rPr>
            <a:t>　前年比</a:t>
          </a:r>
          <a:r>
            <a:rPr kumimoji="1" lang="en-US" altLang="ja-JP" sz="1100">
              <a:solidFill>
                <a:schemeClr val="dk1"/>
              </a:solidFill>
              <a:latin typeface="+mn-ea"/>
              <a:ea typeface="+mn-ea"/>
              <a:cs typeface="+mn-cs"/>
            </a:rPr>
            <a:t>274,325</a:t>
          </a:r>
          <a:r>
            <a:rPr kumimoji="1" lang="ja-JP" altLang="en-US" sz="1100">
              <a:solidFill>
                <a:schemeClr val="dk1"/>
              </a:solidFill>
              <a:latin typeface="+mn-ea"/>
              <a:ea typeface="+mn-ea"/>
              <a:cs typeface="+mn-cs"/>
            </a:rPr>
            <a:t>千円（</a:t>
          </a:r>
          <a:r>
            <a:rPr kumimoji="1" lang="en-US" altLang="ja-JP" sz="1100">
              <a:solidFill>
                <a:schemeClr val="dk1"/>
              </a:solidFill>
              <a:latin typeface="+mn-ea"/>
              <a:ea typeface="+mn-ea"/>
              <a:cs typeface="+mn-cs"/>
            </a:rPr>
            <a:t>24</a:t>
          </a:r>
          <a:r>
            <a:rPr kumimoji="1" lang="en-US" sz="1100">
              <a:solidFill>
                <a:schemeClr val="dk1"/>
              </a:solidFill>
              <a:latin typeface="+mn-ea"/>
              <a:ea typeface="+mn-ea"/>
              <a:cs typeface="+mn-cs"/>
            </a:rPr>
            <a:t>.8</a:t>
          </a:r>
          <a:r>
            <a:rPr kumimoji="1" lang="ja-JP" altLang="en-US" sz="1100">
              <a:solidFill>
                <a:schemeClr val="dk1"/>
              </a:solidFill>
              <a:latin typeface="+mn-ea"/>
              <a:ea typeface="+mn-ea"/>
              <a:cs typeface="+mn-cs"/>
            </a:rPr>
            <a:t>％）の増であり、主な要因は、平成</a:t>
          </a:r>
          <a:r>
            <a:rPr kumimoji="1" lang="en-US" sz="1100">
              <a:solidFill>
                <a:schemeClr val="dk1"/>
              </a:solidFill>
              <a:latin typeface="+mn-ea"/>
              <a:ea typeface="+mn-ea"/>
              <a:cs typeface="+mn-cs"/>
            </a:rPr>
            <a:t>25</a:t>
          </a:r>
          <a:r>
            <a:rPr kumimoji="1" lang="ja-JP" altLang="en-US" sz="1100">
              <a:solidFill>
                <a:schemeClr val="dk1"/>
              </a:solidFill>
              <a:latin typeface="+mn-ea"/>
              <a:ea typeface="+mn-ea"/>
              <a:cs typeface="+mn-cs"/>
            </a:rPr>
            <a:t>年度より幼保年齢区分けの実施に伴い、幼稚園教諭、保育士の大幅な増員、労務単価改定による委託料の増及び電気料等の値上げによる需要費の増等が挙げられる。</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各々の平均値との比較では、依然、高い水準にあることから、今後も、これまで同様、行政経営改革プランに基づき、さらなる抑制に努めていく。</a:t>
          </a:r>
          <a:endParaRPr kumimoji="1" lang="ja-JP" altLang="en-US" sz="13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85090</xdr:rowOff>
    </xdr:to>
    <xdr:cxnSp macro="">
      <xdr:nvCxnSpPr>
        <xdr:cNvPr id="124" name="直線コネクタ 123"/>
        <xdr:cNvCxnSpPr/>
      </xdr:nvCxnSpPr>
      <xdr:spPr>
        <a:xfrm>
          <a:off x="15671800" y="28702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16510</xdr:rowOff>
    </xdr:to>
    <xdr:cxnSp macro="">
      <xdr:nvCxnSpPr>
        <xdr:cNvPr id="127" name="直線コネクタ 126"/>
        <xdr:cNvCxnSpPr/>
      </xdr:nvCxnSpPr>
      <xdr:spPr>
        <a:xfrm flipV="1">
          <a:off x="14782800" y="287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17</xdr:row>
      <xdr:rowOff>16510</xdr:rowOff>
    </xdr:to>
    <xdr:cxnSp macro="">
      <xdr:nvCxnSpPr>
        <xdr:cNvPr id="130" name="直線コネクタ 129"/>
        <xdr:cNvCxnSpPr/>
      </xdr:nvCxnSpPr>
      <xdr:spPr>
        <a:xfrm>
          <a:off x="13893800" y="2801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119380</xdr:rowOff>
    </xdr:to>
    <xdr:cxnSp macro="">
      <xdr:nvCxnSpPr>
        <xdr:cNvPr id="133" name="直線コネクタ 132"/>
        <xdr:cNvCxnSpPr/>
      </xdr:nvCxnSpPr>
      <xdr:spPr>
        <a:xfrm flipV="1">
          <a:off x="13004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4" name="フローチャート : 判断 133"/>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5" name="テキスト ボックス 134"/>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6" name="フローチャート : 判断 135"/>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7" name="テキスト ボックス 136"/>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3" name="円/楕円 142"/>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6367</xdr:rowOff>
    </xdr:from>
    <xdr:ext cx="762000" cy="259045"/>
    <xdr:sp macro="" textlink="">
      <xdr:nvSpPr>
        <xdr:cNvPr id="144"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5" name="円/楕円 144"/>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6" name="テキスト ボックス 14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7" name="円/楕円 146"/>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48" name="テキスト ボックス 147"/>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9" name="円/楕円 148"/>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0" name="テキスト ボックス 149"/>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68580</xdr:rowOff>
    </xdr:from>
    <xdr:to>
      <xdr:col>19</xdr:col>
      <xdr:colOff>6350</xdr:colOff>
      <xdr:row>16</xdr:row>
      <xdr:rowOff>170180</xdr:rowOff>
    </xdr:to>
    <xdr:sp macro="" textlink="">
      <xdr:nvSpPr>
        <xdr:cNvPr id="151" name="円/楕円 150"/>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154957</xdr:rowOff>
    </xdr:from>
    <xdr:ext cx="762000" cy="259045"/>
    <xdr:sp macro="" textlink="">
      <xdr:nvSpPr>
        <xdr:cNvPr id="152" name="テキスト ボックス 151"/>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chemeClr val="dk1"/>
              </a:solidFill>
              <a:latin typeface="+mn-ea"/>
              <a:ea typeface="+mn-ea"/>
              <a:cs typeface="+mn-cs"/>
            </a:rPr>
            <a:t>昨年度より</a:t>
          </a:r>
          <a:r>
            <a:rPr kumimoji="1" lang="en-US" altLang="ja-JP" sz="1100">
              <a:solidFill>
                <a:schemeClr val="dk1"/>
              </a:solidFill>
              <a:latin typeface="+mn-ea"/>
              <a:ea typeface="+mn-ea"/>
              <a:cs typeface="+mn-cs"/>
            </a:rPr>
            <a:t>0</a:t>
          </a:r>
          <a:r>
            <a:rPr kumimoji="1" lang="en-US" sz="1100">
              <a:solidFill>
                <a:schemeClr val="dk1"/>
              </a:solidFill>
              <a:latin typeface="+mn-ea"/>
              <a:ea typeface="+mn-ea"/>
              <a:cs typeface="+mn-cs"/>
            </a:rPr>
            <a:t>.</a:t>
          </a:r>
          <a:r>
            <a:rPr kumimoji="1" lang="en-US" altLang="ja-JP" sz="1100">
              <a:solidFill>
                <a:schemeClr val="dk1"/>
              </a:solidFill>
              <a:latin typeface="+mn-ea"/>
              <a:ea typeface="+mn-ea"/>
              <a:cs typeface="+mn-cs"/>
            </a:rPr>
            <a:t>8</a:t>
          </a:r>
          <a:r>
            <a:rPr kumimoji="1" lang="ja-JP" altLang="en-US" sz="1100">
              <a:solidFill>
                <a:schemeClr val="dk1"/>
              </a:solidFill>
              <a:latin typeface="+mn-ea"/>
              <a:ea typeface="+mn-ea"/>
              <a:cs typeface="+mn-cs"/>
            </a:rPr>
            <a:t>ポイント上回り、全国平均より</a:t>
          </a:r>
          <a:r>
            <a:rPr kumimoji="1" lang="en-US" altLang="ja-JP" sz="1100">
              <a:solidFill>
                <a:schemeClr val="dk1"/>
              </a:solidFill>
              <a:latin typeface="+mn-ea"/>
              <a:ea typeface="+mn-ea"/>
              <a:cs typeface="+mn-cs"/>
            </a:rPr>
            <a:t>7.3</a:t>
          </a:r>
          <a:r>
            <a:rPr kumimoji="1" lang="ja-JP" altLang="en-US" sz="1100">
              <a:solidFill>
                <a:schemeClr val="dk1"/>
              </a:solidFill>
              <a:latin typeface="+mn-ea"/>
              <a:ea typeface="+mn-ea"/>
              <a:cs typeface="+mn-cs"/>
            </a:rPr>
            <a:t>ポイント、類似団体平均値より</a:t>
          </a:r>
          <a:r>
            <a:rPr kumimoji="1" lang="en-US" altLang="ja-JP" sz="1100">
              <a:solidFill>
                <a:schemeClr val="dk1"/>
              </a:solidFill>
              <a:latin typeface="+mn-ea"/>
              <a:ea typeface="+mn-ea"/>
              <a:cs typeface="+mn-cs"/>
            </a:rPr>
            <a:t>1</a:t>
          </a:r>
          <a:r>
            <a:rPr kumimoji="1" lang="en-US" sz="1100">
              <a:solidFill>
                <a:schemeClr val="dk1"/>
              </a:solidFill>
              <a:latin typeface="+mn-ea"/>
              <a:ea typeface="+mn-ea"/>
              <a:cs typeface="+mn-cs"/>
            </a:rPr>
            <a:t>.8</a:t>
          </a:r>
          <a:r>
            <a:rPr kumimoji="1" lang="ja-JP" altLang="en-US" sz="1100">
              <a:solidFill>
                <a:schemeClr val="dk1"/>
              </a:solidFill>
              <a:latin typeface="+mn-ea"/>
              <a:ea typeface="+mn-ea"/>
              <a:cs typeface="+mn-cs"/>
            </a:rPr>
            <a:t>ポイント、福島県平均より</a:t>
          </a:r>
          <a:r>
            <a:rPr kumimoji="1" lang="en-US" sz="1100">
              <a:solidFill>
                <a:schemeClr val="dk1"/>
              </a:solidFill>
              <a:latin typeface="+mn-ea"/>
              <a:ea typeface="+mn-ea"/>
              <a:cs typeface="+mn-cs"/>
            </a:rPr>
            <a:t>3.</a:t>
          </a:r>
          <a:r>
            <a:rPr kumimoji="1" lang="en-US" altLang="ja-JP" sz="1100">
              <a:solidFill>
                <a:schemeClr val="dk1"/>
              </a:solidFill>
              <a:latin typeface="+mn-ea"/>
              <a:ea typeface="+mn-ea"/>
              <a:cs typeface="+mn-cs"/>
            </a:rPr>
            <a:t>2</a:t>
          </a:r>
          <a:r>
            <a:rPr kumimoji="1" lang="ja-JP" altLang="en-US" sz="1100">
              <a:solidFill>
                <a:schemeClr val="dk1"/>
              </a:solidFill>
              <a:latin typeface="+mn-ea"/>
              <a:ea typeface="+mn-ea"/>
              <a:cs typeface="+mn-cs"/>
            </a:rPr>
            <a:t>ポイント下回っている。</a:t>
          </a:r>
          <a:endParaRPr kumimoji="1" lang="en-US" sz="1100">
            <a:solidFill>
              <a:schemeClr val="dk1"/>
            </a:solidFill>
            <a:latin typeface="+mn-ea"/>
            <a:ea typeface="+mn-ea"/>
            <a:cs typeface="+mn-cs"/>
          </a:endParaRPr>
        </a:p>
        <a:p>
          <a:r>
            <a:rPr kumimoji="1" lang="ja-JP" altLang="en-US" sz="1100">
              <a:solidFill>
                <a:schemeClr val="dk1"/>
              </a:solidFill>
              <a:latin typeface="+mn-ea"/>
              <a:ea typeface="+mn-ea"/>
              <a:cs typeface="+mn-cs"/>
            </a:rPr>
            <a:t>　前年比</a:t>
          </a:r>
          <a:r>
            <a:rPr kumimoji="1" lang="en-US" altLang="ja-JP" sz="1100">
              <a:solidFill>
                <a:schemeClr val="dk1"/>
              </a:solidFill>
              <a:latin typeface="+mn-ea"/>
              <a:ea typeface="+mn-ea"/>
              <a:cs typeface="+mn-cs"/>
            </a:rPr>
            <a:t>1,215,096</a:t>
          </a:r>
          <a:r>
            <a:rPr kumimoji="1" lang="ja-JP" altLang="en-US" sz="1100">
              <a:solidFill>
                <a:schemeClr val="dk1"/>
              </a:solidFill>
              <a:latin typeface="+mn-ea"/>
              <a:ea typeface="+mn-ea"/>
              <a:cs typeface="+mn-cs"/>
            </a:rPr>
            <a:t>千円（</a:t>
          </a:r>
          <a:r>
            <a:rPr kumimoji="1" lang="en-US" altLang="ja-JP" sz="1100">
              <a:solidFill>
                <a:schemeClr val="dk1"/>
              </a:solidFill>
              <a:latin typeface="+mn-ea"/>
              <a:ea typeface="+mn-ea"/>
              <a:cs typeface="+mn-cs"/>
            </a:rPr>
            <a:t>64.3</a:t>
          </a:r>
          <a:r>
            <a:rPr kumimoji="1" lang="ja-JP" altLang="en-US" sz="1100">
              <a:solidFill>
                <a:schemeClr val="dk1"/>
              </a:solidFill>
              <a:latin typeface="+mn-ea"/>
              <a:ea typeface="+mn-ea"/>
              <a:cs typeface="+mn-cs"/>
            </a:rPr>
            <a:t>％）の減となっているが、臨時的実施であった県南・会津・南会津地域給付金事業の完了によるものであり、自立支援給付費などの経常的経費が上昇傾向にあることが挙げられる。</a:t>
          </a:r>
          <a:endParaRPr kumimoji="1" lang="en-US" sz="1100">
            <a:solidFill>
              <a:schemeClr val="dk1"/>
            </a:solidFill>
            <a:latin typeface="+mn-ea"/>
            <a:ea typeface="+mn-ea"/>
            <a:cs typeface="+mn-cs"/>
          </a:endParaRPr>
        </a:p>
        <a:p>
          <a:r>
            <a:rPr kumimoji="1" lang="ja-JP" altLang="en-US" sz="1100">
              <a:solidFill>
                <a:schemeClr val="dk1"/>
              </a:solidFill>
              <a:latin typeface="+mn-ea"/>
              <a:ea typeface="+mn-ea"/>
              <a:cs typeface="+mn-cs"/>
            </a:rPr>
            <a:t>　</a:t>
          </a:r>
          <a:endParaRPr lang="ja-JP" sz="1400">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94343</xdr:rowOff>
    </xdr:to>
    <xdr:cxnSp macro="">
      <xdr:nvCxnSpPr>
        <xdr:cNvPr id="187" name="直線コネクタ 186"/>
        <xdr:cNvCxnSpPr/>
      </xdr:nvCxnSpPr>
      <xdr:spPr>
        <a:xfrm>
          <a:off x="3987800" y="9222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110672</xdr:rowOff>
    </xdr:to>
    <xdr:cxnSp macro="">
      <xdr:nvCxnSpPr>
        <xdr:cNvPr id="190" name="直線コネクタ 189"/>
        <xdr:cNvCxnSpPr/>
      </xdr:nvCxnSpPr>
      <xdr:spPr>
        <a:xfrm flipV="1">
          <a:off x="3098800" y="92220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110672</xdr:rowOff>
    </xdr:to>
    <xdr:cxnSp macro="">
      <xdr:nvCxnSpPr>
        <xdr:cNvPr id="193" name="直線コネクタ 192"/>
        <xdr:cNvCxnSpPr/>
      </xdr:nvCxnSpPr>
      <xdr:spPr>
        <a:xfrm>
          <a:off x="2209800" y="9254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167822</xdr:rowOff>
    </xdr:to>
    <xdr:cxnSp macro="">
      <xdr:nvCxnSpPr>
        <xdr:cNvPr id="196" name="直線コネクタ 195"/>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197" name="フローチャート : 判断 196"/>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198" name="テキスト ボックス 197"/>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0" name="テキスト ボックス 19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6" name="円/楕円 205"/>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7"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8" name="円/楕円 207"/>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9" name="テキスト ボックス 208"/>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0" name="円/楕円 209"/>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1" name="テキスト ボックス 210"/>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chemeClr val="dk1"/>
              </a:solidFill>
              <a:latin typeface="+mn-ea"/>
              <a:ea typeface="+mn-ea"/>
              <a:cs typeface="+mn-cs"/>
            </a:rPr>
            <a:t>昨年度より</a:t>
          </a:r>
          <a:r>
            <a:rPr kumimoji="1" lang="en-US" sz="1100">
              <a:solidFill>
                <a:schemeClr val="dk1"/>
              </a:solidFill>
              <a:latin typeface="+mn-ea"/>
              <a:ea typeface="+mn-ea"/>
              <a:cs typeface="+mn-cs"/>
            </a:rPr>
            <a:t>0.</a:t>
          </a:r>
          <a:r>
            <a:rPr kumimoji="1" lang="en-US" altLang="ja-JP" sz="1100">
              <a:solidFill>
                <a:schemeClr val="dk1"/>
              </a:solidFill>
              <a:latin typeface="+mn-ea"/>
              <a:ea typeface="+mn-ea"/>
              <a:cs typeface="+mn-cs"/>
            </a:rPr>
            <a:t>9</a:t>
          </a:r>
          <a:r>
            <a:rPr kumimoji="1" lang="ja-JP" altLang="en-US" sz="1100">
              <a:solidFill>
                <a:schemeClr val="dk1"/>
              </a:solidFill>
              <a:latin typeface="+mn-ea"/>
              <a:ea typeface="+mn-ea"/>
              <a:cs typeface="+mn-cs"/>
            </a:rPr>
            <a:t>ポイント上回り、全国平均より</a:t>
          </a:r>
          <a:r>
            <a:rPr kumimoji="1" lang="en-US" altLang="ja-JP" sz="1100">
              <a:solidFill>
                <a:schemeClr val="dk1"/>
              </a:solidFill>
              <a:latin typeface="+mn-ea"/>
              <a:ea typeface="+mn-ea"/>
              <a:cs typeface="+mn-cs"/>
            </a:rPr>
            <a:t>4.</a:t>
          </a:r>
          <a:r>
            <a:rPr kumimoji="1" lang="en-US" sz="1100">
              <a:solidFill>
                <a:schemeClr val="dk1"/>
              </a:solidFill>
              <a:latin typeface="+mn-ea"/>
              <a:ea typeface="+mn-ea"/>
              <a:cs typeface="+mn-cs"/>
            </a:rPr>
            <a:t>3</a:t>
          </a:r>
          <a:r>
            <a:rPr kumimoji="1" lang="ja-JP" altLang="en-US" sz="1100">
              <a:solidFill>
                <a:schemeClr val="dk1"/>
              </a:solidFill>
              <a:latin typeface="+mn-ea"/>
              <a:ea typeface="+mn-ea"/>
              <a:cs typeface="+mn-cs"/>
            </a:rPr>
            <a:t>ポイント、類似団体平均値より</a:t>
          </a:r>
          <a:r>
            <a:rPr kumimoji="1" lang="en-US" sz="1100">
              <a:solidFill>
                <a:schemeClr val="dk1"/>
              </a:solidFill>
              <a:latin typeface="+mn-ea"/>
              <a:ea typeface="+mn-ea"/>
              <a:cs typeface="+mn-cs"/>
            </a:rPr>
            <a:t>3.</a:t>
          </a:r>
          <a:r>
            <a:rPr kumimoji="1" lang="en-US" altLang="ja-JP" sz="1100">
              <a:solidFill>
                <a:schemeClr val="dk1"/>
              </a:solidFill>
              <a:latin typeface="+mn-ea"/>
              <a:ea typeface="+mn-ea"/>
              <a:cs typeface="+mn-cs"/>
            </a:rPr>
            <a:t>0</a:t>
          </a:r>
          <a:r>
            <a:rPr kumimoji="1" lang="ja-JP" altLang="en-US" sz="1100">
              <a:solidFill>
                <a:schemeClr val="dk1"/>
              </a:solidFill>
              <a:latin typeface="+mn-ea"/>
              <a:ea typeface="+mn-ea"/>
              <a:cs typeface="+mn-cs"/>
            </a:rPr>
            <a:t>ポイント、福島県平均より</a:t>
          </a:r>
          <a:r>
            <a:rPr kumimoji="1" lang="en-US" altLang="ja-JP" sz="1100">
              <a:solidFill>
                <a:schemeClr val="dk1"/>
              </a:solidFill>
              <a:latin typeface="+mn-ea"/>
              <a:ea typeface="+mn-ea"/>
              <a:cs typeface="+mn-cs"/>
            </a:rPr>
            <a:t>2.4</a:t>
          </a:r>
          <a:r>
            <a:rPr kumimoji="1" lang="ja-JP" altLang="en-US" sz="1100">
              <a:solidFill>
                <a:schemeClr val="dk1"/>
              </a:solidFill>
              <a:latin typeface="+mn-ea"/>
              <a:ea typeface="+mn-ea"/>
              <a:cs typeface="+mn-cs"/>
            </a:rPr>
            <a:t>ポイント上回っている。</a:t>
          </a:r>
          <a:endParaRPr kumimoji="1" lang="en-US" sz="1100">
            <a:solidFill>
              <a:schemeClr val="dk1"/>
            </a:solidFill>
            <a:latin typeface="+mn-ea"/>
            <a:ea typeface="+mn-ea"/>
            <a:cs typeface="+mn-cs"/>
          </a:endParaRPr>
        </a:p>
        <a:p>
          <a:r>
            <a:rPr kumimoji="1" lang="ja-JP" altLang="en-US" sz="1100">
              <a:solidFill>
                <a:schemeClr val="dk1"/>
              </a:solidFill>
              <a:latin typeface="+mn-ea"/>
              <a:ea typeface="+mn-ea"/>
              <a:cs typeface="+mn-cs"/>
            </a:rPr>
            <a:t>　主な要因は、国民健康保険、後期高齢者医療保険、介護保険の会計においる繰出金の増であり、人口は減少傾向にあるものの、高齢化により、高齢者に対する医療費や介護給付費が上昇していることが挙げられる。今後は、医療費や介護給付費、被保険者数や要介護認定者数の推移を見ながら、適正な保険税・料率を設定していく必要が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129286</xdr:rowOff>
    </xdr:from>
    <xdr:to>
      <xdr:col>24</xdr:col>
      <xdr:colOff>31750</xdr:colOff>
      <xdr:row>57</xdr:row>
      <xdr:rowOff>170434</xdr:rowOff>
    </xdr:to>
    <xdr:cxnSp macro="">
      <xdr:nvCxnSpPr>
        <xdr:cNvPr id="245" name="直線コネクタ 244"/>
        <xdr:cNvCxnSpPr/>
      </xdr:nvCxnSpPr>
      <xdr:spPr>
        <a:xfrm>
          <a:off x="15671800" y="99019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97282</xdr:rowOff>
    </xdr:from>
    <xdr:to>
      <xdr:col>22</xdr:col>
      <xdr:colOff>565150</xdr:colOff>
      <xdr:row>57</xdr:row>
      <xdr:rowOff>129286</xdr:rowOff>
    </xdr:to>
    <xdr:cxnSp macro="">
      <xdr:nvCxnSpPr>
        <xdr:cNvPr id="248" name="直線コネクタ 247"/>
        <xdr:cNvCxnSpPr/>
      </xdr:nvCxnSpPr>
      <xdr:spPr>
        <a:xfrm>
          <a:off x="14782800" y="9869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97282</xdr:rowOff>
    </xdr:from>
    <xdr:to>
      <xdr:col>21</xdr:col>
      <xdr:colOff>361950</xdr:colOff>
      <xdr:row>57</xdr:row>
      <xdr:rowOff>156718</xdr:rowOff>
    </xdr:to>
    <xdr:cxnSp macro="">
      <xdr:nvCxnSpPr>
        <xdr:cNvPr id="251" name="直線コネクタ 250"/>
        <xdr:cNvCxnSpPr/>
      </xdr:nvCxnSpPr>
      <xdr:spPr>
        <a:xfrm flipV="1">
          <a:off x="13893800" y="9869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xdr:rowOff>
    </xdr:from>
    <xdr:to>
      <xdr:col>20</xdr:col>
      <xdr:colOff>158750</xdr:colOff>
      <xdr:row>57</xdr:row>
      <xdr:rowOff>156718</xdr:rowOff>
    </xdr:to>
    <xdr:cxnSp macro="">
      <xdr:nvCxnSpPr>
        <xdr:cNvPr id="254" name="直線コネクタ 253"/>
        <xdr:cNvCxnSpPr/>
      </xdr:nvCxnSpPr>
      <xdr:spPr>
        <a:xfrm>
          <a:off x="13004800" y="97784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5" name="フローチャート : 判断 254"/>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6" name="テキスト ボックス 255"/>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57" name="フローチャート : 判断 256"/>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58" name="テキスト ボックス 25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119634</xdr:rowOff>
    </xdr:from>
    <xdr:to>
      <xdr:col>24</xdr:col>
      <xdr:colOff>82550</xdr:colOff>
      <xdr:row>58</xdr:row>
      <xdr:rowOff>49784</xdr:rowOff>
    </xdr:to>
    <xdr:sp macro="" textlink="">
      <xdr:nvSpPr>
        <xdr:cNvPr id="264" name="円/楕円 263"/>
        <xdr:cNvSpPr/>
      </xdr:nvSpPr>
      <xdr:spPr>
        <a:xfrm>
          <a:off x="16459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91711</xdr:rowOff>
    </xdr:from>
    <xdr:ext cx="762000" cy="259045"/>
    <xdr:sp macro="" textlink="">
      <xdr:nvSpPr>
        <xdr:cNvPr id="265" name="その他該当値テキスト"/>
        <xdr:cNvSpPr txBox="1"/>
      </xdr:nvSpPr>
      <xdr:spPr>
        <a:xfrm>
          <a:off x="16598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78486</xdr:rowOff>
    </xdr:from>
    <xdr:to>
      <xdr:col>22</xdr:col>
      <xdr:colOff>615950</xdr:colOff>
      <xdr:row>58</xdr:row>
      <xdr:rowOff>8636</xdr:rowOff>
    </xdr:to>
    <xdr:sp macro="" textlink="">
      <xdr:nvSpPr>
        <xdr:cNvPr id="266" name="円/楕円 265"/>
        <xdr:cNvSpPr/>
      </xdr:nvSpPr>
      <xdr:spPr>
        <a:xfrm>
          <a:off x="15621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164863</xdr:rowOff>
    </xdr:from>
    <xdr:ext cx="736600" cy="259045"/>
    <xdr:sp macro="" textlink="">
      <xdr:nvSpPr>
        <xdr:cNvPr id="267" name="テキスト ボックス 266"/>
        <xdr:cNvSpPr txBox="1"/>
      </xdr:nvSpPr>
      <xdr:spPr>
        <a:xfrm>
          <a:off x="15290800" y="993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46482</xdr:rowOff>
    </xdr:from>
    <xdr:to>
      <xdr:col>21</xdr:col>
      <xdr:colOff>412750</xdr:colOff>
      <xdr:row>57</xdr:row>
      <xdr:rowOff>148082</xdr:rowOff>
    </xdr:to>
    <xdr:sp macro="" textlink="">
      <xdr:nvSpPr>
        <xdr:cNvPr id="268" name="円/楕円 267"/>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132859</xdr:rowOff>
    </xdr:from>
    <xdr:ext cx="762000" cy="259045"/>
    <xdr:sp macro="" textlink="">
      <xdr:nvSpPr>
        <xdr:cNvPr id="269" name="テキスト ボックス 268"/>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105918</xdr:rowOff>
    </xdr:from>
    <xdr:to>
      <xdr:col>20</xdr:col>
      <xdr:colOff>209550</xdr:colOff>
      <xdr:row>58</xdr:row>
      <xdr:rowOff>36068</xdr:rowOff>
    </xdr:to>
    <xdr:sp macro="" textlink="">
      <xdr:nvSpPr>
        <xdr:cNvPr id="270" name="円/楕円 269"/>
        <xdr:cNvSpPr/>
      </xdr:nvSpPr>
      <xdr:spPr>
        <a:xfrm>
          <a:off x="13843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20845</xdr:rowOff>
    </xdr:from>
    <xdr:ext cx="762000" cy="259045"/>
    <xdr:sp macro="" textlink="">
      <xdr:nvSpPr>
        <xdr:cNvPr id="271" name="テキスト ボックス 270"/>
        <xdr:cNvSpPr txBox="1"/>
      </xdr:nvSpPr>
      <xdr:spPr>
        <a:xfrm>
          <a:off x="13512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72" name="円/楕円 271"/>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73" name="テキスト ボックス 272"/>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chemeClr val="dk1"/>
              </a:solidFill>
              <a:latin typeface="+mn-ea"/>
              <a:ea typeface="+mn-ea"/>
              <a:cs typeface="+mn-cs"/>
            </a:rPr>
            <a:t>昨年度より</a:t>
          </a:r>
          <a:r>
            <a:rPr kumimoji="1" lang="en-US" altLang="ja-JP" sz="1100">
              <a:solidFill>
                <a:schemeClr val="dk1"/>
              </a:solidFill>
              <a:latin typeface="+mn-ea"/>
              <a:ea typeface="+mn-ea"/>
              <a:cs typeface="+mn-cs"/>
            </a:rPr>
            <a:t>1.0</a:t>
          </a:r>
          <a:r>
            <a:rPr kumimoji="1" lang="ja-JP" altLang="en-US" sz="1100">
              <a:solidFill>
                <a:schemeClr val="dk1"/>
              </a:solidFill>
              <a:latin typeface="+mn-ea"/>
              <a:ea typeface="+mn-ea"/>
              <a:cs typeface="+mn-cs"/>
            </a:rPr>
            <a:t>ポイント下回り、全国平均より</a:t>
          </a:r>
          <a:r>
            <a:rPr kumimoji="1" lang="en-US" altLang="ja-JP" sz="1100">
              <a:solidFill>
                <a:schemeClr val="dk1"/>
              </a:solidFill>
              <a:latin typeface="+mn-ea"/>
              <a:ea typeface="+mn-ea"/>
              <a:cs typeface="+mn-cs"/>
            </a:rPr>
            <a:t>0.5</a:t>
          </a:r>
          <a:r>
            <a:rPr kumimoji="1" lang="ja-JP" altLang="en-US" sz="1100">
              <a:solidFill>
                <a:schemeClr val="dk1"/>
              </a:solidFill>
              <a:latin typeface="+mn-ea"/>
              <a:ea typeface="+mn-ea"/>
              <a:cs typeface="+mn-cs"/>
            </a:rPr>
            <a:t>ポイント、類似団体平均値より</a:t>
          </a:r>
          <a:r>
            <a:rPr kumimoji="1" lang="en-US" altLang="ja-JP" sz="1100">
              <a:solidFill>
                <a:schemeClr val="dk1"/>
              </a:solidFill>
              <a:latin typeface="+mn-ea"/>
              <a:ea typeface="+mn-ea"/>
              <a:cs typeface="+mn-cs"/>
            </a:rPr>
            <a:t>4.1</a:t>
          </a:r>
          <a:r>
            <a:rPr kumimoji="1" lang="ja-JP" altLang="en-US" sz="1100">
              <a:solidFill>
                <a:schemeClr val="dk1"/>
              </a:solidFill>
              <a:latin typeface="+mn-ea"/>
              <a:ea typeface="+mn-ea"/>
              <a:cs typeface="+mn-cs"/>
            </a:rPr>
            <a:t>ポイント、福島県平均より</a:t>
          </a:r>
          <a:r>
            <a:rPr kumimoji="1" lang="en-US" altLang="ja-JP" sz="1100">
              <a:solidFill>
                <a:schemeClr val="dk1"/>
              </a:solidFill>
              <a:latin typeface="+mn-ea"/>
              <a:ea typeface="+mn-ea"/>
              <a:cs typeface="+mn-cs"/>
            </a:rPr>
            <a:t>0.3</a:t>
          </a:r>
          <a:r>
            <a:rPr kumimoji="1" lang="ja-JP" altLang="en-US" sz="1100">
              <a:solidFill>
                <a:schemeClr val="dk1"/>
              </a:solidFill>
              <a:latin typeface="+mn-ea"/>
              <a:ea typeface="+mn-ea"/>
              <a:cs typeface="+mn-cs"/>
            </a:rPr>
            <a:t>ポイント下回っている。</a:t>
          </a:r>
          <a:endParaRPr kumimoji="1" lang="en-US" sz="1100">
            <a:solidFill>
              <a:schemeClr val="dk1"/>
            </a:solidFill>
            <a:latin typeface="+mn-ea"/>
            <a:ea typeface="+mn-ea"/>
            <a:cs typeface="+mn-cs"/>
          </a:endParaRPr>
        </a:p>
        <a:p>
          <a:r>
            <a:rPr kumimoji="1" lang="ja-JP" altLang="en-US" sz="1100">
              <a:solidFill>
                <a:schemeClr val="dk1"/>
              </a:solidFill>
              <a:latin typeface="+mn-ea"/>
              <a:ea typeface="+mn-ea"/>
              <a:cs typeface="+mn-cs"/>
            </a:rPr>
            <a:t>　主な要因は、補助金制度審議会において補助金の整理統合などの見直しを行ってきたことによるものである。</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今後も零細補助は見直すなど、さらなる補助金の整理合理化を図っていく。</a:t>
          </a:r>
          <a:endParaRPr kumimoji="1" lang="ja-JP" altLang="en-US"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35560</xdr:rowOff>
    </xdr:to>
    <xdr:cxnSp macro="">
      <xdr:nvCxnSpPr>
        <xdr:cNvPr id="303" name="直線コネクタ 302"/>
        <xdr:cNvCxnSpPr/>
      </xdr:nvCxnSpPr>
      <xdr:spPr>
        <a:xfrm flipV="1">
          <a:off x="15671800" y="616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35560</xdr:rowOff>
    </xdr:to>
    <xdr:cxnSp macro="">
      <xdr:nvCxnSpPr>
        <xdr:cNvPr id="306" name="直線コネクタ 305"/>
        <xdr:cNvCxnSpPr/>
      </xdr:nvCxnSpPr>
      <xdr:spPr>
        <a:xfrm>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113284</xdr:rowOff>
    </xdr:to>
    <xdr:cxnSp macro="">
      <xdr:nvCxnSpPr>
        <xdr:cNvPr id="309" name="直線コネクタ 308"/>
        <xdr:cNvCxnSpPr/>
      </xdr:nvCxnSpPr>
      <xdr:spPr>
        <a:xfrm flipV="1">
          <a:off x="13893800" y="61940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149860</xdr:rowOff>
    </xdr:to>
    <xdr:cxnSp macro="">
      <xdr:nvCxnSpPr>
        <xdr:cNvPr id="312" name="直線コネクタ 311"/>
        <xdr:cNvCxnSpPr/>
      </xdr:nvCxnSpPr>
      <xdr:spPr>
        <a:xfrm flipV="1">
          <a:off x="13004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16" name="テキスト ボックス 315"/>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2" name="円/楕円 321"/>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3"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4" name="円/楕円 32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25" name="テキスト ボックス 324"/>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6" name="円/楕円 325"/>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7" name="テキスト ボックス 326"/>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28" name="円/楕円 327"/>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9" name="テキスト ボックス 328"/>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0" name="円/楕円 32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1" name="テキスト ボックス 330"/>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chemeClr val="dk1"/>
              </a:solidFill>
              <a:latin typeface="+mn-ea"/>
              <a:ea typeface="+mn-ea"/>
              <a:cs typeface="+mn-cs"/>
            </a:rPr>
            <a:t>昨年度より</a:t>
          </a:r>
          <a:r>
            <a:rPr kumimoji="1" lang="en-US" sz="1100">
              <a:solidFill>
                <a:schemeClr val="dk1"/>
              </a:solidFill>
              <a:latin typeface="+mn-ea"/>
              <a:ea typeface="+mn-ea"/>
              <a:cs typeface="+mn-cs"/>
            </a:rPr>
            <a:t>0.</a:t>
          </a:r>
          <a:r>
            <a:rPr kumimoji="1" lang="en-US" altLang="ja-JP" sz="1100">
              <a:solidFill>
                <a:schemeClr val="dk1"/>
              </a:solidFill>
              <a:latin typeface="+mn-ea"/>
              <a:ea typeface="+mn-ea"/>
              <a:cs typeface="+mn-cs"/>
            </a:rPr>
            <a:t>9</a:t>
          </a:r>
          <a:r>
            <a:rPr kumimoji="1" lang="ja-JP" altLang="en-US" sz="1100">
              <a:solidFill>
                <a:schemeClr val="dk1"/>
              </a:solidFill>
              <a:latin typeface="+mn-ea"/>
              <a:ea typeface="+mn-ea"/>
              <a:cs typeface="+mn-cs"/>
            </a:rPr>
            <a:t>ポイント上回り、全国平均より</a:t>
          </a:r>
          <a:r>
            <a:rPr kumimoji="1" lang="en-US" altLang="ja-JP" sz="1100">
              <a:solidFill>
                <a:schemeClr val="dk1"/>
              </a:solidFill>
              <a:latin typeface="+mn-ea"/>
              <a:ea typeface="+mn-ea"/>
              <a:cs typeface="+mn-cs"/>
            </a:rPr>
            <a:t>1.7</a:t>
          </a:r>
          <a:r>
            <a:rPr kumimoji="1" lang="ja-JP" altLang="en-US" sz="1100">
              <a:solidFill>
                <a:schemeClr val="dk1"/>
              </a:solidFill>
              <a:latin typeface="+mn-ea"/>
              <a:ea typeface="+mn-ea"/>
              <a:cs typeface="+mn-cs"/>
            </a:rPr>
            <a:t>ポイント、類似団体平均値より</a:t>
          </a:r>
          <a:r>
            <a:rPr kumimoji="1" lang="en-US" altLang="ja-JP" sz="1100">
              <a:solidFill>
                <a:schemeClr val="dk1"/>
              </a:solidFill>
              <a:latin typeface="+mn-ea"/>
              <a:ea typeface="+mn-ea"/>
              <a:cs typeface="+mn-cs"/>
            </a:rPr>
            <a:t>2.7</a:t>
          </a:r>
          <a:r>
            <a:rPr kumimoji="1" lang="ja-JP" altLang="en-US" sz="1100">
              <a:solidFill>
                <a:schemeClr val="dk1"/>
              </a:solidFill>
              <a:latin typeface="+mn-ea"/>
              <a:ea typeface="+mn-ea"/>
              <a:cs typeface="+mn-cs"/>
            </a:rPr>
            <a:t>ポイント、福島県平均より</a:t>
          </a:r>
          <a:r>
            <a:rPr kumimoji="1" lang="en-US" sz="1100">
              <a:solidFill>
                <a:schemeClr val="dk1"/>
              </a:solidFill>
              <a:latin typeface="+mn-ea"/>
              <a:ea typeface="+mn-ea"/>
              <a:cs typeface="+mn-cs"/>
            </a:rPr>
            <a:t>3.</a:t>
          </a:r>
          <a:r>
            <a:rPr kumimoji="1" lang="en-US" altLang="ja-JP" sz="1100">
              <a:solidFill>
                <a:schemeClr val="dk1"/>
              </a:solidFill>
              <a:latin typeface="+mn-ea"/>
              <a:ea typeface="+mn-ea"/>
              <a:cs typeface="+mn-cs"/>
            </a:rPr>
            <a:t>7</a:t>
          </a:r>
          <a:r>
            <a:rPr kumimoji="1" lang="ja-JP" altLang="en-US" sz="1100">
              <a:solidFill>
                <a:schemeClr val="dk1"/>
              </a:solidFill>
              <a:latin typeface="+mn-ea"/>
              <a:ea typeface="+mn-ea"/>
              <a:cs typeface="+mn-cs"/>
            </a:rPr>
            <a:t>ポイント上回っている。</a:t>
          </a:r>
          <a:endParaRPr kumimoji="1" lang="en-US" sz="1100">
            <a:solidFill>
              <a:schemeClr val="dk1"/>
            </a:solidFill>
            <a:latin typeface="+mn-ea"/>
            <a:ea typeface="+mn-ea"/>
            <a:cs typeface="+mn-cs"/>
          </a:endParaRPr>
        </a:p>
        <a:p>
          <a:r>
            <a:rPr kumimoji="1" lang="ja-JP" altLang="en-US" sz="1100">
              <a:solidFill>
                <a:schemeClr val="dk1"/>
              </a:solidFill>
              <a:latin typeface="+mn-ea"/>
              <a:ea typeface="+mn-ea"/>
              <a:cs typeface="+mn-cs"/>
            </a:rPr>
            <a:t>　前年比</a:t>
          </a:r>
          <a:r>
            <a:rPr kumimoji="1" lang="en-US" altLang="ja-JP" sz="1100">
              <a:solidFill>
                <a:schemeClr val="dk1"/>
              </a:solidFill>
              <a:latin typeface="+mn-ea"/>
              <a:ea typeface="+mn-ea"/>
              <a:cs typeface="+mn-cs"/>
            </a:rPr>
            <a:t>36,704</a:t>
          </a:r>
          <a:r>
            <a:rPr kumimoji="1" lang="ja-JP" altLang="en-US" sz="1100">
              <a:solidFill>
                <a:schemeClr val="dk1"/>
              </a:solidFill>
              <a:latin typeface="+mn-ea"/>
              <a:ea typeface="+mn-ea"/>
              <a:cs typeface="+mn-cs"/>
            </a:rPr>
            <a:t>千円（</a:t>
          </a:r>
          <a:r>
            <a:rPr kumimoji="1" lang="en-US" altLang="ja-JP" sz="1100">
              <a:solidFill>
                <a:schemeClr val="dk1"/>
              </a:solidFill>
              <a:latin typeface="+mn-ea"/>
              <a:ea typeface="+mn-ea"/>
              <a:cs typeface="+mn-cs"/>
            </a:rPr>
            <a:t>3.8</a:t>
          </a:r>
          <a:r>
            <a:rPr kumimoji="1" lang="ja-JP" altLang="en-US" sz="1100">
              <a:solidFill>
                <a:schemeClr val="dk1"/>
              </a:solidFill>
              <a:latin typeface="+mn-ea"/>
              <a:ea typeface="+mn-ea"/>
              <a:cs typeface="+mn-cs"/>
            </a:rPr>
            <a:t>％）の増であり、学校給食センター建設事業債（平成</a:t>
          </a:r>
          <a:r>
            <a:rPr kumimoji="1" lang="en-US" sz="1100">
              <a:solidFill>
                <a:schemeClr val="dk1"/>
              </a:solidFill>
              <a:latin typeface="+mn-ea"/>
              <a:ea typeface="+mn-ea"/>
              <a:cs typeface="+mn-cs"/>
            </a:rPr>
            <a:t>22</a:t>
          </a:r>
          <a:r>
            <a:rPr kumimoji="1" lang="ja-JP" altLang="en-US" sz="1100">
              <a:solidFill>
                <a:schemeClr val="dk1"/>
              </a:solidFill>
              <a:latin typeface="+mn-ea"/>
              <a:ea typeface="+mn-ea"/>
              <a:cs typeface="+mn-cs"/>
            </a:rPr>
            <a:t>年度債）及び統合中学校建設事業債（</a:t>
          </a:r>
          <a:r>
            <a:rPr kumimoji="1" lang="en-US" sz="1100">
              <a:solidFill>
                <a:schemeClr val="dk1"/>
              </a:solidFill>
              <a:latin typeface="+mn-ea"/>
              <a:ea typeface="+mn-ea"/>
              <a:cs typeface="+mn-cs"/>
            </a:rPr>
            <a:t>23</a:t>
          </a:r>
          <a:r>
            <a:rPr kumimoji="1" lang="ja-JP" altLang="en-US" sz="1100">
              <a:solidFill>
                <a:schemeClr val="dk1"/>
              </a:solidFill>
              <a:latin typeface="+mn-ea"/>
              <a:ea typeface="+mn-ea"/>
              <a:cs typeface="+mn-cs"/>
            </a:rPr>
            <a:t>年度債）の償還が本格的に開始されたことによるものであり平成</a:t>
          </a:r>
          <a:r>
            <a:rPr kumimoji="1" lang="en-US" altLang="ja-JP" sz="1100">
              <a:solidFill>
                <a:schemeClr val="dk1"/>
              </a:solidFill>
              <a:latin typeface="+mn-ea"/>
              <a:ea typeface="+mn-ea"/>
              <a:cs typeface="+mn-cs"/>
            </a:rPr>
            <a:t>22</a:t>
          </a:r>
          <a:r>
            <a:rPr kumimoji="1" lang="ja-JP" altLang="en-US" sz="1100">
              <a:solidFill>
                <a:schemeClr val="dk1"/>
              </a:solidFill>
              <a:latin typeface="+mn-ea"/>
              <a:ea typeface="+mn-ea"/>
              <a:cs typeface="+mn-cs"/>
            </a:rPr>
            <a:t>年度から上昇を続けている。今後、投資的事業について抑制を図り、地方債の発行を最小限にとどめるよう努めていく。</a:t>
          </a:r>
          <a:endParaRPr kumimoji="1" lang="en-US" altLang="ja-JP" sz="1100">
            <a:solidFill>
              <a:schemeClr val="dk1"/>
            </a:solidFill>
            <a:latin typeface="+mn-ea"/>
            <a:ea typeface="+mn-ea"/>
            <a:cs typeface="+mn-cs"/>
          </a:endParaRPr>
        </a:p>
        <a:p>
          <a:r>
            <a:rPr kumimoji="1" lang="ja-JP" altLang="en-US" sz="1100">
              <a:solidFill>
                <a:schemeClr val="dk1"/>
              </a:solidFill>
              <a:latin typeface="+mn-lt"/>
              <a:ea typeface="+mn-ea"/>
              <a:cs typeface="+mn-cs"/>
            </a:rPr>
            <a:t>　</a:t>
          </a:r>
          <a:endParaRPr kumimoji="1" lang="en-US"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99568</xdr:rowOff>
    </xdr:from>
    <xdr:to>
      <xdr:col>7</xdr:col>
      <xdr:colOff>15875</xdr:colOff>
      <xdr:row>78</xdr:row>
      <xdr:rowOff>140715</xdr:rowOff>
    </xdr:to>
    <xdr:cxnSp macro="">
      <xdr:nvCxnSpPr>
        <xdr:cNvPr id="361" name="直線コネクタ 360"/>
        <xdr:cNvCxnSpPr/>
      </xdr:nvCxnSpPr>
      <xdr:spPr>
        <a:xfrm>
          <a:off x="3987800" y="134726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99568</xdr:rowOff>
    </xdr:to>
    <xdr:cxnSp macro="">
      <xdr:nvCxnSpPr>
        <xdr:cNvPr id="364" name="直線コネクタ 363"/>
        <xdr:cNvCxnSpPr/>
      </xdr:nvCxnSpPr>
      <xdr:spPr>
        <a:xfrm>
          <a:off x="3098800" y="13426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53848</xdr:rowOff>
    </xdr:to>
    <xdr:cxnSp macro="">
      <xdr:nvCxnSpPr>
        <xdr:cNvPr id="367" name="直線コネクタ 366"/>
        <xdr:cNvCxnSpPr/>
      </xdr:nvCxnSpPr>
      <xdr:spPr>
        <a:xfrm>
          <a:off x="2209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122428</xdr:rowOff>
    </xdr:to>
    <xdr:cxnSp macro="">
      <xdr:nvCxnSpPr>
        <xdr:cNvPr id="370" name="直線コネクタ 369"/>
        <xdr:cNvCxnSpPr/>
      </xdr:nvCxnSpPr>
      <xdr:spPr>
        <a:xfrm flipV="1">
          <a:off x="1320800" y="134223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73913</xdr:rowOff>
    </xdr:from>
    <xdr:to>
      <xdr:col>3</xdr:col>
      <xdr:colOff>193675</xdr:colOff>
      <xdr:row>78</xdr:row>
      <xdr:rowOff>4063</xdr:rowOff>
    </xdr:to>
    <xdr:sp macro="" textlink="">
      <xdr:nvSpPr>
        <xdr:cNvPr id="371" name="フローチャート :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73" name="フローチャート : 判断 372"/>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74" name="テキスト ボックス 373"/>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89915</xdr:rowOff>
    </xdr:from>
    <xdr:to>
      <xdr:col>7</xdr:col>
      <xdr:colOff>66675</xdr:colOff>
      <xdr:row>79</xdr:row>
      <xdr:rowOff>20065</xdr:rowOff>
    </xdr:to>
    <xdr:sp macro="" textlink="">
      <xdr:nvSpPr>
        <xdr:cNvPr id="380" name="円/楕円 379"/>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61992</xdr:rowOff>
    </xdr:from>
    <xdr:ext cx="762000" cy="259045"/>
    <xdr:sp macro="" textlink="">
      <xdr:nvSpPr>
        <xdr:cNvPr id="381"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48768</xdr:rowOff>
    </xdr:from>
    <xdr:to>
      <xdr:col>5</xdr:col>
      <xdr:colOff>600075</xdr:colOff>
      <xdr:row>78</xdr:row>
      <xdr:rowOff>150368</xdr:rowOff>
    </xdr:to>
    <xdr:sp macro="" textlink="">
      <xdr:nvSpPr>
        <xdr:cNvPr id="382" name="円/楕円 381"/>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135145</xdr:rowOff>
    </xdr:from>
    <xdr:ext cx="736600" cy="259045"/>
    <xdr:sp macro="" textlink="">
      <xdr:nvSpPr>
        <xdr:cNvPr id="383" name="テキスト ボックス 382"/>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4" name="円/楕円 383"/>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85" name="テキスト ボックス 384"/>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86" name="円/楕円 385"/>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87" name="テキスト ボックス 38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88" name="円/楕円 387"/>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89" name="テキスト ボックス 388"/>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chemeClr val="dk1"/>
              </a:solidFill>
              <a:latin typeface="+mn-ea"/>
              <a:ea typeface="+mn-ea"/>
              <a:cs typeface="+mn-cs"/>
            </a:rPr>
            <a:t>昨年度より</a:t>
          </a:r>
          <a:r>
            <a:rPr kumimoji="1" lang="en-US" altLang="ja-JP" sz="1100">
              <a:solidFill>
                <a:schemeClr val="dk1"/>
              </a:solidFill>
              <a:latin typeface="+mn-ea"/>
              <a:ea typeface="+mn-ea"/>
              <a:cs typeface="+mn-cs"/>
            </a:rPr>
            <a:t>1.0</a:t>
          </a:r>
          <a:r>
            <a:rPr kumimoji="1" lang="ja-JP" altLang="en-US" sz="1100">
              <a:solidFill>
                <a:schemeClr val="dk1"/>
              </a:solidFill>
              <a:latin typeface="+mn-ea"/>
              <a:ea typeface="+mn-ea"/>
              <a:cs typeface="+mn-cs"/>
            </a:rPr>
            <a:t>ポイント上回り、全国平均より</a:t>
          </a:r>
          <a:r>
            <a:rPr kumimoji="1" lang="en-US" altLang="ja-JP" sz="1100">
              <a:solidFill>
                <a:schemeClr val="dk1"/>
              </a:solidFill>
              <a:latin typeface="+mn-ea"/>
              <a:ea typeface="+mn-ea"/>
              <a:cs typeface="+mn-cs"/>
            </a:rPr>
            <a:t>0.9</a:t>
          </a:r>
          <a:r>
            <a:rPr kumimoji="1" lang="ja-JP" altLang="en-US" sz="1100">
              <a:solidFill>
                <a:schemeClr val="dk1"/>
              </a:solidFill>
              <a:latin typeface="+mn-ea"/>
              <a:ea typeface="+mn-ea"/>
              <a:cs typeface="+mn-cs"/>
            </a:rPr>
            <a:t>ポイント、類似団体平均値より</a:t>
          </a:r>
          <a:r>
            <a:rPr kumimoji="1" lang="en-US" altLang="ja-JP" sz="1100">
              <a:solidFill>
                <a:schemeClr val="dk1"/>
              </a:solidFill>
              <a:latin typeface="+mn-ea"/>
              <a:ea typeface="+mn-ea"/>
              <a:cs typeface="+mn-cs"/>
            </a:rPr>
            <a:t>2.3</a:t>
          </a:r>
          <a:r>
            <a:rPr kumimoji="1" lang="ja-JP" altLang="en-US" sz="1100">
              <a:solidFill>
                <a:schemeClr val="dk1"/>
              </a:solidFill>
              <a:latin typeface="+mn-ea"/>
              <a:ea typeface="+mn-ea"/>
              <a:cs typeface="+mn-cs"/>
            </a:rPr>
            <a:t>ポイント、福島県平均より</a:t>
          </a:r>
          <a:r>
            <a:rPr kumimoji="1" lang="en-US" altLang="ja-JP" sz="1100">
              <a:solidFill>
                <a:schemeClr val="dk1"/>
              </a:solidFill>
              <a:latin typeface="+mn-ea"/>
              <a:ea typeface="+mn-ea"/>
              <a:cs typeface="+mn-cs"/>
            </a:rPr>
            <a:t>3.7</a:t>
          </a:r>
          <a:r>
            <a:rPr kumimoji="1" lang="ja-JP" altLang="en-US" sz="1100">
              <a:solidFill>
                <a:schemeClr val="dk1"/>
              </a:solidFill>
              <a:latin typeface="+mn-ea"/>
              <a:ea typeface="+mn-ea"/>
              <a:cs typeface="+mn-cs"/>
            </a:rPr>
            <a:t>ポイント上回っている。</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扶助費においては、類似団体順位</a:t>
          </a:r>
          <a:r>
            <a:rPr kumimoji="1" lang="en-US" altLang="ja-JP" sz="1100">
              <a:solidFill>
                <a:schemeClr val="dk1"/>
              </a:solidFill>
              <a:latin typeface="+mn-ea"/>
              <a:ea typeface="+mn-ea"/>
              <a:cs typeface="+mn-cs"/>
            </a:rPr>
            <a:t>14/82</a:t>
          </a:r>
          <a:r>
            <a:rPr kumimoji="1" lang="ja-JP" altLang="en-US" sz="1100">
              <a:solidFill>
                <a:schemeClr val="dk1"/>
              </a:solidFill>
              <a:latin typeface="+mn-ea"/>
              <a:ea typeface="+mn-ea"/>
              <a:cs typeface="+mn-cs"/>
            </a:rPr>
            <a:t>位、補助費等においては</a:t>
          </a:r>
          <a:r>
            <a:rPr kumimoji="1" lang="en-US" altLang="ja-JP" sz="1100">
              <a:solidFill>
                <a:schemeClr val="dk1"/>
              </a:solidFill>
              <a:latin typeface="+mn-ea"/>
              <a:ea typeface="+mn-ea"/>
              <a:cs typeface="+mn-cs"/>
            </a:rPr>
            <a:t>12/82</a:t>
          </a:r>
          <a:r>
            <a:rPr kumimoji="1" lang="ja-JP" altLang="en-US" sz="1100">
              <a:solidFill>
                <a:schemeClr val="dk1"/>
              </a:solidFill>
              <a:latin typeface="+mn-ea"/>
              <a:ea typeface="+mn-ea"/>
              <a:cs typeface="+mn-cs"/>
            </a:rPr>
            <a:t>位だが、人件費</a:t>
          </a:r>
          <a:r>
            <a:rPr kumimoji="1" lang="en-US" altLang="ja-JP" sz="1100">
              <a:solidFill>
                <a:schemeClr val="dk1"/>
              </a:solidFill>
              <a:latin typeface="+mn-ea"/>
              <a:ea typeface="+mn-ea"/>
              <a:cs typeface="+mn-cs"/>
            </a:rPr>
            <a:t>67/82</a:t>
          </a:r>
          <a:r>
            <a:rPr kumimoji="1" lang="ja-JP" altLang="en-US" sz="1100">
              <a:solidFill>
                <a:schemeClr val="dk1"/>
              </a:solidFill>
              <a:latin typeface="+mn-ea"/>
              <a:ea typeface="+mn-ea"/>
              <a:cs typeface="+mn-cs"/>
            </a:rPr>
            <a:t>位、物件費</a:t>
          </a:r>
          <a:r>
            <a:rPr kumimoji="1" lang="en-US" altLang="ja-JP" sz="1100">
              <a:solidFill>
                <a:schemeClr val="dk1"/>
              </a:solidFill>
              <a:latin typeface="+mn-ea"/>
              <a:ea typeface="+mn-ea"/>
              <a:cs typeface="+mn-cs"/>
            </a:rPr>
            <a:t>58/82</a:t>
          </a:r>
          <a:r>
            <a:rPr kumimoji="1" lang="ja-JP" altLang="en-US" sz="1100">
              <a:solidFill>
                <a:schemeClr val="dk1"/>
              </a:solidFill>
              <a:latin typeface="+mn-ea"/>
              <a:ea typeface="+mn-ea"/>
              <a:cs typeface="+mn-cs"/>
            </a:rPr>
            <a:t>位が前年比増の要因となっている。</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行政経営改革プランに基づいた、より一層の歳出全体の削減に努めていく。</a:t>
          </a:r>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77</xdr:row>
      <xdr:rowOff>165100</xdr:rowOff>
    </xdr:to>
    <xdr:cxnSp macro="">
      <xdr:nvCxnSpPr>
        <xdr:cNvPr id="422" name="直線コネクタ 421"/>
        <xdr:cNvCxnSpPr/>
      </xdr:nvCxnSpPr>
      <xdr:spPr>
        <a:xfrm>
          <a:off x="15671800" y="1332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161289</xdr:rowOff>
    </xdr:to>
    <xdr:cxnSp macro="">
      <xdr:nvCxnSpPr>
        <xdr:cNvPr id="425" name="直線コネクタ 424"/>
        <xdr:cNvCxnSpPr/>
      </xdr:nvCxnSpPr>
      <xdr:spPr>
        <a:xfrm flipV="1">
          <a:off x="14782800" y="13328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77</xdr:row>
      <xdr:rowOff>161289</xdr:rowOff>
    </xdr:to>
    <xdr:cxnSp macro="">
      <xdr:nvCxnSpPr>
        <xdr:cNvPr id="428" name="直線コネクタ 427"/>
        <xdr:cNvCxnSpPr/>
      </xdr:nvCxnSpPr>
      <xdr:spPr>
        <a:xfrm>
          <a:off x="13893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119380</xdr:rowOff>
    </xdr:from>
    <xdr:to>
      <xdr:col>20</xdr:col>
      <xdr:colOff>158750</xdr:colOff>
      <xdr:row>77</xdr:row>
      <xdr:rowOff>123189</xdr:rowOff>
    </xdr:to>
    <xdr:cxnSp macro="">
      <xdr:nvCxnSpPr>
        <xdr:cNvPr id="431" name="直線コネクタ 430"/>
        <xdr:cNvCxnSpPr/>
      </xdr:nvCxnSpPr>
      <xdr:spPr>
        <a:xfrm>
          <a:off x="13004800" y="13321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57150</xdr:rowOff>
    </xdr:from>
    <xdr:to>
      <xdr:col>20</xdr:col>
      <xdr:colOff>209550</xdr:colOff>
      <xdr:row>76</xdr:row>
      <xdr:rowOff>158750</xdr:rowOff>
    </xdr:to>
    <xdr:sp macro="" textlink="">
      <xdr:nvSpPr>
        <xdr:cNvPr id="432" name="フローチャート : 判断 431"/>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168927</xdr:rowOff>
    </xdr:from>
    <xdr:ext cx="762000" cy="259045"/>
    <xdr:sp macro="" textlink="">
      <xdr:nvSpPr>
        <xdr:cNvPr id="433" name="テキスト ボックス 432"/>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4" name="フローチャート : 判断 43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5" name="テキスト ボックス 43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114300</xdr:rowOff>
    </xdr:from>
    <xdr:to>
      <xdr:col>24</xdr:col>
      <xdr:colOff>82550</xdr:colOff>
      <xdr:row>78</xdr:row>
      <xdr:rowOff>44450</xdr:rowOff>
    </xdr:to>
    <xdr:sp macro="" textlink="">
      <xdr:nvSpPr>
        <xdr:cNvPr id="441" name="円/楕円 440"/>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86377</xdr:rowOff>
    </xdr:from>
    <xdr:ext cx="762000" cy="259045"/>
    <xdr:sp macro="" textlink="">
      <xdr:nvSpPr>
        <xdr:cNvPr id="442" name="公債費以外該当値テキスト"/>
        <xdr:cNvSpPr txBox="1"/>
      </xdr:nvSpPr>
      <xdr:spPr>
        <a:xfrm>
          <a:off x="16598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3" name="円/楕円 442"/>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4" name="テキスト ボックス 443"/>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45" name="円/楕円 444"/>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46" name="テキスト ボックス 445"/>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47" name="円/楕円 446"/>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8" name="テキスト ボックス 447"/>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68580</xdr:rowOff>
    </xdr:from>
    <xdr:to>
      <xdr:col>19</xdr:col>
      <xdr:colOff>6350</xdr:colOff>
      <xdr:row>77</xdr:row>
      <xdr:rowOff>170180</xdr:rowOff>
    </xdr:to>
    <xdr:sp macro="" textlink="">
      <xdr:nvSpPr>
        <xdr:cNvPr id="449" name="円/楕円 448"/>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154957</xdr:rowOff>
    </xdr:from>
    <xdr:ext cx="762000" cy="259045"/>
    <xdr:sp macro="" textlink="">
      <xdr:nvSpPr>
        <xdr:cNvPr id="450" name="テキスト ボックス 449"/>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福島県会津坂下町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76414</xdr:rowOff>
    </xdr:from>
    <xdr:to>
      <xdr:col>4</xdr:col>
      <xdr:colOff>1117600</xdr:colOff>
      <xdr:row>16</xdr:row>
      <xdr:rowOff>144254</xdr:rowOff>
    </xdr:to>
    <xdr:cxnSp macro="">
      <xdr:nvCxnSpPr>
        <xdr:cNvPr id="52" name="直線コネクタ 51"/>
        <xdr:cNvCxnSpPr/>
      </xdr:nvCxnSpPr>
      <xdr:spPr bwMode="auto">
        <a:xfrm>
          <a:off x="5003800" y="2867239"/>
          <a:ext cx="647700" cy="67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61642</xdr:rowOff>
    </xdr:from>
    <xdr:to>
      <xdr:col>4</xdr:col>
      <xdr:colOff>469900</xdr:colOff>
      <xdr:row>16</xdr:row>
      <xdr:rowOff>76414</xdr:rowOff>
    </xdr:to>
    <xdr:cxnSp macro="">
      <xdr:nvCxnSpPr>
        <xdr:cNvPr id="55" name="直線コネクタ 54"/>
        <xdr:cNvCxnSpPr/>
      </xdr:nvCxnSpPr>
      <xdr:spPr bwMode="auto">
        <a:xfrm>
          <a:off x="4305300" y="2852467"/>
          <a:ext cx="698500" cy="14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61642</xdr:rowOff>
    </xdr:from>
    <xdr:to>
      <xdr:col>3</xdr:col>
      <xdr:colOff>904875</xdr:colOff>
      <xdr:row>16</xdr:row>
      <xdr:rowOff>108995</xdr:rowOff>
    </xdr:to>
    <xdr:cxnSp macro="">
      <xdr:nvCxnSpPr>
        <xdr:cNvPr id="58" name="直線コネクタ 57"/>
        <xdr:cNvCxnSpPr/>
      </xdr:nvCxnSpPr>
      <xdr:spPr bwMode="auto">
        <a:xfrm flipV="1">
          <a:off x="3606800" y="2852467"/>
          <a:ext cx="6985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97130</xdr:rowOff>
    </xdr:from>
    <xdr:to>
      <xdr:col>3</xdr:col>
      <xdr:colOff>206375</xdr:colOff>
      <xdr:row>16</xdr:row>
      <xdr:rowOff>108995</xdr:rowOff>
    </xdr:to>
    <xdr:cxnSp macro="">
      <xdr:nvCxnSpPr>
        <xdr:cNvPr id="61" name="直線コネクタ 60"/>
        <xdr:cNvCxnSpPr/>
      </xdr:nvCxnSpPr>
      <xdr:spPr bwMode="auto">
        <a:xfrm>
          <a:off x="2908300" y="2887955"/>
          <a:ext cx="698500" cy="11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56976</xdr:rowOff>
    </xdr:from>
    <xdr:to>
      <xdr:col>3</xdr:col>
      <xdr:colOff>257175</xdr:colOff>
      <xdr:row>16</xdr:row>
      <xdr:rowOff>158576</xdr:rowOff>
    </xdr:to>
    <xdr:sp macro="" textlink="">
      <xdr:nvSpPr>
        <xdr:cNvPr id="62" name="フローチャート : 判断 61"/>
        <xdr:cNvSpPr/>
      </xdr:nvSpPr>
      <xdr:spPr bwMode="auto">
        <a:xfrm>
          <a:off x="35560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168753</xdr:rowOff>
    </xdr:from>
    <xdr:ext cx="762000" cy="259045"/>
    <xdr:sp macro="" textlink="">
      <xdr:nvSpPr>
        <xdr:cNvPr id="63" name="テキスト ボックス 62"/>
        <xdr:cNvSpPr txBox="1"/>
      </xdr:nvSpPr>
      <xdr:spPr>
        <a:xfrm>
          <a:off x="3225800" y="261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94140</xdr:rowOff>
    </xdr:from>
    <xdr:to>
      <xdr:col>2</xdr:col>
      <xdr:colOff>692150</xdr:colOff>
      <xdr:row>17</xdr:row>
      <xdr:rowOff>24290</xdr:rowOff>
    </xdr:to>
    <xdr:sp macro="" textlink="">
      <xdr:nvSpPr>
        <xdr:cNvPr id="64" name="フローチャート : 判断 63"/>
        <xdr:cNvSpPr/>
      </xdr:nvSpPr>
      <xdr:spPr bwMode="auto">
        <a:xfrm>
          <a:off x="2857500" y="2884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9067</xdr:rowOff>
    </xdr:from>
    <xdr:ext cx="762000" cy="259045"/>
    <xdr:sp macro="" textlink="">
      <xdr:nvSpPr>
        <xdr:cNvPr id="65" name="テキスト ボックス 64"/>
        <xdr:cNvSpPr txBox="1"/>
      </xdr:nvSpPr>
      <xdr:spPr>
        <a:xfrm>
          <a:off x="2527300" y="297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93454</xdr:rowOff>
    </xdr:from>
    <xdr:to>
      <xdr:col>5</xdr:col>
      <xdr:colOff>34925</xdr:colOff>
      <xdr:row>17</xdr:row>
      <xdr:rowOff>23604</xdr:rowOff>
    </xdr:to>
    <xdr:sp macro="" textlink="">
      <xdr:nvSpPr>
        <xdr:cNvPr id="71" name="円/楕円 70"/>
        <xdr:cNvSpPr/>
      </xdr:nvSpPr>
      <xdr:spPr bwMode="auto">
        <a:xfrm>
          <a:off x="5600700" y="288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65531</xdr:rowOff>
    </xdr:from>
    <xdr:ext cx="762000" cy="259045"/>
    <xdr:sp macro="" textlink="">
      <xdr:nvSpPr>
        <xdr:cNvPr id="72" name="人口1人当たり決算額の推移該当値テキスト130"/>
        <xdr:cNvSpPr txBox="1"/>
      </xdr:nvSpPr>
      <xdr:spPr>
        <a:xfrm>
          <a:off x="5740400" y="285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25614</xdr:rowOff>
    </xdr:from>
    <xdr:to>
      <xdr:col>4</xdr:col>
      <xdr:colOff>520700</xdr:colOff>
      <xdr:row>16</xdr:row>
      <xdr:rowOff>127214</xdr:rowOff>
    </xdr:to>
    <xdr:sp macro="" textlink="">
      <xdr:nvSpPr>
        <xdr:cNvPr id="73" name="円/楕円 72"/>
        <xdr:cNvSpPr/>
      </xdr:nvSpPr>
      <xdr:spPr bwMode="auto">
        <a:xfrm>
          <a:off x="4953000" y="281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137391</xdr:rowOff>
    </xdr:from>
    <xdr:ext cx="736600" cy="259045"/>
    <xdr:sp macro="" textlink="">
      <xdr:nvSpPr>
        <xdr:cNvPr id="74" name="テキスト ボックス 73"/>
        <xdr:cNvSpPr txBox="1"/>
      </xdr:nvSpPr>
      <xdr:spPr>
        <a:xfrm>
          <a:off x="4622800" y="258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10842</xdr:rowOff>
    </xdr:from>
    <xdr:to>
      <xdr:col>3</xdr:col>
      <xdr:colOff>955675</xdr:colOff>
      <xdr:row>16</xdr:row>
      <xdr:rowOff>112442</xdr:rowOff>
    </xdr:to>
    <xdr:sp macro="" textlink="">
      <xdr:nvSpPr>
        <xdr:cNvPr id="75" name="円/楕円 74"/>
        <xdr:cNvSpPr/>
      </xdr:nvSpPr>
      <xdr:spPr bwMode="auto">
        <a:xfrm>
          <a:off x="4254500" y="280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122619</xdr:rowOff>
    </xdr:from>
    <xdr:ext cx="762000" cy="259045"/>
    <xdr:sp macro="" textlink="">
      <xdr:nvSpPr>
        <xdr:cNvPr id="76" name="テキスト ボックス 75"/>
        <xdr:cNvSpPr txBox="1"/>
      </xdr:nvSpPr>
      <xdr:spPr>
        <a:xfrm>
          <a:off x="3924300" y="257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99,629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58195</xdr:rowOff>
    </xdr:from>
    <xdr:to>
      <xdr:col>3</xdr:col>
      <xdr:colOff>257175</xdr:colOff>
      <xdr:row>16</xdr:row>
      <xdr:rowOff>159795</xdr:rowOff>
    </xdr:to>
    <xdr:sp macro="" textlink="">
      <xdr:nvSpPr>
        <xdr:cNvPr id="77" name="円/楕円 76"/>
        <xdr:cNvSpPr/>
      </xdr:nvSpPr>
      <xdr:spPr bwMode="auto">
        <a:xfrm>
          <a:off x="3556000" y="284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144572</xdr:rowOff>
    </xdr:from>
    <xdr:ext cx="762000" cy="259045"/>
    <xdr:sp macro="" textlink="">
      <xdr:nvSpPr>
        <xdr:cNvPr id="78" name="テキスト ボックス 77"/>
        <xdr:cNvSpPr txBox="1"/>
      </xdr:nvSpPr>
      <xdr:spPr>
        <a:xfrm>
          <a:off x="3225800" y="293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46330</xdr:rowOff>
    </xdr:from>
    <xdr:to>
      <xdr:col>2</xdr:col>
      <xdr:colOff>692150</xdr:colOff>
      <xdr:row>16</xdr:row>
      <xdr:rowOff>147930</xdr:rowOff>
    </xdr:to>
    <xdr:sp macro="" textlink="">
      <xdr:nvSpPr>
        <xdr:cNvPr id="79" name="円/楕円 78"/>
        <xdr:cNvSpPr/>
      </xdr:nvSpPr>
      <xdr:spPr bwMode="auto">
        <a:xfrm>
          <a:off x="2857500" y="2837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158107</xdr:rowOff>
    </xdr:from>
    <xdr:ext cx="762000" cy="259045"/>
    <xdr:sp macro="" textlink="">
      <xdr:nvSpPr>
        <xdr:cNvPr id="80" name="テキスト ボックス 79"/>
        <xdr:cNvSpPr txBox="1"/>
      </xdr:nvSpPr>
      <xdr:spPr>
        <a:xfrm>
          <a:off x="2527300" y="26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319615</xdr:rowOff>
    </xdr:from>
    <xdr:to>
      <xdr:col>4</xdr:col>
      <xdr:colOff>1117600</xdr:colOff>
      <xdr:row>35</xdr:row>
      <xdr:rowOff>325806</xdr:rowOff>
    </xdr:to>
    <xdr:cxnSp macro="">
      <xdr:nvCxnSpPr>
        <xdr:cNvPr id="114" name="直線コネクタ 113"/>
        <xdr:cNvCxnSpPr/>
      </xdr:nvCxnSpPr>
      <xdr:spPr bwMode="auto">
        <a:xfrm>
          <a:off x="5003800" y="6929965"/>
          <a:ext cx="647700" cy="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253035</xdr:rowOff>
    </xdr:from>
    <xdr:to>
      <xdr:col>4</xdr:col>
      <xdr:colOff>469900</xdr:colOff>
      <xdr:row>35</xdr:row>
      <xdr:rowOff>319615</xdr:rowOff>
    </xdr:to>
    <xdr:cxnSp macro="">
      <xdr:nvCxnSpPr>
        <xdr:cNvPr id="117" name="直線コネクタ 116"/>
        <xdr:cNvCxnSpPr/>
      </xdr:nvCxnSpPr>
      <xdr:spPr bwMode="auto">
        <a:xfrm>
          <a:off x="4305300" y="6863385"/>
          <a:ext cx="698500" cy="6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235718</xdr:rowOff>
    </xdr:from>
    <xdr:to>
      <xdr:col>3</xdr:col>
      <xdr:colOff>904875</xdr:colOff>
      <xdr:row>35</xdr:row>
      <xdr:rowOff>253035</xdr:rowOff>
    </xdr:to>
    <xdr:cxnSp macro="">
      <xdr:nvCxnSpPr>
        <xdr:cNvPr id="120" name="直線コネクタ 119"/>
        <xdr:cNvCxnSpPr/>
      </xdr:nvCxnSpPr>
      <xdr:spPr bwMode="auto">
        <a:xfrm>
          <a:off x="3606800" y="6846068"/>
          <a:ext cx="698500" cy="17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212858</xdr:rowOff>
    </xdr:from>
    <xdr:to>
      <xdr:col>3</xdr:col>
      <xdr:colOff>206375</xdr:colOff>
      <xdr:row>35</xdr:row>
      <xdr:rowOff>235718</xdr:rowOff>
    </xdr:to>
    <xdr:cxnSp macro="">
      <xdr:nvCxnSpPr>
        <xdr:cNvPr id="123" name="直線コネクタ 122"/>
        <xdr:cNvCxnSpPr/>
      </xdr:nvCxnSpPr>
      <xdr:spPr bwMode="auto">
        <a:xfrm>
          <a:off x="2908300" y="6823208"/>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261671</xdr:rowOff>
    </xdr:from>
    <xdr:to>
      <xdr:col>3</xdr:col>
      <xdr:colOff>257175</xdr:colOff>
      <xdr:row>36</xdr:row>
      <xdr:rowOff>20371</xdr:rowOff>
    </xdr:to>
    <xdr:sp macro="" textlink="">
      <xdr:nvSpPr>
        <xdr:cNvPr id="124" name="フローチャート : 判断 123"/>
        <xdr:cNvSpPr/>
      </xdr:nvSpPr>
      <xdr:spPr bwMode="auto">
        <a:xfrm>
          <a:off x="3556000" y="6872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5148</xdr:rowOff>
    </xdr:from>
    <xdr:ext cx="762000" cy="259045"/>
    <xdr:sp macro="" textlink="">
      <xdr:nvSpPr>
        <xdr:cNvPr id="125" name="テキスト ボックス 124"/>
        <xdr:cNvSpPr txBox="1"/>
      </xdr:nvSpPr>
      <xdr:spPr>
        <a:xfrm>
          <a:off x="3225800" y="69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26" name="フローチャート : 判断 125"/>
        <xdr:cNvSpPr/>
      </xdr:nvSpPr>
      <xdr:spPr bwMode="auto">
        <a:xfrm>
          <a:off x="2857500" y="686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336808</xdr:rowOff>
    </xdr:from>
    <xdr:ext cx="762000" cy="259045"/>
    <xdr:sp macro="" textlink="">
      <xdr:nvSpPr>
        <xdr:cNvPr id="127" name="テキスト ボックス 126"/>
        <xdr:cNvSpPr txBox="1"/>
      </xdr:nvSpPr>
      <xdr:spPr>
        <a:xfrm>
          <a:off x="2527300" y="694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275006</xdr:rowOff>
    </xdr:from>
    <xdr:to>
      <xdr:col>5</xdr:col>
      <xdr:colOff>34925</xdr:colOff>
      <xdr:row>36</xdr:row>
      <xdr:rowOff>33706</xdr:rowOff>
    </xdr:to>
    <xdr:sp macro="" textlink="">
      <xdr:nvSpPr>
        <xdr:cNvPr id="133" name="円/楕円 132"/>
        <xdr:cNvSpPr/>
      </xdr:nvSpPr>
      <xdr:spPr bwMode="auto">
        <a:xfrm>
          <a:off x="5600700" y="688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120083</xdr:rowOff>
    </xdr:from>
    <xdr:ext cx="762000" cy="259045"/>
    <xdr:sp macro="" textlink="">
      <xdr:nvSpPr>
        <xdr:cNvPr id="134" name="人口1人当たり決算額の推移該当値テキスト445"/>
        <xdr:cNvSpPr txBox="1"/>
      </xdr:nvSpPr>
      <xdr:spPr>
        <a:xfrm>
          <a:off x="5740400" y="673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268815</xdr:rowOff>
    </xdr:from>
    <xdr:to>
      <xdr:col>4</xdr:col>
      <xdr:colOff>520700</xdr:colOff>
      <xdr:row>36</xdr:row>
      <xdr:rowOff>27515</xdr:rowOff>
    </xdr:to>
    <xdr:sp macro="" textlink="">
      <xdr:nvSpPr>
        <xdr:cNvPr id="135" name="円/楕円 134"/>
        <xdr:cNvSpPr/>
      </xdr:nvSpPr>
      <xdr:spPr bwMode="auto">
        <a:xfrm>
          <a:off x="4953000" y="687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37692</xdr:rowOff>
    </xdr:from>
    <xdr:ext cx="736600" cy="259045"/>
    <xdr:sp macro="" textlink="">
      <xdr:nvSpPr>
        <xdr:cNvPr id="136" name="テキスト ボックス 135"/>
        <xdr:cNvSpPr txBox="1"/>
      </xdr:nvSpPr>
      <xdr:spPr>
        <a:xfrm>
          <a:off x="4622800" y="6648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202235</xdr:rowOff>
    </xdr:from>
    <xdr:to>
      <xdr:col>3</xdr:col>
      <xdr:colOff>955675</xdr:colOff>
      <xdr:row>35</xdr:row>
      <xdr:rowOff>303835</xdr:rowOff>
    </xdr:to>
    <xdr:sp macro="" textlink="">
      <xdr:nvSpPr>
        <xdr:cNvPr id="137" name="円/楕円 136"/>
        <xdr:cNvSpPr/>
      </xdr:nvSpPr>
      <xdr:spPr bwMode="auto">
        <a:xfrm>
          <a:off x="4254500" y="681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314012</xdr:rowOff>
    </xdr:from>
    <xdr:ext cx="762000" cy="259045"/>
    <xdr:sp macro="" textlink="">
      <xdr:nvSpPr>
        <xdr:cNvPr id="138" name="テキスト ボックス 137"/>
        <xdr:cNvSpPr txBox="1"/>
      </xdr:nvSpPr>
      <xdr:spPr>
        <a:xfrm>
          <a:off x="3924300" y="658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184918</xdr:rowOff>
    </xdr:from>
    <xdr:to>
      <xdr:col>3</xdr:col>
      <xdr:colOff>257175</xdr:colOff>
      <xdr:row>35</xdr:row>
      <xdr:rowOff>286518</xdr:rowOff>
    </xdr:to>
    <xdr:sp macro="" textlink="">
      <xdr:nvSpPr>
        <xdr:cNvPr id="139" name="円/楕円 138"/>
        <xdr:cNvSpPr/>
      </xdr:nvSpPr>
      <xdr:spPr bwMode="auto">
        <a:xfrm>
          <a:off x="3556000" y="679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296695</xdr:rowOff>
    </xdr:from>
    <xdr:ext cx="762000" cy="259045"/>
    <xdr:sp macro="" textlink="">
      <xdr:nvSpPr>
        <xdr:cNvPr id="140" name="テキスト ボックス 139"/>
        <xdr:cNvSpPr txBox="1"/>
      </xdr:nvSpPr>
      <xdr:spPr>
        <a:xfrm>
          <a:off x="3225800" y="656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162058</xdr:rowOff>
    </xdr:from>
    <xdr:to>
      <xdr:col>2</xdr:col>
      <xdr:colOff>692150</xdr:colOff>
      <xdr:row>35</xdr:row>
      <xdr:rowOff>263658</xdr:rowOff>
    </xdr:to>
    <xdr:sp macro="" textlink="">
      <xdr:nvSpPr>
        <xdr:cNvPr id="141" name="円/楕円 140"/>
        <xdr:cNvSpPr/>
      </xdr:nvSpPr>
      <xdr:spPr bwMode="auto">
        <a:xfrm>
          <a:off x="2857500" y="677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273835</xdr:rowOff>
    </xdr:from>
    <xdr:ext cx="762000" cy="259045"/>
    <xdr:sp macro="" textlink="">
      <xdr:nvSpPr>
        <xdr:cNvPr id="142" name="テキスト ボックス 141"/>
        <xdr:cNvSpPr txBox="1"/>
      </xdr:nvSpPr>
      <xdr:spPr>
        <a:xfrm>
          <a:off x="2527300" y="654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財政調整基金残高については、</a:t>
          </a:r>
          <a:r>
            <a:rPr kumimoji="1" lang="en-US" altLang="ja-JP" sz="1000">
              <a:latin typeface="ＭＳ ゴシック" pitchFamily="49" charset="-128"/>
              <a:ea typeface="ＭＳ ゴシック" pitchFamily="49" charset="-128"/>
            </a:rPr>
            <a:t>96,937</a:t>
          </a:r>
          <a:r>
            <a:rPr kumimoji="1" lang="ja-JP" altLang="en-US" sz="1000">
              <a:latin typeface="ＭＳ ゴシック" pitchFamily="49" charset="-128"/>
              <a:ea typeface="ＭＳ ゴシック" pitchFamily="49" charset="-128"/>
            </a:rPr>
            <a:t>千円で前年度比</a:t>
          </a:r>
          <a:r>
            <a:rPr kumimoji="1" lang="en-US" altLang="ja-JP" sz="1000">
              <a:latin typeface="ＭＳ ゴシック" pitchFamily="49" charset="-128"/>
              <a:ea typeface="ＭＳ ゴシック" pitchFamily="49" charset="-128"/>
            </a:rPr>
            <a:t>13,846</a:t>
          </a:r>
          <a:r>
            <a:rPr kumimoji="1" lang="ja-JP" altLang="en-US" sz="1000">
              <a:latin typeface="ＭＳ ゴシック" pitchFamily="49" charset="-128"/>
              <a:ea typeface="ＭＳ ゴシック" pitchFamily="49" charset="-128"/>
            </a:rPr>
            <a:t>千円の増となった。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主な要因としては、町長及び議会議員補欠選挙により</a:t>
          </a:r>
          <a:r>
            <a:rPr kumimoji="1" lang="en-US" altLang="ja-JP" sz="1000">
              <a:latin typeface="ＭＳ ゴシック" pitchFamily="49" charset="-128"/>
              <a:ea typeface="ＭＳ ゴシック" pitchFamily="49" charset="-128"/>
            </a:rPr>
            <a:t>12,331</a:t>
          </a:r>
          <a:r>
            <a:rPr kumimoji="1" lang="ja-JP" altLang="en-US" sz="1000">
              <a:latin typeface="ＭＳ ゴシック" pitchFamily="49" charset="-128"/>
              <a:ea typeface="ＭＳ ゴシック" pitchFamily="49" charset="-128"/>
            </a:rPr>
            <a:t>千円の取り崩しを行ったが、人件費削減分</a:t>
          </a:r>
          <a:r>
            <a:rPr kumimoji="1" lang="en-US" altLang="ja-JP" sz="1000">
              <a:latin typeface="ＭＳ ゴシック" pitchFamily="49" charset="-128"/>
              <a:ea typeface="ＭＳ ゴシック" pitchFamily="49" charset="-128"/>
            </a:rPr>
            <a:t>19,395</a:t>
          </a:r>
          <a:r>
            <a:rPr kumimoji="1" lang="ja-JP" altLang="en-US" sz="1000">
              <a:latin typeface="ＭＳ ゴシック" pitchFamily="49" charset="-128"/>
              <a:ea typeface="ＭＳ ゴシック" pitchFamily="49" charset="-128"/>
            </a:rPr>
            <a:t>千円等を積立したことが挙げられる。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実質収支額については、</a:t>
          </a:r>
          <a:r>
            <a:rPr kumimoji="1" lang="en-US" altLang="ja-JP" sz="1000">
              <a:latin typeface="ＭＳ ゴシック" pitchFamily="49" charset="-128"/>
              <a:ea typeface="ＭＳ ゴシック" pitchFamily="49" charset="-128"/>
            </a:rPr>
            <a:t>138,507</a:t>
          </a:r>
          <a:r>
            <a:rPr kumimoji="1" lang="ja-JP" altLang="en-US" sz="1000">
              <a:latin typeface="ＭＳ ゴシック" pitchFamily="49" charset="-128"/>
              <a:ea typeface="ＭＳ ゴシック" pitchFamily="49" charset="-128"/>
            </a:rPr>
            <a:t>千円で前年度比</a:t>
          </a:r>
          <a:r>
            <a:rPr kumimoji="1" lang="en-US" altLang="ja-JP" sz="1000">
              <a:latin typeface="ＭＳ ゴシック" pitchFamily="49" charset="-128"/>
              <a:ea typeface="ＭＳ ゴシック" pitchFamily="49" charset="-128"/>
            </a:rPr>
            <a:t>43,691</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23.0</a:t>
          </a:r>
          <a:r>
            <a:rPr kumimoji="1" lang="ja-JP" altLang="en-US" sz="1000">
              <a:latin typeface="ＭＳ ゴシック" pitchFamily="49" charset="-128"/>
              <a:ea typeface="ＭＳ ゴシック" pitchFamily="49" charset="-128"/>
            </a:rPr>
            <a:t>％）の減、実質収支比率は</a:t>
          </a:r>
          <a:r>
            <a:rPr kumimoji="1" lang="en-US" altLang="ja-JP" sz="1000">
              <a:latin typeface="ＭＳ ゴシック" pitchFamily="49" charset="-128"/>
              <a:ea typeface="ＭＳ ゴシック" pitchFamily="49" charset="-128"/>
            </a:rPr>
            <a:t>2.93</a:t>
          </a:r>
          <a:r>
            <a:rPr kumimoji="1" lang="ja-JP" altLang="en-US" sz="1000">
              <a:latin typeface="ＭＳ ゴシック" pitchFamily="49" charset="-128"/>
              <a:ea typeface="ＭＳ ゴシック" pitchFamily="49" charset="-128"/>
            </a:rPr>
            <a:t>％と</a:t>
          </a:r>
          <a:r>
            <a:rPr kumimoji="1" lang="en-US" altLang="ja-JP" sz="1000">
              <a:latin typeface="ＭＳ ゴシック" pitchFamily="49" charset="-128"/>
              <a:ea typeface="ＭＳ ゴシック" pitchFamily="49" charset="-128"/>
            </a:rPr>
            <a:t>0.98</a:t>
          </a:r>
          <a:r>
            <a:rPr kumimoji="1" lang="ja-JP" altLang="en-US" sz="1000">
              <a:latin typeface="ＭＳ ゴシック" pitchFamily="49" charset="-128"/>
              <a:ea typeface="ＭＳ ゴシック" pitchFamily="49" charset="-128"/>
            </a:rPr>
            <a:t>ポイントの減となった。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主な要因としては、年度末の南分庁舎開設などの臨時的事業費の増及び事業費精査により執行率が向上したこと等が挙げられる。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不測の事態における財源調整、将来にわたる財政の健全運営に資するため、地方債や債務負担行為の抑制及び計画的な財政調整基金積立等を行い、早急にまず標準財政規模の</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％を確保を目指し、将来における財政不安を解消していかなければならない。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実質収支比率が、水道事業会計及び介護保険特別会計においては、前年度対比増となったものの、一般会計における実質収支額が</a:t>
          </a:r>
          <a:r>
            <a:rPr kumimoji="1" lang="en-US" altLang="ja-JP" sz="1400">
              <a:latin typeface="ＭＳ ゴシック" pitchFamily="49" charset="-128"/>
              <a:ea typeface="ＭＳ ゴシック" pitchFamily="49" charset="-128"/>
            </a:rPr>
            <a:t>138,507</a:t>
          </a:r>
          <a:r>
            <a:rPr kumimoji="1" lang="ja-JP" altLang="en-US" sz="1400">
              <a:latin typeface="ＭＳ ゴシック" pitchFamily="49" charset="-128"/>
              <a:ea typeface="ＭＳ ゴシック" pitchFamily="49" charset="-128"/>
            </a:rPr>
            <a:t>千円で前年度対比</a:t>
          </a:r>
          <a:r>
            <a:rPr kumimoji="1" lang="en-US" altLang="ja-JP" sz="1400">
              <a:latin typeface="ＭＳ ゴシック" pitchFamily="49" charset="-128"/>
              <a:ea typeface="ＭＳ ゴシック" pitchFamily="49" charset="-128"/>
            </a:rPr>
            <a:t>43,691</a:t>
          </a:r>
          <a:r>
            <a:rPr kumimoji="1" lang="ja-JP" altLang="en-US" sz="1400">
              <a:latin typeface="ＭＳ ゴシック" pitchFamily="49" charset="-128"/>
              <a:ea typeface="ＭＳ ゴシック" pitchFamily="49" charset="-128"/>
            </a:rPr>
            <a:t>千円の減となり、また、分母である標準財政規模が</a:t>
          </a:r>
          <a:r>
            <a:rPr kumimoji="1" lang="en-US" altLang="ja-JP" sz="1400">
              <a:latin typeface="ＭＳ ゴシック" pitchFamily="49" charset="-128"/>
              <a:ea typeface="ＭＳ ゴシック" pitchFamily="49" charset="-128"/>
            </a:rPr>
            <a:t>4,734,989</a:t>
          </a:r>
          <a:r>
            <a:rPr kumimoji="1" lang="ja-JP" altLang="en-US" sz="1400">
              <a:latin typeface="ＭＳ ゴシック" pitchFamily="49" charset="-128"/>
              <a:ea typeface="ＭＳ ゴシック" pitchFamily="49" charset="-128"/>
            </a:rPr>
            <a:t>千円、前年度対比</a:t>
          </a:r>
          <a:r>
            <a:rPr kumimoji="1" lang="en-US" altLang="ja-JP" sz="1400">
              <a:latin typeface="ＭＳ ゴシック" pitchFamily="49" charset="-128"/>
              <a:ea typeface="ＭＳ ゴシック" pitchFamily="49" charset="-128"/>
            </a:rPr>
            <a:t>79,784</a:t>
          </a:r>
          <a:r>
            <a:rPr kumimoji="1" lang="ja-JP" altLang="en-US" sz="1400">
              <a:latin typeface="ＭＳ ゴシック" pitchFamily="49" charset="-128"/>
              <a:ea typeface="ＭＳ ゴシック" pitchFamily="49" charset="-128"/>
            </a:rPr>
            <a:t>千円増となったことから黒字額が減となった。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361950</xdr:rowOff>
    </xdr:to>
    <xdr:sp macro="" textlink="" fLocksText="0">
      <xdr:nvSpPr>
        <xdr:cNvPr id="20" name="テキスト ボックス 19"/>
        <xdr:cNvSpPr txBox="1"/>
      </xdr:nvSpPr>
      <xdr:spPr>
        <a:xfrm>
          <a:off x="13230225" y="7934325"/>
          <a:ext cx="4162424" cy="3533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○実質公債費比率　</a:t>
          </a:r>
          <a:r>
            <a:rPr kumimoji="1" lang="en-US" altLang="ja-JP" sz="850">
              <a:latin typeface="ＭＳ ゴシック" pitchFamily="49" charset="-128"/>
              <a:ea typeface="ＭＳ ゴシック" pitchFamily="49" charset="-128"/>
            </a:rPr>
            <a:t>14.4</a:t>
          </a:r>
          <a:r>
            <a:rPr kumimoji="1" lang="ja-JP" altLang="en-US" sz="850">
              <a:latin typeface="ＭＳ ゴシック" pitchFamily="49" charset="-128"/>
              <a:ea typeface="ＭＳ ゴシック" pitchFamily="49" charset="-128"/>
            </a:rPr>
            <a:t>％（前年度対比　</a:t>
          </a:r>
          <a:r>
            <a:rPr kumimoji="1" lang="en-US" altLang="ja-JP" sz="850">
              <a:latin typeface="ＭＳ ゴシック" pitchFamily="49" charset="-128"/>
              <a:ea typeface="ＭＳ ゴシック" pitchFamily="49" charset="-128"/>
            </a:rPr>
            <a:t>0.6</a:t>
          </a:r>
          <a:r>
            <a:rPr kumimoji="1" lang="ja-JP" altLang="en-US" sz="850">
              <a:latin typeface="ＭＳ ゴシック" pitchFamily="49" charset="-128"/>
              <a:ea typeface="ＭＳ ゴシック" pitchFamily="49" charset="-128"/>
            </a:rPr>
            <a:t>ポイント減）</a:t>
          </a:r>
          <a:endParaRPr kumimoji="1" lang="en-US" altLang="ja-JP" sz="850">
            <a:latin typeface="ＭＳ ゴシック" pitchFamily="49" charset="-128"/>
            <a:ea typeface="ＭＳ ゴシック" pitchFamily="49" charset="-128"/>
          </a:endParaRPr>
        </a:p>
        <a:p>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平成</a:t>
          </a:r>
          <a:r>
            <a:rPr kumimoji="1" lang="en-US" altLang="ja-JP" sz="850">
              <a:latin typeface="ＭＳ ゴシック" pitchFamily="49" charset="-128"/>
              <a:ea typeface="ＭＳ ゴシック" pitchFamily="49" charset="-128"/>
            </a:rPr>
            <a:t>25</a:t>
          </a:r>
          <a:r>
            <a:rPr kumimoji="1" lang="ja-JP" altLang="en-US" sz="850">
              <a:latin typeface="ＭＳ ゴシック" pitchFamily="49" charset="-128"/>
              <a:ea typeface="ＭＳ ゴシック" pitchFamily="49" charset="-128"/>
            </a:rPr>
            <a:t>年度決算において、対前年度比</a:t>
          </a:r>
          <a:r>
            <a:rPr kumimoji="1" lang="en-US" altLang="ja-JP" sz="850">
              <a:latin typeface="ＭＳ ゴシック" pitchFamily="49" charset="-128"/>
              <a:ea typeface="ＭＳ ゴシック" pitchFamily="49" charset="-128"/>
            </a:rPr>
            <a:t>3</a:t>
          </a:r>
          <a:r>
            <a:rPr kumimoji="1" lang="ja-JP" altLang="en-US" sz="850">
              <a:latin typeface="ＭＳ ゴシック" pitchFamily="49" charset="-128"/>
              <a:ea typeface="ＭＳ ゴシック" pitchFamily="49" charset="-128"/>
            </a:rPr>
            <a:t>ヵ年平均で－</a:t>
          </a:r>
          <a:r>
            <a:rPr kumimoji="1" lang="en-US" altLang="ja-JP" sz="850">
              <a:latin typeface="ＭＳ ゴシック" pitchFamily="49" charset="-128"/>
              <a:ea typeface="ＭＳ ゴシック" pitchFamily="49" charset="-128"/>
            </a:rPr>
            <a:t>0.6</a:t>
          </a:r>
          <a:r>
            <a:rPr kumimoji="1" lang="ja-JP" altLang="en-US" sz="850">
              <a:latin typeface="ＭＳ ゴシック" pitchFamily="49" charset="-128"/>
              <a:ea typeface="ＭＳ ゴシック" pitchFamily="49" charset="-128"/>
            </a:rPr>
            <a:t>ポイント、単年度で－</a:t>
          </a:r>
          <a:r>
            <a:rPr kumimoji="1" lang="en-US" altLang="ja-JP" sz="850">
              <a:latin typeface="ＭＳ ゴシック" pitchFamily="49" charset="-128"/>
              <a:ea typeface="ＭＳ ゴシック" pitchFamily="49" charset="-128"/>
            </a:rPr>
            <a:t>0.5</a:t>
          </a:r>
          <a:r>
            <a:rPr kumimoji="1" lang="ja-JP" altLang="en-US" sz="850">
              <a:latin typeface="ＭＳ ゴシック" pitchFamily="49" charset="-128"/>
              <a:ea typeface="ＭＳ ゴシック" pitchFamily="49" charset="-128"/>
            </a:rPr>
            <a:t>ポイントとなった。これは、</a:t>
          </a:r>
          <a:r>
            <a:rPr kumimoji="1" lang="en-US" altLang="ja-JP" sz="850">
              <a:latin typeface="ＭＳ ゴシック" pitchFamily="49" charset="-128"/>
              <a:ea typeface="ＭＳ ゴシック" pitchFamily="49" charset="-128"/>
            </a:rPr>
            <a:t>3</a:t>
          </a:r>
          <a:r>
            <a:rPr kumimoji="1" lang="ja-JP" altLang="en-US" sz="850">
              <a:latin typeface="ＭＳ ゴシック" pitchFamily="49" charset="-128"/>
              <a:ea typeface="ＭＳ ゴシック" pitchFamily="49" charset="-128"/>
            </a:rPr>
            <a:t>ヵ年平均では単年度実質公債比率が</a:t>
          </a:r>
          <a:r>
            <a:rPr kumimoji="1" lang="en-US" altLang="ja-JP" sz="850">
              <a:latin typeface="ＭＳ ゴシック" pitchFamily="49" charset="-128"/>
              <a:ea typeface="ＭＳ ゴシック" pitchFamily="49" charset="-128"/>
            </a:rPr>
            <a:t>15.67</a:t>
          </a:r>
          <a:r>
            <a:rPr kumimoji="1" lang="ja-JP" altLang="en-US" sz="850">
              <a:latin typeface="ＭＳ ゴシック" pitchFamily="49" charset="-128"/>
              <a:ea typeface="ＭＳ ゴシック" pitchFamily="49" charset="-128"/>
            </a:rPr>
            <a:t>％であった平成</a:t>
          </a:r>
          <a:r>
            <a:rPr kumimoji="1" lang="en-US" altLang="ja-JP" sz="850">
              <a:latin typeface="ＭＳ ゴシック" pitchFamily="49" charset="-128"/>
              <a:ea typeface="ＭＳ ゴシック" pitchFamily="49" charset="-128"/>
            </a:rPr>
            <a:t>22</a:t>
          </a:r>
          <a:r>
            <a:rPr kumimoji="1" lang="ja-JP" altLang="en-US" sz="850">
              <a:latin typeface="ＭＳ ゴシック" pitchFamily="49" charset="-128"/>
              <a:ea typeface="ＭＳ ゴシック" pitchFamily="49" charset="-128"/>
            </a:rPr>
            <a:t>年度分が算定から除外され、</a:t>
          </a:r>
          <a:r>
            <a:rPr kumimoji="1" lang="en-US" altLang="ja-JP" sz="850">
              <a:latin typeface="ＭＳ ゴシック" pitchFamily="49" charset="-128"/>
              <a:ea typeface="ＭＳ ゴシック" pitchFamily="49" charset="-128"/>
            </a:rPr>
            <a:t>13.77</a:t>
          </a:r>
          <a:r>
            <a:rPr kumimoji="1" lang="ja-JP" altLang="en-US" sz="850">
              <a:latin typeface="ＭＳ ゴシック" pitchFamily="49" charset="-128"/>
              <a:ea typeface="ＭＳ ゴシック" pitchFamily="49" charset="-128"/>
            </a:rPr>
            <a:t>％の平成</a:t>
          </a:r>
          <a:r>
            <a:rPr kumimoji="1" lang="en-US" altLang="ja-JP" sz="850">
              <a:latin typeface="ＭＳ ゴシック" pitchFamily="49" charset="-128"/>
              <a:ea typeface="ＭＳ ゴシック" pitchFamily="49" charset="-128"/>
            </a:rPr>
            <a:t>25</a:t>
          </a:r>
          <a:r>
            <a:rPr kumimoji="1" lang="ja-JP" altLang="en-US" sz="850">
              <a:latin typeface="ＭＳ ゴシック" pitchFamily="49" charset="-128"/>
              <a:ea typeface="ＭＳ ゴシック" pitchFamily="49" charset="-128"/>
            </a:rPr>
            <a:t>年度分が算入されたことが要因である。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単年度では、分子においては、前年度比</a:t>
          </a:r>
          <a:r>
            <a:rPr kumimoji="1" lang="en-US" altLang="ja-JP" sz="850">
              <a:latin typeface="ＭＳ ゴシック" pitchFamily="49" charset="-128"/>
              <a:ea typeface="ＭＳ ゴシック" pitchFamily="49" charset="-128"/>
            </a:rPr>
            <a:t>12,042</a:t>
          </a:r>
          <a:r>
            <a:rPr kumimoji="1" lang="ja-JP" altLang="en-US" sz="850">
              <a:latin typeface="ＭＳ ゴシック" pitchFamily="49" charset="-128"/>
              <a:ea typeface="ＭＳ ゴシック" pitchFamily="49" charset="-128"/>
            </a:rPr>
            <a:t>千円減となり、分母は、前年度比</a:t>
          </a:r>
          <a:r>
            <a:rPr kumimoji="1" lang="en-US" altLang="ja-JP" sz="850">
              <a:latin typeface="ＭＳ ゴシック" pitchFamily="49" charset="-128"/>
              <a:ea typeface="ＭＳ ゴシック" pitchFamily="49" charset="-128"/>
            </a:rPr>
            <a:t>57,286</a:t>
          </a:r>
          <a:r>
            <a:rPr kumimoji="1" lang="ja-JP" altLang="en-US" sz="850">
              <a:latin typeface="ＭＳ ゴシック" pitchFamily="49" charset="-128"/>
              <a:ea typeface="ＭＳ ゴシック" pitchFamily="49" charset="-128"/>
            </a:rPr>
            <a:t>千円の増となった。</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分母側の増の主な要因は、標準財政規模が普通交付税の</a:t>
          </a:r>
          <a:r>
            <a:rPr kumimoji="1" lang="en-US" altLang="ja-JP" sz="850">
              <a:latin typeface="ＭＳ ゴシック" pitchFamily="49" charset="-128"/>
              <a:ea typeface="ＭＳ ゴシック" pitchFamily="49" charset="-128"/>
            </a:rPr>
            <a:t>31,855</a:t>
          </a:r>
          <a:r>
            <a:rPr kumimoji="1" lang="ja-JP" altLang="en-US" sz="850">
              <a:latin typeface="ＭＳ ゴシック" pitchFamily="49" charset="-128"/>
              <a:ea typeface="ＭＳ ゴシック" pitchFamily="49" charset="-128"/>
            </a:rPr>
            <a:t>千円の減があったものの、各種税の増等により前年度比</a:t>
          </a:r>
          <a:r>
            <a:rPr kumimoji="1" lang="en-US" altLang="ja-JP" sz="850">
              <a:latin typeface="ＭＳ ゴシック" pitchFamily="49" charset="-128"/>
              <a:ea typeface="ＭＳ ゴシック" pitchFamily="49" charset="-128"/>
            </a:rPr>
            <a:t>79,784</a:t>
          </a:r>
          <a:r>
            <a:rPr kumimoji="1" lang="ja-JP" altLang="en-US" sz="850">
              <a:latin typeface="ＭＳ ゴシック" pitchFamily="49" charset="-128"/>
              <a:ea typeface="ＭＳ ゴシック" pitchFamily="49" charset="-128"/>
            </a:rPr>
            <a:t>千円の増となったことが挙げられる。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分子側の減の主な要因は、</a:t>
          </a:r>
          <a:r>
            <a:rPr kumimoji="1" lang="en-US" altLang="ja-JP" sz="850">
              <a:latin typeface="ＭＳ ゴシック" pitchFamily="49" charset="-128"/>
              <a:ea typeface="ＭＳ ゴシック" pitchFamily="49" charset="-128"/>
            </a:rPr>
            <a:t>H23</a:t>
          </a:r>
          <a:r>
            <a:rPr kumimoji="1" lang="ja-JP" altLang="en-US" sz="850">
              <a:latin typeface="ＭＳ ゴシック" pitchFamily="49" charset="-128"/>
              <a:ea typeface="ＭＳ ゴシック" pitchFamily="49" charset="-128"/>
            </a:rPr>
            <a:t>年度借入分の元金償還開始に伴い</a:t>
          </a:r>
          <a:r>
            <a:rPr kumimoji="1" lang="en-US" altLang="ja-JP" sz="850">
              <a:latin typeface="ＭＳ ゴシック" pitchFamily="49" charset="-128"/>
              <a:ea typeface="ＭＳ ゴシック" pitchFamily="49" charset="-128"/>
            </a:rPr>
            <a:t>60,415</a:t>
          </a:r>
          <a:r>
            <a:rPr kumimoji="1" lang="ja-JP" altLang="en-US" sz="850">
              <a:latin typeface="ＭＳ ゴシック" pitchFamily="49" charset="-128"/>
              <a:ea typeface="ＭＳ ゴシック" pitchFamily="49" charset="-128"/>
            </a:rPr>
            <a:t>千円増となったが、水道事業会計への繰り出し金が前年比</a:t>
          </a:r>
          <a:r>
            <a:rPr kumimoji="1" lang="en-US" altLang="ja-JP" sz="850">
              <a:latin typeface="ＭＳ ゴシック" pitchFamily="49" charset="-128"/>
              <a:ea typeface="ＭＳ ゴシック" pitchFamily="49" charset="-128"/>
            </a:rPr>
            <a:t>13,716</a:t>
          </a:r>
          <a:r>
            <a:rPr kumimoji="1" lang="ja-JP" altLang="en-US" sz="850">
              <a:latin typeface="ＭＳ ゴシック" pitchFamily="49" charset="-128"/>
              <a:ea typeface="ＭＳ ゴシック" pitchFamily="49" charset="-128"/>
            </a:rPr>
            <a:t>千円の減や一部事務組合への負担金</a:t>
          </a:r>
          <a:r>
            <a:rPr kumimoji="1" lang="en-US" altLang="ja-JP" sz="850">
              <a:latin typeface="ＭＳ ゴシック" pitchFamily="49" charset="-128"/>
              <a:ea typeface="ＭＳ ゴシック" pitchFamily="49" charset="-128"/>
            </a:rPr>
            <a:t>11,105</a:t>
          </a:r>
          <a:r>
            <a:rPr kumimoji="1" lang="ja-JP" altLang="en-US" sz="850">
              <a:latin typeface="ＭＳ ゴシック" pitchFamily="49" charset="-128"/>
              <a:ea typeface="ＭＳ ゴシック" pitchFamily="49" charset="-128"/>
            </a:rPr>
            <a:t>千円の減、債務負担行為に係る償還金</a:t>
          </a:r>
          <a:r>
            <a:rPr kumimoji="1" lang="en-US" altLang="ja-JP" sz="850">
              <a:latin typeface="ＭＳ ゴシック" pitchFamily="49" charset="-128"/>
              <a:ea typeface="ＭＳ ゴシック" pitchFamily="49" charset="-128"/>
            </a:rPr>
            <a:t>25,800</a:t>
          </a:r>
          <a:r>
            <a:rPr kumimoji="1" lang="ja-JP" altLang="en-US" sz="850">
              <a:latin typeface="ＭＳ ゴシック" pitchFamily="49" charset="-128"/>
              <a:ea typeface="ＭＳ ゴシック" pitchFamily="49" charset="-128"/>
            </a:rPr>
            <a:t>千円の減及び控除額である基準財政需要額に算入される災害復旧費等が臨時財政対策債、過疎対策事業債等交付税措置の高い起債の借り入れにより</a:t>
          </a:r>
          <a:r>
            <a:rPr kumimoji="1" lang="en-US" altLang="ja-JP" sz="850">
              <a:latin typeface="ＭＳ ゴシック" pitchFamily="49" charset="-128"/>
              <a:ea typeface="ＭＳ ゴシック" pitchFamily="49" charset="-128"/>
            </a:rPr>
            <a:t>39,653</a:t>
          </a:r>
          <a:r>
            <a:rPr kumimoji="1" lang="ja-JP" altLang="en-US" sz="850">
              <a:latin typeface="ＭＳ ゴシック" pitchFamily="49" charset="-128"/>
              <a:ea typeface="ＭＳ ゴシック" pitchFamily="49" charset="-128"/>
            </a:rPr>
            <a:t>千円増等があり</a:t>
          </a:r>
          <a:r>
            <a:rPr kumimoji="1" lang="en-US" altLang="ja-JP" sz="850">
              <a:latin typeface="ＭＳ ゴシック" pitchFamily="49" charset="-128"/>
              <a:ea typeface="ＭＳ ゴシック" pitchFamily="49" charset="-128"/>
            </a:rPr>
            <a:t>12,042</a:t>
          </a:r>
          <a:r>
            <a:rPr kumimoji="1" lang="ja-JP" altLang="en-US" sz="850">
              <a:latin typeface="ＭＳ ゴシック" pitchFamily="49" charset="-128"/>
              <a:ea typeface="ＭＳ ゴシック" pitchFamily="49" charset="-128"/>
            </a:rPr>
            <a:t>千円の減となったことが挙げられる。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しかし、平成</a:t>
          </a:r>
          <a:r>
            <a:rPr kumimoji="1" lang="en-US" altLang="ja-JP" sz="850">
              <a:latin typeface="ＭＳ ゴシック" pitchFamily="49" charset="-128"/>
              <a:ea typeface="ＭＳ ゴシック" pitchFamily="49" charset="-128"/>
            </a:rPr>
            <a:t>23</a:t>
          </a:r>
          <a:r>
            <a:rPr kumimoji="1" lang="ja-JP" altLang="en-US" sz="850">
              <a:latin typeface="ＭＳ ゴシック" pitchFamily="49" charset="-128"/>
              <a:ea typeface="ＭＳ ゴシック" pitchFamily="49" charset="-128"/>
            </a:rPr>
            <a:t>年度から開始された教育施設適正配置に伴う施設整備により多額の地方債を発行したことから、今後、公債費比率が上昇することが予想されるため、より一層の財政健全化に取り組んでいく。</a:t>
          </a:r>
          <a:endParaRPr kumimoji="1" lang="en-US" altLang="ja-JP" sz="8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○将来負担比率　</a:t>
          </a:r>
          <a:r>
            <a:rPr kumimoji="1" lang="en-US" altLang="ja-JP" sz="1000">
              <a:latin typeface="ＭＳ ゴシック" pitchFamily="49" charset="-128"/>
              <a:ea typeface="ＭＳ ゴシック" pitchFamily="49" charset="-128"/>
            </a:rPr>
            <a:t>151.2</a:t>
          </a:r>
          <a:r>
            <a:rPr kumimoji="1" lang="ja-JP" altLang="en-US" sz="1000">
              <a:latin typeface="ＭＳ ゴシック" pitchFamily="49" charset="-128"/>
              <a:ea typeface="ＭＳ ゴシック" pitchFamily="49" charset="-128"/>
            </a:rPr>
            <a:t>％（前年度対比　</a:t>
          </a:r>
          <a:r>
            <a:rPr kumimoji="1" lang="en-US" altLang="ja-JP" sz="1000">
              <a:latin typeface="ＭＳ ゴシック" pitchFamily="49" charset="-128"/>
              <a:ea typeface="ＭＳ ゴシック" pitchFamily="49" charset="-128"/>
            </a:rPr>
            <a:t>11.3</a:t>
          </a:r>
          <a:r>
            <a:rPr kumimoji="1" lang="ja-JP" altLang="en-US" sz="1000">
              <a:latin typeface="ＭＳ ゴシック" pitchFamily="49" charset="-128"/>
              <a:ea typeface="ＭＳ ゴシック" pitchFamily="49" charset="-128"/>
            </a:rPr>
            <a:t>ポイント減）　</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年度決算において、対前年度比で－</a:t>
          </a:r>
          <a:r>
            <a:rPr kumimoji="1" lang="en-US" altLang="ja-JP" sz="1000">
              <a:latin typeface="ＭＳ ゴシック" pitchFamily="49" charset="-128"/>
              <a:ea typeface="ＭＳ ゴシック" pitchFamily="49" charset="-128"/>
            </a:rPr>
            <a:t>11.3</a:t>
          </a:r>
          <a:r>
            <a:rPr kumimoji="1" lang="ja-JP" altLang="en-US" sz="1000">
              <a:latin typeface="ＭＳ ゴシック" pitchFamily="49" charset="-128"/>
              <a:ea typeface="ＭＳ ゴシック" pitchFamily="49" charset="-128"/>
            </a:rPr>
            <a:t>ポイントとなった。</a:t>
          </a:r>
          <a:r>
            <a:rPr kumimoji="1" lang="ja-JP" altLang="en-US" sz="1000">
              <a:solidFill>
                <a:schemeClr val="dk1"/>
              </a:solidFill>
              <a:latin typeface="+mn-lt"/>
              <a:ea typeface="+mn-ea"/>
              <a:cs typeface="+mn-cs"/>
            </a:rPr>
            <a:t>これは分母側を構成する標準財政規模が前年度比</a:t>
          </a:r>
          <a:r>
            <a:rPr kumimoji="1" lang="en-US" sz="1000">
              <a:solidFill>
                <a:schemeClr val="dk1"/>
              </a:solidFill>
              <a:latin typeface="+mn-lt"/>
              <a:ea typeface="+mn-ea"/>
              <a:cs typeface="+mn-cs"/>
            </a:rPr>
            <a:t>79,784</a:t>
          </a:r>
          <a:r>
            <a:rPr kumimoji="1" lang="ja-JP" altLang="en-US" sz="1000">
              <a:solidFill>
                <a:schemeClr val="dk1"/>
              </a:solidFill>
              <a:latin typeface="+mn-lt"/>
              <a:ea typeface="+mn-ea"/>
              <a:cs typeface="+mn-cs"/>
            </a:rPr>
            <a:t>千円の増等により、分母が前年度比</a:t>
          </a:r>
          <a:r>
            <a:rPr kumimoji="1" lang="en-US" sz="1000">
              <a:solidFill>
                <a:schemeClr val="dk1"/>
              </a:solidFill>
              <a:latin typeface="+mn-lt"/>
              <a:ea typeface="+mn-ea"/>
              <a:cs typeface="+mn-cs"/>
            </a:rPr>
            <a:t>57,286</a:t>
          </a:r>
          <a:r>
            <a:rPr kumimoji="1" lang="ja-JP" altLang="en-US" sz="1000">
              <a:solidFill>
                <a:schemeClr val="dk1"/>
              </a:solidFill>
              <a:latin typeface="+mn-lt"/>
              <a:ea typeface="+mn-ea"/>
              <a:cs typeface="+mn-cs"/>
            </a:rPr>
            <a:t>千円の増額となり、</a:t>
          </a:r>
          <a:r>
            <a:rPr kumimoji="1" lang="ja-JP" altLang="en-US" sz="1000">
              <a:latin typeface="ＭＳ ゴシック" pitchFamily="49" charset="-128"/>
              <a:ea typeface="ＭＳ ゴシック" pitchFamily="49" charset="-128"/>
            </a:rPr>
            <a:t>分子側が減額となったためである。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分子側の減の主な要因は、地方債現在高が</a:t>
          </a:r>
          <a:r>
            <a:rPr kumimoji="1" lang="en-US" altLang="ja-JP" sz="1000">
              <a:latin typeface="ＭＳ ゴシック" pitchFamily="49" charset="-128"/>
              <a:ea typeface="ＭＳ ゴシック" pitchFamily="49" charset="-128"/>
            </a:rPr>
            <a:t>H25</a:t>
          </a:r>
          <a:r>
            <a:rPr kumimoji="1" lang="ja-JP" altLang="en-US" sz="1000">
              <a:latin typeface="ＭＳ ゴシック" pitchFamily="49" charset="-128"/>
              <a:ea typeface="ＭＳ ゴシック" pitchFamily="49" charset="-128"/>
            </a:rPr>
            <a:t>年度新発債（</a:t>
          </a:r>
          <a:r>
            <a:rPr kumimoji="1" lang="en-US" altLang="ja-JP" sz="1000">
              <a:latin typeface="ＭＳ ゴシック" pitchFamily="49" charset="-128"/>
              <a:ea typeface="ＭＳ ゴシック" pitchFamily="49" charset="-128"/>
            </a:rPr>
            <a:t>1,380,074</a:t>
          </a:r>
          <a:r>
            <a:rPr kumimoji="1" lang="ja-JP" altLang="en-US" sz="1000">
              <a:latin typeface="ＭＳ ゴシック" pitchFamily="49" charset="-128"/>
              <a:ea typeface="ＭＳ ゴシック" pitchFamily="49" charset="-128"/>
            </a:rPr>
            <a:t>千円）の影響により</a:t>
          </a:r>
          <a:r>
            <a:rPr kumimoji="1" lang="en-US" altLang="ja-JP" sz="1000">
              <a:latin typeface="ＭＳ ゴシック" pitchFamily="49" charset="-128"/>
              <a:ea typeface="ＭＳ ゴシック" pitchFamily="49" charset="-128"/>
            </a:rPr>
            <a:t>520,612</a:t>
          </a:r>
          <a:r>
            <a:rPr kumimoji="1" lang="ja-JP" altLang="en-US" sz="1000">
              <a:latin typeface="ＭＳ ゴシック" pitchFamily="49" charset="-128"/>
              <a:ea typeface="ＭＳ ゴシック" pitchFamily="49" charset="-128"/>
            </a:rPr>
            <a:t>千円の増となったが、債務負担行為に基づく支出予定額が償還終了等により</a:t>
          </a:r>
          <a:r>
            <a:rPr kumimoji="1" lang="en-US" altLang="ja-JP" sz="1000">
              <a:latin typeface="ＭＳ ゴシック" pitchFamily="49" charset="-128"/>
              <a:ea typeface="ＭＳ ゴシック" pitchFamily="49" charset="-128"/>
            </a:rPr>
            <a:t>100,693</a:t>
          </a:r>
          <a:r>
            <a:rPr kumimoji="1" lang="ja-JP" altLang="en-US" sz="1000">
              <a:latin typeface="ＭＳ ゴシック" pitchFamily="49" charset="-128"/>
              <a:ea typeface="ＭＳ ゴシック" pitchFamily="49" charset="-128"/>
            </a:rPr>
            <a:t>千円の減、公営企業等繰り入れ見込み額が償還残高減少に伴う繰り入れ割合の減等により</a:t>
          </a:r>
          <a:r>
            <a:rPr kumimoji="1" lang="en-US" altLang="ja-JP" sz="1000">
              <a:latin typeface="ＭＳ ゴシック" pitchFamily="49" charset="-128"/>
              <a:ea typeface="ＭＳ ゴシック" pitchFamily="49" charset="-128"/>
            </a:rPr>
            <a:t>367,908</a:t>
          </a:r>
          <a:r>
            <a:rPr kumimoji="1" lang="ja-JP" altLang="en-US" sz="1000">
              <a:latin typeface="ＭＳ ゴシック" pitchFamily="49" charset="-128"/>
              <a:ea typeface="ＭＳ ゴシック" pitchFamily="49" charset="-128"/>
            </a:rPr>
            <a:t>千円の減、退職手当負担見込み額が退職支給率見直し等により</a:t>
          </a:r>
          <a:r>
            <a:rPr kumimoji="1" lang="en-US" altLang="ja-JP" sz="1000">
              <a:latin typeface="ＭＳ ゴシック" pitchFamily="49" charset="-128"/>
              <a:ea typeface="ＭＳ ゴシック" pitchFamily="49" charset="-128"/>
            </a:rPr>
            <a:t>109,884</a:t>
          </a:r>
          <a:r>
            <a:rPr kumimoji="1" lang="ja-JP" altLang="en-US" sz="1000">
              <a:latin typeface="ＭＳ ゴシック" pitchFamily="49" charset="-128"/>
              <a:ea typeface="ＭＳ ゴシック" pitchFamily="49" charset="-128"/>
            </a:rPr>
            <a:t>千円の減となり、また、充当可能財源である基準財政需要額算入見込み額が過疎対策事業債、緊急防災減債事業債等交付税措置の高い起債借入により</a:t>
          </a:r>
          <a:r>
            <a:rPr kumimoji="1" lang="en-US" altLang="ja-JP" sz="1000">
              <a:latin typeface="ＭＳ ゴシック" pitchFamily="49" charset="-128"/>
              <a:ea typeface="ＭＳ ゴシック" pitchFamily="49" charset="-128"/>
            </a:rPr>
            <a:t>393,727</a:t>
          </a:r>
          <a:r>
            <a:rPr kumimoji="1" lang="ja-JP" altLang="en-US" sz="1000">
              <a:latin typeface="ＭＳ ゴシック" pitchFamily="49" charset="-128"/>
              <a:ea typeface="ＭＳ ゴシック" pitchFamily="49" charset="-128"/>
            </a:rPr>
            <a:t>千円増となり</a:t>
          </a:r>
          <a:r>
            <a:rPr kumimoji="1" lang="en-US" altLang="ja-JP" sz="1000">
              <a:latin typeface="ＭＳ ゴシック" pitchFamily="49" charset="-128"/>
              <a:ea typeface="ＭＳ ゴシック" pitchFamily="49" charset="-128"/>
            </a:rPr>
            <a:t>365,839</a:t>
          </a:r>
          <a:r>
            <a:rPr kumimoji="1" lang="ja-JP" altLang="en-US" sz="1000">
              <a:latin typeface="ＭＳ ゴシック" pitchFamily="49" charset="-128"/>
              <a:ea typeface="ＭＳ ゴシック" pitchFamily="49" charset="-128"/>
            </a:rPr>
            <a:t>千円の減となったことが要因である。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の見通しとしては、実質公債費比率と同様に教育適正配置に伴い多額の地方債を発行していることから、将来負担比率の上昇が予想されるため、地方債の新規発行や新たな債務負担行為設定の抑制に努め、公営企業会計に対し独立採算の原則に基づき繰出金の抑制を図り、また財政調整基金等の充当可能基金への積み増しを計画的に行い比率の改善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Z31" workbookViewId="0">
      <selection activeCell="CO36" sqref="CO36:CP3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8502255</v>
      </c>
      <c r="BO4" s="379"/>
      <c r="BP4" s="379"/>
      <c r="BQ4" s="379"/>
      <c r="BR4" s="379"/>
      <c r="BS4" s="379"/>
      <c r="BT4" s="379"/>
      <c r="BU4" s="380"/>
      <c r="BV4" s="378">
        <v>10433711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2.9</v>
      </c>
      <c r="CU4" s="554"/>
      <c r="CV4" s="554"/>
      <c r="CW4" s="554"/>
      <c r="CX4" s="554"/>
      <c r="CY4" s="554"/>
      <c r="CZ4" s="554"/>
      <c r="DA4" s="555"/>
      <c r="DB4" s="553">
        <v>3.9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8333429</v>
      </c>
      <c r="BO5" s="384"/>
      <c r="BP5" s="384"/>
      <c r="BQ5" s="384"/>
      <c r="BR5" s="384"/>
      <c r="BS5" s="384"/>
      <c r="BT5" s="384"/>
      <c r="BU5" s="385"/>
      <c r="BV5" s="383">
        <v>10229419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92.8</v>
      </c>
      <c r="CU5" s="354"/>
      <c r="CV5" s="354"/>
      <c r="CW5" s="354"/>
      <c r="CX5" s="354"/>
      <c r="CY5" s="354"/>
      <c r="CZ5" s="354"/>
      <c r="DA5" s="355"/>
      <c r="DB5" s="353">
        <v>90.9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168826</v>
      </c>
      <c r="BO6" s="384"/>
      <c r="BP6" s="384"/>
      <c r="BQ6" s="384"/>
      <c r="BR6" s="384"/>
      <c r="BS6" s="384"/>
      <c r="BT6" s="384"/>
      <c r="BU6" s="385"/>
      <c r="BV6" s="383">
        <v>204292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98.8</v>
      </c>
      <c r="CU6" s="528"/>
      <c r="CV6" s="528"/>
      <c r="CW6" s="528"/>
      <c r="CX6" s="528"/>
      <c r="CY6" s="528"/>
      <c r="CZ6" s="528"/>
      <c r="DA6" s="529"/>
      <c r="DB6" s="527">
        <v>96.9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30319</v>
      </c>
      <c r="BO7" s="384"/>
      <c r="BP7" s="384"/>
      <c r="BQ7" s="384"/>
      <c r="BR7" s="384"/>
      <c r="BS7" s="384"/>
      <c r="BT7" s="384"/>
      <c r="BU7" s="385"/>
      <c r="BV7" s="383">
        <v>22094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4734989</v>
      </c>
      <c r="CU7" s="384"/>
      <c r="CV7" s="384"/>
      <c r="CW7" s="384"/>
      <c r="CX7" s="384"/>
      <c r="CY7" s="384"/>
      <c r="CZ7" s="384"/>
      <c r="DA7" s="385"/>
      <c r="DB7" s="383">
        <v>4655205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138507</v>
      </c>
      <c r="BO8" s="384"/>
      <c r="BP8" s="384"/>
      <c r="BQ8" s="384"/>
      <c r="BR8" s="384"/>
      <c r="BS8" s="384"/>
      <c r="BT8" s="384"/>
      <c r="BU8" s="385"/>
      <c r="BV8" s="383">
        <v>182198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0.36</v>
      </c>
      <c r="CU8" s="491"/>
      <c r="CV8" s="491"/>
      <c r="CW8" s="491"/>
      <c r="CX8" s="491"/>
      <c r="CY8" s="491"/>
      <c r="CZ8" s="491"/>
      <c r="DA8" s="492"/>
      <c r="DB8" s="490">
        <v>0.35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17360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-43691</v>
      </c>
      <c r="BO9" s="384"/>
      <c r="BP9" s="384"/>
      <c r="BQ9" s="384"/>
      <c r="BR9" s="384"/>
      <c r="BS9" s="384"/>
      <c r="BT9" s="384"/>
      <c r="BU9" s="385"/>
      <c r="BV9" s="383">
        <v>-37860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17.8</v>
      </c>
      <c r="CU9" s="354"/>
      <c r="CV9" s="354"/>
      <c r="CW9" s="354"/>
      <c r="CX9" s="354"/>
      <c r="CY9" s="354"/>
      <c r="CZ9" s="354"/>
      <c r="DA9" s="355"/>
      <c r="DB9" s="353">
        <v>16.899999999999999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18274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26177</v>
      </c>
      <c r="BO10" s="384"/>
      <c r="BP10" s="384"/>
      <c r="BQ10" s="384"/>
      <c r="BR10" s="384"/>
      <c r="BS10" s="384"/>
      <c r="BT10" s="384"/>
      <c r="BU10" s="385"/>
      <c r="BV10" s="383">
        <v>32367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23874</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17185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12331</v>
      </c>
      <c r="BO12" s="384"/>
      <c r="BP12" s="384"/>
      <c r="BQ12" s="384"/>
      <c r="BR12" s="384"/>
      <c r="BS12" s="384"/>
      <c r="BT12" s="384"/>
      <c r="BU12" s="385"/>
      <c r="BV12" s="383">
        <v>140065</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17122</v>
      </c>
      <c r="S13" s="483"/>
      <c r="T13" s="483"/>
      <c r="U13" s="483"/>
      <c r="V13" s="484"/>
      <c r="W13" s="470" t="s">
        <v>123</v>
      </c>
      <c r="X13" s="396"/>
      <c r="Y13" s="396"/>
      <c r="Z13" s="396"/>
      <c r="AA13" s="396"/>
      <c r="AB13" s="397"/>
      <c r="AC13" s="359">
        <v>1367</v>
      </c>
      <c r="AD13" s="360"/>
      <c r="AE13" s="360"/>
      <c r="AF13" s="360"/>
      <c r="AG13" s="361"/>
      <c r="AH13" s="359">
        <v>1542</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-29845</v>
      </c>
      <c r="BO13" s="384"/>
      <c r="BP13" s="384"/>
      <c r="BQ13" s="384"/>
      <c r="BR13" s="384"/>
      <c r="BS13" s="384"/>
      <c r="BT13" s="384"/>
      <c r="BU13" s="385"/>
      <c r="BV13" s="383">
        <v>-121684</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14.4</v>
      </c>
      <c r="CU13" s="354"/>
      <c r="CV13" s="354"/>
      <c r="CW13" s="354"/>
      <c r="CX13" s="354"/>
      <c r="CY13" s="354"/>
      <c r="CZ13" s="354"/>
      <c r="DA13" s="355"/>
      <c r="DB13" s="353">
        <v>15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17381</v>
      </c>
      <c r="S14" s="483"/>
      <c r="T14" s="483"/>
      <c r="U14" s="483"/>
      <c r="V14" s="484"/>
      <c r="W14" s="485"/>
      <c r="X14" s="399"/>
      <c r="Y14" s="399"/>
      <c r="Z14" s="399"/>
      <c r="AA14" s="399"/>
      <c r="AB14" s="400"/>
      <c r="AC14" s="475">
        <v>15.9</v>
      </c>
      <c r="AD14" s="476"/>
      <c r="AE14" s="476"/>
      <c r="AF14" s="476"/>
      <c r="AG14" s="477"/>
      <c r="AH14" s="475">
        <v>16.7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151.19999999999999</v>
      </c>
      <c r="CU14" s="454"/>
      <c r="CV14" s="454"/>
      <c r="CW14" s="454"/>
      <c r="CX14" s="454"/>
      <c r="CY14" s="454"/>
      <c r="CZ14" s="454"/>
      <c r="DA14" s="455"/>
      <c r="DB14" s="486">
        <v>162.5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17321</v>
      </c>
      <c r="S15" s="483"/>
      <c r="T15" s="483"/>
      <c r="U15" s="483"/>
      <c r="V15" s="484"/>
      <c r="W15" s="470" t="s">
        <v>129</v>
      </c>
      <c r="X15" s="396"/>
      <c r="Y15" s="396"/>
      <c r="Z15" s="396"/>
      <c r="AA15" s="396"/>
      <c r="AB15" s="397"/>
      <c r="AC15" s="359">
        <v>2283</v>
      </c>
      <c r="AD15" s="360"/>
      <c r="AE15" s="360"/>
      <c r="AF15" s="360"/>
      <c r="AG15" s="361"/>
      <c r="AH15" s="359">
        <v>2584</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1505233</v>
      </c>
      <c r="BO15" s="379"/>
      <c r="BP15" s="379"/>
      <c r="BQ15" s="379"/>
      <c r="BR15" s="379"/>
      <c r="BS15" s="379"/>
      <c r="BT15" s="379"/>
      <c r="BU15" s="380"/>
      <c r="BV15" s="378">
        <v>1424385</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26.6</v>
      </c>
      <c r="AD16" s="476"/>
      <c r="AE16" s="476"/>
      <c r="AF16" s="476"/>
      <c r="AG16" s="477"/>
      <c r="AH16" s="475">
        <v>28.1</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4016291</v>
      </c>
      <c r="BO16" s="384"/>
      <c r="BP16" s="384"/>
      <c r="BQ16" s="384"/>
      <c r="BR16" s="384"/>
      <c r="BS16" s="384"/>
      <c r="BT16" s="384"/>
      <c r="BU16" s="385"/>
      <c r="BV16" s="383">
        <v>3967298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4938</v>
      </c>
      <c r="AD17" s="360"/>
      <c r="AE17" s="360"/>
      <c r="AF17" s="360"/>
      <c r="AG17" s="361"/>
      <c r="AH17" s="359">
        <v>5048</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1937557</v>
      </c>
      <c r="BO17" s="384"/>
      <c r="BP17" s="384"/>
      <c r="BQ17" s="384"/>
      <c r="BR17" s="384"/>
      <c r="BS17" s="384"/>
      <c r="BT17" s="384"/>
      <c r="BU17" s="385"/>
      <c r="BV17" s="383">
        <v>1818032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91.65</v>
      </c>
      <c r="M18" s="446"/>
      <c r="N18" s="446"/>
      <c r="O18" s="446"/>
      <c r="P18" s="446"/>
      <c r="Q18" s="446"/>
      <c r="R18" s="447"/>
      <c r="S18" s="447"/>
      <c r="T18" s="447"/>
      <c r="U18" s="447"/>
      <c r="V18" s="448"/>
      <c r="W18" s="462"/>
      <c r="X18" s="463"/>
      <c r="Y18" s="463"/>
      <c r="Z18" s="463"/>
      <c r="AA18" s="463"/>
      <c r="AB18" s="471"/>
      <c r="AC18" s="347">
        <v>57.5</v>
      </c>
      <c r="AD18" s="348"/>
      <c r="AE18" s="348"/>
      <c r="AF18" s="348"/>
      <c r="AG18" s="449"/>
      <c r="AH18" s="347">
        <v>54.8</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4359688</v>
      </c>
      <c r="BO18" s="384"/>
      <c r="BP18" s="384"/>
      <c r="BQ18" s="384"/>
      <c r="BR18" s="384"/>
      <c r="BS18" s="384"/>
      <c r="BT18" s="384"/>
      <c r="BU18" s="385"/>
      <c r="BV18" s="383">
        <v>4291213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189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5350754</v>
      </c>
      <c r="BO19" s="384"/>
      <c r="BP19" s="384"/>
      <c r="BQ19" s="384"/>
      <c r="BR19" s="384"/>
      <c r="BS19" s="384"/>
      <c r="BT19" s="384"/>
      <c r="BU19" s="385"/>
      <c r="BV19" s="383">
        <v>5406435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5371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10682653</v>
      </c>
      <c r="BO23" s="384"/>
      <c r="BP23" s="384"/>
      <c r="BQ23" s="384"/>
      <c r="BR23" s="384"/>
      <c r="BS23" s="384"/>
      <c r="BT23" s="384"/>
      <c r="BU23" s="385"/>
      <c r="BV23" s="383">
        <v>10162041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7960</v>
      </c>
      <c r="R24" s="360"/>
      <c r="S24" s="360"/>
      <c r="T24" s="360"/>
      <c r="U24" s="360"/>
      <c r="V24" s="361"/>
      <c r="W24" s="425"/>
      <c r="X24" s="416"/>
      <c r="Y24" s="417"/>
      <c r="Z24" s="356" t="s">
        <v>152</v>
      </c>
      <c r="AA24" s="357"/>
      <c r="AB24" s="357"/>
      <c r="AC24" s="357"/>
      <c r="AD24" s="357"/>
      <c r="AE24" s="357"/>
      <c r="AF24" s="357"/>
      <c r="AG24" s="358"/>
      <c r="AH24" s="359">
        <v>142</v>
      </c>
      <c r="AI24" s="360"/>
      <c r="AJ24" s="360"/>
      <c r="AK24" s="360"/>
      <c r="AL24" s="361"/>
      <c r="AM24" s="359">
        <v>455678</v>
      </c>
      <c r="AN24" s="360"/>
      <c r="AO24" s="360"/>
      <c r="AP24" s="360"/>
      <c r="AQ24" s="360"/>
      <c r="AR24" s="361"/>
      <c r="AS24" s="359">
        <v>3209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8974784</v>
      </c>
      <c r="BO24" s="384"/>
      <c r="BP24" s="384"/>
      <c r="BQ24" s="384"/>
      <c r="BR24" s="384"/>
      <c r="BS24" s="384"/>
      <c r="BT24" s="384"/>
      <c r="BU24" s="385"/>
      <c r="BV24" s="383">
        <v>8539145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6400</v>
      </c>
      <c r="R25" s="360"/>
      <c r="S25" s="360"/>
      <c r="T25" s="360"/>
      <c r="U25" s="360"/>
      <c r="V25" s="361"/>
      <c r="W25" s="425"/>
      <c r="X25" s="416"/>
      <c r="Y25" s="417"/>
      <c r="Z25" s="356" t="s">
        <v>155</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545120</v>
      </c>
      <c r="BO25" s="379"/>
      <c r="BP25" s="379"/>
      <c r="BQ25" s="379"/>
      <c r="BR25" s="379"/>
      <c r="BS25" s="379"/>
      <c r="BT25" s="379"/>
      <c r="BU25" s="380"/>
      <c r="BV25" s="378">
        <v>555504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5990</v>
      </c>
      <c r="R26" s="360"/>
      <c r="S26" s="360"/>
      <c r="T26" s="360"/>
      <c r="U26" s="360"/>
      <c r="V26" s="361"/>
      <c r="W26" s="425"/>
      <c r="X26" s="416"/>
      <c r="Y26" s="417"/>
      <c r="Z26" s="356" t="s">
        <v>158</v>
      </c>
      <c r="AA26" s="436"/>
      <c r="AB26" s="436"/>
      <c r="AC26" s="436"/>
      <c r="AD26" s="436"/>
      <c r="AE26" s="436"/>
      <c r="AF26" s="436"/>
      <c r="AG26" s="437"/>
      <c r="AH26" s="359">
        <v>3</v>
      </c>
      <c r="AI26" s="360"/>
      <c r="AJ26" s="360"/>
      <c r="AK26" s="360"/>
      <c r="AL26" s="361"/>
      <c r="AM26" s="359">
        <v>9189</v>
      </c>
      <c r="AN26" s="360"/>
      <c r="AO26" s="360"/>
      <c r="AP26" s="360"/>
      <c r="AQ26" s="360"/>
      <c r="AR26" s="361"/>
      <c r="AS26" s="359">
        <v>3063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2990</v>
      </c>
      <c r="R27" s="360"/>
      <c r="S27" s="360"/>
      <c r="T27" s="360"/>
      <c r="U27" s="360"/>
      <c r="V27" s="361"/>
      <c r="W27" s="425"/>
      <c r="X27" s="416"/>
      <c r="Y27" s="417"/>
      <c r="Z27" s="356" t="s">
        <v>161</v>
      </c>
      <c r="AA27" s="357"/>
      <c r="AB27" s="357"/>
      <c r="AC27" s="357"/>
      <c r="AD27" s="357"/>
      <c r="AE27" s="357"/>
      <c r="AF27" s="357"/>
      <c r="AG27" s="358"/>
      <c r="AH27" s="359">
        <v>16</v>
      </c>
      <c r="AI27" s="360"/>
      <c r="AJ27" s="360"/>
      <c r="AK27" s="360"/>
      <c r="AL27" s="361"/>
      <c r="AM27" s="359">
        <v>45232</v>
      </c>
      <c r="AN27" s="360"/>
      <c r="AO27" s="360"/>
      <c r="AP27" s="360"/>
      <c r="AQ27" s="360"/>
      <c r="AR27" s="361"/>
      <c r="AS27" s="359">
        <v>2827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283910</v>
      </c>
      <c r="BO27" s="387"/>
      <c r="BP27" s="387"/>
      <c r="BQ27" s="387"/>
      <c r="BR27" s="387"/>
      <c r="BS27" s="387"/>
      <c r="BT27" s="387"/>
      <c r="BU27" s="388"/>
      <c r="BV27" s="386">
        <v>283910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2420</v>
      </c>
      <c r="R28" s="360"/>
      <c r="S28" s="360"/>
      <c r="T28" s="360"/>
      <c r="U28" s="360"/>
      <c r="V28" s="361"/>
      <c r="W28" s="425"/>
      <c r="X28" s="416"/>
      <c r="Y28" s="417"/>
      <c r="Z28" s="356" t="s">
        <v>164</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96937</v>
      </c>
      <c r="BO28" s="379"/>
      <c r="BP28" s="379"/>
      <c r="BQ28" s="379"/>
      <c r="BR28" s="379"/>
      <c r="BS28" s="379"/>
      <c r="BT28" s="379"/>
      <c r="BU28" s="380"/>
      <c r="BV28" s="378">
        <v>83091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14</v>
      </c>
      <c r="M29" s="360"/>
      <c r="N29" s="360"/>
      <c r="O29" s="360"/>
      <c r="P29" s="361"/>
      <c r="Q29" s="359">
        <v>2210</v>
      </c>
      <c r="R29" s="360"/>
      <c r="S29" s="360"/>
      <c r="T29" s="360"/>
      <c r="U29" s="360"/>
      <c r="V29" s="361"/>
      <c r="W29" s="425"/>
      <c r="X29" s="416"/>
      <c r="Y29" s="417"/>
      <c r="Z29" s="356" t="s">
        <v>168</v>
      </c>
      <c r="AA29" s="357"/>
      <c r="AB29" s="357"/>
      <c r="AC29" s="357"/>
      <c r="AD29" s="357"/>
      <c r="AE29" s="357"/>
      <c r="AF29" s="357"/>
      <c r="AG29" s="358"/>
      <c r="AH29" s="359">
        <v>158</v>
      </c>
      <c r="AI29" s="360"/>
      <c r="AJ29" s="360"/>
      <c r="AK29" s="360"/>
      <c r="AL29" s="361"/>
      <c r="AM29" s="359">
        <v>500910</v>
      </c>
      <c r="AN29" s="360"/>
      <c r="AO29" s="360"/>
      <c r="AP29" s="360"/>
      <c r="AQ29" s="360"/>
      <c r="AR29" s="361"/>
      <c r="AS29" s="359">
        <v>3170</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20094</v>
      </c>
      <c r="BO29" s="384"/>
      <c r="BP29" s="384"/>
      <c r="BQ29" s="384"/>
      <c r="BR29" s="384"/>
      <c r="BS29" s="384"/>
      <c r="BT29" s="384"/>
      <c r="BU29" s="385"/>
      <c r="BV29" s="383">
        <v>20087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262933</v>
      </c>
      <c r="BO30" s="387"/>
      <c r="BP30" s="387"/>
      <c r="BQ30" s="387"/>
      <c r="BR30" s="387"/>
      <c r="BS30" s="387"/>
      <c r="BT30" s="387"/>
      <c r="BU30" s="388"/>
      <c r="BV30" s="386">
        <v>359912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会津若松地方広域市町村圏整備組合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会津ばんげ公共サービス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坂下東第一土地区画整理事業特別会計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会津若松地方広域市町村圏整備組合
水道用水供給事業会計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会津若松地方土地開発公社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福島県市町町村総合事務組合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福島県市町町村総合事務組合
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福島県市町町村総合事務組合
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福島県市町町村総合事務組合
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福島県市町町村総合事務組合
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福島県後期高齢者医療広域連合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福島県後期高齢者医療広域連合
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H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1584576</v>
      </c>
      <c r="S5" s="637"/>
      <c r="T5" s="637"/>
      <c r="U5" s="637"/>
      <c r="V5" s="637"/>
      <c r="W5" s="637"/>
      <c r="X5" s="637"/>
      <c r="Y5" s="684"/>
      <c r="Z5" s="697">
        <v>18.600000000000001</v>
      </c>
      <c r="AA5" s="697"/>
      <c r="AB5" s="697"/>
      <c r="AC5" s="697"/>
      <c r="AD5" s="698">
        <v>1584576</v>
      </c>
      <c r="AE5" s="698"/>
      <c r="AF5" s="698"/>
      <c r="AG5" s="698"/>
      <c r="AH5" s="698"/>
      <c r="AI5" s="698"/>
      <c r="AJ5" s="698"/>
      <c r="AK5" s="698"/>
      <c r="AL5" s="685">
        <v>35.9</v>
      </c>
      <c r="AM5" s="654"/>
      <c r="AN5" s="654"/>
      <c r="AO5" s="686"/>
      <c r="AP5" s="673" t="s">
        <v>206</v>
      </c>
      <c r="AQ5" s="674"/>
      <c r="AR5" s="674"/>
      <c r="AS5" s="674"/>
      <c r="AT5" s="674"/>
      <c r="AU5" s="674"/>
      <c r="AV5" s="674"/>
      <c r="AW5" s="674"/>
      <c r="AX5" s="674"/>
      <c r="AY5" s="674"/>
      <c r="AZ5" s="674"/>
      <c r="BA5" s="674"/>
      <c r="BB5" s="674"/>
      <c r="BC5" s="674"/>
      <c r="BD5" s="674"/>
      <c r="BE5" s="674"/>
      <c r="BF5" s="675"/>
      <c r="BG5" s="586">
        <v>1584507</v>
      </c>
      <c r="BH5" s="587"/>
      <c r="BI5" s="587"/>
      <c r="BJ5" s="587"/>
      <c r="BK5" s="587"/>
      <c r="BL5" s="587"/>
      <c r="BM5" s="587"/>
      <c r="BN5" s="588"/>
      <c r="BO5" s="639">
        <v>100</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107611</v>
      </c>
      <c r="S6" s="587"/>
      <c r="T6" s="587"/>
      <c r="U6" s="587"/>
      <c r="V6" s="587"/>
      <c r="W6" s="587"/>
      <c r="X6" s="587"/>
      <c r="Y6" s="588"/>
      <c r="Z6" s="639">
        <v>1.3</v>
      </c>
      <c r="AA6" s="639"/>
      <c r="AB6" s="639"/>
      <c r="AC6" s="639"/>
      <c r="AD6" s="640">
        <v>107611</v>
      </c>
      <c r="AE6" s="640"/>
      <c r="AF6" s="640"/>
      <c r="AG6" s="640"/>
      <c r="AH6" s="640"/>
      <c r="AI6" s="640"/>
      <c r="AJ6" s="640"/>
      <c r="AK6" s="640"/>
      <c r="AL6" s="609">
        <v>2.4</v>
      </c>
      <c r="AM6" s="641"/>
      <c r="AN6" s="641"/>
      <c r="AO6" s="642"/>
      <c r="AP6" s="583" t="s">
        <v>212</v>
      </c>
      <c r="AQ6" s="584"/>
      <c r="AR6" s="584"/>
      <c r="AS6" s="584"/>
      <c r="AT6" s="584"/>
      <c r="AU6" s="584"/>
      <c r="AV6" s="584"/>
      <c r="AW6" s="584"/>
      <c r="AX6" s="584"/>
      <c r="AY6" s="584"/>
      <c r="AZ6" s="584"/>
      <c r="BA6" s="584"/>
      <c r="BB6" s="584"/>
      <c r="BC6" s="584"/>
      <c r="BD6" s="584"/>
      <c r="BE6" s="584"/>
      <c r="BF6" s="585"/>
      <c r="BG6" s="586">
        <v>1584507</v>
      </c>
      <c r="BH6" s="587"/>
      <c r="BI6" s="587"/>
      <c r="BJ6" s="587"/>
      <c r="BK6" s="587"/>
      <c r="BL6" s="587"/>
      <c r="BM6" s="587"/>
      <c r="BN6" s="588"/>
      <c r="BO6" s="639">
        <v>100</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108263</v>
      </c>
      <c r="CS6" s="587"/>
      <c r="CT6" s="587"/>
      <c r="CU6" s="587"/>
      <c r="CV6" s="587"/>
      <c r="CW6" s="587"/>
      <c r="CX6" s="587"/>
      <c r="CY6" s="588"/>
      <c r="CZ6" s="639">
        <v>1.3</v>
      </c>
      <c r="DA6" s="639"/>
      <c r="DB6" s="639"/>
      <c r="DC6" s="639"/>
      <c r="DD6" s="592" t="s">
        <v>207</v>
      </c>
      <c r="DE6" s="587"/>
      <c r="DF6" s="587"/>
      <c r="DG6" s="587"/>
      <c r="DH6" s="587"/>
      <c r="DI6" s="587"/>
      <c r="DJ6" s="587"/>
      <c r="DK6" s="587"/>
      <c r="DL6" s="587"/>
      <c r="DM6" s="587"/>
      <c r="DN6" s="587"/>
      <c r="DO6" s="587"/>
      <c r="DP6" s="588"/>
      <c r="DQ6" s="592">
        <v>108263</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3344</v>
      </c>
      <c r="S7" s="587"/>
      <c r="T7" s="587"/>
      <c r="U7" s="587"/>
      <c r="V7" s="587"/>
      <c r="W7" s="587"/>
      <c r="X7" s="587"/>
      <c r="Y7" s="588"/>
      <c r="Z7" s="639">
        <v>0</v>
      </c>
      <c r="AA7" s="639"/>
      <c r="AB7" s="639"/>
      <c r="AC7" s="639"/>
      <c r="AD7" s="640">
        <v>3344</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652975</v>
      </c>
      <c r="BH7" s="587"/>
      <c r="BI7" s="587"/>
      <c r="BJ7" s="587"/>
      <c r="BK7" s="587"/>
      <c r="BL7" s="587"/>
      <c r="BM7" s="587"/>
      <c r="BN7" s="588"/>
      <c r="BO7" s="639">
        <v>41.2</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1243899</v>
      </c>
      <c r="CS7" s="587"/>
      <c r="CT7" s="587"/>
      <c r="CU7" s="587"/>
      <c r="CV7" s="587"/>
      <c r="CW7" s="587"/>
      <c r="CX7" s="587"/>
      <c r="CY7" s="588"/>
      <c r="CZ7" s="639">
        <v>14.9</v>
      </c>
      <c r="DA7" s="639"/>
      <c r="DB7" s="639"/>
      <c r="DC7" s="639"/>
      <c r="DD7" s="592">
        <v>471768</v>
      </c>
      <c r="DE7" s="587"/>
      <c r="DF7" s="587"/>
      <c r="DG7" s="587"/>
      <c r="DH7" s="587"/>
      <c r="DI7" s="587"/>
      <c r="DJ7" s="587"/>
      <c r="DK7" s="587"/>
      <c r="DL7" s="587"/>
      <c r="DM7" s="587"/>
      <c r="DN7" s="587"/>
      <c r="DO7" s="587"/>
      <c r="DP7" s="588"/>
      <c r="DQ7" s="592">
        <v>679465</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4394</v>
      </c>
      <c r="S8" s="587"/>
      <c r="T8" s="587"/>
      <c r="U8" s="587"/>
      <c r="V8" s="587"/>
      <c r="W8" s="587"/>
      <c r="X8" s="587"/>
      <c r="Y8" s="588"/>
      <c r="Z8" s="639">
        <v>0.1</v>
      </c>
      <c r="AA8" s="639"/>
      <c r="AB8" s="639"/>
      <c r="AC8" s="639"/>
      <c r="AD8" s="640">
        <v>4394</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22902</v>
      </c>
      <c r="BH8" s="587"/>
      <c r="BI8" s="587"/>
      <c r="BJ8" s="587"/>
      <c r="BK8" s="587"/>
      <c r="BL8" s="587"/>
      <c r="BM8" s="587"/>
      <c r="BN8" s="588"/>
      <c r="BO8" s="639">
        <v>1.4</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1770278</v>
      </c>
      <c r="CS8" s="587"/>
      <c r="CT8" s="587"/>
      <c r="CU8" s="587"/>
      <c r="CV8" s="587"/>
      <c r="CW8" s="587"/>
      <c r="CX8" s="587"/>
      <c r="CY8" s="588"/>
      <c r="CZ8" s="639">
        <v>21.2</v>
      </c>
      <c r="DA8" s="639"/>
      <c r="DB8" s="639"/>
      <c r="DC8" s="639"/>
      <c r="DD8" s="592">
        <v>13135</v>
      </c>
      <c r="DE8" s="587"/>
      <c r="DF8" s="587"/>
      <c r="DG8" s="587"/>
      <c r="DH8" s="587"/>
      <c r="DI8" s="587"/>
      <c r="DJ8" s="587"/>
      <c r="DK8" s="587"/>
      <c r="DL8" s="587"/>
      <c r="DM8" s="587"/>
      <c r="DN8" s="587"/>
      <c r="DO8" s="587"/>
      <c r="DP8" s="588"/>
      <c r="DQ8" s="592">
        <v>1067989</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5955</v>
      </c>
      <c r="S9" s="587"/>
      <c r="T9" s="587"/>
      <c r="U9" s="587"/>
      <c r="V9" s="587"/>
      <c r="W9" s="587"/>
      <c r="X9" s="587"/>
      <c r="Y9" s="588"/>
      <c r="Z9" s="639">
        <v>0.1</v>
      </c>
      <c r="AA9" s="639"/>
      <c r="AB9" s="639"/>
      <c r="AC9" s="639"/>
      <c r="AD9" s="640">
        <v>5955</v>
      </c>
      <c r="AE9" s="640"/>
      <c r="AF9" s="640"/>
      <c r="AG9" s="640"/>
      <c r="AH9" s="640"/>
      <c r="AI9" s="640"/>
      <c r="AJ9" s="640"/>
      <c r="AK9" s="640"/>
      <c r="AL9" s="609">
        <v>0.1</v>
      </c>
      <c r="AM9" s="641"/>
      <c r="AN9" s="641"/>
      <c r="AO9" s="642"/>
      <c r="AP9" s="583" t="s">
        <v>221</v>
      </c>
      <c r="AQ9" s="584"/>
      <c r="AR9" s="584"/>
      <c r="AS9" s="584"/>
      <c r="AT9" s="584"/>
      <c r="AU9" s="584"/>
      <c r="AV9" s="584"/>
      <c r="AW9" s="584"/>
      <c r="AX9" s="584"/>
      <c r="AY9" s="584"/>
      <c r="AZ9" s="584"/>
      <c r="BA9" s="584"/>
      <c r="BB9" s="584"/>
      <c r="BC9" s="584"/>
      <c r="BD9" s="584"/>
      <c r="BE9" s="584"/>
      <c r="BF9" s="585"/>
      <c r="BG9" s="586">
        <v>550157</v>
      </c>
      <c r="BH9" s="587"/>
      <c r="BI9" s="587"/>
      <c r="BJ9" s="587"/>
      <c r="BK9" s="587"/>
      <c r="BL9" s="587"/>
      <c r="BM9" s="587"/>
      <c r="BN9" s="588"/>
      <c r="BO9" s="639">
        <v>34.700000000000003</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474468</v>
      </c>
      <c r="CS9" s="587"/>
      <c r="CT9" s="587"/>
      <c r="CU9" s="587"/>
      <c r="CV9" s="587"/>
      <c r="CW9" s="587"/>
      <c r="CX9" s="587"/>
      <c r="CY9" s="588"/>
      <c r="CZ9" s="639">
        <v>5.7</v>
      </c>
      <c r="DA9" s="639"/>
      <c r="DB9" s="639"/>
      <c r="DC9" s="639"/>
      <c r="DD9" s="592">
        <v>18528</v>
      </c>
      <c r="DE9" s="587"/>
      <c r="DF9" s="587"/>
      <c r="DG9" s="587"/>
      <c r="DH9" s="587"/>
      <c r="DI9" s="587"/>
      <c r="DJ9" s="587"/>
      <c r="DK9" s="587"/>
      <c r="DL9" s="587"/>
      <c r="DM9" s="587"/>
      <c r="DN9" s="587"/>
      <c r="DO9" s="587"/>
      <c r="DP9" s="588"/>
      <c r="DQ9" s="592">
        <v>410493</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146880</v>
      </c>
      <c r="S10" s="587"/>
      <c r="T10" s="587"/>
      <c r="U10" s="587"/>
      <c r="V10" s="587"/>
      <c r="W10" s="587"/>
      <c r="X10" s="587"/>
      <c r="Y10" s="588"/>
      <c r="Z10" s="639">
        <v>1.7</v>
      </c>
      <c r="AA10" s="639"/>
      <c r="AB10" s="639"/>
      <c r="AC10" s="639"/>
      <c r="AD10" s="640">
        <v>146880</v>
      </c>
      <c r="AE10" s="640"/>
      <c r="AF10" s="640"/>
      <c r="AG10" s="640"/>
      <c r="AH10" s="640"/>
      <c r="AI10" s="640"/>
      <c r="AJ10" s="640"/>
      <c r="AK10" s="640"/>
      <c r="AL10" s="609">
        <v>3.3</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38441</v>
      </c>
      <c r="BH10" s="587"/>
      <c r="BI10" s="587"/>
      <c r="BJ10" s="587"/>
      <c r="BK10" s="587"/>
      <c r="BL10" s="587"/>
      <c r="BM10" s="587"/>
      <c r="BN10" s="588"/>
      <c r="BO10" s="639">
        <v>2.4</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85677</v>
      </c>
      <c r="CS10" s="587"/>
      <c r="CT10" s="587"/>
      <c r="CU10" s="587"/>
      <c r="CV10" s="587"/>
      <c r="CW10" s="587"/>
      <c r="CX10" s="587"/>
      <c r="CY10" s="588"/>
      <c r="CZ10" s="639">
        <v>1</v>
      </c>
      <c r="DA10" s="639"/>
      <c r="DB10" s="639"/>
      <c r="DC10" s="639"/>
      <c r="DD10" s="592" t="s">
        <v>111</v>
      </c>
      <c r="DE10" s="587"/>
      <c r="DF10" s="587"/>
      <c r="DG10" s="587"/>
      <c r="DH10" s="587"/>
      <c r="DI10" s="587"/>
      <c r="DJ10" s="587"/>
      <c r="DK10" s="587"/>
      <c r="DL10" s="587"/>
      <c r="DM10" s="587"/>
      <c r="DN10" s="587"/>
      <c r="DO10" s="587"/>
      <c r="DP10" s="588"/>
      <c r="DQ10" s="592">
        <v>1511</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41475</v>
      </c>
      <c r="BH11" s="587"/>
      <c r="BI11" s="587"/>
      <c r="BJ11" s="587"/>
      <c r="BK11" s="587"/>
      <c r="BL11" s="587"/>
      <c r="BM11" s="587"/>
      <c r="BN11" s="588"/>
      <c r="BO11" s="639">
        <v>2.6</v>
      </c>
      <c r="BP11" s="639"/>
      <c r="BQ11" s="639"/>
      <c r="BR11" s="639"/>
      <c r="BS11" s="592" t="s">
        <v>111</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580870</v>
      </c>
      <c r="CS11" s="587"/>
      <c r="CT11" s="587"/>
      <c r="CU11" s="587"/>
      <c r="CV11" s="587"/>
      <c r="CW11" s="587"/>
      <c r="CX11" s="587"/>
      <c r="CY11" s="588"/>
      <c r="CZ11" s="639">
        <v>7</v>
      </c>
      <c r="DA11" s="639"/>
      <c r="DB11" s="639"/>
      <c r="DC11" s="639"/>
      <c r="DD11" s="592">
        <v>141129</v>
      </c>
      <c r="DE11" s="587"/>
      <c r="DF11" s="587"/>
      <c r="DG11" s="587"/>
      <c r="DH11" s="587"/>
      <c r="DI11" s="587"/>
      <c r="DJ11" s="587"/>
      <c r="DK11" s="587"/>
      <c r="DL11" s="587"/>
      <c r="DM11" s="587"/>
      <c r="DN11" s="587"/>
      <c r="DO11" s="587"/>
      <c r="DP11" s="588"/>
      <c r="DQ11" s="592">
        <v>355671</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707169</v>
      </c>
      <c r="BH12" s="587"/>
      <c r="BI12" s="587"/>
      <c r="BJ12" s="587"/>
      <c r="BK12" s="587"/>
      <c r="BL12" s="587"/>
      <c r="BM12" s="587"/>
      <c r="BN12" s="588"/>
      <c r="BO12" s="639">
        <v>44.6</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230539</v>
      </c>
      <c r="CS12" s="587"/>
      <c r="CT12" s="587"/>
      <c r="CU12" s="587"/>
      <c r="CV12" s="587"/>
      <c r="CW12" s="587"/>
      <c r="CX12" s="587"/>
      <c r="CY12" s="588"/>
      <c r="CZ12" s="639">
        <v>2.8</v>
      </c>
      <c r="DA12" s="639"/>
      <c r="DB12" s="639"/>
      <c r="DC12" s="639"/>
      <c r="DD12" s="592">
        <v>25831</v>
      </c>
      <c r="DE12" s="587"/>
      <c r="DF12" s="587"/>
      <c r="DG12" s="587"/>
      <c r="DH12" s="587"/>
      <c r="DI12" s="587"/>
      <c r="DJ12" s="587"/>
      <c r="DK12" s="587"/>
      <c r="DL12" s="587"/>
      <c r="DM12" s="587"/>
      <c r="DN12" s="587"/>
      <c r="DO12" s="587"/>
      <c r="DP12" s="588"/>
      <c r="DQ12" s="592">
        <v>155258</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29484</v>
      </c>
      <c r="S13" s="587"/>
      <c r="T13" s="587"/>
      <c r="U13" s="587"/>
      <c r="V13" s="587"/>
      <c r="W13" s="587"/>
      <c r="X13" s="587"/>
      <c r="Y13" s="588"/>
      <c r="Z13" s="639">
        <v>0.3</v>
      </c>
      <c r="AA13" s="639"/>
      <c r="AB13" s="639"/>
      <c r="AC13" s="639"/>
      <c r="AD13" s="640">
        <v>29484</v>
      </c>
      <c r="AE13" s="640"/>
      <c r="AF13" s="640"/>
      <c r="AG13" s="640"/>
      <c r="AH13" s="640"/>
      <c r="AI13" s="640"/>
      <c r="AJ13" s="640"/>
      <c r="AK13" s="640"/>
      <c r="AL13" s="609">
        <v>0.7</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706165</v>
      </c>
      <c r="BH13" s="587"/>
      <c r="BI13" s="587"/>
      <c r="BJ13" s="587"/>
      <c r="BK13" s="587"/>
      <c r="BL13" s="587"/>
      <c r="BM13" s="587"/>
      <c r="BN13" s="588"/>
      <c r="BO13" s="639">
        <v>44.6</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950622</v>
      </c>
      <c r="CS13" s="587"/>
      <c r="CT13" s="587"/>
      <c r="CU13" s="587"/>
      <c r="CV13" s="587"/>
      <c r="CW13" s="587"/>
      <c r="CX13" s="587"/>
      <c r="CY13" s="588"/>
      <c r="CZ13" s="639">
        <v>11.4</v>
      </c>
      <c r="DA13" s="639"/>
      <c r="DB13" s="639"/>
      <c r="DC13" s="639"/>
      <c r="DD13" s="592">
        <v>557708</v>
      </c>
      <c r="DE13" s="587"/>
      <c r="DF13" s="587"/>
      <c r="DG13" s="587"/>
      <c r="DH13" s="587"/>
      <c r="DI13" s="587"/>
      <c r="DJ13" s="587"/>
      <c r="DK13" s="587"/>
      <c r="DL13" s="587"/>
      <c r="DM13" s="587"/>
      <c r="DN13" s="587"/>
      <c r="DO13" s="587"/>
      <c r="DP13" s="588"/>
      <c r="DQ13" s="592">
        <v>471852</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41931</v>
      </c>
      <c r="BH14" s="587"/>
      <c r="BI14" s="587"/>
      <c r="BJ14" s="587"/>
      <c r="BK14" s="587"/>
      <c r="BL14" s="587"/>
      <c r="BM14" s="587"/>
      <c r="BN14" s="588"/>
      <c r="BO14" s="639">
        <v>2.6</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467531</v>
      </c>
      <c r="CS14" s="587"/>
      <c r="CT14" s="587"/>
      <c r="CU14" s="587"/>
      <c r="CV14" s="587"/>
      <c r="CW14" s="587"/>
      <c r="CX14" s="587"/>
      <c r="CY14" s="588"/>
      <c r="CZ14" s="639">
        <v>5.6</v>
      </c>
      <c r="DA14" s="639"/>
      <c r="DB14" s="639"/>
      <c r="DC14" s="639"/>
      <c r="DD14" s="592">
        <v>172479</v>
      </c>
      <c r="DE14" s="587"/>
      <c r="DF14" s="587"/>
      <c r="DG14" s="587"/>
      <c r="DH14" s="587"/>
      <c r="DI14" s="587"/>
      <c r="DJ14" s="587"/>
      <c r="DK14" s="587"/>
      <c r="DL14" s="587"/>
      <c r="DM14" s="587"/>
      <c r="DN14" s="587"/>
      <c r="DO14" s="587"/>
      <c r="DP14" s="588"/>
      <c r="DQ14" s="592">
        <v>276394</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4483</v>
      </c>
      <c r="S15" s="587"/>
      <c r="T15" s="587"/>
      <c r="U15" s="587"/>
      <c r="V15" s="587"/>
      <c r="W15" s="587"/>
      <c r="X15" s="587"/>
      <c r="Y15" s="588"/>
      <c r="Z15" s="639">
        <v>0.1</v>
      </c>
      <c r="AA15" s="639"/>
      <c r="AB15" s="639"/>
      <c r="AC15" s="639"/>
      <c r="AD15" s="640">
        <v>4483</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182432</v>
      </c>
      <c r="BH15" s="587"/>
      <c r="BI15" s="587"/>
      <c r="BJ15" s="587"/>
      <c r="BK15" s="587"/>
      <c r="BL15" s="587"/>
      <c r="BM15" s="587"/>
      <c r="BN15" s="588"/>
      <c r="BO15" s="639">
        <v>11.5</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1161740</v>
      </c>
      <c r="CS15" s="587"/>
      <c r="CT15" s="587"/>
      <c r="CU15" s="587"/>
      <c r="CV15" s="587"/>
      <c r="CW15" s="587"/>
      <c r="CX15" s="587"/>
      <c r="CY15" s="588"/>
      <c r="CZ15" s="639">
        <v>13.9</v>
      </c>
      <c r="DA15" s="639"/>
      <c r="DB15" s="639"/>
      <c r="DC15" s="639"/>
      <c r="DD15" s="592">
        <v>258653</v>
      </c>
      <c r="DE15" s="587"/>
      <c r="DF15" s="587"/>
      <c r="DG15" s="587"/>
      <c r="DH15" s="587"/>
      <c r="DI15" s="587"/>
      <c r="DJ15" s="587"/>
      <c r="DK15" s="587"/>
      <c r="DL15" s="587"/>
      <c r="DM15" s="587"/>
      <c r="DN15" s="587"/>
      <c r="DO15" s="587"/>
      <c r="DP15" s="588"/>
      <c r="DQ15" s="592">
        <v>676424</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2763697</v>
      </c>
      <c r="S16" s="587"/>
      <c r="T16" s="587"/>
      <c r="U16" s="587"/>
      <c r="V16" s="587"/>
      <c r="W16" s="587"/>
      <c r="X16" s="587"/>
      <c r="Y16" s="588"/>
      <c r="Z16" s="639">
        <v>32.5</v>
      </c>
      <c r="AA16" s="639"/>
      <c r="AB16" s="639"/>
      <c r="AC16" s="639"/>
      <c r="AD16" s="640">
        <v>2511058</v>
      </c>
      <c r="AE16" s="640"/>
      <c r="AF16" s="640"/>
      <c r="AG16" s="640"/>
      <c r="AH16" s="640"/>
      <c r="AI16" s="640"/>
      <c r="AJ16" s="640"/>
      <c r="AK16" s="640"/>
      <c r="AL16" s="609">
        <v>56.9</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264902</v>
      </c>
      <c r="CS16" s="587"/>
      <c r="CT16" s="587"/>
      <c r="CU16" s="587"/>
      <c r="CV16" s="587"/>
      <c r="CW16" s="587"/>
      <c r="CX16" s="587"/>
      <c r="CY16" s="588"/>
      <c r="CZ16" s="639">
        <v>3.2</v>
      </c>
      <c r="DA16" s="639"/>
      <c r="DB16" s="639"/>
      <c r="DC16" s="639"/>
      <c r="DD16" s="592" t="s">
        <v>111</v>
      </c>
      <c r="DE16" s="587"/>
      <c r="DF16" s="587"/>
      <c r="DG16" s="587"/>
      <c r="DH16" s="587"/>
      <c r="DI16" s="587"/>
      <c r="DJ16" s="587"/>
      <c r="DK16" s="587"/>
      <c r="DL16" s="587"/>
      <c r="DM16" s="587"/>
      <c r="DN16" s="587"/>
      <c r="DO16" s="587"/>
      <c r="DP16" s="588"/>
      <c r="DQ16" s="592">
        <v>25962</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2511058</v>
      </c>
      <c r="S17" s="587"/>
      <c r="T17" s="587"/>
      <c r="U17" s="587"/>
      <c r="V17" s="587"/>
      <c r="W17" s="587"/>
      <c r="X17" s="587"/>
      <c r="Y17" s="588"/>
      <c r="Z17" s="639">
        <v>29.5</v>
      </c>
      <c r="AA17" s="639"/>
      <c r="AB17" s="639"/>
      <c r="AC17" s="639"/>
      <c r="AD17" s="640">
        <v>2511058</v>
      </c>
      <c r="AE17" s="640"/>
      <c r="AF17" s="640"/>
      <c r="AG17" s="640"/>
      <c r="AH17" s="640"/>
      <c r="AI17" s="640"/>
      <c r="AJ17" s="640"/>
      <c r="AK17" s="640"/>
      <c r="AL17" s="609">
        <v>56.9</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994640</v>
      </c>
      <c r="CS17" s="587"/>
      <c r="CT17" s="587"/>
      <c r="CU17" s="587"/>
      <c r="CV17" s="587"/>
      <c r="CW17" s="587"/>
      <c r="CX17" s="587"/>
      <c r="CY17" s="588"/>
      <c r="CZ17" s="639">
        <v>11.9</v>
      </c>
      <c r="DA17" s="639"/>
      <c r="DB17" s="639"/>
      <c r="DC17" s="639"/>
      <c r="DD17" s="592" t="s">
        <v>111</v>
      </c>
      <c r="DE17" s="587"/>
      <c r="DF17" s="587"/>
      <c r="DG17" s="587"/>
      <c r="DH17" s="587"/>
      <c r="DI17" s="587"/>
      <c r="DJ17" s="587"/>
      <c r="DK17" s="587"/>
      <c r="DL17" s="587"/>
      <c r="DM17" s="587"/>
      <c r="DN17" s="587"/>
      <c r="DO17" s="587"/>
      <c r="DP17" s="588"/>
      <c r="DQ17" s="592">
        <v>952646</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219712</v>
      </c>
      <c r="S18" s="587"/>
      <c r="T18" s="587"/>
      <c r="U18" s="587"/>
      <c r="V18" s="587"/>
      <c r="W18" s="587"/>
      <c r="X18" s="587"/>
      <c r="Y18" s="588"/>
      <c r="Z18" s="639">
        <v>2.6</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32927</v>
      </c>
      <c r="S19" s="587"/>
      <c r="T19" s="587"/>
      <c r="U19" s="587"/>
      <c r="V19" s="587"/>
      <c r="W19" s="587"/>
      <c r="X19" s="587"/>
      <c r="Y19" s="588"/>
      <c r="Z19" s="639">
        <v>0.4</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69</v>
      </c>
      <c r="BH19" s="587"/>
      <c r="BI19" s="587"/>
      <c r="BJ19" s="587"/>
      <c r="BK19" s="587"/>
      <c r="BL19" s="587"/>
      <c r="BM19" s="587"/>
      <c r="BN19" s="588"/>
      <c r="BO19" s="639">
        <v>0</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4650424</v>
      </c>
      <c r="S20" s="587"/>
      <c r="T20" s="587"/>
      <c r="U20" s="587"/>
      <c r="V20" s="587"/>
      <c r="W20" s="587"/>
      <c r="X20" s="587"/>
      <c r="Y20" s="588"/>
      <c r="Z20" s="639">
        <v>54.7</v>
      </c>
      <c r="AA20" s="639"/>
      <c r="AB20" s="639"/>
      <c r="AC20" s="639"/>
      <c r="AD20" s="640">
        <v>4397785</v>
      </c>
      <c r="AE20" s="640"/>
      <c r="AF20" s="640"/>
      <c r="AG20" s="640"/>
      <c r="AH20" s="640"/>
      <c r="AI20" s="640"/>
      <c r="AJ20" s="640"/>
      <c r="AK20" s="640"/>
      <c r="AL20" s="609">
        <v>99.7</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69</v>
      </c>
      <c r="BH20" s="587"/>
      <c r="BI20" s="587"/>
      <c r="BJ20" s="587"/>
      <c r="BK20" s="587"/>
      <c r="BL20" s="587"/>
      <c r="BM20" s="587"/>
      <c r="BN20" s="588"/>
      <c r="BO20" s="639">
        <v>0</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8333429</v>
      </c>
      <c r="CS20" s="587"/>
      <c r="CT20" s="587"/>
      <c r="CU20" s="587"/>
      <c r="CV20" s="587"/>
      <c r="CW20" s="587"/>
      <c r="CX20" s="587"/>
      <c r="CY20" s="588"/>
      <c r="CZ20" s="639">
        <v>100</v>
      </c>
      <c r="DA20" s="639"/>
      <c r="DB20" s="639"/>
      <c r="DC20" s="639"/>
      <c r="DD20" s="592">
        <v>1659231</v>
      </c>
      <c r="DE20" s="587"/>
      <c r="DF20" s="587"/>
      <c r="DG20" s="587"/>
      <c r="DH20" s="587"/>
      <c r="DI20" s="587"/>
      <c r="DJ20" s="587"/>
      <c r="DK20" s="587"/>
      <c r="DL20" s="587"/>
      <c r="DM20" s="587"/>
      <c r="DN20" s="587"/>
      <c r="DO20" s="587"/>
      <c r="DP20" s="588"/>
      <c r="DQ20" s="592">
        <v>5181928</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2483</v>
      </c>
      <c r="S21" s="587"/>
      <c r="T21" s="587"/>
      <c r="U21" s="587"/>
      <c r="V21" s="587"/>
      <c r="W21" s="587"/>
      <c r="X21" s="587"/>
      <c r="Y21" s="588"/>
      <c r="Z21" s="639">
        <v>0</v>
      </c>
      <c r="AA21" s="639"/>
      <c r="AB21" s="639"/>
      <c r="AC21" s="639"/>
      <c r="AD21" s="640">
        <v>2483</v>
      </c>
      <c r="AE21" s="640"/>
      <c r="AF21" s="640"/>
      <c r="AG21" s="640"/>
      <c r="AH21" s="640"/>
      <c r="AI21" s="640"/>
      <c r="AJ21" s="640"/>
      <c r="AK21" s="640"/>
      <c r="AL21" s="609">
        <v>0.1</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v>69</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21483</v>
      </c>
      <c r="S22" s="587"/>
      <c r="T22" s="587"/>
      <c r="U22" s="587"/>
      <c r="V22" s="587"/>
      <c r="W22" s="587"/>
      <c r="X22" s="587"/>
      <c r="Y22" s="588"/>
      <c r="Z22" s="639">
        <v>0.3</v>
      </c>
      <c r="AA22" s="639"/>
      <c r="AB22" s="639"/>
      <c r="AC22" s="639"/>
      <c r="AD22" s="640" t="s">
        <v>111</v>
      </c>
      <c r="AE22" s="640"/>
      <c r="AF22" s="640"/>
      <c r="AG22" s="640"/>
      <c r="AH22" s="640"/>
      <c r="AI22" s="640"/>
      <c r="AJ22" s="640"/>
      <c r="AK22" s="640"/>
      <c r="AL22" s="609" t="s">
        <v>111</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104483</v>
      </c>
      <c r="S23" s="587"/>
      <c r="T23" s="587"/>
      <c r="U23" s="587"/>
      <c r="V23" s="587"/>
      <c r="W23" s="587"/>
      <c r="X23" s="587"/>
      <c r="Y23" s="588"/>
      <c r="Z23" s="639">
        <v>1.2</v>
      </c>
      <c r="AA23" s="639"/>
      <c r="AB23" s="639"/>
      <c r="AC23" s="639"/>
      <c r="AD23" s="640">
        <v>4812</v>
      </c>
      <c r="AE23" s="640"/>
      <c r="AF23" s="640"/>
      <c r="AG23" s="640"/>
      <c r="AH23" s="640"/>
      <c r="AI23" s="640"/>
      <c r="AJ23" s="640"/>
      <c r="AK23" s="640"/>
      <c r="AL23" s="609">
        <v>0.1</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26891</v>
      </c>
      <c r="S24" s="587"/>
      <c r="T24" s="587"/>
      <c r="U24" s="587"/>
      <c r="V24" s="587"/>
      <c r="W24" s="587"/>
      <c r="X24" s="587"/>
      <c r="Y24" s="588"/>
      <c r="Z24" s="639">
        <v>0.3</v>
      </c>
      <c r="AA24" s="639"/>
      <c r="AB24" s="639"/>
      <c r="AC24" s="639"/>
      <c r="AD24" s="640" t="s">
        <v>111</v>
      </c>
      <c r="AE24" s="640"/>
      <c r="AF24" s="640"/>
      <c r="AG24" s="640"/>
      <c r="AH24" s="640"/>
      <c r="AI24" s="640"/>
      <c r="AJ24" s="640"/>
      <c r="AK24" s="640"/>
      <c r="AL24" s="609" t="s">
        <v>111</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2990902</v>
      </c>
      <c r="CS24" s="637"/>
      <c r="CT24" s="637"/>
      <c r="CU24" s="637"/>
      <c r="CV24" s="637"/>
      <c r="CW24" s="637"/>
      <c r="CX24" s="637"/>
      <c r="CY24" s="684"/>
      <c r="CZ24" s="688">
        <v>35.9</v>
      </c>
      <c r="DA24" s="689"/>
      <c r="DB24" s="689"/>
      <c r="DC24" s="690"/>
      <c r="DD24" s="683">
        <v>2412971</v>
      </c>
      <c r="DE24" s="637"/>
      <c r="DF24" s="637"/>
      <c r="DG24" s="637"/>
      <c r="DH24" s="637"/>
      <c r="DI24" s="637"/>
      <c r="DJ24" s="637"/>
      <c r="DK24" s="684"/>
      <c r="DL24" s="683">
        <v>2388901</v>
      </c>
      <c r="DM24" s="637"/>
      <c r="DN24" s="637"/>
      <c r="DO24" s="637"/>
      <c r="DP24" s="637"/>
      <c r="DQ24" s="637"/>
      <c r="DR24" s="637"/>
      <c r="DS24" s="637"/>
      <c r="DT24" s="637"/>
      <c r="DU24" s="637"/>
      <c r="DV24" s="684"/>
      <c r="DW24" s="685">
        <v>50.9</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641750</v>
      </c>
      <c r="S25" s="587"/>
      <c r="T25" s="587"/>
      <c r="U25" s="587"/>
      <c r="V25" s="587"/>
      <c r="W25" s="587"/>
      <c r="X25" s="587"/>
      <c r="Y25" s="588"/>
      <c r="Z25" s="639">
        <v>7.5</v>
      </c>
      <c r="AA25" s="639"/>
      <c r="AB25" s="639"/>
      <c r="AC25" s="639"/>
      <c r="AD25" s="640" t="s">
        <v>111</v>
      </c>
      <c r="AE25" s="640"/>
      <c r="AF25" s="640"/>
      <c r="AG25" s="640"/>
      <c r="AH25" s="640"/>
      <c r="AI25" s="640"/>
      <c r="AJ25" s="640"/>
      <c r="AK25" s="640"/>
      <c r="AL25" s="609" t="s">
        <v>111</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1322956</v>
      </c>
      <c r="CS25" s="605"/>
      <c r="CT25" s="605"/>
      <c r="CU25" s="605"/>
      <c r="CV25" s="605"/>
      <c r="CW25" s="605"/>
      <c r="CX25" s="605"/>
      <c r="CY25" s="606"/>
      <c r="CZ25" s="589">
        <v>15.9</v>
      </c>
      <c r="DA25" s="607"/>
      <c r="DB25" s="607"/>
      <c r="DC25" s="608"/>
      <c r="DD25" s="592">
        <v>1257510</v>
      </c>
      <c r="DE25" s="605"/>
      <c r="DF25" s="605"/>
      <c r="DG25" s="605"/>
      <c r="DH25" s="605"/>
      <c r="DI25" s="605"/>
      <c r="DJ25" s="605"/>
      <c r="DK25" s="606"/>
      <c r="DL25" s="592">
        <v>1247133</v>
      </c>
      <c r="DM25" s="605"/>
      <c r="DN25" s="605"/>
      <c r="DO25" s="605"/>
      <c r="DP25" s="605"/>
      <c r="DQ25" s="605"/>
      <c r="DR25" s="605"/>
      <c r="DS25" s="605"/>
      <c r="DT25" s="605"/>
      <c r="DU25" s="605"/>
      <c r="DV25" s="606"/>
      <c r="DW25" s="609">
        <v>26.6</v>
      </c>
      <c r="DX25" s="610"/>
      <c r="DY25" s="610"/>
      <c r="DZ25" s="610"/>
      <c r="EA25" s="610"/>
      <c r="EB25" s="610"/>
      <c r="EC25" s="611"/>
    </row>
    <row r="26" spans="2:133" ht="11.25" customHeight="1">
      <c r="B26" s="677" t="s">
        <v>274</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812477</v>
      </c>
      <c r="CS26" s="587"/>
      <c r="CT26" s="587"/>
      <c r="CU26" s="587"/>
      <c r="CV26" s="587"/>
      <c r="CW26" s="587"/>
      <c r="CX26" s="587"/>
      <c r="CY26" s="588"/>
      <c r="CZ26" s="589">
        <v>9.6999999999999993</v>
      </c>
      <c r="DA26" s="607"/>
      <c r="DB26" s="607"/>
      <c r="DC26" s="608"/>
      <c r="DD26" s="592">
        <v>747031</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1025284</v>
      </c>
      <c r="S27" s="587"/>
      <c r="T27" s="587"/>
      <c r="U27" s="587"/>
      <c r="V27" s="587"/>
      <c r="W27" s="587"/>
      <c r="X27" s="587"/>
      <c r="Y27" s="588"/>
      <c r="Z27" s="639">
        <v>12.1</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1584576</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673306</v>
      </c>
      <c r="CS27" s="605"/>
      <c r="CT27" s="605"/>
      <c r="CU27" s="605"/>
      <c r="CV27" s="605"/>
      <c r="CW27" s="605"/>
      <c r="CX27" s="605"/>
      <c r="CY27" s="606"/>
      <c r="CZ27" s="589">
        <v>8.1</v>
      </c>
      <c r="DA27" s="607"/>
      <c r="DB27" s="607"/>
      <c r="DC27" s="608"/>
      <c r="DD27" s="592">
        <v>202815</v>
      </c>
      <c r="DE27" s="605"/>
      <c r="DF27" s="605"/>
      <c r="DG27" s="605"/>
      <c r="DH27" s="605"/>
      <c r="DI27" s="605"/>
      <c r="DJ27" s="605"/>
      <c r="DK27" s="606"/>
      <c r="DL27" s="592">
        <v>189122</v>
      </c>
      <c r="DM27" s="605"/>
      <c r="DN27" s="605"/>
      <c r="DO27" s="605"/>
      <c r="DP27" s="605"/>
      <c r="DQ27" s="605"/>
      <c r="DR27" s="605"/>
      <c r="DS27" s="605"/>
      <c r="DT27" s="605"/>
      <c r="DU27" s="605"/>
      <c r="DV27" s="606"/>
      <c r="DW27" s="609">
        <v>4</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69584</v>
      </c>
      <c r="S28" s="587"/>
      <c r="T28" s="587"/>
      <c r="U28" s="587"/>
      <c r="V28" s="587"/>
      <c r="W28" s="587"/>
      <c r="X28" s="587"/>
      <c r="Y28" s="588"/>
      <c r="Z28" s="639">
        <v>0.8</v>
      </c>
      <c r="AA28" s="639"/>
      <c r="AB28" s="639"/>
      <c r="AC28" s="639"/>
      <c r="AD28" s="640">
        <v>3775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994640</v>
      </c>
      <c r="CS28" s="587"/>
      <c r="CT28" s="587"/>
      <c r="CU28" s="587"/>
      <c r="CV28" s="587"/>
      <c r="CW28" s="587"/>
      <c r="CX28" s="587"/>
      <c r="CY28" s="588"/>
      <c r="CZ28" s="589">
        <v>11.9</v>
      </c>
      <c r="DA28" s="607"/>
      <c r="DB28" s="607"/>
      <c r="DC28" s="608"/>
      <c r="DD28" s="592">
        <v>952646</v>
      </c>
      <c r="DE28" s="587"/>
      <c r="DF28" s="587"/>
      <c r="DG28" s="587"/>
      <c r="DH28" s="587"/>
      <c r="DI28" s="587"/>
      <c r="DJ28" s="587"/>
      <c r="DK28" s="588"/>
      <c r="DL28" s="592">
        <v>952646</v>
      </c>
      <c r="DM28" s="587"/>
      <c r="DN28" s="587"/>
      <c r="DO28" s="587"/>
      <c r="DP28" s="587"/>
      <c r="DQ28" s="587"/>
      <c r="DR28" s="587"/>
      <c r="DS28" s="587"/>
      <c r="DT28" s="587"/>
      <c r="DU28" s="587"/>
      <c r="DV28" s="588"/>
      <c r="DW28" s="609">
        <v>20.3</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2153</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994367</v>
      </c>
      <c r="CS29" s="605"/>
      <c r="CT29" s="605"/>
      <c r="CU29" s="605"/>
      <c r="CV29" s="605"/>
      <c r="CW29" s="605"/>
      <c r="CX29" s="605"/>
      <c r="CY29" s="606"/>
      <c r="CZ29" s="589">
        <v>11.9</v>
      </c>
      <c r="DA29" s="607"/>
      <c r="DB29" s="607"/>
      <c r="DC29" s="608"/>
      <c r="DD29" s="592">
        <v>952373</v>
      </c>
      <c r="DE29" s="605"/>
      <c r="DF29" s="605"/>
      <c r="DG29" s="605"/>
      <c r="DH29" s="605"/>
      <c r="DI29" s="605"/>
      <c r="DJ29" s="605"/>
      <c r="DK29" s="606"/>
      <c r="DL29" s="592">
        <v>952373</v>
      </c>
      <c r="DM29" s="605"/>
      <c r="DN29" s="605"/>
      <c r="DO29" s="605"/>
      <c r="DP29" s="605"/>
      <c r="DQ29" s="605"/>
      <c r="DR29" s="605"/>
      <c r="DS29" s="605"/>
      <c r="DT29" s="605"/>
      <c r="DU29" s="605"/>
      <c r="DV29" s="606"/>
      <c r="DW29" s="609">
        <v>20.3</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159084</v>
      </c>
      <c r="S30" s="587"/>
      <c r="T30" s="587"/>
      <c r="U30" s="587"/>
      <c r="V30" s="587"/>
      <c r="W30" s="587"/>
      <c r="X30" s="587"/>
      <c r="Y30" s="588"/>
      <c r="Z30" s="639">
        <v>1.9</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98.7</v>
      </c>
      <c r="BH30" s="653"/>
      <c r="BI30" s="653"/>
      <c r="BJ30" s="653"/>
      <c r="BK30" s="653"/>
      <c r="BL30" s="653"/>
      <c r="BM30" s="654">
        <v>95.2</v>
      </c>
      <c r="BN30" s="653"/>
      <c r="BO30" s="653"/>
      <c r="BP30" s="653"/>
      <c r="BQ30" s="655"/>
      <c r="BR30" s="652">
        <v>98.8</v>
      </c>
      <c r="BS30" s="653"/>
      <c r="BT30" s="653"/>
      <c r="BU30" s="653"/>
      <c r="BV30" s="653"/>
      <c r="BW30" s="653"/>
      <c r="BX30" s="654">
        <v>95.1</v>
      </c>
      <c r="BY30" s="653"/>
      <c r="BZ30" s="653"/>
      <c r="CA30" s="653"/>
      <c r="CB30" s="655"/>
      <c r="CD30" s="658"/>
      <c r="CE30" s="659"/>
      <c r="CF30" s="623" t="s">
        <v>290</v>
      </c>
      <c r="CG30" s="620"/>
      <c r="CH30" s="620"/>
      <c r="CI30" s="620"/>
      <c r="CJ30" s="620"/>
      <c r="CK30" s="620"/>
      <c r="CL30" s="620"/>
      <c r="CM30" s="620"/>
      <c r="CN30" s="620"/>
      <c r="CO30" s="620"/>
      <c r="CP30" s="620"/>
      <c r="CQ30" s="621"/>
      <c r="CR30" s="586">
        <v>859462</v>
      </c>
      <c r="CS30" s="587"/>
      <c r="CT30" s="587"/>
      <c r="CU30" s="587"/>
      <c r="CV30" s="587"/>
      <c r="CW30" s="587"/>
      <c r="CX30" s="587"/>
      <c r="CY30" s="588"/>
      <c r="CZ30" s="589">
        <v>10.3</v>
      </c>
      <c r="DA30" s="607"/>
      <c r="DB30" s="607"/>
      <c r="DC30" s="608"/>
      <c r="DD30" s="592">
        <v>817468</v>
      </c>
      <c r="DE30" s="587"/>
      <c r="DF30" s="587"/>
      <c r="DG30" s="587"/>
      <c r="DH30" s="587"/>
      <c r="DI30" s="587"/>
      <c r="DJ30" s="587"/>
      <c r="DK30" s="588"/>
      <c r="DL30" s="592">
        <v>817468</v>
      </c>
      <c r="DM30" s="587"/>
      <c r="DN30" s="587"/>
      <c r="DO30" s="587"/>
      <c r="DP30" s="587"/>
      <c r="DQ30" s="587"/>
      <c r="DR30" s="587"/>
      <c r="DS30" s="587"/>
      <c r="DT30" s="587"/>
      <c r="DU30" s="587"/>
      <c r="DV30" s="588"/>
      <c r="DW30" s="609">
        <v>17.399999999999999</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204292</v>
      </c>
      <c r="S31" s="587"/>
      <c r="T31" s="587"/>
      <c r="U31" s="587"/>
      <c r="V31" s="587"/>
      <c r="W31" s="587"/>
      <c r="X31" s="587"/>
      <c r="Y31" s="588"/>
      <c r="Z31" s="639">
        <v>2.4</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98.6</v>
      </c>
      <c r="BH31" s="605"/>
      <c r="BI31" s="605"/>
      <c r="BJ31" s="605"/>
      <c r="BK31" s="605"/>
      <c r="BL31" s="605"/>
      <c r="BM31" s="641">
        <v>96.1</v>
      </c>
      <c r="BN31" s="651"/>
      <c r="BO31" s="651"/>
      <c r="BP31" s="651"/>
      <c r="BQ31" s="615"/>
      <c r="BR31" s="650">
        <v>98.8</v>
      </c>
      <c r="BS31" s="605"/>
      <c r="BT31" s="605"/>
      <c r="BU31" s="605"/>
      <c r="BV31" s="605"/>
      <c r="BW31" s="605"/>
      <c r="BX31" s="641">
        <v>96.4</v>
      </c>
      <c r="BY31" s="651"/>
      <c r="BZ31" s="651"/>
      <c r="CA31" s="651"/>
      <c r="CB31" s="615"/>
      <c r="CD31" s="658"/>
      <c r="CE31" s="659"/>
      <c r="CF31" s="623" t="s">
        <v>294</v>
      </c>
      <c r="CG31" s="620"/>
      <c r="CH31" s="620"/>
      <c r="CI31" s="620"/>
      <c r="CJ31" s="620"/>
      <c r="CK31" s="620"/>
      <c r="CL31" s="620"/>
      <c r="CM31" s="620"/>
      <c r="CN31" s="620"/>
      <c r="CO31" s="620"/>
      <c r="CP31" s="620"/>
      <c r="CQ31" s="621"/>
      <c r="CR31" s="586">
        <v>134905</v>
      </c>
      <c r="CS31" s="605"/>
      <c r="CT31" s="605"/>
      <c r="CU31" s="605"/>
      <c r="CV31" s="605"/>
      <c r="CW31" s="605"/>
      <c r="CX31" s="605"/>
      <c r="CY31" s="606"/>
      <c r="CZ31" s="589">
        <v>1.6</v>
      </c>
      <c r="DA31" s="607"/>
      <c r="DB31" s="607"/>
      <c r="DC31" s="608"/>
      <c r="DD31" s="592">
        <v>134905</v>
      </c>
      <c r="DE31" s="605"/>
      <c r="DF31" s="605"/>
      <c r="DG31" s="605"/>
      <c r="DH31" s="605"/>
      <c r="DI31" s="605"/>
      <c r="DJ31" s="605"/>
      <c r="DK31" s="606"/>
      <c r="DL31" s="592">
        <v>134905</v>
      </c>
      <c r="DM31" s="605"/>
      <c r="DN31" s="605"/>
      <c r="DO31" s="605"/>
      <c r="DP31" s="605"/>
      <c r="DQ31" s="605"/>
      <c r="DR31" s="605"/>
      <c r="DS31" s="605"/>
      <c r="DT31" s="605"/>
      <c r="DU31" s="605"/>
      <c r="DV31" s="606"/>
      <c r="DW31" s="609">
        <v>2.9</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214270</v>
      </c>
      <c r="S32" s="587"/>
      <c r="T32" s="587"/>
      <c r="U32" s="587"/>
      <c r="V32" s="587"/>
      <c r="W32" s="587"/>
      <c r="X32" s="587"/>
      <c r="Y32" s="588"/>
      <c r="Z32" s="639">
        <v>2.5</v>
      </c>
      <c r="AA32" s="639"/>
      <c r="AB32" s="639"/>
      <c r="AC32" s="639"/>
      <c r="AD32" s="640">
        <v>1629</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98.4</v>
      </c>
      <c r="BH32" s="571"/>
      <c r="BI32" s="571"/>
      <c r="BJ32" s="571"/>
      <c r="BK32" s="571"/>
      <c r="BL32" s="571"/>
      <c r="BM32" s="634">
        <v>93.1</v>
      </c>
      <c r="BN32" s="571"/>
      <c r="BO32" s="571"/>
      <c r="BP32" s="571"/>
      <c r="BQ32" s="628"/>
      <c r="BR32" s="649">
        <v>98.4</v>
      </c>
      <c r="BS32" s="571"/>
      <c r="BT32" s="571"/>
      <c r="BU32" s="571"/>
      <c r="BV32" s="571"/>
      <c r="BW32" s="571"/>
      <c r="BX32" s="634">
        <v>92.9</v>
      </c>
      <c r="BY32" s="571"/>
      <c r="BZ32" s="571"/>
      <c r="CA32" s="571"/>
      <c r="CB32" s="628"/>
      <c r="CD32" s="660"/>
      <c r="CE32" s="661"/>
      <c r="CF32" s="623" t="s">
        <v>297</v>
      </c>
      <c r="CG32" s="620"/>
      <c r="CH32" s="620"/>
      <c r="CI32" s="620"/>
      <c r="CJ32" s="620"/>
      <c r="CK32" s="620"/>
      <c r="CL32" s="620"/>
      <c r="CM32" s="620"/>
      <c r="CN32" s="620"/>
      <c r="CO32" s="620"/>
      <c r="CP32" s="620"/>
      <c r="CQ32" s="621"/>
      <c r="CR32" s="586">
        <v>273</v>
      </c>
      <c r="CS32" s="587"/>
      <c r="CT32" s="587"/>
      <c r="CU32" s="587"/>
      <c r="CV32" s="587"/>
      <c r="CW32" s="587"/>
      <c r="CX32" s="587"/>
      <c r="CY32" s="588"/>
      <c r="CZ32" s="589">
        <v>0</v>
      </c>
      <c r="DA32" s="607"/>
      <c r="DB32" s="607"/>
      <c r="DC32" s="608"/>
      <c r="DD32" s="592">
        <v>273</v>
      </c>
      <c r="DE32" s="587"/>
      <c r="DF32" s="587"/>
      <c r="DG32" s="587"/>
      <c r="DH32" s="587"/>
      <c r="DI32" s="587"/>
      <c r="DJ32" s="587"/>
      <c r="DK32" s="588"/>
      <c r="DL32" s="592">
        <v>273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1380074</v>
      </c>
      <c r="S33" s="587"/>
      <c r="T33" s="587"/>
      <c r="U33" s="587"/>
      <c r="V33" s="587"/>
      <c r="W33" s="587"/>
      <c r="X33" s="587"/>
      <c r="Y33" s="588"/>
      <c r="Z33" s="639">
        <v>16.2</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3418394</v>
      </c>
      <c r="CS33" s="605"/>
      <c r="CT33" s="605"/>
      <c r="CU33" s="605"/>
      <c r="CV33" s="605"/>
      <c r="CW33" s="605"/>
      <c r="CX33" s="605"/>
      <c r="CY33" s="606"/>
      <c r="CZ33" s="589">
        <v>41</v>
      </c>
      <c r="DA33" s="607"/>
      <c r="DB33" s="607"/>
      <c r="DC33" s="608"/>
      <c r="DD33" s="592">
        <v>2463515</v>
      </c>
      <c r="DE33" s="605"/>
      <c r="DF33" s="605"/>
      <c r="DG33" s="605"/>
      <c r="DH33" s="605"/>
      <c r="DI33" s="605"/>
      <c r="DJ33" s="605"/>
      <c r="DK33" s="606"/>
      <c r="DL33" s="592">
        <v>1970787</v>
      </c>
      <c r="DM33" s="605"/>
      <c r="DN33" s="605"/>
      <c r="DO33" s="605"/>
      <c r="DP33" s="605"/>
      <c r="DQ33" s="605"/>
      <c r="DR33" s="605"/>
      <c r="DS33" s="605"/>
      <c r="DT33" s="605"/>
      <c r="DU33" s="605"/>
      <c r="DV33" s="606"/>
      <c r="DW33" s="609">
        <v>42</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1382005</v>
      </c>
      <c r="CS34" s="587"/>
      <c r="CT34" s="587"/>
      <c r="CU34" s="587"/>
      <c r="CV34" s="587"/>
      <c r="CW34" s="587"/>
      <c r="CX34" s="587"/>
      <c r="CY34" s="588"/>
      <c r="CZ34" s="589">
        <v>16.600000000000001</v>
      </c>
      <c r="DA34" s="607"/>
      <c r="DB34" s="607"/>
      <c r="DC34" s="608"/>
      <c r="DD34" s="592">
        <v>863457</v>
      </c>
      <c r="DE34" s="587"/>
      <c r="DF34" s="587"/>
      <c r="DG34" s="587"/>
      <c r="DH34" s="587"/>
      <c r="DI34" s="587"/>
      <c r="DJ34" s="587"/>
      <c r="DK34" s="588"/>
      <c r="DL34" s="592">
        <v>713673</v>
      </c>
      <c r="DM34" s="587"/>
      <c r="DN34" s="587"/>
      <c r="DO34" s="587"/>
      <c r="DP34" s="587"/>
      <c r="DQ34" s="587"/>
      <c r="DR34" s="587"/>
      <c r="DS34" s="587"/>
      <c r="DT34" s="587"/>
      <c r="DU34" s="587"/>
      <c r="DV34" s="588"/>
      <c r="DW34" s="609">
        <v>15.2</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286374</v>
      </c>
      <c r="S35" s="587"/>
      <c r="T35" s="587"/>
      <c r="U35" s="587"/>
      <c r="V35" s="587"/>
      <c r="W35" s="587"/>
      <c r="X35" s="587"/>
      <c r="Y35" s="588"/>
      <c r="Z35" s="639">
        <v>3.4</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910689</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20448</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132380</v>
      </c>
      <c r="CS35" s="605"/>
      <c r="CT35" s="605"/>
      <c r="CU35" s="605"/>
      <c r="CV35" s="605"/>
      <c r="CW35" s="605"/>
      <c r="CX35" s="605"/>
      <c r="CY35" s="606"/>
      <c r="CZ35" s="589">
        <v>1.6</v>
      </c>
      <c r="DA35" s="607"/>
      <c r="DB35" s="607"/>
      <c r="DC35" s="608"/>
      <c r="DD35" s="592">
        <v>118751</v>
      </c>
      <c r="DE35" s="605"/>
      <c r="DF35" s="605"/>
      <c r="DG35" s="605"/>
      <c r="DH35" s="605"/>
      <c r="DI35" s="605"/>
      <c r="DJ35" s="605"/>
      <c r="DK35" s="606"/>
      <c r="DL35" s="592">
        <v>23474</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8502255</v>
      </c>
      <c r="S36" s="627"/>
      <c r="T36" s="627"/>
      <c r="U36" s="627"/>
      <c r="V36" s="627"/>
      <c r="W36" s="627"/>
      <c r="X36" s="627"/>
      <c r="Y36" s="630"/>
      <c r="Z36" s="631">
        <v>100</v>
      </c>
      <c r="AA36" s="631"/>
      <c r="AB36" s="631"/>
      <c r="AC36" s="631"/>
      <c r="AD36" s="632">
        <v>4410484</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151742</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12790</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888710</v>
      </c>
      <c r="CS36" s="587"/>
      <c r="CT36" s="587"/>
      <c r="CU36" s="587"/>
      <c r="CV36" s="587"/>
      <c r="CW36" s="587"/>
      <c r="CX36" s="587"/>
      <c r="CY36" s="588"/>
      <c r="CZ36" s="589">
        <v>10.7</v>
      </c>
      <c r="DA36" s="607"/>
      <c r="DB36" s="607"/>
      <c r="DC36" s="608"/>
      <c r="DD36" s="592">
        <v>653742</v>
      </c>
      <c r="DE36" s="587"/>
      <c r="DF36" s="587"/>
      <c r="DG36" s="587"/>
      <c r="DH36" s="587"/>
      <c r="DI36" s="587"/>
      <c r="DJ36" s="587"/>
      <c r="DK36" s="588"/>
      <c r="DL36" s="592">
        <v>445776</v>
      </c>
      <c r="DM36" s="587"/>
      <c r="DN36" s="587"/>
      <c r="DO36" s="587"/>
      <c r="DP36" s="587"/>
      <c r="DQ36" s="587"/>
      <c r="DR36" s="587"/>
      <c r="DS36" s="587"/>
      <c r="DT36" s="587"/>
      <c r="DU36" s="587"/>
      <c r="DV36" s="588"/>
      <c r="DW36" s="609">
        <v>9.5</v>
      </c>
      <c r="DX36" s="610"/>
      <c r="DY36" s="610"/>
      <c r="DZ36" s="610"/>
      <c r="EA36" s="610"/>
      <c r="EB36" s="610"/>
      <c r="EC36" s="611"/>
    </row>
    <row r="37" spans="2:133" ht="11.25" customHeight="1">
      <c r="AQ37" s="612" t="s">
        <v>312</v>
      </c>
      <c r="AR37" s="613"/>
      <c r="AS37" s="613"/>
      <c r="AT37" s="613"/>
      <c r="AU37" s="613"/>
      <c r="AV37" s="613"/>
      <c r="AW37" s="613"/>
      <c r="AX37" s="613"/>
      <c r="AY37" s="614"/>
      <c r="AZ37" s="586">
        <v>67695</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2637</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357962</v>
      </c>
      <c r="CS37" s="605"/>
      <c r="CT37" s="605"/>
      <c r="CU37" s="605"/>
      <c r="CV37" s="605"/>
      <c r="CW37" s="605"/>
      <c r="CX37" s="605"/>
      <c r="CY37" s="606"/>
      <c r="CZ37" s="589">
        <v>4.3</v>
      </c>
      <c r="DA37" s="607"/>
      <c r="DB37" s="607"/>
      <c r="DC37" s="608"/>
      <c r="DD37" s="592">
        <v>337162</v>
      </c>
      <c r="DE37" s="605"/>
      <c r="DF37" s="605"/>
      <c r="DG37" s="605"/>
      <c r="DH37" s="605"/>
      <c r="DI37" s="605"/>
      <c r="DJ37" s="605"/>
      <c r="DK37" s="606"/>
      <c r="DL37" s="592">
        <v>311962</v>
      </c>
      <c r="DM37" s="605"/>
      <c r="DN37" s="605"/>
      <c r="DO37" s="605"/>
      <c r="DP37" s="605"/>
      <c r="DQ37" s="605"/>
      <c r="DR37" s="605"/>
      <c r="DS37" s="605"/>
      <c r="DT37" s="605"/>
      <c r="DU37" s="605"/>
      <c r="DV37" s="606"/>
      <c r="DW37" s="609">
        <v>6.6</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4899</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842994</v>
      </c>
      <c r="CS38" s="587"/>
      <c r="CT38" s="587"/>
      <c r="CU38" s="587"/>
      <c r="CV38" s="587"/>
      <c r="CW38" s="587"/>
      <c r="CX38" s="587"/>
      <c r="CY38" s="588"/>
      <c r="CZ38" s="589">
        <v>10.1</v>
      </c>
      <c r="DA38" s="607"/>
      <c r="DB38" s="607"/>
      <c r="DC38" s="608"/>
      <c r="DD38" s="592">
        <v>757013</v>
      </c>
      <c r="DE38" s="587"/>
      <c r="DF38" s="587"/>
      <c r="DG38" s="587"/>
      <c r="DH38" s="587"/>
      <c r="DI38" s="587"/>
      <c r="DJ38" s="587"/>
      <c r="DK38" s="588"/>
      <c r="DL38" s="592">
        <v>749017</v>
      </c>
      <c r="DM38" s="587"/>
      <c r="DN38" s="587"/>
      <c r="DO38" s="587"/>
      <c r="DP38" s="587"/>
      <c r="DQ38" s="587"/>
      <c r="DR38" s="587"/>
      <c r="DS38" s="587"/>
      <c r="DT38" s="587"/>
      <c r="DU38" s="587"/>
      <c r="DV38" s="588"/>
      <c r="DW38" s="609">
        <v>15.9</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80</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75958</v>
      </c>
      <c r="CS39" s="605"/>
      <c r="CT39" s="605"/>
      <c r="CU39" s="605"/>
      <c r="CV39" s="605"/>
      <c r="CW39" s="605"/>
      <c r="CX39" s="605"/>
      <c r="CY39" s="606"/>
      <c r="CZ39" s="589">
        <v>0.9</v>
      </c>
      <c r="DA39" s="607"/>
      <c r="DB39" s="607"/>
      <c r="DC39" s="608"/>
      <c r="DD39" s="592">
        <v>20205</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139534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114</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96347</v>
      </c>
      <c r="CS40" s="587"/>
      <c r="CT40" s="587"/>
      <c r="CU40" s="587"/>
      <c r="CV40" s="587"/>
      <c r="CW40" s="587"/>
      <c r="CX40" s="587"/>
      <c r="CY40" s="588"/>
      <c r="CZ40" s="589">
        <v>1.2</v>
      </c>
      <c r="DA40" s="607"/>
      <c r="DB40" s="607"/>
      <c r="DC40" s="608"/>
      <c r="DD40" s="592">
        <v>50347</v>
      </c>
      <c r="DE40" s="587"/>
      <c r="DF40" s="587"/>
      <c r="DG40" s="587"/>
      <c r="DH40" s="587"/>
      <c r="DI40" s="587"/>
      <c r="DJ40" s="587"/>
      <c r="DK40" s="588"/>
      <c r="DL40" s="592">
        <v>38847</v>
      </c>
      <c r="DM40" s="587"/>
      <c r="DN40" s="587"/>
      <c r="DO40" s="587"/>
      <c r="DP40" s="587"/>
      <c r="DQ40" s="587"/>
      <c r="DR40" s="587"/>
      <c r="DS40" s="587"/>
      <c r="DT40" s="587"/>
      <c r="DU40" s="587"/>
      <c r="DV40" s="588"/>
      <c r="DW40" s="609">
        <v>0.8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551718</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270</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1924133</v>
      </c>
      <c r="CS42" s="587"/>
      <c r="CT42" s="587"/>
      <c r="CU42" s="587"/>
      <c r="CV42" s="587"/>
      <c r="CW42" s="587"/>
      <c r="CX42" s="587"/>
      <c r="CY42" s="588"/>
      <c r="CZ42" s="589">
        <v>23.1</v>
      </c>
      <c r="DA42" s="590"/>
      <c r="DB42" s="590"/>
      <c r="DC42" s="591"/>
      <c r="DD42" s="592">
        <v>305442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59451</v>
      </c>
      <c r="CS43" s="605"/>
      <c r="CT43" s="605"/>
      <c r="CU43" s="605"/>
      <c r="CV43" s="605"/>
      <c r="CW43" s="605"/>
      <c r="CX43" s="605"/>
      <c r="CY43" s="606"/>
      <c r="CZ43" s="589">
        <v>0.7</v>
      </c>
      <c r="DA43" s="607"/>
      <c r="DB43" s="607"/>
      <c r="DC43" s="608"/>
      <c r="DD43" s="592">
        <v>59451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1659231</v>
      </c>
      <c r="CS44" s="587"/>
      <c r="CT44" s="587"/>
      <c r="CU44" s="587"/>
      <c r="CV44" s="587"/>
      <c r="CW44" s="587"/>
      <c r="CX44" s="587"/>
      <c r="CY44" s="588"/>
      <c r="CZ44" s="589">
        <v>19.899999999999999</v>
      </c>
      <c r="DA44" s="590"/>
      <c r="DB44" s="590"/>
      <c r="DC44" s="591"/>
      <c r="DD44" s="592">
        <v>279480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507672</v>
      </c>
      <c r="CS45" s="605"/>
      <c r="CT45" s="605"/>
      <c r="CU45" s="605"/>
      <c r="CV45" s="605"/>
      <c r="CW45" s="605"/>
      <c r="CX45" s="605"/>
      <c r="CY45" s="606"/>
      <c r="CZ45" s="589">
        <v>6.1</v>
      </c>
      <c r="DA45" s="607"/>
      <c r="DB45" s="607"/>
      <c r="DC45" s="608"/>
      <c r="DD45" s="592">
        <v>27923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1140481</v>
      </c>
      <c r="CS46" s="587"/>
      <c r="CT46" s="587"/>
      <c r="CU46" s="587"/>
      <c r="CV46" s="587"/>
      <c r="CW46" s="587"/>
      <c r="CX46" s="587"/>
      <c r="CY46" s="588"/>
      <c r="CZ46" s="589">
        <v>13.7</v>
      </c>
      <c r="DA46" s="590"/>
      <c r="DB46" s="590"/>
      <c r="DC46" s="591"/>
      <c r="DD46" s="592">
        <v>240479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264902</v>
      </c>
      <c r="CS47" s="605"/>
      <c r="CT47" s="605"/>
      <c r="CU47" s="605"/>
      <c r="CV47" s="605"/>
      <c r="CW47" s="605"/>
      <c r="CX47" s="605"/>
      <c r="CY47" s="606"/>
      <c r="CZ47" s="589">
        <v>3.2</v>
      </c>
      <c r="DA47" s="607"/>
      <c r="DB47" s="607"/>
      <c r="DC47" s="608"/>
      <c r="DD47" s="592">
        <v>25962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8333429</v>
      </c>
      <c r="CS49" s="571"/>
      <c r="CT49" s="571"/>
      <c r="CU49" s="571"/>
      <c r="CV49" s="571"/>
      <c r="CW49" s="571"/>
      <c r="CX49" s="571"/>
      <c r="CY49" s="572"/>
      <c r="CZ49" s="573">
        <v>100</v>
      </c>
      <c r="DA49" s="574"/>
      <c r="DB49" s="574"/>
      <c r="DC49" s="575"/>
      <c r="DD49" s="576">
        <v>5181928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55" zoomScale="60" zoomScaleNormal="60" zoomScaleSheetLayoutView="70" workbookViewId="0">
      <selection activeCell="BF65" sqref="BF6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1" t="s">
        <v>343</v>
      </c>
      <c r="DK2" s="1102"/>
      <c r="DL2" s="1102"/>
      <c r="DM2" s="1102"/>
      <c r="DN2" s="1102"/>
      <c r="DO2" s="1103"/>
      <c r="DP2" s="200"/>
      <c r="DQ2" s="1101" t="s">
        <v>344</v>
      </c>
      <c r="DR2" s="1102"/>
      <c r="DS2" s="1102"/>
      <c r="DT2" s="1102"/>
      <c r="DU2" s="1102"/>
      <c r="DV2" s="1102"/>
      <c r="DW2" s="1102"/>
      <c r="DX2" s="1102"/>
      <c r="DY2" s="1102"/>
      <c r="DZ2" s="110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4" t="s">
        <v>345</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6" t="s">
        <v>347</v>
      </c>
      <c r="B5" s="987"/>
      <c r="C5" s="987"/>
      <c r="D5" s="987"/>
      <c r="E5" s="987"/>
      <c r="F5" s="987"/>
      <c r="G5" s="987"/>
      <c r="H5" s="987"/>
      <c r="I5" s="987"/>
      <c r="J5" s="987"/>
      <c r="K5" s="987"/>
      <c r="L5" s="987"/>
      <c r="M5" s="987"/>
      <c r="N5" s="987"/>
      <c r="O5" s="987"/>
      <c r="P5" s="988"/>
      <c r="Q5" s="992" t="s">
        <v>348</v>
      </c>
      <c r="R5" s="993"/>
      <c r="S5" s="993"/>
      <c r="T5" s="993"/>
      <c r="U5" s="994"/>
      <c r="V5" s="992" t="s">
        <v>349</v>
      </c>
      <c r="W5" s="993"/>
      <c r="X5" s="993"/>
      <c r="Y5" s="993"/>
      <c r="Z5" s="994"/>
      <c r="AA5" s="992" t="s">
        <v>350</v>
      </c>
      <c r="AB5" s="993"/>
      <c r="AC5" s="993"/>
      <c r="AD5" s="993"/>
      <c r="AE5" s="993"/>
      <c r="AF5" s="1104" t="s">
        <v>351</v>
      </c>
      <c r="AG5" s="993"/>
      <c r="AH5" s="993"/>
      <c r="AI5" s="993"/>
      <c r="AJ5" s="1008"/>
      <c r="AK5" s="993" t="s">
        <v>352</v>
      </c>
      <c r="AL5" s="993"/>
      <c r="AM5" s="993"/>
      <c r="AN5" s="993"/>
      <c r="AO5" s="994"/>
      <c r="AP5" s="992" t="s">
        <v>353</v>
      </c>
      <c r="AQ5" s="993"/>
      <c r="AR5" s="993"/>
      <c r="AS5" s="993"/>
      <c r="AT5" s="994"/>
      <c r="AU5" s="992" t="s">
        <v>354</v>
      </c>
      <c r="AV5" s="993"/>
      <c r="AW5" s="993"/>
      <c r="AX5" s="993"/>
      <c r="AY5" s="1008"/>
      <c r="AZ5" s="207"/>
      <c r="BA5" s="207"/>
      <c r="BB5" s="207"/>
      <c r="BC5" s="207"/>
      <c r="BD5" s="207"/>
      <c r="BE5" s="208"/>
      <c r="BF5" s="208"/>
      <c r="BG5" s="208"/>
      <c r="BH5" s="208"/>
      <c r="BI5" s="208"/>
      <c r="BJ5" s="208"/>
      <c r="BK5" s="208"/>
      <c r="BL5" s="208"/>
      <c r="BM5" s="208"/>
      <c r="BN5" s="208"/>
      <c r="BO5" s="208"/>
      <c r="BP5" s="208"/>
      <c r="BQ5" s="986" t="s">
        <v>355</v>
      </c>
      <c r="BR5" s="987"/>
      <c r="BS5" s="987"/>
      <c r="BT5" s="987"/>
      <c r="BU5" s="987"/>
      <c r="BV5" s="987"/>
      <c r="BW5" s="987"/>
      <c r="BX5" s="987"/>
      <c r="BY5" s="987"/>
      <c r="BZ5" s="987"/>
      <c r="CA5" s="987"/>
      <c r="CB5" s="987"/>
      <c r="CC5" s="987"/>
      <c r="CD5" s="987"/>
      <c r="CE5" s="987"/>
      <c r="CF5" s="987"/>
      <c r="CG5" s="988"/>
      <c r="CH5" s="992" t="s">
        <v>356</v>
      </c>
      <c r="CI5" s="993"/>
      <c r="CJ5" s="993"/>
      <c r="CK5" s="993"/>
      <c r="CL5" s="994"/>
      <c r="CM5" s="992" t="s">
        <v>357</v>
      </c>
      <c r="CN5" s="993"/>
      <c r="CO5" s="993"/>
      <c r="CP5" s="993"/>
      <c r="CQ5" s="994"/>
      <c r="CR5" s="992" t="s">
        <v>358</v>
      </c>
      <c r="CS5" s="993"/>
      <c r="CT5" s="993"/>
      <c r="CU5" s="993"/>
      <c r="CV5" s="994"/>
      <c r="CW5" s="992" t="s">
        <v>359</v>
      </c>
      <c r="CX5" s="993"/>
      <c r="CY5" s="993"/>
      <c r="CZ5" s="993"/>
      <c r="DA5" s="994"/>
      <c r="DB5" s="992" t="s">
        <v>360</v>
      </c>
      <c r="DC5" s="993"/>
      <c r="DD5" s="993"/>
      <c r="DE5" s="993"/>
      <c r="DF5" s="994"/>
      <c r="DG5" s="1089" t="s">
        <v>361</v>
      </c>
      <c r="DH5" s="1090"/>
      <c r="DI5" s="1090"/>
      <c r="DJ5" s="1090"/>
      <c r="DK5" s="1091"/>
      <c r="DL5" s="1089" t="s">
        <v>362</v>
      </c>
      <c r="DM5" s="1090"/>
      <c r="DN5" s="1090"/>
      <c r="DO5" s="1090"/>
      <c r="DP5" s="1091"/>
      <c r="DQ5" s="992" t="s">
        <v>363</v>
      </c>
      <c r="DR5" s="993"/>
      <c r="DS5" s="993"/>
      <c r="DT5" s="993"/>
      <c r="DU5" s="994"/>
      <c r="DV5" s="992" t="s">
        <v>354</v>
      </c>
      <c r="DW5" s="993"/>
      <c r="DX5" s="993"/>
      <c r="DY5" s="993"/>
      <c r="DZ5" s="1008"/>
      <c r="EA5" s="205"/>
    </row>
    <row r="6" spans="1:131" s="206" customFormat="1" ht="26.25" customHeight="1" thickBot="1">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105"/>
      <c r="AG6" s="996"/>
      <c r="AH6" s="996"/>
      <c r="AI6" s="996"/>
      <c r="AJ6" s="1009"/>
      <c r="AK6" s="996"/>
      <c r="AL6" s="996"/>
      <c r="AM6" s="996"/>
      <c r="AN6" s="996"/>
      <c r="AO6" s="997"/>
      <c r="AP6" s="995"/>
      <c r="AQ6" s="996"/>
      <c r="AR6" s="996"/>
      <c r="AS6" s="996"/>
      <c r="AT6" s="997"/>
      <c r="AU6" s="995"/>
      <c r="AV6" s="996"/>
      <c r="AW6" s="996"/>
      <c r="AX6" s="996"/>
      <c r="AY6" s="1009"/>
      <c r="AZ6" s="203"/>
      <c r="BA6" s="203"/>
      <c r="BB6" s="203"/>
      <c r="BC6" s="203"/>
      <c r="BD6" s="203"/>
      <c r="BE6" s="204"/>
      <c r="BF6" s="204"/>
      <c r="BG6" s="204"/>
      <c r="BH6" s="204"/>
      <c r="BI6" s="204"/>
      <c r="BJ6" s="204"/>
      <c r="BK6" s="204"/>
      <c r="BL6" s="204"/>
      <c r="BM6" s="204"/>
      <c r="BN6" s="204"/>
      <c r="BO6" s="204"/>
      <c r="BP6" s="204"/>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092"/>
      <c r="DH6" s="1093"/>
      <c r="DI6" s="1093"/>
      <c r="DJ6" s="1093"/>
      <c r="DK6" s="1094"/>
      <c r="DL6" s="1092"/>
      <c r="DM6" s="1093"/>
      <c r="DN6" s="1093"/>
      <c r="DO6" s="1093"/>
      <c r="DP6" s="1094"/>
      <c r="DQ6" s="995"/>
      <c r="DR6" s="996"/>
      <c r="DS6" s="996"/>
      <c r="DT6" s="996"/>
      <c r="DU6" s="997"/>
      <c r="DV6" s="995"/>
      <c r="DW6" s="996"/>
      <c r="DX6" s="996"/>
      <c r="DY6" s="996"/>
      <c r="DZ6" s="1009"/>
      <c r="EA6" s="205"/>
    </row>
    <row r="7" spans="1:131" s="206" customFormat="1" ht="26.25" customHeight="1" thickTop="1">
      <c r="A7" s="209">
        <v>1</v>
      </c>
      <c r="B7" s="1041" t="s">
        <v>364</v>
      </c>
      <c r="C7" s="1042"/>
      <c r="D7" s="1042"/>
      <c r="E7" s="1042"/>
      <c r="F7" s="1042"/>
      <c r="G7" s="1042"/>
      <c r="H7" s="1042"/>
      <c r="I7" s="1042"/>
      <c r="J7" s="1042"/>
      <c r="K7" s="1042"/>
      <c r="L7" s="1042"/>
      <c r="M7" s="1042"/>
      <c r="N7" s="1042"/>
      <c r="O7" s="1042"/>
      <c r="P7" s="1043"/>
      <c r="Q7" s="1095">
        <v>8349</v>
      </c>
      <c r="R7" s="1096"/>
      <c r="S7" s="1096"/>
      <c r="T7" s="1096"/>
      <c r="U7" s="1096"/>
      <c r="V7" s="1096">
        <v>8180</v>
      </c>
      <c r="W7" s="1096"/>
      <c r="X7" s="1096"/>
      <c r="Y7" s="1096"/>
      <c r="Z7" s="1096"/>
      <c r="AA7" s="1096">
        <v>169</v>
      </c>
      <c r="AB7" s="1096"/>
      <c r="AC7" s="1096"/>
      <c r="AD7" s="1096"/>
      <c r="AE7" s="1097"/>
      <c r="AF7" s="1098">
        <v>139</v>
      </c>
      <c r="AG7" s="1099"/>
      <c r="AH7" s="1099"/>
      <c r="AI7" s="1099"/>
      <c r="AJ7" s="1100"/>
      <c r="AK7" s="1082"/>
      <c r="AL7" s="1083"/>
      <c r="AM7" s="1083"/>
      <c r="AN7" s="1083"/>
      <c r="AO7" s="1083"/>
      <c r="AP7" s="1083">
        <v>9751</v>
      </c>
      <c r="AQ7" s="1083"/>
      <c r="AR7" s="1083"/>
      <c r="AS7" s="1083"/>
      <c r="AT7" s="1083"/>
      <c r="AU7" s="1084"/>
      <c r="AV7" s="1084"/>
      <c r="AW7" s="1084"/>
      <c r="AX7" s="1084"/>
      <c r="AY7" s="1085"/>
      <c r="AZ7" s="203"/>
      <c r="BA7" s="203"/>
      <c r="BB7" s="203"/>
      <c r="BC7" s="203"/>
      <c r="BD7" s="203"/>
      <c r="BE7" s="204"/>
      <c r="BF7" s="204"/>
      <c r="BG7" s="204"/>
      <c r="BH7" s="204"/>
      <c r="BI7" s="204"/>
      <c r="BJ7" s="204"/>
      <c r="BK7" s="204"/>
      <c r="BL7" s="204"/>
      <c r="BM7" s="204"/>
      <c r="BN7" s="204"/>
      <c r="BO7" s="204"/>
      <c r="BP7" s="204"/>
      <c r="BQ7" s="210">
        <v>1</v>
      </c>
      <c r="BR7" s="211"/>
      <c r="BS7" s="1086" t="s">
        <v>534</v>
      </c>
      <c r="BT7" s="1087"/>
      <c r="BU7" s="1087"/>
      <c r="BV7" s="1087"/>
      <c r="BW7" s="1087"/>
      <c r="BX7" s="1087"/>
      <c r="BY7" s="1087"/>
      <c r="BZ7" s="1087"/>
      <c r="CA7" s="1087"/>
      <c r="CB7" s="1087"/>
      <c r="CC7" s="1087"/>
      <c r="CD7" s="1087"/>
      <c r="CE7" s="1087"/>
      <c r="CF7" s="1087"/>
      <c r="CG7" s="1088"/>
      <c r="CH7" s="1079">
        <v>2</v>
      </c>
      <c r="CI7" s="1080"/>
      <c r="CJ7" s="1080"/>
      <c r="CK7" s="1080"/>
      <c r="CL7" s="1081"/>
      <c r="CM7" s="1079">
        <v>40</v>
      </c>
      <c r="CN7" s="1080"/>
      <c r="CO7" s="1080"/>
      <c r="CP7" s="1080"/>
      <c r="CQ7" s="1081"/>
      <c r="CR7" s="1079">
        <v>20</v>
      </c>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106"/>
      <c r="DW7" s="1107"/>
      <c r="DX7" s="1107"/>
      <c r="DY7" s="1107"/>
      <c r="DZ7" s="1108"/>
      <c r="EA7" s="205"/>
    </row>
    <row r="8" spans="1:131" s="206" customFormat="1" ht="26.25" customHeight="1">
      <c r="A8" s="212">
        <v>2</v>
      </c>
      <c r="B8" s="1022" t="s">
        <v>365</v>
      </c>
      <c r="C8" s="1023"/>
      <c r="D8" s="1023"/>
      <c r="E8" s="1023"/>
      <c r="F8" s="1023"/>
      <c r="G8" s="1023"/>
      <c r="H8" s="1023"/>
      <c r="I8" s="1023"/>
      <c r="J8" s="1023"/>
      <c r="K8" s="1023"/>
      <c r="L8" s="1023"/>
      <c r="M8" s="1023"/>
      <c r="N8" s="1023"/>
      <c r="O8" s="1023"/>
      <c r="P8" s="1024"/>
      <c r="Q8" s="1034">
        <v>326</v>
      </c>
      <c r="R8" s="1035"/>
      <c r="S8" s="1035"/>
      <c r="T8" s="1035"/>
      <c r="U8" s="1035"/>
      <c r="V8" s="1035">
        <v>326</v>
      </c>
      <c r="W8" s="1035"/>
      <c r="X8" s="1035"/>
      <c r="Y8" s="1035"/>
      <c r="Z8" s="1035"/>
      <c r="AA8" s="1035"/>
      <c r="AB8" s="1035"/>
      <c r="AC8" s="1035"/>
      <c r="AD8" s="1035"/>
      <c r="AE8" s="1036"/>
      <c r="AF8" s="1028" t="s">
        <v>111</v>
      </c>
      <c r="AG8" s="1029"/>
      <c r="AH8" s="1029"/>
      <c r="AI8" s="1029"/>
      <c r="AJ8" s="1030"/>
      <c r="AK8" s="1077">
        <v>173</v>
      </c>
      <c r="AL8" s="1078"/>
      <c r="AM8" s="1078"/>
      <c r="AN8" s="1078"/>
      <c r="AO8" s="1078"/>
      <c r="AP8" s="1078">
        <v>932</v>
      </c>
      <c r="AQ8" s="1078"/>
      <c r="AR8" s="1078"/>
      <c r="AS8" s="1078"/>
      <c r="AT8" s="1078"/>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05" t="s">
        <v>533</v>
      </c>
      <c r="BT8" s="1006"/>
      <c r="BU8" s="1006"/>
      <c r="BV8" s="1006"/>
      <c r="BW8" s="1006"/>
      <c r="BX8" s="1006"/>
      <c r="BY8" s="1006"/>
      <c r="BZ8" s="1006"/>
      <c r="CA8" s="1006"/>
      <c r="CB8" s="1006"/>
      <c r="CC8" s="1006"/>
      <c r="CD8" s="1006"/>
      <c r="CE8" s="1006"/>
      <c r="CF8" s="1006"/>
      <c r="CG8" s="1007"/>
      <c r="CH8" s="980"/>
      <c r="CI8" s="981"/>
      <c r="CJ8" s="981"/>
      <c r="CK8" s="981"/>
      <c r="CL8" s="982"/>
      <c r="CM8" s="980"/>
      <c r="CN8" s="981"/>
      <c r="CO8" s="981"/>
      <c r="CP8" s="981"/>
      <c r="CQ8" s="982"/>
      <c r="CR8" s="980">
        <v>1</v>
      </c>
      <c r="CS8" s="981"/>
      <c r="CT8" s="981"/>
      <c r="CU8" s="981"/>
      <c r="CV8" s="982"/>
      <c r="CW8" s="980"/>
      <c r="CX8" s="981"/>
      <c r="CY8" s="981"/>
      <c r="CZ8" s="981"/>
      <c r="DA8" s="982"/>
      <c r="DB8" s="980"/>
      <c r="DC8" s="981"/>
      <c r="DD8" s="981"/>
      <c r="DE8" s="981"/>
      <c r="DF8" s="982"/>
      <c r="DG8" s="980"/>
      <c r="DH8" s="981"/>
      <c r="DI8" s="981"/>
      <c r="DJ8" s="981"/>
      <c r="DK8" s="982"/>
      <c r="DL8" s="980"/>
      <c r="DM8" s="981"/>
      <c r="DN8" s="981"/>
      <c r="DO8" s="981"/>
      <c r="DP8" s="982"/>
      <c r="DQ8" s="980"/>
      <c r="DR8" s="981"/>
      <c r="DS8" s="981"/>
      <c r="DT8" s="981"/>
      <c r="DU8" s="982"/>
      <c r="DV8" s="983"/>
      <c r="DW8" s="984"/>
      <c r="DX8" s="984"/>
      <c r="DY8" s="984"/>
      <c r="DZ8" s="985"/>
      <c r="EA8" s="205"/>
    </row>
    <row r="9" spans="1:131" s="206" customFormat="1" ht="26.25" customHeight="1">
      <c r="A9" s="212">
        <v>3</v>
      </c>
      <c r="B9" s="1022"/>
      <c r="C9" s="1023"/>
      <c r="D9" s="1023"/>
      <c r="E9" s="1023"/>
      <c r="F9" s="1023"/>
      <c r="G9" s="1023"/>
      <c r="H9" s="1023"/>
      <c r="I9" s="1023"/>
      <c r="J9" s="1023"/>
      <c r="K9" s="1023"/>
      <c r="L9" s="1023"/>
      <c r="M9" s="1023"/>
      <c r="N9" s="1023"/>
      <c r="O9" s="1023"/>
      <c r="P9" s="1024"/>
      <c r="Q9" s="1034"/>
      <c r="R9" s="1035"/>
      <c r="S9" s="1035"/>
      <c r="T9" s="1035"/>
      <c r="U9" s="1035"/>
      <c r="V9" s="1035"/>
      <c r="W9" s="1035"/>
      <c r="X9" s="1035"/>
      <c r="Y9" s="1035"/>
      <c r="Z9" s="1035"/>
      <c r="AA9" s="1035"/>
      <c r="AB9" s="1035"/>
      <c r="AC9" s="1035"/>
      <c r="AD9" s="1035"/>
      <c r="AE9" s="1036"/>
      <c r="AF9" s="1028"/>
      <c r="AG9" s="1029"/>
      <c r="AH9" s="1029"/>
      <c r="AI9" s="1029"/>
      <c r="AJ9" s="1030"/>
      <c r="AK9" s="1077"/>
      <c r="AL9" s="1078"/>
      <c r="AM9" s="1078"/>
      <c r="AN9" s="1078"/>
      <c r="AO9" s="1078"/>
      <c r="AP9" s="1078"/>
      <c r="AQ9" s="1078"/>
      <c r="AR9" s="1078"/>
      <c r="AS9" s="1078"/>
      <c r="AT9" s="1078"/>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05"/>
      <c r="BT9" s="1006"/>
      <c r="BU9" s="1006"/>
      <c r="BV9" s="1006"/>
      <c r="BW9" s="1006"/>
      <c r="BX9" s="1006"/>
      <c r="BY9" s="1006"/>
      <c r="BZ9" s="1006"/>
      <c r="CA9" s="1006"/>
      <c r="CB9" s="1006"/>
      <c r="CC9" s="1006"/>
      <c r="CD9" s="1006"/>
      <c r="CE9" s="1006"/>
      <c r="CF9" s="1006"/>
      <c r="CG9" s="1007"/>
      <c r="CH9" s="980"/>
      <c r="CI9" s="981"/>
      <c r="CJ9" s="981"/>
      <c r="CK9" s="981"/>
      <c r="CL9" s="982"/>
      <c r="CM9" s="980"/>
      <c r="CN9" s="981"/>
      <c r="CO9" s="981"/>
      <c r="CP9" s="981"/>
      <c r="CQ9" s="982"/>
      <c r="CR9" s="980"/>
      <c r="CS9" s="981"/>
      <c r="CT9" s="981"/>
      <c r="CU9" s="981"/>
      <c r="CV9" s="982"/>
      <c r="CW9" s="980"/>
      <c r="CX9" s="981"/>
      <c r="CY9" s="981"/>
      <c r="CZ9" s="981"/>
      <c r="DA9" s="982"/>
      <c r="DB9" s="980"/>
      <c r="DC9" s="981"/>
      <c r="DD9" s="981"/>
      <c r="DE9" s="981"/>
      <c r="DF9" s="982"/>
      <c r="DG9" s="980"/>
      <c r="DH9" s="981"/>
      <c r="DI9" s="981"/>
      <c r="DJ9" s="981"/>
      <c r="DK9" s="982"/>
      <c r="DL9" s="980"/>
      <c r="DM9" s="981"/>
      <c r="DN9" s="981"/>
      <c r="DO9" s="981"/>
      <c r="DP9" s="982"/>
      <c r="DQ9" s="980"/>
      <c r="DR9" s="981"/>
      <c r="DS9" s="981"/>
      <c r="DT9" s="981"/>
      <c r="DU9" s="982"/>
      <c r="DV9" s="983"/>
      <c r="DW9" s="984"/>
      <c r="DX9" s="984"/>
      <c r="DY9" s="984"/>
      <c r="DZ9" s="985"/>
      <c r="EA9" s="205"/>
    </row>
    <row r="10" spans="1:131" s="206" customFormat="1" ht="26.25" customHeight="1">
      <c r="A10" s="212">
        <v>4</v>
      </c>
      <c r="B10" s="1022"/>
      <c r="C10" s="1023"/>
      <c r="D10" s="1023"/>
      <c r="E10" s="1023"/>
      <c r="F10" s="1023"/>
      <c r="G10" s="1023"/>
      <c r="H10" s="1023"/>
      <c r="I10" s="1023"/>
      <c r="J10" s="1023"/>
      <c r="K10" s="1023"/>
      <c r="L10" s="1023"/>
      <c r="M10" s="1023"/>
      <c r="N10" s="1023"/>
      <c r="O10" s="1023"/>
      <c r="P10" s="1024"/>
      <c r="Q10" s="1034"/>
      <c r="R10" s="1035"/>
      <c r="S10" s="1035"/>
      <c r="T10" s="1035"/>
      <c r="U10" s="1035"/>
      <c r="V10" s="1035"/>
      <c r="W10" s="1035"/>
      <c r="X10" s="1035"/>
      <c r="Y10" s="1035"/>
      <c r="Z10" s="1035"/>
      <c r="AA10" s="1035"/>
      <c r="AB10" s="1035"/>
      <c r="AC10" s="1035"/>
      <c r="AD10" s="1035"/>
      <c r="AE10" s="1036"/>
      <c r="AF10" s="1028"/>
      <c r="AG10" s="1029"/>
      <c r="AH10" s="1029"/>
      <c r="AI10" s="1029"/>
      <c r="AJ10" s="1030"/>
      <c r="AK10" s="1077"/>
      <c r="AL10" s="1078"/>
      <c r="AM10" s="1078"/>
      <c r="AN10" s="1078"/>
      <c r="AO10" s="1078"/>
      <c r="AP10" s="1078"/>
      <c r="AQ10" s="1078"/>
      <c r="AR10" s="1078"/>
      <c r="AS10" s="1078"/>
      <c r="AT10" s="1078"/>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05"/>
      <c r="BT10" s="1006"/>
      <c r="BU10" s="1006"/>
      <c r="BV10" s="1006"/>
      <c r="BW10" s="1006"/>
      <c r="BX10" s="1006"/>
      <c r="BY10" s="1006"/>
      <c r="BZ10" s="1006"/>
      <c r="CA10" s="1006"/>
      <c r="CB10" s="1006"/>
      <c r="CC10" s="1006"/>
      <c r="CD10" s="1006"/>
      <c r="CE10" s="1006"/>
      <c r="CF10" s="1006"/>
      <c r="CG10" s="1007"/>
      <c r="CH10" s="980"/>
      <c r="CI10" s="981"/>
      <c r="CJ10" s="981"/>
      <c r="CK10" s="981"/>
      <c r="CL10" s="982"/>
      <c r="CM10" s="980"/>
      <c r="CN10" s="981"/>
      <c r="CO10" s="981"/>
      <c r="CP10" s="981"/>
      <c r="CQ10" s="982"/>
      <c r="CR10" s="980"/>
      <c r="CS10" s="981"/>
      <c r="CT10" s="981"/>
      <c r="CU10" s="981"/>
      <c r="CV10" s="982"/>
      <c r="CW10" s="980"/>
      <c r="CX10" s="981"/>
      <c r="CY10" s="981"/>
      <c r="CZ10" s="981"/>
      <c r="DA10" s="982"/>
      <c r="DB10" s="980"/>
      <c r="DC10" s="981"/>
      <c r="DD10" s="981"/>
      <c r="DE10" s="981"/>
      <c r="DF10" s="982"/>
      <c r="DG10" s="980"/>
      <c r="DH10" s="981"/>
      <c r="DI10" s="981"/>
      <c r="DJ10" s="981"/>
      <c r="DK10" s="982"/>
      <c r="DL10" s="980"/>
      <c r="DM10" s="981"/>
      <c r="DN10" s="981"/>
      <c r="DO10" s="981"/>
      <c r="DP10" s="982"/>
      <c r="DQ10" s="980"/>
      <c r="DR10" s="981"/>
      <c r="DS10" s="981"/>
      <c r="DT10" s="981"/>
      <c r="DU10" s="982"/>
      <c r="DV10" s="983"/>
      <c r="DW10" s="984"/>
      <c r="DX10" s="984"/>
      <c r="DY10" s="984"/>
      <c r="DZ10" s="985"/>
      <c r="EA10" s="205"/>
    </row>
    <row r="11" spans="1:131" s="206" customFormat="1" ht="26.25" customHeight="1">
      <c r="A11" s="212">
        <v>5</v>
      </c>
      <c r="B11" s="1022"/>
      <c r="C11" s="1023"/>
      <c r="D11" s="1023"/>
      <c r="E11" s="1023"/>
      <c r="F11" s="1023"/>
      <c r="G11" s="1023"/>
      <c r="H11" s="1023"/>
      <c r="I11" s="1023"/>
      <c r="J11" s="1023"/>
      <c r="K11" s="1023"/>
      <c r="L11" s="1023"/>
      <c r="M11" s="1023"/>
      <c r="N11" s="1023"/>
      <c r="O11" s="1023"/>
      <c r="P11" s="1024"/>
      <c r="Q11" s="1034"/>
      <c r="R11" s="1035"/>
      <c r="S11" s="1035"/>
      <c r="T11" s="1035"/>
      <c r="U11" s="1035"/>
      <c r="V11" s="1035"/>
      <c r="W11" s="1035"/>
      <c r="X11" s="1035"/>
      <c r="Y11" s="1035"/>
      <c r="Z11" s="1035"/>
      <c r="AA11" s="1035"/>
      <c r="AB11" s="1035"/>
      <c r="AC11" s="1035"/>
      <c r="AD11" s="1035"/>
      <c r="AE11" s="1036"/>
      <c r="AF11" s="1028"/>
      <c r="AG11" s="1029"/>
      <c r="AH11" s="1029"/>
      <c r="AI11" s="1029"/>
      <c r="AJ11" s="1030"/>
      <c r="AK11" s="1077"/>
      <c r="AL11" s="1078"/>
      <c r="AM11" s="1078"/>
      <c r="AN11" s="1078"/>
      <c r="AO11" s="1078"/>
      <c r="AP11" s="1078"/>
      <c r="AQ11" s="1078"/>
      <c r="AR11" s="1078"/>
      <c r="AS11" s="1078"/>
      <c r="AT11" s="1078"/>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05"/>
      <c r="BT11" s="1006"/>
      <c r="BU11" s="1006"/>
      <c r="BV11" s="1006"/>
      <c r="BW11" s="1006"/>
      <c r="BX11" s="1006"/>
      <c r="BY11" s="1006"/>
      <c r="BZ11" s="1006"/>
      <c r="CA11" s="1006"/>
      <c r="CB11" s="1006"/>
      <c r="CC11" s="1006"/>
      <c r="CD11" s="1006"/>
      <c r="CE11" s="1006"/>
      <c r="CF11" s="1006"/>
      <c r="CG11" s="1007"/>
      <c r="CH11" s="980"/>
      <c r="CI11" s="981"/>
      <c r="CJ11" s="981"/>
      <c r="CK11" s="981"/>
      <c r="CL11" s="982"/>
      <c r="CM11" s="980"/>
      <c r="CN11" s="981"/>
      <c r="CO11" s="981"/>
      <c r="CP11" s="981"/>
      <c r="CQ11" s="982"/>
      <c r="CR11" s="980"/>
      <c r="CS11" s="981"/>
      <c r="CT11" s="981"/>
      <c r="CU11" s="981"/>
      <c r="CV11" s="982"/>
      <c r="CW11" s="980"/>
      <c r="CX11" s="981"/>
      <c r="CY11" s="981"/>
      <c r="CZ11" s="981"/>
      <c r="DA11" s="982"/>
      <c r="DB11" s="980"/>
      <c r="DC11" s="981"/>
      <c r="DD11" s="981"/>
      <c r="DE11" s="981"/>
      <c r="DF11" s="982"/>
      <c r="DG11" s="980"/>
      <c r="DH11" s="981"/>
      <c r="DI11" s="981"/>
      <c r="DJ11" s="981"/>
      <c r="DK11" s="982"/>
      <c r="DL11" s="980"/>
      <c r="DM11" s="981"/>
      <c r="DN11" s="981"/>
      <c r="DO11" s="981"/>
      <c r="DP11" s="982"/>
      <c r="DQ11" s="980"/>
      <c r="DR11" s="981"/>
      <c r="DS11" s="981"/>
      <c r="DT11" s="981"/>
      <c r="DU11" s="982"/>
      <c r="DV11" s="983"/>
      <c r="DW11" s="984"/>
      <c r="DX11" s="984"/>
      <c r="DY11" s="984"/>
      <c r="DZ11" s="985"/>
      <c r="EA11" s="205"/>
    </row>
    <row r="12" spans="1:131" s="206" customFormat="1" ht="26.25" customHeight="1">
      <c r="A12" s="212">
        <v>6</v>
      </c>
      <c r="B12" s="1022"/>
      <c r="C12" s="1023"/>
      <c r="D12" s="1023"/>
      <c r="E12" s="1023"/>
      <c r="F12" s="1023"/>
      <c r="G12" s="1023"/>
      <c r="H12" s="1023"/>
      <c r="I12" s="1023"/>
      <c r="J12" s="1023"/>
      <c r="K12" s="1023"/>
      <c r="L12" s="1023"/>
      <c r="M12" s="1023"/>
      <c r="N12" s="1023"/>
      <c r="O12" s="1023"/>
      <c r="P12" s="1024"/>
      <c r="Q12" s="1034"/>
      <c r="R12" s="1035"/>
      <c r="S12" s="1035"/>
      <c r="T12" s="1035"/>
      <c r="U12" s="1035"/>
      <c r="V12" s="1035"/>
      <c r="W12" s="1035"/>
      <c r="X12" s="1035"/>
      <c r="Y12" s="1035"/>
      <c r="Z12" s="1035"/>
      <c r="AA12" s="1035"/>
      <c r="AB12" s="1035"/>
      <c r="AC12" s="1035"/>
      <c r="AD12" s="1035"/>
      <c r="AE12" s="1036"/>
      <c r="AF12" s="1028"/>
      <c r="AG12" s="1029"/>
      <c r="AH12" s="1029"/>
      <c r="AI12" s="1029"/>
      <c r="AJ12" s="1030"/>
      <c r="AK12" s="1077"/>
      <c r="AL12" s="1078"/>
      <c r="AM12" s="1078"/>
      <c r="AN12" s="1078"/>
      <c r="AO12" s="1078"/>
      <c r="AP12" s="1078"/>
      <c r="AQ12" s="1078"/>
      <c r="AR12" s="1078"/>
      <c r="AS12" s="1078"/>
      <c r="AT12" s="1078"/>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c r="BS12" s="1005"/>
      <c r="BT12" s="1006"/>
      <c r="BU12" s="1006"/>
      <c r="BV12" s="1006"/>
      <c r="BW12" s="1006"/>
      <c r="BX12" s="1006"/>
      <c r="BY12" s="1006"/>
      <c r="BZ12" s="1006"/>
      <c r="CA12" s="1006"/>
      <c r="CB12" s="1006"/>
      <c r="CC12" s="1006"/>
      <c r="CD12" s="1006"/>
      <c r="CE12" s="1006"/>
      <c r="CF12" s="1006"/>
      <c r="CG12" s="1007"/>
      <c r="CH12" s="980"/>
      <c r="CI12" s="981"/>
      <c r="CJ12" s="981"/>
      <c r="CK12" s="981"/>
      <c r="CL12" s="982"/>
      <c r="CM12" s="980"/>
      <c r="CN12" s="981"/>
      <c r="CO12" s="981"/>
      <c r="CP12" s="981"/>
      <c r="CQ12" s="982"/>
      <c r="CR12" s="980"/>
      <c r="CS12" s="981"/>
      <c r="CT12" s="981"/>
      <c r="CU12" s="981"/>
      <c r="CV12" s="982"/>
      <c r="CW12" s="980"/>
      <c r="CX12" s="981"/>
      <c r="CY12" s="981"/>
      <c r="CZ12" s="981"/>
      <c r="DA12" s="982"/>
      <c r="DB12" s="980"/>
      <c r="DC12" s="981"/>
      <c r="DD12" s="981"/>
      <c r="DE12" s="981"/>
      <c r="DF12" s="982"/>
      <c r="DG12" s="980"/>
      <c r="DH12" s="981"/>
      <c r="DI12" s="981"/>
      <c r="DJ12" s="981"/>
      <c r="DK12" s="982"/>
      <c r="DL12" s="980"/>
      <c r="DM12" s="981"/>
      <c r="DN12" s="981"/>
      <c r="DO12" s="981"/>
      <c r="DP12" s="982"/>
      <c r="DQ12" s="980"/>
      <c r="DR12" s="981"/>
      <c r="DS12" s="981"/>
      <c r="DT12" s="981"/>
      <c r="DU12" s="982"/>
      <c r="DV12" s="983"/>
      <c r="DW12" s="984"/>
      <c r="DX12" s="984"/>
      <c r="DY12" s="984"/>
      <c r="DZ12" s="985"/>
      <c r="EA12" s="205"/>
    </row>
    <row r="13" spans="1:131" s="206" customFormat="1" ht="26.25" customHeight="1">
      <c r="A13" s="212">
        <v>7</v>
      </c>
      <c r="B13" s="1022"/>
      <c r="C13" s="1023"/>
      <c r="D13" s="1023"/>
      <c r="E13" s="1023"/>
      <c r="F13" s="1023"/>
      <c r="G13" s="1023"/>
      <c r="H13" s="1023"/>
      <c r="I13" s="1023"/>
      <c r="J13" s="1023"/>
      <c r="K13" s="1023"/>
      <c r="L13" s="1023"/>
      <c r="M13" s="1023"/>
      <c r="N13" s="1023"/>
      <c r="O13" s="1023"/>
      <c r="P13" s="1024"/>
      <c r="Q13" s="1034"/>
      <c r="R13" s="1035"/>
      <c r="S13" s="1035"/>
      <c r="T13" s="1035"/>
      <c r="U13" s="1035"/>
      <c r="V13" s="1035"/>
      <c r="W13" s="1035"/>
      <c r="X13" s="1035"/>
      <c r="Y13" s="1035"/>
      <c r="Z13" s="1035"/>
      <c r="AA13" s="1035"/>
      <c r="AB13" s="1035"/>
      <c r="AC13" s="1035"/>
      <c r="AD13" s="1035"/>
      <c r="AE13" s="1036"/>
      <c r="AF13" s="1028"/>
      <c r="AG13" s="1029"/>
      <c r="AH13" s="1029"/>
      <c r="AI13" s="1029"/>
      <c r="AJ13" s="1030"/>
      <c r="AK13" s="1077"/>
      <c r="AL13" s="1078"/>
      <c r="AM13" s="1078"/>
      <c r="AN13" s="1078"/>
      <c r="AO13" s="1078"/>
      <c r="AP13" s="1078"/>
      <c r="AQ13" s="1078"/>
      <c r="AR13" s="1078"/>
      <c r="AS13" s="1078"/>
      <c r="AT13" s="1078"/>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05"/>
      <c r="BT13" s="1006"/>
      <c r="BU13" s="1006"/>
      <c r="BV13" s="1006"/>
      <c r="BW13" s="1006"/>
      <c r="BX13" s="1006"/>
      <c r="BY13" s="1006"/>
      <c r="BZ13" s="1006"/>
      <c r="CA13" s="1006"/>
      <c r="CB13" s="1006"/>
      <c r="CC13" s="1006"/>
      <c r="CD13" s="1006"/>
      <c r="CE13" s="1006"/>
      <c r="CF13" s="1006"/>
      <c r="CG13" s="1007"/>
      <c r="CH13" s="980"/>
      <c r="CI13" s="981"/>
      <c r="CJ13" s="981"/>
      <c r="CK13" s="981"/>
      <c r="CL13" s="982"/>
      <c r="CM13" s="980"/>
      <c r="CN13" s="981"/>
      <c r="CO13" s="981"/>
      <c r="CP13" s="981"/>
      <c r="CQ13" s="982"/>
      <c r="CR13" s="980"/>
      <c r="CS13" s="981"/>
      <c r="CT13" s="981"/>
      <c r="CU13" s="981"/>
      <c r="CV13" s="982"/>
      <c r="CW13" s="980"/>
      <c r="CX13" s="981"/>
      <c r="CY13" s="981"/>
      <c r="CZ13" s="981"/>
      <c r="DA13" s="982"/>
      <c r="DB13" s="980"/>
      <c r="DC13" s="981"/>
      <c r="DD13" s="981"/>
      <c r="DE13" s="981"/>
      <c r="DF13" s="982"/>
      <c r="DG13" s="980"/>
      <c r="DH13" s="981"/>
      <c r="DI13" s="981"/>
      <c r="DJ13" s="981"/>
      <c r="DK13" s="982"/>
      <c r="DL13" s="980"/>
      <c r="DM13" s="981"/>
      <c r="DN13" s="981"/>
      <c r="DO13" s="981"/>
      <c r="DP13" s="982"/>
      <c r="DQ13" s="980"/>
      <c r="DR13" s="981"/>
      <c r="DS13" s="981"/>
      <c r="DT13" s="981"/>
      <c r="DU13" s="982"/>
      <c r="DV13" s="983"/>
      <c r="DW13" s="984"/>
      <c r="DX13" s="984"/>
      <c r="DY13" s="984"/>
      <c r="DZ13" s="985"/>
      <c r="EA13" s="205"/>
    </row>
    <row r="14" spans="1:131" s="206" customFormat="1" ht="26.25" customHeight="1">
      <c r="A14" s="212">
        <v>8</v>
      </c>
      <c r="B14" s="1022"/>
      <c r="C14" s="1023"/>
      <c r="D14" s="1023"/>
      <c r="E14" s="1023"/>
      <c r="F14" s="1023"/>
      <c r="G14" s="1023"/>
      <c r="H14" s="1023"/>
      <c r="I14" s="1023"/>
      <c r="J14" s="1023"/>
      <c r="K14" s="1023"/>
      <c r="L14" s="1023"/>
      <c r="M14" s="1023"/>
      <c r="N14" s="1023"/>
      <c r="O14" s="1023"/>
      <c r="P14" s="1024"/>
      <c r="Q14" s="1034"/>
      <c r="R14" s="1035"/>
      <c r="S14" s="1035"/>
      <c r="T14" s="1035"/>
      <c r="U14" s="1035"/>
      <c r="V14" s="1035"/>
      <c r="W14" s="1035"/>
      <c r="X14" s="1035"/>
      <c r="Y14" s="1035"/>
      <c r="Z14" s="1035"/>
      <c r="AA14" s="1035"/>
      <c r="AB14" s="1035"/>
      <c r="AC14" s="1035"/>
      <c r="AD14" s="1035"/>
      <c r="AE14" s="1036"/>
      <c r="AF14" s="1028"/>
      <c r="AG14" s="1029"/>
      <c r="AH14" s="1029"/>
      <c r="AI14" s="1029"/>
      <c r="AJ14" s="1030"/>
      <c r="AK14" s="1077"/>
      <c r="AL14" s="1078"/>
      <c r="AM14" s="1078"/>
      <c r="AN14" s="1078"/>
      <c r="AO14" s="1078"/>
      <c r="AP14" s="1078"/>
      <c r="AQ14" s="1078"/>
      <c r="AR14" s="1078"/>
      <c r="AS14" s="1078"/>
      <c r="AT14" s="1078"/>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05"/>
      <c r="BT14" s="1006"/>
      <c r="BU14" s="1006"/>
      <c r="BV14" s="1006"/>
      <c r="BW14" s="1006"/>
      <c r="BX14" s="1006"/>
      <c r="BY14" s="1006"/>
      <c r="BZ14" s="1006"/>
      <c r="CA14" s="1006"/>
      <c r="CB14" s="1006"/>
      <c r="CC14" s="1006"/>
      <c r="CD14" s="1006"/>
      <c r="CE14" s="1006"/>
      <c r="CF14" s="1006"/>
      <c r="CG14" s="1007"/>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205"/>
    </row>
    <row r="15" spans="1:131" s="206" customFormat="1" ht="26.25" customHeight="1">
      <c r="A15" s="212">
        <v>9</v>
      </c>
      <c r="B15" s="1022"/>
      <c r="C15" s="1023"/>
      <c r="D15" s="1023"/>
      <c r="E15" s="1023"/>
      <c r="F15" s="1023"/>
      <c r="G15" s="1023"/>
      <c r="H15" s="1023"/>
      <c r="I15" s="1023"/>
      <c r="J15" s="1023"/>
      <c r="K15" s="1023"/>
      <c r="L15" s="1023"/>
      <c r="M15" s="1023"/>
      <c r="N15" s="1023"/>
      <c r="O15" s="1023"/>
      <c r="P15" s="1024"/>
      <c r="Q15" s="1034"/>
      <c r="R15" s="1035"/>
      <c r="S15" s="1035"/>
      <c r="T15" s="1035"/>
      <c r="U15" s="1035"/>
      <c r="V15" s="1035"/>
      <c r="W15" s="1035"/>
      <c r="X15" s="1035"/>
      <c r="Y15" s="1035"/>
      <c r="Z15" s="1035"/>
      <c r="AA15" s="1035"/>
      <c r="AB15" s="1035"/>
      <c r="AC15" s="1035"/>
      <c r="AD15" s="1035"/>
      <c r="AE15" s="1036"/>
      <c r="AF15" s="1028"/>
      <c r="AG15" s="1029"/>
      <c r="AH15" s="1029"/>
      <c r="AI15" s="1029"/>
      <c r="AJ15" s="1030"/>
      <c r="AK15" s="1077"/>
      <c r="AL15" s="1078"/>
      <c r="AM15" s="1078"/>
      <c r="AN15" s="1078"/>
      <c r="AO15" s="1078"/>
      <c r="AP15" s="1078"/>
      <c r="AQ15" s="1078"/>
      <c r="AR15" s="1078"/>
      <c r="AS15" s="1078"/>
      <c r="AT15" s="1078"/>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05"/>
      <c r="BT15" s="1006"/>
      <c r="BU15" s="1006"/>
      <c r="BV15" s="1006"/>
      <c r="BW15" s="1006"/>
      <c r="BX15" s="1006"/>
      <c r="BY15" s="1006"/>
      <c r="BZ15" s="1006"/>
      <c r="CA15" s="1006"/>
      <c r="CB15" s="1006"/>
      <c r="CC15" s="1006"/>
      <c r="CD15" s="1006"/>
      <c r="CE15" s="1006"/>
      <c r="CF15" s="1006"/>
      <c r="CG15" s="1007"/>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205"/>
    </row>
    <row r="16" spans="1:131" s="206" customFormat="1" ht="26.25" customHeight="1">
      <c r="A16" s="212">
        <v>10</v>
      </c>
      <c r="B16" s="1022"/>
      <c r="C16" s="1023"/>
      <c r="D16" s="1023"/>
      <c r="E16" s="1023"/>
      <c r="F16" s="1023"/>
      <c r="G16" s="1023"/>
      <c r="H16" s="1023"/>
      <c r="I16" s="1023"/>
      <c r="J16" s="1023"/>
      <c r="K16" s="1023"/>
      <c r="L16" s="1023"/>
      <c r="M16" s="1023"/>
      <c r="N16" s="1023"/>
      <c r="O16" s="1023"/>
      <c r="P16" s="1024"/>
      <c r="Q16" s="1034"/>
      <c r="R16" s="1035"/>
      <c r="S16" s="1035"/>
      <c r="T16" s="1035"/>
      <c r="U16" s="1035"/>
      <c r="V16" s="1035"/>
      <c r="W16" s="1035"/>
      <c r="X16" s="1035"/>
      <c r="Y16" s="1035"/>
      <c r="Z16" s="1035"/>
      <c r="AA16" s="1035"/>
      <c r="AB16" s="1035"/>
      <c r="AC16" s="1035"/>
      <c r="AD16" s="1035"/>
      <c r="AE16" s="1036"/>
      <c r="AF16" s="1028"/>
      <c r="AG16" s="1029"/>
      <c r="AH16" s="1029"/>
      <c r="AI16" s="1029"/>
      <c r="AJ16" s="1030"/>
      <c r="AK16" s="1077"/>
      <c r="AL16" s="1078"/>
      <c r="AM16" s="1078"/>
      <c r="AN16" s="1078"/>
      <c r="AO16" s="1078"/>
      <c r="AP16" s="1078"/>
      <c r="AQ16" s="1078"/>
      <c r="AR16" s="1078"/>
      <c r="AS16" s="1078"/>
      <c r="AT16" s="1078"/>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05"/>
      <c r="BT16" s="1006"/>
      <c r="BU16" s="1006"/>
      <c r="BV16" s="1006"/>
      <c r="BW16" s="1006"/>
      <c r="BX16" s="1006"/>
      <c r="BY16" s="1006"/>
      <c r="BZ16" s="1006"/>
      <c r="CA16" s="1006"/>
      <c r="CB16" s="1006"/>
      <c r="CC16" s="1006"/>
      <c r="CD16" s="1006"/>
      <c r="CE16" s="1006"/>
      <c r="CF16" s="1006"/>
      <c r="CG16" s="1007"/>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205"/>
    </row>
    <row r="17" spans="1:131" s="206" customFormat="1" ht="26.25" customHeight="1">
      <c r="A17" s="212">
        <v>11</v>
      </c>
      <c r="B17" s="1022"/>
      <c r="C17" s="1023"/>
      <c r="D17" s="1023"/>
      <c r="E17" s="1023"/>
      <c r="F17" s="1023"/>
      <c r="G17" s="1023"/>
      <c r="H17" s="1023"/>
      <c r="I17" s="1023"/>
      <c r="J17" s="1023"/>
      <c r="K17" s="1023"/>
      <c r="L17" s="1023"/>
      <c r="M17" s="1023"/>
      <c r="N17" s="1023"/>
      <c r="O17" s="1023"/>
      <c r="P17" s="1024"/>
      <c r="Q17" s="1034"/>
      <c r="R17" s="1035"/>
      <c r="S17" s="1035"/>
      <c r="T17" s="1035"/>
      <c r="U17" s="1035"/>
      <c r="V17" s="1035"/>
      <c r="W17" s="1035"/>
      <c r="X17" s="1035"/>
      <c r="Y17" s="1035"/>
      <c r="Z17" s="1035"/>
      <c r="AA17" s="1035"/>
      <c r="AB17" s="1035"/>
      <c r="AC17" s="1035"/>
      <c r="AD17" s="1035"/>
      <c r="AE17" s="1036"/>
      <c r="AF17" s="1028"/>
      <c r="AG17" s="1029"/>
      <c r="AH17" s="1029"/>
      <c r="AI17" s="1029"/>
      <c r="AJ17" s="1030"/>
      <c r="AK17" s="1077"/>
      <c r="AL17" s="1078"/>
      <c r="AM17" s="1078"/>
      <c r="AN17" s="1078"/>
      <c r="AO17" s="1078"/>
      <c r="AP17" s="1078"/>
      <c r="AQ17" s="1078"/>
      <c r="AR17" s="1078"/>
      <c r="AS17" s="1078"/>
      <c r="AT17" s="1078"/>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05"/>
      <c r="BT17" s="1006"/>
      <c r="BU17" s="1006"/>
      <c r="BV17" s="1006"/>
      <c r="BW17" s="1006"/>
      <c r="BX17" s="1006"/>
      <c r="BY17" s="1006"/>
      <c r="BZ17" s="1006"/>
      <c r="CA17" s="1006"/>
      <c r="CB17" s="1006"/>
      <c r="CC17" s="1006"/>
      <c r="CD17" s="1006"/>
      <c r="CE17" s="1006"/>
      <c r="CF17" s="1006"/>
      <c r="CG17" s="1007"/>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205"/>
    </row>
    <row r="18" spans="1:131" s="206" customFormat="1" ht="26.25" customHeight="1">
      <c r="A18" s="212">
        <v>12</v>
      </c>
      <c r="B18" s="1022"/>
      <c r="C18" s="1023"/>
      <c r="D18" s="1023"/>
      <c r="E18" s="1023"/>
      <c r="F18" s="1023"/>
      <c r="G18" s="1023"/>
      <c r="H18" s="1023"/>
      <c r="I18" s="1023"/>
      <c r="J18" s="1023"/>
      <c r="K18" s="1023"/>
      <c r="L18" s="1023"/>
      <c r="M18" s="1023"/>
      <c r="N18" s="1023"/>
      <c r="O18" s="1023"/>
      <c r="P18" s="1024"/>
      <c r="Q18" s="1034"/>
      <c r="R18" s="1035"/>
      <c r="S18" s="1035"/>
      <c r="T18" s="1035"/>
      <c r="U18" s="1035"/>
      <c r="V18" s="1035"/>
      <c r="W18" s="1035"/>
      <c r="X18" s="1035"/>
      <c r="Y18" s="1035"/>
      <c r="Z18" s="1035"/>
      <c r="AA18" s="1035"/>
      <c r="AB18" s="1035"/>
      <c r="AC18" s="1035"/>
      <c r="AD18" s="1035"/>
      <c r="AE18" s="1036"/>
      <c r="AF18" s="1028"/>
      <c r="AG18" s="1029"/>
      <c r="AH18" s="1029"/>
      <c r="AI18" s="1029"/>
      <c r="AJ18" s="1030"/>
      <c r="AK18" s="1077"/>
      <c r="AL18" s="1078"/>
      <c r="AM18" s="1078"/>
      <c r="AN18" s="1078"/>
      <c r="AO18" s="1078"/>
      <c r="AP18" s="1078"/>
      <c r="AQ18" s="1078"/>
      <c r="AR18" s="1078"/>
      <c r="AS18" s="1078"/>
      <c r="AT18" s="1078"/>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05"/>
      <c r="BT18" s="1006"/>
      <c r="BU18" s="1006"/>
      <c r="BV18" s="1006"/>
      <c r="BW18" s="1006"/>
      <c r="BX18" s="1006"/>
      <c r="BY18" s="1006"/>
      <c r="BZ18" s="1006"/>
      <c r="CA18" s="1006"/>
      <c r="CB18" s="1006"/>
      <c r="CC18" s="1006"/>
      <c r="CD18" s="1006"/>
      <c r="CE18" s="1006"/>
      <c r="CF18" s="1006"/>
      <c r="CG18" s="1007"/>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205"/>
    </row>
    <row r="19" spans="1:131" s="206" customFormat="1" ht="26.25" customHeight="1">
      <c r="A19" s="212">
        <v>13</v>
      </c>
      <c r="B19" s="1022"/>
      <c r="C19" s="1023"/>
      <c r="D19" s="1023"/>
      <c r="E19" s="1023"/>
      <c r="F19" s="1023"/>
      <c r="G19" s="1023"/>
      <c r="H19" s="1023"/>
      <c r="I19" s="1023"/>
      <c r="J19" s="1023"/>
      <c r="K19" s="1023"/>
      <c r="L19" s="1023"/>
      <c r="M19" s="1023"/>
      <c r="N19" s="1023"/>
      <c r="O19" s="1023"/>
      <c r="P19" s="1024"/>
      <c r="Q19" s="1034"/>
      <c r="R19" s="1035"/>
      <c r="S19" s="1035"/>
      <c r="T19" s="1035"/>
      <c r="U19" s="1035"/>
      <c r="V19" s="1035"/>
      <c r="W19" s="1035"/>
      <c r="X19" s="1035"/>
      <c r="Y19" s="1035"/>
      <c r="Z19" s="1035"/>
      <c r="AA19" s="1035"/>
      <c r="AB19" s="1035"/>
      <c r="AC19" s="1035"/>
      <c r="AD19" s="1035"/>
      <c r="AE19" s="1036"/>
      <c r="AF19" s="1028"/>
      <c r="AG19" s="1029"/>
      <c r="AH19" s="1029"/>
      <c r="AI19" s="1029"/>
      <c r="AJ19" s="1030"/>
      <c r="AK19" s="1077"/>
      <c r="AL19" s="1078"/>
      <c r="AM19" s="1078"/>
      <c r="AN19" s="1078"/>
      <c r="AO19" s="1078"/>
      <c r="AP19" s="1078"/>
      <c r="AQ19" s="1078"/>
      <c r="AR19" s="1078"/>
      <c r="AS19" s="1078"/>
      <c r="AT19" s="1078"/>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05"/>
      <c r="BT19" s="1006"/>
      <c r="BU19" s="1006"/>
      <c r="BV19" s="1006"/>
      <c r="BW19" s="1006"/>
      <c r="BX19" s="1006"/>
      <c r="BY19" s="1006"/>
      <c r="BZ19" s="1006"/>
      <c r="CA19" s="1006"/>
      <c r="CB19" s="1006"/>
      <c r="CC19" s="1006"/>
      <c r="CD19" s="1006"/>
      <c r="CE19" s="1006"/>
      <c r="CF19" s="1006"/>
      <c r="CG19" s="1007"/>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3"/>
      <c r="DW19" s="984"/>
      <c r="DX19" s="984"/>
      <c r="DY19" s="984"/>
      <c r="DZ19" s="985"/>
      <c r="EA19" s="205"/>
    </row>
    <row r="20" spans="1:131" s="206" customFormat="1" ht="26.25" customHeight="1">
      <c r="A20" s="212">
        <v>14</v>
      </c>
      <c r="B20" s="1022"/>
      <c r="C20" s="1023"/>
      <c r="D20" s="1023"/>
      <c r="E20" s="1023"/>
      <c r="F20" s="1023"/>
      <c r="G20" s="1023"/>
      <c r="H20" s="1023"/>
      <c r="I20" s="1023"/>
      <c r="J20" s="1023"/>
      <c r="K20" s="1023"/>
      <c r="L20" s="1023"/>
      <c r="M20" s="1023"/>
      <c r="N20" s="1023"/>
      <c r="O20" s="1023"/>
      <c r="P20" s="1024"/>
      <c r="Q20" s="1034"/>
      <c r="R20" s="1035"/>
      <c r="S20" s="1035"/>
      <c r="T20" s="1035"/>
      <c r="U20" s="1035"/>
      <c r="V20" s="1035"/>
      <c r="W20" s="1035"/>
      <c r="X20" s="1035"/>
      <c r="Y20" s="1035"/>
      <c r="Z20" s="1035"/>
      <c r="AA20" s="1035"/>
      <c r="AB20" s="1035"/>
      <c r="AC20" s="1035"/>
      <c r="AD20" s="1035"/>
      <c r="AE20" s="1036"/>
      <c r="AF20" s="1028"/>
      <c r="AG20" s="1029"/>
      <c r="AH20" s="1029"/>
      <c r="AI20" s="1029"/>
      <c r="AJ20" s="1030"/>
      <c r="AK20" s="1077"/>
      <c r="AL20" s="1078"/>
      <c r="AM20" s="1078"/>
      <c r="AN20" s="1078"/>
      <c r="AO20" s="1078"/>
      <c r="AP20" s="1078"/>
      <c r="AQ20" s="1078"/>
      <c r="AR20" s="1078"/>
      <c r="AS20" s="1078"/>
      <c r="AT20" s="1078"/>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05"/>
      <c r="BT20" s="1006"/>
      <c r="BU20" s="1006"/>
      <c r="BV20" s="1006"/>
      <c r="BW20" s="1006"/>
      <c r="BX20" s="1006"/>
      <c r="BY20" s="1006"/>
      <c r="BZ20" s="1006"/>
      <c r="CA20" s="1006"/>
      <c r="CB20" s="1006"/>
      <c r="CC20" s="1006"/>
      <c r="CD20" s="1006"/>
      <c r="CE20" s="1006"/>
      <c r="CF20" s="1006"/>
      <c r="CG20" s="1007"/>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205"/>
    </row>
    <row r="21" spans="1:131" s="206" customFormat="1" ht="26.25" customHeight="1" thickBot="1">
      <c r="A21" s="212">
        <v>15</v>
      </c>
      <c r="B21" s="1022"/>
      <c r="C21" s="1023"/>
      <c r="D21" s="1023"/>
      <c r="E21" s="1023"/>
      <c r="F21" s="1023"/>
      <c r="G21" s="1023"/>
      <c r="H21" s="1023"/>
      <c r="I21" s="1023"/>
      <c r="J21" s="1023"/>
      <c r="K21" s="1023"/>
      <c r="L21" s="1023"/>
      <c r="M21" s="1023"/>
      <c r="N21" s="1023"/>
      <c r="O21" s="1023"/>
      <c r="P21" s="1024"/>
      <c r="Q21" s="1034"/>
      <c r="R21" s="1035"/>
      <c r="S21" s="1035"/>
      <c r="T21" s="1035"/>
      <c r="U21" s="1035"/>
      <c r="V21" s="1035"/>
      <c r="W21" s="1035"/>
      <c r="X21" s="1035"/>
      <c r="Y21" s="1035"/>
      <c r="Z21" s="1035"/>
      <c r="AA21" s="1035"/>
      <c r="AB21" s="1035"/>
      <c r="AC21" s="1035"/>
      <c r="AD21" s="1035"/>
      <c r="AE21" s="1036"/>
      <c r="AF21" s="1028"/>
      <c r="AG21" s="1029"/>
      <c r="AH21" s="1029"/>
      <c r="AI21" s="1029"/>
      <c r="AJ21" s="1030"/>
      <c r="AK21" s="1077"/>
      <c r="AL21" s="1078"/>
      <c r="AM21" s="1078"/>
      <c r="AN21" s="1078"/>
      <c r="AO21" s="1078"/>
      <c r="AP21" s="1078"/>
      <c r="AQ21" s="1078"/>
      <c r="AR21" s="1078"/>
      <c r="AS21" s="1078"/>
      <c r="AT21" s="1078"/>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05"/>
      <c r="BT21" s="1006"/>
      <c r="BU21" s="1006"/>
      <c r="BV21" s="1006"/>
      <c r="BW21" s="1006"/>
      <c r="BX21" s="1006"/>
      <c r="BY21" s="1006"/>
      <c r="BZ21" s="1006"/>
      <c r="CA21" s="1006"/>
      <c r="CB21" s="1006"/>
      <c r="CC21" s="1006"/>
      <c r="CD21" s="1006"/>
      <c r="CE21" s="1006"/>
      <c r="CF21" s="1006"/>
      <c r="CG21" s="1007"/>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205"/>
    </row>
    <row r="22" spans="1:131" s="206" customFormat="1" ht="26.25" customHeight="1">
      <c r="A22" s="212">
        <v>16</v>
      </c>
      <c r="B22" s="1022"/>
      <c r="C22" s="1023"/>
      <c r="D22" s="1023"/>
      <c r="E22" s="1023"/>
      <c r="F22" s="1023"/>
      <c r="G22" s="1023"/>
      <c r="H22" s="1023"/>
      <c r="I22" s="1023"/>
      <c r="J22" s="1023"/>
      <c r="K22" s="1023"/>
      <c r="L22" s="1023"/>
      <c r="M22" s="1023"/>
      <c r="N22" s="1023"/>
      <c r="O22" s="1023"/>
      <c r="P22" s="1024"/>
      <c r="Q22" s="1072"/>
      <c r="R22" s="1073"/>
      <c r="S22" s="1073"/>
      <c r="T22" s="1073"/>
      <c r="U22" s="1073"/>
      <c r="V22" s="1073"/>
      <c r="W22" s="1073"/>
      <c r="X22" s="1073"/>
      <c r="Y22" s="1073"/>
      <c r="Z22" s="1073"/>
      <c r="AA22" s="1073"/>
      <c r="AB22" s="1073"/>
      <c r="AC22" s="1073"/>
      <c r="AD22" s="1073"/>
      <c r="AE22" s="1074"/>
      <c r="AF22" s="1028"/>
      <c r="AG22" s="1029"/>
      <c r="AH22" s="1029"/>
      <c r="AI22" s="1029"/>
      <c r="AJ22" s="1030"/>
      <c r="AK22" s="1068"/>
      <c r="AL22" s="1069"/>
      <c r="AM22" s="1069"/>
      <c r="AN22" s="1069"/>
      <c r="AO22" s="1069"/>
      <c r="AP22" s="1069"/>
      <c r="AQ22" s="1069"/>
      <c r="AR22" s="1069"/>
      <c r="AS22" s="1069"/>
      <c r="AT22" s="1069"/>
      <c r="AU22" s="1070"/>
      <c r="AV22" s="1070"/>
      <c r="AW22" s="1070"/>
      <c r="AX22" s="1070"/>
      <c r="AY22" s="1071"/>
      <c r="AZ22" s="1020" t="s">
        <v>366</v>
      </c>
      <c r="BA22" s="1020"/>
      <c r="BB22" s="1020"/>
      <c r="BC22" s="1020"/>
      <c r="BD22" s="1021"/>
      <c r="BE22" s="204"/>
      <c r="BF22" s="204"/>
      <c r="BG22" s="204"/>
      <c r="BH22" s="204"/>
      <c r="BI22" s="204"/>
      <c r="BJ22" s="204"/>
      <c r="BK22" s="204"/>
      <c r="BL22" s="204"/>
      <c r="BM22" s="204"/>
      <c r="BN22" s="204"/>
      <c r="BO22" s="204"/>
      <c r="BP22" s="204"/>
      <c r="BQ22" s="213">
        <v>16</v>
      </c>
      <c r="BR22" s="214"/>
      <c r="BS22" s="1005"/>
      <c r="BT22" s="1006"/>
      <c r="BU22" s="1006"/>
      <c r="BV22" s="1006"/>
      <c r="BW22" s="1006"/>
      <c r="BX22" s="1006"/>
      <c r="BY22" s="1006"/>
      <c r="BZ22" s="1006"/>
      <c r="CA22" s="1006"/>
      <c r="CB22" s="1006"/>
      <c r="CC22" s="1006"/>
      <c r="CD22" s="1006"/>
      <c r="CE22" s="1006"/>
      <c r="CF22" s="1006"/>
      <c r="CG22" s="1007"/>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59"/>
      <c r="R23" s="1060"/>
      <c r="S23" s="1060"/>
      <c r="T23" s="1060"/>
      <c r="U23" s="1060"/>
      <c r="V23" s="1060"/>
      <c r="W23" s="1060"/>
      <c r="X23" s="1060"/>
      <c r="Y23" s="1060"/>
      <c r="Z23" s="1060"/>
      <c r="AA23" s="1060"/>
      <c r="AB23" s="1060"/>
      <c r="AC23" s="1060"/>
      <c r="AD23" s="1060"/>
      <c r="AE23" s="1061"/>
      <c r="AF23" s="1062">
        <v>139</v>
      </c>
      <c r="AG23" s="1060"/>
      <c r="AH23" s="1060"/>
      <c r="AI23" s="1060"/>
      <c r="AJ23" s="1063"/>
      <c r="AK23" s="1064"/>
      <c r="AL23" s="1065"/>
      <c r="AM23" s="1065"/>
      <c r="AN23" s="1065"/>
      <c r="AO23" s="1065"/>
      <c r="AP23" s="1060">
        <v>10683</v>
      </c>
      <c r="AQ23" s="1060"/>
      <c r="AR23" s="1060"/>
      <c r="AS23" s="1060"/>
      <c r="AT23" s="1060"/>
      <c r="AU23" s="1066"/>
      <c r="AV23" s="1066"/>
      <c r="AW23" s="1066"/>
      <c r="AX23" s="1066"/>
      <c r="AY23" s="1067"/>
      <c r="AZ23" s="1056" t="s">
        <v>111</v>
      </c>
      <c r="BA23" s="1057"/>
      <c r="BB23" s="1057"/>
      <c r="BC23" s="1057"/>
      <c r="BD23" s="1058"/>
      <c r="BE23" s="204"/>
      <c r="BF23" s="204"/>
      <c r="BG23" s="204"/>
      <c r="BH23" s="204"/>
      <c r="BI23" s="204"/>
      <c r="BJ23" s="204"/>
      <c r="BK23" s="204"/>
      <c r="BL23" s="204"/>
      <c r="BM23" s="204"/>
      <c r="BN23" s="204"/>
      <c r="BO23" s="204"/>
      <c r="BP23" s="204"/>
      <c r="BQ23" s="213">
        <v>17</v>
      </c>
      <c r="BR23" s="214"/>
      <c r="BS23" s="1005"/>
      <c r="BT23" s="1006"/>
      <c r="BU23" s="1006"/>
      <c r="BV23" s="1006"/>
      <c r="BW23" s="1006"/>
      <c r="BX23" s="1006"/>
      <c r="BY23" s="1006"/>
      <c r="BZ23" s="1006"/>
      <c r="CA23" s="1006"/>
      <c r="CB23" s="1006"/>
      <c r="CC23" s="1006"/>
      <c r="CD23" s="1006"/>
      <c r="CE23" s="1006"/>
      <c r="CF23" s="1006"/>
      <c r="CG23" s="1007"/>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205"/>
    </row>
    <row r="24" spans="1:131" s="206" customFormat="1" ht="26.25" customHeight="1">
      <c r="A24" s="1055" t="s">
        <v>369</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03"/>
      <c r="BA24" s="203"/>
      <c r="BB24" s="203"/>
      <c r="BC24" s="203"/>
      <c r="BD24" s="203"/>
      <c r="BE24" s="204"/>
      <c r="BF24" s="204"/>
      <c r="BG24" s="204"/>
      <c r="BH24" s="204"/>
      <c r="BI24" s="204"/>
      <c r="BJ24" s="204"/>
      <c r="BK24" s="204"/>
      <c r="BL24" s="204"/>
      <c r="BM24" s="204"/>
      <c r="BN24" s="204"/>
      <c r="BO24" s="204"/>
      <c r="BP24" s="204"/>
      <c r="BQ24" s="213">
        <v>18</v>
      </c>
      <c r="BR24" s="214"/>
      <c r="BS24" s="1005"/>
      <c r="BT24" s="1006"/>
      <c r="BU24" s="1006"/>
      <c r="BV24" s="1006"/>
      <c r="BW24" s="1006"/>
      <c r="BX24" s="1006"/>
      <c r="BY24" s="1006"/>
      <c r="BZ24" s="1006"/>
      <c r="CA24" s="1006"/>
      <c r="CB24" s="1006"/>
      <c r="CC24" s="1006"/>
      <c r="CD24" s="1006"/>
      <c r="CE24" s="1006"/>
      <c r="CF24" s="1006"/>
      <c r="CG24" s="1007"/>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205"/>
    </row>
    <row r="25" spans="1:131" s="198" customFormat="1" ht="26.25" customHeight="1" thickBot="1">
      <c r="A25" s="1054" t="s">
        <v>370</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03"/>
      <c r="BK25" s="203"/>
      <c r="BL25" s="203"/>
      <c r="BM25" s="203"/>
      <c r="BN25" s="203"/>
      <c r="BO25" s="216"/>
      <c r="BP25" s="216"/>
      <c r="BQ25" s="213">
        <v>19</v>
      </c>
      <c r="BR25" s="214"/>
      <c r="BS25" s="1005"/>
      <c r="BT25" s="1006"/>
      <c r="BU25" s="1006"/>
      <c r="BV25" s="1006"/>
      <c r="BW25" s="1006"/>
      <c r="BX25" s="1006"/>
      <c r="BY25" s="1006"/>
      <c r="BZ25" s="1006"/>
      <c r="CA25" s="1006"/>
      <c r="CB25" s="1006"/>
      <c r="CC25" s="1006"/>
      <c r="CD25" s="1006"/>
      <c r="CE25" s="1006"/>
      <c r="CF25" s="1006"/>
      <c r="CG25" s="1007"/>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197"/>
    </row>
    <row r="26" spans="1:131" s="198" customFormat="1" ht="26.25" customHeight="1">
      <c r="A26" s="986" t="s">
        <v>347</v>
      </c>
      <c r="B26" s="987"/>
      <c r="C26" s="987"/>
      <c r="D26" s="987"/>
      <c r="E26" s="987"/>
      <c r="F26" s="987"/>
      <c r="G26" s="987"/>
      <c r="H26" s="987"/>
      <c r="I26" s="987"/>
      <c r="J26" s="987"/>
      <c r="K26" s="987"/>
      <c r="L26" s="987"/>
      <c r="M26" s="987"/>
      <c r="N26" s="987"/>
      <c r="O26" s="987"/>
      <c r="P26" s="988"/>
      <c r="Q26" s="992" t="s">
        <v>371</v>
      </c>
      <c r="R26" s="993"/>
      <c r="S26" s="993"/>
      <c r="T26" s="993"/>
      <c r="U26" s="994"/>
      <c r="V26" s="992" t="s">
        <v>372</v>
      </c>
      <c r="W26" s="993"/>
      <c r="X26" s="993"/>
      <c r="Y26" s="993"/>
      <c r="Z26" s="994"/>
      <c r="AA26" s="992" t="s">
        <v>373</v>
      </c>
      <c r="AB26" s="993"/>
      <c r="AC26" s="993"/>
      <c r="AD26" s="993"/>
      <c r="AE26" s="993"/>
      <c r="AF26" s="1050" t="s">
        <v>374</v>
      </c>
      <c r="AG26" s="999"/>
      <c r="AH26" s="999"/>
      <c r="AI26" s="999"/>
      <c r="AJ26" s="1051"/>
      <c r="AK26" s="993" t="s">
        <v>375</v>
      </c>
      <c r="AL26" s="993"/>
      <c r="AM26" s="993"/>
      <c r="AN26" s="993"/>
      <c r="AO26" s="994"/>
      <c r="AP26" s="992" t="s">
        <v>376</v>
      </c>
      <c r="AQ26" s="993"/>
      <c r="AR26" s="993"/>
      <c r="AS26" s="993"/>
      <c r="AT26" s="994"/>
      <c r="AU26" s="992" t="s">
        <v>377</v>
      </c>
      <c r="AV26" s="993"/>
      <c r="AW26" s="993"/>
      <c r="AX26" s="993"/>
      <c r="AY26" s="994"/>
      <c r="AZ26" s="992" t="s">
        <v>378</v>
      </c>
      <c r="BA26" s="993"/>
      <c r="BB26" s="993"/>
      <c r="BC26" s="993"/>
      <c r="BD26" s="994"/>
      <c r="BE26" s="992" t="s">
        <v>354</v>
      </c>
      <c r="BF26" s="993"/>
      <c r="BG26" s="993"/>
      <c r="BH26" s="993"/>
      <c r="BI26" s="1008"/>
      <c r="BJ26" s="203"/>
      <c r="BK26" s="203"/>
      <c r="BL26" s="203"/>
      <c r="BM26" s="203"/>
      <c r="BN26" s="203"/>
      <c r="BO26" s="216"/>
      <c r="BP26" s="216"/>
      <c r="BQ26" s="213">
        <v>20</v>
      </c>
      <c r="BR26" s="214"/>
      <c r="BS26" s="1005"/>
      <c r="BT26" s="1006"/>
      <c r="BU26" s="1006"/>
      <c r="BV26" s="1006"/>
      <c r="BW26" s="1006"/>
      <c r="BX26" s="1006"/>
      <c r="BY26" s="1006"/>
      <c r="BZ26" s="1006"/>
      <c r="CA26" s="1006"/>
      <c r="CB26" s="1006"/>
      <c r="CC26" s="1006"/>
      <c r="CD26" s="1006"/>
      <c r="CE26" s="1006"/>
      <c r="CF26" s="1006"/>
      <c r="CG26" s="1007"/>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197"/>
    </row>
    <row r="27" spans="1:131" s="198" customFormat="1" ht="26.25" customHeight="1" thickBot="1">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52"/>
      <c r="AG27" s="1002"/>
      <c r="AH27" s="1002"/>
      <c r="AI27" s="1002"/>
      <c r="AJ27" s="1053"/>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9"/>
      <c r="BJ27" s="203"/>
      <c r="BK27" s="203"/>
      <c r="BL27" s="203"/>
      <c r="BM27" s="203"/>
      <c r="BN27" s="203"/>
      <c r="BO27" s="216"/>
      <c r="BP27" s="216"/>
      <c r="BQ27" s="213">
        <v>21</v>
      </c>
      <c r="BR27" s="214"/>
      <c r="BS27" s="1005"/>
      <c r="BT27" s="1006"/>
      <c r="BU27" s="1006"/>
      <c r="BV27" s="1006"/>
      <c r="BW27" s="1006"/>
      <c r="BX27" s="1006"/>
      <c r="BY27" s="1006"/>
      <c r="BZ27" s="1006"/>
      <c r="CA27" s="1006"/>
      <c r="CB27" s="1006"/>
      <c r="CC27" s="1006"/>
      <c r="CD27" s="1006"/>
      <c r="CE27" s="1006"/>
      <c r="CF27" s="1006"/>
      <c r="CG27" s="1007"/>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197"/>
    </row>
    <row r="28" spans="1:131" s="198" customFormat="1" ht="26.25" customHeight="1" thickTop="1">
      <c r="A28" s="217">
        <v>1</v>
      </c>
      <c r="B28" s="1041" t="s">
        <v>379</v>
      </c>
      <c r="C28" s="1042"/>
      <c r="D28" s="1042"/>
      <c r="E28" s="1042"/>
      <c r="F28" s="1042"/>
      <c r="G28" s="1042"/>
      <c r="H28" s="1042"/>
      <c r="I28" s="1042"/>
      <c r="J28" s="1042"/>
      <c r="K28" s="1042"/>
      <c r="L28" s="1042"/>
      <c r="M28" s="1042"/>
      <c r="N28" s="1042"/>
      <c r="O28" s="1042"/>
      <c r="P28" s="1043"/>
      <c r="Q28" s="1044">
        <v>2104</v>
      </c>
      <c r="R28" s="1045"/>
      <c r="S28" s="1045"/>
      <c r="T28" s="1045"/>
      <c r="U28" s="1045"/>
      <c r="V28" s="1045">
        <v>2084</v>
      </c>
      <c r="W28" s="1045"/>
      <c r="X28" s="1045"/>
      <c r="Y28" s="1045"/>
      <c r="Z28" s="1045"/>
      <c r="AA28" s="1045">
        <v>20</v>
      </c>
      <c r="AB28" s="1045"/>
      <c r="AC28" s="1045"/>
      <c r="AD28" s="1045"/>
      <c r="AE28" s="1046"/>
      <c r="AF28" s="1047">
        <v>20</v>
      </c>
      <c r="AG28" s="1045"/>
      <c r="AH28" s="1045"/>
      <c r="AI28" s="1045"/>
      <c r="AJ28" s="1048"/>
      <c r="AK28" s="1049">
        <v>140</v>
      </c>
      <c r="AL28" s="1037"/>
      <c r="AM28" s="1037"/>
      <c r="AN28" s="1037"/>
      <c r="AO28" s="1037"/>
      <c r="AP28" s="1037"/>
      <c r="AQ28" s="1037"/>
      <c r="AR28" s="1037"/>
      <c r="AS28" s="1037"/>
      <c r="AT28" s="1037"/>
      <c r="AU28" s="1037"/>
      <c r="AV28" s="1037"/>
      <c r="AW28" s="1037"/>
      <c r="AX28" s="1037"/>
      <c r="AY28" s="1037"/>
      <c r="AZ28" s="1038"/>
      <c r="BA28" s="1038"/>
      <c r="BB28" s="1038"/>
      <c r="BC28" s="1038"/>
      <c r="BD28" s="1038"/>
      <c r="BE28" s="1039"/>
      <c r="BF28" s="1039"/>
      <c r="BG28" s="1039"/>
      <c r="BH28" s="1039"/>
      <c r="BI28" s="1040"/>
      <c r="BJ28" s="203"/>
      <c r="BK28" s="203"/>
      <c r="BL28" s="203"/>
      <c r="BM28" s="203"/>
      <c r="BN28" s="203"/>
      <c r="BO28" s="216"/>
      <c r="BP28" s="216"/>
      <c r="BQ28" s="213">
        <v>22</v>
      </c>
      <c r="BR28" s="214"/>
      <c r="BS28" s="1005"/>
      <c r="BT28" s="1006"/>
      <c r="BU28" s="1006"/>
      <c r="BV28" s="1006"/>
      <c r="BW28" s="1006"/>
      <c r="BX28" s="1006"/>
      <c r="BY28" s="1006"/>
      <c r="BZ28" s="1006"/>
      <c r="CA28" s="1006"/>
      <c r="CB28" s="1006"/>
      <c r="CC28" s="1006"/>
      <c r="CD28" s="1006"/>
      <c r="CE28" s="1006"/>
      <c r="CF28" s="1006"/>
      <c r="CG28" s="1007"/>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197"/>
    </row>
    <row r="29" spans="1:131" s="198" customFormat="1" ht="26.25" customHeight="1">
      <c r="A29" s="217">
        <v>2</v>
      </c>
      <c r="B29" s="1022" t="s">
        <v>380</v>
      </c>
      <c r="C29" s="1023"/>
      <c r="D29" s="1023"/>
      <c r="E29" s="1023"/>
      <c r="F29" s="1023"/>
      <c r="G29" s="1023"/>
      <c r="H29" s="1023"/>
      <c r="I29" s="1023"/>
      <c r="J29" s="1023"/>
      <c r="K29" s="1023"/>
      <c r="L29" s="1023"/>
      <c r="M29" s="1023"/>
      <c r="N29" s="1023"/>
      <c r="O29" s="1023"/>
      <c r="P29" s="1024"/>
      <c r="Q29" s="1034">
        <v>1832</v>
      </c>
      <c r="R29" s="1035"/>
      <c r="S29" s="1035"/>
      <c r="T29" s="1035"/>
      <c r="U29" s="1035"/>
      <c r="V29" s="1035">
        <v>1776</v>
      </c>
      <c r="W29" s="1035"/>
      <c r="X29" s="1035"/>
      <c r="Y29" s="1035"/>
      <c r="Z29" s="1035"/>
      <c r="AA29" s="1035">
        <v>56</v>
      </c>
      <c r="AB29" s="1035"/>
      <c r="AC29" s="1035"/>
      <c r="AD29" s="1035"/>
      <c r="AE29" s="1036"/>
      <c r="AF29" s="1028">
        <v>56</v>
      </c>
      <c r="AG29" s="1029"/>
      <c r="AH29" s="1029"/>
      <c r="AI29" s="1029"/>
      <c r="AJ29" s="1030"/>
      <c r="AK29" s="974">
        <v>262</v>
      </c>
      <c r="AL29" s="965"/>
      <c r="AM29" s="965"/>
      <c r="AN29" s="965"/>
      <c r="AO29" s="965"/>
      <c r="AP29" s="965"/>
      <c r="AQ29" s="965"/>
      <c r="AR29" s="965"/>
      <c r="AS29" s="965"/>
      <c r="AT29" s="965"/>
      <c r="AU29" s="965"/>
      <c r="AV29" s="965"/>
      <c r="AW29" s="965"/>
      <c r="AX29" s="965"/>
      <c r="AY29" s="965"/>
      <c r="AZ29" s="1033"/>
      <c r="BA29" s="1033"/>
      <c r="BB29" s="1033"/>
      <c r="BC29" s="1033"/>
      <c r="BD29" s="1033"/>
      <c r="BE29" s="1017"/>
      <c r="BF29" s="1017"/>
      <c r="BG29" s="1017"/>
      <c r="BH29" s="1017"/>
      <c r="BI29" s="1018"/>
      <c r="BJ29" s="203"/>
      <c r="BK29" s="203"/>
      <c r="BL29" s="203"/>
      <c r="BM29" s="203"/>
      <c r="BN29" s="203"/>
      <c r="BO29" s="216"/>
      <c r="BP29" s="216"/>
      <c r="BQ29" s="213">
        <v>23</v>
      </c>
      <c r="BR29" s="214"/>
      <c r="BS29" s="1005"/>
      <c r="BT29" s="1006"/>
      <c r="BU29" s="1006"/>
      <c r="BV29" s="1006"/>
      <c r="BW29" s="1006"/>
      <c r="BX29" s="1006"/>
      <c r="BY29" s="1006"/>
      <c r="BZ29" s="1006"/>
      <c r="CA29" s="1006"/>
      <c r="CB29" s="1006"/>
      <c r="CC29" s="1006"/>
      <c r="CD29" s="1006"/>
      <c r="CE29" s="1006"/>
      <c r="CF29" s="1006"/>
      <c r="CG29" s="1007"/>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197"/>
    </row>
    <row r="30" spans="1:131" s="198" customFormat="1" ht="26.25" customHeight="1">
      <c r="A30" s="217">
        <v>3</v>
      </c>
      <c r="B30" s="1022" t="s">
        <v>381</v>
      </c>
      <c r="C30" s="1023"/>
      <c r="D30" s="1023"/>
      <c r="E30" s="1023"/>
      <c r="F30" s="1023"/>
      <c r="G30" s="1023"/>
      <c r="H30" s="1023"/>
      <c r="I30" s="1023"/>
      <c r="J30" s="1023"/>
      <c r="K30" s="1023"/>
      <c r="L30" s="1023"/>
      <c r="M30" s="1023"/>
      <c r="N30" s="1023"/>
      <c r="O30" s="1023"/>
      <c r="P30" s="1024"/>
      <c r="Q30" s="1034">
        <v>161</v>
      </c>
      <c r="R30" s="1035"/>
      <c r="S30" s="1035"/>
      <c r="T30" s="1035"/>
      <c r="U30" s="1035"/>
      <c r="V30" s="1035">
        <v>161</v>
      </c>
      <c r="W30" s="1035"/>
      <c r="X30" s="1035"/>
      <c r="Y30" s="1035"/>
      <c r="Z30" s="1035"/>
      <c r="AA30" s="1035"/>
      <c r="AB30" s="1035"/>
      <c r="AC30" s="1035"/>
      <c r="AD30" s="1035"/>
      <c r="AE30" s="1036"/>
      <c r="AF30" s="1028">
        <v>0</v>
      </c>
      <c r="AG30" s="1029"/>
      <c r="AH30" s="1029"/>
      <c r="AI30" s="1029"/>
      <c r="AJ30" s="1030"/>
      <c r="AK30" s="974">
        <v>290</v>
      </c>
      <c r="AL30" s="965"/>
      <c r="AM30" s="965"/>
      <c r="AN30" s="965"/>
      <c r="AO30" s="965"/>
      <c r="AP30" s="965"/>
      <c r="AQ30" s="965"/>
      <c r="AR30" s="965"/>
      <c r="AS30" s="965"/>
      <c r="AT30" s="965"/>
      <c r="AU30" s="965"/>
      <c r="AV30" s="965"/>
      <c r="AW30" s="965"/>
      <c r="AX30" s="965"/>
      <c r="AY30" s="965"/>
      <c r="AZ30" s="1033"/>
      <c r="BA30" s="1033"/>
      <c r="BB30" s="1033"/>
      <c r="BC30" s="1033"/>
      <c r="BD30" s="1033"/>
      <c r="BE30" s="1017"/>
      <c r="BF30" s="1017"/>
      <c r="BG30" s="1017"/>
      <c r="BH30" s="1017"/>
      <c r="BI30" s="1018"/>
      <c r="BJ30" s="203"/>
      <c r="BK30" s="203"/>
      <c r="BL30" s="203"/>
      <c r="BM30" s="203"/>
      <c r="BN30" s="203"/>
      <c r="BO30" s="216"/>
      <c r="BP30" s="216"/>
      <c r="BQ30" s="213">
        <v>24</v>
      </c>
      <c r="BR30" s="214"/>
      <c r="BS30" s="1005"/>
      <c r="BT30" s="1006"/>
      <c r="BU30" s="1006"/>
      <c r="BV30" s="1006"/>
      <c r="BW30" s="1006"/>
      <c r="BX30" s="1006"/>
      <c r="BY30" s="1006"/>
      <c r="BZ30" s="1006"/>
      <c r="CA30" s="1006"/>
      <c r="CB30" s="1006"/>
      <c r="CC30" s="1006"/>
      <c r="CD30" s="1006"/>
      <c r="CE30" s="1006"/>
      <c r="CF30" s="1006"/>
      <c r="CG30" s="1007"/>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197"/>
    </row>
    <row r="31" spans="1:131" s="198" customFormat="1" ht="26.25" customHeight="1">
      <c r="A31" s="217">
        <v>4</v>
      </c>
      <c r="B31" s="1022" t="s">
        <v>382</v>
      </c>
      <c r="C31" s="1023"/>
      <c r="D31" s="1023"/>
      <c r="E31" s="1023"/>
      <c r="F31" s="1023"/>
      <c r="G31" s="1023"/>
      <c r="H31" s="1023"/>
      <c r="I31" s="1023"/>
      <c r="J31" s="1023"/>
      <c r="K31" s="1023"/>
      <c r="L31" s="1023"/>
      <c r="M31" s="1023"/>
      <c r="N31" s="1023"/>
      <c r="O31" s="1023"/>
      <c r="P31" s="1024"/>
      <c r="Q31" s="1034">
        <v>420</v>
      </c>
      <c r="R31" s="1035"/>
      <c r="S31" s="1035"/>
      <c r="T31" s="1035"/>
      <c r="U31" s="1035"/>
      <c r="V31" s="1035">
        <v>403</v>
      </c>
      <c r="W31" s="1035"/>
      <c r="X31" s="1035"/>
      <c r="Y31" s="1035"/>
      <c r="Z31" s="1035"/>
      <c r="AA31" s="1035">
        <v>17</v>
      </c>
      <c r="AB31" s="1035"/>
      <c r="AC31" s="1035"/>
      <c r="AD31" s="1035"/>
      <c r="AE31" s="1036"/>
      <c r="AF31" s="1028">
        <v>628</v>
      </c>
      <c r="AG31" s="1029"/>
      <c r="AH31" s="1029"/>
      <c r="AI31" s="1029"/>
      <c r="AJ31" s="1030"/>
      <c r="AK31" s="974">
        <v>28</v>
      </c>
      <c r="AL31" s="965"/>
      <c r="AM31" s="965"/>
      <c r="AN31" s="965"/>
      <c r="AO31" s="965"/>
      <c r="AP31" s="965">
        <v>1010</v>
      </c>
      <c r="AQ31" s="965"/>
      <c r="AR31" s="965"/>
      <c r="AS31" s="965"/>
      <c r="AT31" s="965"/>
      <c r="AU31" s="965">
        <v>277</v>
      </c>
      <c r="AV31" s="965"/>
      <c r="AW31" s="965"/>
      <c r="AX31" s="965"/>
      <c r="AY31" s="965"/>
      <c r="AZ31" s="1033"/>
      <c r="BA31" s="1033"/>
      <c r="BB31" s="1033"/>
      <c r="BC31" s="1033"/>
      <c r="BD31" s="1033"/>
      <c r="BE31" s="1017" t="s">
        <v>383</v>
      </c>
      <c r="BF31" s="1017"/>
      <c r="BG31" s="1017"/>
      <c r="BH31" s="1017"/>
      <c r="BI31" s="1018"/>
      <c r="BJ31" s="203"/>
      <c r="BK31" s="203"/>
      <c r="BL31" s="203"/>
      <c r="BM31" s="203"/>
      <c r="BN31" s="203"/>
      <c r="BO31" s="216"/>
      <c r="BP31" s="216"/>
      <c r="BQ31" s="213">
        <v>25</v>
      </c>
      <c r="BR31" s="214"/>
      <c r="BS31" s="1005"/>
      <c r="BT31" s="1006"/>
      <c r="BU31" s="1006"/>
      <c r="BV31" s="1006"/>
      <c r="BW31" s="1006"/>
      <c r="BX31" s="1006"/>
      <c r="BY31" s="1006"/>
      <c r="BZ31" s="1006"/>
      <c r="CA31" s="1006"/>
      <c r="CB31" s="1006"/>
      <c r="CC31" s="1006"/>
      <c r="CD31" s="1006"/>
      <c r="CE31" s="1006"/>
      <c r="CF31" s="1006"/>
      <c r="CG31" s="1007"/>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197"/>
    </row>
    <row r="32" spans="1:131" s="198" customFormat="1" ht="26.25" customHeight="1">
      <c r="A32" s="217">
        <v>5</v>
      </c>
      <c r="B32" s="1022" t="s">
        <v>384</v>
      </c>
      <c r="C32" s="1023"/>
      <c r="D32" s="1023"/>
      <c r="E32" s="1023"/>
      <c r="F32" s="1023"/>
      <c r="G32" s="1023"/>
      <c r="H32" s="1023"/>
      <c r="I32" s="1023"/>
      <c r="J32" s="1023"/>
      <c r="K32" s="1023"/>
      <c r="L32" s="1023"/>
      <c r="M32" s="1023"/>
      <c r="N32" s="1023"/>
      <c r="O32" s="1023"/>
      <c r="P32" s="1024"/>
      <c r="Q32" s="1034">
        <v>420</v>
      </c>
      <c r="R32" s="1035"/>
      <c r="S32" s="1035"/>
      <c r="T32" s="1035"/>
      <c r="U32" s="1035"/>
      <c r="V32" s="1035">
        <v>420</v>
      </c>
      <c r="W32" s="1035"/>
      <c r="X32" s="1035"/>
      <c r="Y32" s="1035"/>
      <c r="Z32" s="1035"/>
      <c r="AA32" s="1035"/>
      <c r="AB32" s="1035"/>
      <c r="AC32" s="1035"/>
      <c r="AD32" s="1035"/>
      <c r="AE32" s="1036"/>
      <c r="AF32" s="1028" t="s">
        <v>111</v>
      </c>
      <c r="AG32" s="1029"/>
      <c r="AH32" s="1029"/>
      <c r="AI32" s="1029"/>
      <c r="AJ32" s="1030"/>
      <c r="AK32" s="974">
        <v>114</v>
      </c>
      <c r="AL32" s="965"/>
      <c r="AM32" s="965"/>
      <c r="AN32" s="965"/>
      <c r="AO32" s="965"/>
      <c r="AP32" s="965">
        <v>1653</v>
      </c>
      <c r="AQ32" s="965"/>
      <c r="AR32" s="965"/>
      <c r="AS32" s="965"/>
      <c r="AT32" s="965"/>
      <c r="AU32" s="965">
        <v>1444</v>
      </c>
      <c r="AV32" s="965"/>
      <c r="AW32" s="965"/>
      <c r="AX32" s="965"/>
      <c r="AY32" s="965"/>
      <c r="AZ32" s="1033"/>
      <c r="BA32" s="1033"/>
      <c r="BB32" s="1033"/>
      <c r="BC32" s="1033"/>
      <c r="BD32" s="1033"/>
      <c r="BE32" s="1017" t="s">
        <v>385</v>
      </c>
      <c r="BF32" s="1017"/>
      <c r="BG32" s="1017"/>
      <c r="BH32" s="1017"/>
      <c r="BI32" s="1018"/>
      <c r="BJ32" s="203"/>
      <c r="BK32" s="203"/>
      <c r="BL32" s="203"/>
      <c r="BM32" s="203"/>
      <c r="BN32" s="203"/>
      <c r="BO32" s="216"/>
      <c r="BP32" s="216"/>
      <c r="BQ32" s="213">
        <v>26</v>
      </c>
      <c r="BR32" s="214"/>
      <c r="BS32" s="1005"/>
      <c r="BT32" s="1006"/>
      <c r="BU32" s="1006"/>
      <c r="BV32" s="1006"/>
      <c r="BW32" s="1006"/>
      <c r="BX32" s="1006"/>
      <c r="BY32" s="1006"/>
      <c r="BZ32" s="1006"/>
      <c r="CA32" s="1006"/>
      <c r="CB32" s="1006"/>
      <c r="CC32" s="1006"/>
      <c r="CD32" s="1006"/>
      <c r="CE32" s="1006"/>
      <c r="CF32" s="1006"/>
      <c r="CG32" s="1007"/>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197"/>
    </row>
    <row r="33" spans="1:131" s="198" customFormat="1" ht="26.25" customHeight="1">
      <c r="A33" s="217">
        <v>6</v>
      </c>
      <c r="B33" s="1022" t="s">
        <v>386</v>
      </c>
      <c r="C33" s="1023"/>
      <c r="D33" s="1023"/>
      <c r="E33" s="1023"/>
      <c r="F33" s="1023"/>
      <c r="G33" s="1023"/>
      <c r="H33" s="1023"/>
      <c r="I33" s="1023"/>
      <c r="J33" s="1023"/>
      <c r="K33" s="1023"/>
      <c r="L33" s="1023"/>
      <c r="M33" s="1023"/>
      <c r="N33" s="1023"/>
      <c r="O33" s="1023"/>
      <c r="P33" s="1024"/>
      <c r="Q33" s="1034">
        <v>62</v>
      </c>
      <c r="R33" s="1035"/>
      <c r="S33" s="1035"/>
      <c r="T33" s="1035"/>
      <c r="U33" s="1035"/>
      <c r="V33" s="1035">
        <v>62</v>
      </c>
      <c r="W33" s="1035"/>
      <c r="X33" s="1035"/>
      <c r="Y33" s="1035"/>
      <c r="Z33" s="1035"/>
      <c r="AA33" s="1035"/>
      <c r="AB33" s="1035"/>
      <c r="AC33" s="1035"/>
      <c r="AD33" s="1035"/>
      <c r="AE33" s="1036"/>
      <c r="AF33" s="1028" t="s">
        <v>111</v>
      </c>
      <c r="AG33" s="1029"/>
      <c r="AH33" s="1029"/>
      <c r="AI33" s="1029"/>
      <c r="AJ33" s="1030"/>
      <c r="AK33" s="974">
        <v>38</v>
      </c>
      <c r="AL33" s="965"/>
      <c r="AM33" s="965"/>
      <c r="AN33" s="965"/>
      <c r="AO33" s="965"/>
      <c r="AP33" s="965">
        <v>648</v>
      </c>
      <c r="AQ33" s="965"/>
      <c r="AR33" s="965"/>
      <c r="AS33" s="965"/>
      <c r="AT33" s="965"/>
      <c r="AU33" s="965">
        <v>481</v>
      </c>
      <c r="AV33" s="965"/>
      <c r="AW33" s="965"/>
      <c r="AX33" s="965"/>
      <c r="AY33" s="965"/>
      <c r="AZ33" s="1033"/>
      <c r="BA33" s="1033"/>
      <c r="BB33" s="1033"/>
      <c r="BC33" s="1033"/>
      <c r="BD33" s="1033"/>
      <c r="BE33" s="1017" t="s">
        <v>385</v>
      </c>
      <c r="BF33" s="1017"/>
      <c r="BG33" s="1017"/>
      <c r="BH33" s="1017"/>
      <c r="BI33" s="1018"/>
      <c r="BJ33" s="203"/>
      <c r="BK33" s="203"/>
      <c r="BL33" s="203"/>
      <c r="BM33" s="203"/>
      <c r="BN33" s="203"/>
      <c r="BO33" s="216"/>
      <c r="BP33" s="216"/>
      <c r="BQ33" s="213">
        <v>27</v>
      </c>
      <c r="BR33" s="214"/>
      <c r="BS33" s="1005"/>
      <c r="BT33" s="1006"/>
      <c r="BU33" s="1006"/>
      <c r="BV33" s="1006"/>
      <c r="BW33" s="1006"/>
      <c r="BX33" s="1006"/>
      <c r="BY33" s="1006"/>
      <c r="BZ33" s="1006"/>
      <c r="CA33" s="1006"/>
      <c r="CB33" s="1006"/>
      <c r="CC33" s="1006"/>
      <c r="CD33" s="1006"/>
      <c r="CE33" s="1006"/>
      <c r="CF33" s="1006"/>
      <c r="CG33" s="1007"/>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197"/>
    </row>
    <row r="34" spans="1:131" s="198" customFormat="1" ht="26.25" customHeight="1">
      <c r="A34" s="217">
        <v>7</v>
      </c>
      <c r="B34" s="1022"/>
      <c r="C34" s="1023"/>
      <c r="D34" s="1023"/>
      <c r="E34" s="1023"/>
      <c r="F34" s="1023"/>
      <c r="G34" s="1023"/>
      <c r="H34" s="1023"/>
      <c r="I34" s="1023"/>
      <c r="J34" s="1023"/>
      <c r="K34" s="1023"/>
      <c r="L34" s="1023"/>
      <c r="M34" s="1023"/>
      <c r="N34" s="1023"/>
      <c r="O34" s="1023"/>
      <c r="P34" s="1024"/>
      <c r="Q34" s="1034"/>
      <c r="R34" s="1035"/>
      <c r="S34" s="1035"/>
      <c r="T34" s="1035"/>
      <c r="U34" s="1035"/>
      <c r="V34" s="1035"/>
      <c r="W34" s="1035"/>
      <c r="X34" s="1035"/>
      <c r="Y34" s="1035"/>
      <c r="Z34" s="1035"/>
      <c r="AA34" s="1035"/>
      <c r="AB34" s="1035"/>
      <c r="AC34" s="1035"/>
      <c r="AD34" s="1035"/>
      <c r="AE34" s="1036"/>
      <c r="AF34" s="1028"/>
      <c r="AG34" s="1029"/>
      <c r="AH34" s="1029"/>
      <c r="AI34" s="1029"/>
      <c r="AJ34" s="1030"/>
      <c r="AK34" s="974"/>
      <c r="AL34" s="965"/>
      <c r="AM34" s="965"/>
      <c r="AN34" s="965"/>
      <c r="AO34" s="965"/>
      <c r="AP34" s="965"/>
      <c r="AQ34" s="965"/>
      <c r="AR34" s="965"/>
      <c r="AS34" s="965"/>
      <c r="AT34" s="965"/>
      <c r="AU34" s="965"/>
      <c r="AV34" s="965"/>
      <c r="AW34" s="965"/>
      <c r="AX34" s="965"/>
      <c r="AY34" s="965"/>
      <c r="AZ34" s="1033"/>
      <c r="BA34" s="1033"/>
      <c r="BB34" s="1033"/>
      <c r="BC34" s="1033"/>
      <c r="BD34" s="1033"/>
      <c r="BE34" s="1017"/>
      <c r="BF34" s="1017"/>
      <c r="BG34" s="1017"/>
      <c r="BH34" s="1017"/>
      <c r="BI34" s="1018"/>
      <c r="BJ34" s="203"/>
      <c r="BK34" s="203"/>
      <c r="BL34" s="203"/>
      <c r="BM34" s="203"/>
      <c r="BN34" s="203"/>
      <c r="BO34" s="216"/>
      <c r="BP34" s="216"/>
      <c r="BQ34" s="213">
        <v>28</v>
      </c>
      <c r="BR34" s="214"/>
      <c r="BS34" s="1005"/>
      <c r="BT34" s="1006"/>
      <c r="BU34" s="1006"/>
      <c r="BV34" s="1006"/>
      <c r="BW34" s="1006"/>
      <c r="BX34" s="1006"/>
      <c r="BY34" s="1006"/>
      <c r="BZ34" s="1006"/>
      <c r="CA34" s="1006"/>
      <c r="CB34" s="1006"/>
      <c r="CC34" s="1006"/>
      <c r="CD34" s="1006"/>
      <c r="CE34" s="1006"/>
      <c r="CF34" s="1006"/>
      <c r="CG34" s="1007"/>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197"/>
    </row>
    <row r="35" spans="1:131" s="198" customFormat="1" ht="26.25" customHeight="1">
      <c r="A35" s="217">
        <v>8</v>
      </c>
      <c r="B35" s="1022"/>
      <c r="C35" s="1023"/>
      <c r="D35" s="1023"/>
      <c r="E35" s="1023"/>
      <c r="F35" s="1023"/>
      <c r="G35" s="1023"/>
      <c r="H35" s="1023"/>
      <c r="I35" s="1023"/>
      <c r="J35" s="1023"/>
      <c r="K35" s="1023"/>
      <c r="L35" s="1023"/>
      <c r="M35" s="1023"/>
      <c r="N35" s="1023"/>
      <c r="O35" s="1023"/>
      <c r="P35" s="1024"/>
      <c r="Q35" s="1034"/>
      <c r="R35" s="1035"/>
      <c r="S35" s="1035"/>
      <c r="T35" s="1035"/>
      <c r="U35" s="1035"/>
      <c r="V35" s="1035"/>
      <c r="W35" s="1035"/>
      <c r="X35" s="1035"/>
      <c r="Y35" s="1035"/>
      <c r="Z35" s="1035"/>
      <c r="AA35" s="1035"/>
      <c r="AB35" s="1035"/>
      <c r="AC35" s="1035"/>
      <c r="AD35" s="1035"/>
      <c r="AE35" s="1036"/>
      <c r="AF35" s="1028"/>
      <c r="AG35" s="1029"/>
      <c r="AH35" s="1029"/>
      <c r="AI35" s="1029"/>
      <c r="AJ35" s="1030"/>
      <c r="AK35" s="974"/>
      <c r="AL35" s="965"/>
      <c r="AM35" s="965"/>
      <c r="AN35" s="965"/>
      <c r="AO35" s="965"/>
      <c r="AP35" s="965"/>
      <c r="AQ35" s="965"/>
      <c r="AR35" s="965"/>
      <c r="AS35" s="965"/>
      <c r="AT35" s="965"/>
      <c r="AU35" s="965"/>
      <c r="AV35" s="965"/>
      <c r="AW35" s="965"/>
      <c r="AX35" s="965"/>
      <c r="AY35" s="965"/>
      <c r="AZ35" s="1033"/>
      <c r="BA35" s="1033"/>
      <c r="BB35" s="1033"/>
      <c r="BC35" s="1033"/>
      <c r="BD35" s="1033"/>
      <c r="BE35" s="1017"/>
      <c r="BF35" s="1017"/>
      <c r="BG35" s="1017"/>
      <c r="BH35" s="1017"/>
      <c r="BI35" s="1018"/>
      <c r="BJ35" s="203"/>
      <c r="BK35" s="203"/>
      <c r="BL35" s="203"/>
      <c r="BM35" s="203"/>
      <c r="BN35" s="203"/>
      <c r="BO35" s="216"/>
      <c r="BP35" s="216"/>
      <c r="BQ35" s="213">
        <v>29</v>
      </c>
      <c r="BR35" s="214"/>
      <c r="BS35" s="1005"/>
      <c r="BT35" s="1006"/>
      <c r="BU35" s="1006"/>
      <c r="BV35" s="1006"/>
      <c r="BW35" s="1006"/>
      <c r="BX35" s="1006"/>
      <c r="BY35" s="1006"/>
      <c r="BZ35" s="1006"/>
      <c r="CA35" s="1006"/>
      <c r="CB35" s="1006"/>
      <c r="CC35" s="1006"/>
      <c r="CD35" s="1006"/>
      <c r="CE35" s="1006"/>
      <c r="CF35" s="1006"/>
      <c r="CG35" s="1007"/>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3"/>
      <c r="DW35" s="984"/>
      <c r="DX35" s="984"/>
      <c r="DY35" s="984"/>
      <c r="DZ35" s="985"/>
      <c r="EA35" s="197"/>
    </row>
    <row r="36" spans="1:131" s="198" customFormat="1" ht="26.25" customHeight="1">
      <c r="A36" s="217">
        <v>9</v>
      </c>
      <c r="B36" s="1022"/>
      <c r="C36" s="1023"/>
      <c r="D36" s="1023"/>
      <c r="E36" s="1023"/>
      <c r="F36" s="1023"/>
      <c r="G36" s="1023"/>
      <c r="H36" s="1023"/>
      <c r="I36" s="1023"/>
      <c r="J36" s="1023"/>
      <c r="K36" s="1023"/>
      <c r="L36" s="1023"/>
      <c r="M36" s="1023"/>
      <c r="N36" s="1023"/>
      <c r="O36" s="1023"/>
      <c r="P36" s="1024"/>
      <c r="Q36" s="1034"/>
      <c r="R36" s="1035"/>
      <c r="S36" s="1035"/>
      <c r="T36" s="1035"/>
      <c r="U36" s="1035"/>
      <c r="V36" s="1035"/>
      <c r="W36" s="1035"/>
      <c r="X36" s="1035"/>
      <c r="Y36" s="1035"/>
      <c r="Z36" s="1035"/>
      <c r="AA36" s="1035"/>
      <c r="AB36" s="1035"/>
      <c r="AC36" s="1035"/>
      <c r="AD36" s="1035"/>
      <c r="AE36" s="1036"/>
      <c r="AF36" s="1028"/>
      <c r="AG36" s="1029"/>
      <c r="AH36" s="1029"/>
      <c r="AI36" s="1029"/>
      <c r="AJ36" s="1030"/>
      <c r="AK36" s="974"/>
      <c r="AL36" s="965"/>
      <c r="AM36" s="965"/>
      <c r="AN36" s="965"/>
      <c r="AO36" s="965"/>
      <c r="AP36" s="965"/>
      <c r="AQ36" s="965"/>
      <c r="AR36" s="965"/>
      <c r="AS36" s="965"/>
      <c r="AT36" s="965"/>
      <c r="AU36" s="965"/>
      <c r="AV36" s="965"/>
      <c r="AW36" s="965"/>
      <c r="AX36" s="965"/>
      <c r="AY36" s="965"/>
      <c r="AZ36" s="1033"/>
      <c r="BA36" s="1033"/>
      <c r="BB36" s="1033"/>
      <c r="BC36" s="1033"/>
      <c r="BD36" s="1033"/>
      <c r="BE36" s="1017"/>
      <c r="BF36" s="1017"/>
      <c r="BG36" s="1017"/>
      <c r="BH36" s="1017"/>
      <c r="BI36" s="1018"/>
      <c r="BJ36" s="203"/>
      <c r="BK36" s="203"/>
      <c r="BL36" s="203"/>
      <c r="BM36" s="203"/>
      <c r="BN36" s="203"/>
      <c r="BO36" s="216"/>
      <c r="BP36" s="216"/>
      <c r="BQ36" s="213">
        <v>30</v>
      </c>
      <c r="BR36" s="214"/>
      <c r="BS36" s="1005"/>
      <c r="BT36" s="1006"/>
      <c r="BU36" s="1006"/>
      <c r="BV36" s="1006"/>
      <c r="BW36" s="1006"/>
      <c r="BX36" s="1006"/>
      <c r="BY36" s="1006"/>
      <c r="BZ36" s="1006"/>
      <c r="CA36" s="1006"/>
      <c r="CB36" s="1006"/>
      <c r="CC36" s="1006"/>
      <c r="CD36" s="1006"/>
      <c r="CE36" s="1006"/>
      <c r="CF36" s="1006"/>
      <c r="CG36" s="1007"/>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197"/>
    </row>
    <row r="37" spans="1:131" s="198" customFormat="1" ht="26.25" customHeight="1">
      <c r="A37" s="217">
        <v>10</v>
      </c>
      <c r="B37" s="1022"/>
      <c r="C37" s="1023"/>
      <c r="D37" s="1023"/>
      <c r="E37" s="1023"/>
      <c r="F37" s="1023"/>
      <c r="G37" s="1023"/>
      <c r="H37" s="1023"/>
      <c r="I37" s="1023"/>
      <c r="J37" s="1023"/>
      <c r="K37" s="1023"/>
      <c r="L37" s="1023"/>
      <c r="M37" s="1023"/>
      <c r="N37" s="1023"/>
      <c r="O37" s="1023"/>
      <c r="P37" s="1024"/>
      <c r="Q37" s="1034"/>
      <c r="R37" s="1035"/>
      <c r="S37" s="1035"/>
      <c r="T37" s="1035"/>
      <c r="U37" s="1035"/>
      <c r="V37" s="1035"/>
      <c r="W37" s="1035"/>
      <c r="X37" s="1035"/>
      <c r="Y37" s="1035"/>
      <c r="Z37" s="1035"/>
      <c r="AA37" s="1035"/>
      <c r="AB37" s="1035"/>
      <c r="AC37" s="1035"/>
      <c r="AD37" s="1035"/>
      <c r="AE37" s="1036"/>
      <c r="AF37" s="1028"/>
      <c r="AG37" s="1029"/>
      <c r="AH37" s="1029"/>
      <c r="AI37" s="1029"/>
      <c r="AJ37" s="1030"/>
      <c r="AK37" s="974"/>
      <c r="AL37" s="965"/>
      <c r="AM37" s="965"/>
      <c r="AN37" s="965"/>
      <c r="AO37" s="965"/>
      <c r="AP37" s="965"/>
      <c r="AQ37" s="965"/>
      <c r="AR37" s="965"/>
      <c r="AS37" s="965"/>
      <c r="AT37" s="965"/>
      <c r="AU37" s="965"/>
      <c r="AV37" s="965"/>
      <c r="AW37" s="965"/>
      <c r="AX37" s="965"/>
      <c r="AY37" s="965"/>
      <c r="AZ37" s="1033"/>
      <c r="BA37" s="1033"/>
      <c r="BB37" s="1033"/>
      <c r="BC37" s="1033"/>
      <c r="BD37" s="1033"/>
      <c r="BE37" s="1017"/>
      <c r="BF37" s="1017"/>
      <c r="BG37" s="1017"/>
      <c r="BH37" s="1017"/>
      <c r="BI37" s="1018"/>
      <c r="BJ37" s="203"/>
      <c r="BK37" s="203"/>
      <c r="BL37" s="203"/>
      <c r="BM37" s="203"/>
      <c r="BN37" s="203"/>
      <c r="BO37" s="216"/>
      <c r="BP37" s="216"/>
      <c r="BQ37" s="213">
        <v>31</v>
      </c>
      <c r="BR37" s="214"/>
      <c r="BS37" s="1005"/>
      <c r="BT37" s="1006"/>
      <c r="BU37" s="1006"/>
      <c r="BV37" s="1006"/>
      <c r="BW37" s="1006"/>
      <c r="BX37" s="1006"/>
      <c r="BY37" s="1006"/>
      <c r="BZ37" s="1006"/>
      <c r="CA37" s="1006"/>
      <c r="CB37" s="1006"/>
      <c r="CC37" s="1006"/>
      <c r="CD37" s="1006"/>
      <c r="CE37" s="1006"/>
      <c r="CF37" s="1006"/>
      <c r="CG37" s="1007"/>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197"/>
    </row>
    <row r="38" spans="1:131" s="198" customFormat="1" ht="26.25" customHeight="1">
      <c r="A38" s="217">
        <v>11</v>
      </c>
      <c r="B38" s="1022"/>
      <c r="C38" s="1023"/>
      <c r="D38" s="1023"/>
      <c r="E38" s="1023"/>
      <c r="F38" s="1023"/>
      <c r="G38" s="1023"/>
      <c r="H38" s="1023"/>
      <c r="I38" s="1023"/>
      <c r="J38" s="1023"/>
      <c r="K38" s="1023"/>
      <c r="L38" s="1023"/>
      <c r="M38" s="1023"/>
      <c r="N38" s="1023"/>
      <c r="O38" s="1023"/>
      <c r="P38" s="1024"/>
      <c r="Q38" s="1034"/>
      <c r="R38" s="1035"/>
      <c r="S38" s="1035"/>
      <c r="T38" s="1035"/>
      <c r="U38" s="1035"/>
      <c r="V38" s="1035"/>
      <c r="W38" s="1035"/>
      <c r="X38" s="1035"/>
      <c r="Y38" s="1035"/>
      <c r="Z38" s="1035"/>
      <c r="AA38" s="1035"/>
      <c r="AB38" s="1035"/>
      <c r="AC38" s="1035"/>
      <c r="AD38" s="1035"/>
      <c r="AE38" s="1036"/>
      <c r="AF38" s="1028"/>
      <c r="AG38" s="1029"/>
      <c r="AH38" s="1029"/>
      <c r="AI38" s="1029"/>
      <c r="AJ38" s="1030"/>
      <c r="AK38" s="974"/>
      <c r="AL38" s="965"/>
      <c r="AM38" s="965"/>
      <c r="AN38" s="965"/>
      <c r="AO38" s="965"/>
      <c r="AP38" s="965"/>
      <c r="AQ38" s="965"/>
      <c r="AR38" s="965"/>
      <c r="AS38" s="965"/>
      <c r="AT38" s="965"/>
      <c r="AU38" s="965"/>
      <c r="AV38" s="965"/>
      <c r="AW38" s="965"/>
      <c r="AX38" s="965"/>
      <c r="AY38" s="965"/>
      <c r="AZ38" s="1033"/>
      <c r="BA38" s="1033"/>
      <c r="BB38" s="1033"/>
      <c r="BC38" s="1033"/>
      <c r="BD38" s="1033"/>
      <c r="BE38" s="1017"/>
      <c r="BF38" s="1017"/>
      <c r="BG38" s="1017"/>
      <c r="BH38" s="1017"/>
      <c r="BI38" s="1018"/>
      <c r="BJ38" s="203"/>
      <c r="BK38" s="203"/>
      <c r="BL38" s="203"/>
      <c r="BM38" s="203"/>
      <c r="BN38" s="203"/>
      <c r="BO38" s="216"/>
      <c r="BP38" s="216"/>
      <c r="BQ38" s="213">
        <v>32</v>
      </c>
      <c r="BR38" s="214"/>
      <c r="BS38" s="1005"/>
      <c r="BT38" s="1006"/>
      <c r="BU38" s="1006"/>
      <c r="BV38" s="1006"/>
      <c r="BW38" s="1006"/>
      <c r="BX38" s="1006"/>
      <c r="BY38" s="1006"/>
      <c r="BZ38" s="1006"/>
      <c r="CA38" s="1006"/>
      <c r="CB38" s="1006"/>
      <c r="CC38" s="1006"/>
      <c r="CD38" s="1006"/>
      <c r="CE38" s="1006"/>
      <c r="CF38" s="1006"/>
      <c r="CG38" s="1007"/>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197"/>
    </row>
    <row r="39" spans="1:131" s="198" customFormat="1" ht="26.25" customHeight="1">
      <c r="A39" s="217">
        <v>12</v>
      </c>
      <c r="B39" s="1022"/>
      <c r="C39" s="1023"/>
      <c r="D39" s="1023"/>
      <c r="E39" s="1023"/>
      <c r="F39" s="1023"/>
      <c r="G39" s="1023"/>
      <c r="H39" s="1023"/>
      <c r="I39" s="1023"/>
      <c r="J39" s="1023"/>
      <c r="K39" s="1023"/>
      <c r="L39" s="1023"/>
      <c r="M39" s="1023"/>
      <c r="N39" s="1023"/>
      <c r="O39" s="1023"/>
      <c r="P39" s="1024"/>
      <c r="Q39" s="1034"/>
      <c r="R39" s="1035"/>
      <c r="S39" s="1035"/>
      <c r="T39" s="1035"/>
      <c r="U39" s="1035"/>
      <c r="V39" s="1035"/>
      <c r="W39" s="1035"/>
      <c r="X39" s="1035"/>
      <c r="Y39" s="1035"/>
      <c r="Z39" s="1035"/>
      <c r="AA39" s="1035"/>
      <c r="AB39" s="1035"/>
      <c r="AC39" s="1035"/>
      <c r="AD39" s="1035"/>
      <c r="AE39" s="1036"/>
      <c r="AF39" s="1028"/>
      <c r="AG39" s="1029"/>
      <c r="AH39" s="1029"/>
      <c r="AI39" s="1029"/>
      <c r="AJ39" s="1030"/>
      <c r="AK39" s="974"/>
      <c r="AL39" s="965"/>
      <c r="AM39" s="965"/>
      <c r="AN39" s="965"/>
      <c r="AO39" s="965"/>
      <c r="AP39" s="965"/>
      <c r="AQ39" s="965"/>
      <c r="AR39" s="965"/>
      <c r="AS39" s="965"/>
      <c r="AT39" s="965"/>
      <c r="AU39" s="965"/>
      <c r="AV39" s="965"/>
      <c r="AW39" s="965"/>
      <c r="AX39" s="965"/>
      <c r="AY39" s="965"/>
      <c r="AZ39" s="1033"/>
      <c r="BA39" s="1033"/>
      <c r="BB39" s="1033"/>
      <c r="BC39" s="1033"/>
      <c r="BD39" s="1033"/>
      <c r="BE39" s="1017"/>
      <c r="BF39" s="1017"/>
      <c r="BG39" s="1017"/>
      <c r="BH39" s="1017"/>
      <c r="BI39" s="1018"/>
      <c r="BJ39" s="203"/>
      <c r="BK39" s="203"/>
      <c r="BL39" s="203"/>
      <c r="BM39" s="203"/>
      <c r="BN39" s="203"/>
      <c r="BO39" s="216"/>
      <c r="BP39" s="216"/>
      <c r="BQ39" s="213">
        <v>33</v>
      </c>
      <c r="BR39" s="214"/>
      <c r="BS39" s="1005"/>
      <c r="BT39" s="1006"/>
      <c r="BU39" s="1006"/>
      <c r="BV39" s="1006"/>
      <c r="BW39" s="1006"/>
      <c r="BX39" s="1006"/>
      <c r="BY39" s="1006"/>
      <c r="BZ39" s="1006"/>
      <c r="CA39" s="1006"/>
      <c r="CB39" s="1006"/>
      <c r="CC39" s="1006"/>
      <c r="CD39" s="1006"/>
      <c r="CE39" s="1006"/>
      <c r="CF39" s="1006"/>
      <c r="CG39" s="1007"/>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197"/>
    </row>
    <row r="40" spans="1:131" s="198" customFormat="1" ht="26.25" customHeight="1">
      <c r="A40" s="212">
        <v>13</v>
      </c>
      <c r="B40" s="1022"/>
      <c r="C40" s="1023"/>
      <c r="D40" s="1023"/>
      <c r="E40" s="1023"/>
      <c r="F40" s="1023"/>
      <c r="G40" s="1023"/>
      <c r="H40" s="1023"/>
      <c r="I40" s="1023"/>
      <c r="J40" s="1023"/>
      <c r="K40" s="1023"/>
      <c r="L40" s="1023"/>
      <c r="M40" s="1023"/>
      <c r="N40" s="1023"/>
      <c r="O40" s="1023"/>
      <c r="P40" s="1024"/>
      <c r="Q40" s="1034"/>
      <c r="R40" s="1035"/>
      <c r="S40" s="1035"/>
      <c r="T40" s="1035"/>
      <c r="U40" s="1035"/>
      <c r="V40" s="1035"/>
      <c r="W40" s="1035"/>
      <c r="X40" s="1035"/>
      <c r="Y40" s="1035"/>
      <c r="Z40" s="1035"/>
      <c r="AA40" s="1035"/>
      <c r="AB40" s="1035"/>
      <c r="AC40" s="1035"/>
      <c r="AD40" s="1035"/>
      <c r="AE40" s="1036"/>
      <c r="AF40" s="1028"/>
      <c r="AG40" s="1029"/>
      <c r="AH40" s="1029"/>
      <c r="AI40" s="1029"/>
      <c r="AJ40" s="1030"/>
      <c r="AK40" s="974"/>
      <c r="AL40" s="965"/>
      <c r="AM40" s="965"/>
      <c r="AN40" s="965"/>
      <c r="AO40" s="965"/>
      <c r="AP40" s="965"/>
      <c r="AQ40" s="965"/>
      <c r="AR40" s="965"/>
      <c r="AS40" s="965"/>
      <c r="AT40" s="965"/>
      <c r="AU40" s="965"/>
      <c r="AV40" s="965"/>
      <c r="AW40" s="965"/>
      <c r="AX40" s="965"/>
      <c r="AY40" s="965"/>
      <c r="AZ40" s="1033"/>
      <c r="BA40" s="1033"/>
      <c r="BB40" s="1033"/>
      <c r="BC40" s="1033"/>
      <c r="BD40" s="1033"/>
      <c r="BE40" s="1017"/>
      <c r="BF40" s="1017"/>
      <c r="BG40" s="1017"/>
      <c r="BH40" s="1017"/>
      <c r="BI40" s="1018"/>
      <c r="BJ40" s="203"/>
      <c r="BK40" s="203"/>
      <c r="BL40" s="203"/>
      <c r="BM40" s="203"/>
      <c r="BN40" s="203"/>
      <c r="BO40" s="216"/>
      <c r="BP40" s="216"/>
      <c r="BQ40" s="213">
        <v>34</v>
      </c>
      <c r="BR40" s="214"/>
      <c r="BS40" s="1005"/>
      <c r="BT40" s="1006"/>
      <c r="BU40" s="1006"/>
      <c r="BV40" s="1006"/>
      <c r="BW40" s="1006"/>
      <c r="BX40" s="1006"/>
      <c r="BY40" s="1006"/>
      <c r="BZ40" s="1006"/>
      <c r="CA40" s="1006"/>
      <c r="CB40" s="1006"/>
      <c r="CC40" s="1006"/>
      <c r="CD40" s="1006"/>
      <c r="CE40" s="1006"/>
      <c r="CF40" s="1006"/>
      <c r="CG40" s="1007"/>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197"/>
    </row>
    <row r="41" spans="1:131" s="198" customFormat="1" ht="26.25" customHeight="1">
      <c r="A41" s="212">
        <v>14</v>
      </c>
      <c r="B41" s="1022"/>
      <c r="C41" s="1023"/>
      <c r="D41" s="1023"/>
      <c r="E41" s="1023"/>
      <c r="F41" s="1023"/>
      <c r="G41" s="1023"/>
      <c r="H41" s="1023"/>
      <c r="I41" s="1023"/>
      <c r="J41" s="1023"/>
      <c r="K41" s="1023"/>
      <c r="L41" s="1023"/>
      <c r="M41" s="1023"/>
      <c r="N41" s="1023"/>
      <c r="O41" s="1023"/>
      <c r="P41" s="1024"/>
      <c r="Q41" s="1034"/>
      <c r="R41" s="1035"/>
      <c r="S41" s="1035"/>
      <c r="T41" s="1035"/>
      <c r="U41" s="1035"/>
      <c r="V41" s="1035"/>
      <c r="W41" s="1035"/>
      <c r="X41" s="1035"/>
      <c r="Y41" s="1035"/>
      <c r="Z41" s="1035"/>
      <c r="AA41" s="1035"/>
      <c r="AB41" s="1035"/>
      <c r="AC41" s="1035"/>
      <c r="AD41" s="1035"/>
      <c r="AE41" s="1036"/>
      <c r="AF41" s="1028"/>
      <c r="AG41" s="1029"/>
      <c r="AH41" s="1029"/>
      <c r="AI41" s="1029"/>
      <c r="AJ41" s="1030"/>
      <c r="AK41" s="974"/>
      <c r="AL41" s="965"/>
      <c r="AM41" s="965"/>
      <c r="AN41" s="965"/>
      <c r="AO41" s="965"/>
      <c r="AP41" s="965"/>
      <c r="AQ41" s="965"/>
      <c r="AR41" s="965"/>
      <c r="AS41" s="965"/>
      <c r="AT41" s="965"/>
      <c r="AU41" s="965"/>
      <c r="AV41" s="965"/>
      <c r="AW41" s="965"/>
      <c r="AX41" s="965"/>
      <c r="AY41" s="965"/>
      <c r="AZ41" s="1033"/>
      <c r="BA41" s="1033"/>
      <c r="BB41" s="1033"/>
      <c r="BC41" s="1033"/>
      <c r="BD41" s="1033"/>
      <c r="BE41" s="1017"/>
      <c r="BF41" s="1017"/>
      <c r="BG41" s="1017"/>
      <c r="BH41" s="1017"/>
      <c r="BI41" s="1018"/>
      <c r="BJ41" s="203"/>
      <c r="BK41" s="203"/>
      <c r="BL41" s="203"/>
      <c r="BM41" s="203"/>
      <c r="BN41" s="203"/>
      <c r="BO41" s="216"/>
      <c r="BP41" s="216"/>
      <c r="BQ41" s="213">
        <v>35</v>
      </c>
      <c r="BR41" s="214"/>
      <c r="BS41" s="1005"/>
      <c r="BT41" s="1006"/>
      <c r="BU41" s="1006"/>
      <c r="BV41" s="1006"/>
      <c r="BW41" s="1006"/>
      <c r="BX41" s="1006"/>
      <c r="BY41" s="1006"/>
      <c r="BZ41" s="1006"/>
      <c r="CA41" s="1006"/>
      <c r="CB41" s="1006"/>
      <c r="CC41" s="1006"/>
      <c r="CD41" s="1006"/>
      <c r="CE41" s="1006"/>
      <c r="CF41" s="1006"/>
      <c r="CG41" s="1007"/>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197"/>
    </row>
    <row r="42" spans="1:131" s="198" customFormat="1" ht="26.25" customHeight="1">
      <c r="A42" s="212">
        <v>15</v>
      </c>
      <c r="B42" s="1022"/>
      <c r="C42" s="1023"/>
      <c r="D42" s="1023"/>
      <c r="E42" s="1023"/>
      <c r="F42" s="1023"/>
      <c r="G42" s="1023"/>
      <c r="H42" s="1023"/>
      <c r="I42" s="1023"/>
      <c r="J42" s="1023"/>
      <c r="K42" s="1023"/>
      <c r="L42" s="1023"/>
      <c r="M42" s="1023"/>
      <c r="N42" s="1023"/>
      <c r="O42" s="1023"/>
      <c r="P42" s="1024"/>
      <c r="Q42" s="1034"/>
      <c r="R42" s="1035"/>
      <c r="S42" s="1035"/>
      <c r="T42" s="1035"/>
      <c r="U42" s="1035"/>
      <c r="V42" s="1035"/>
      <c r="W42" s="1035"/>
      <c r="X42" s="1035"/>
      <c r="Y42" s="1035"/>
      <c r="Z42" s="1035"/>
      <c r="AA42" s="1035"/>
      <c r="AB42" s="1035"/>
      <c r="AC42" s="1035"/>
      <c r="AD42" s="1035"/>
      <c r="AE42" s="1036"/>
      <c r="AF42" s="1028"/>
      <c r="AG42" s="1029"/>
      <c r="AH42" s="1029"/>
      <c r="AI42" s="1029"/>
      <c r="AJ42" s="1030"/>
      <c r="AK42" s="974"/>
      <c r="AL42" s="965"/>
      <c r="AM42" s="965"/>
      <c r="AN42" s="965"/>
      <c r="AO42" s="965"/>
      <c r="AP42" s="965"/>
      <c r="AQ42" s="965"/>
      <c r="AR42" s="965"/>
      <c r="AS42" s="965"/>
      <c r="AT42" s="965"/>
      <c r="AU42" s="965"/>
      <c r="AV42" s="965"/>
      <c r="AW42" s="965"/>
      <c r="AX42" s="965"/>
      <c r="AY42" s="965"/>
      <c r="AZ42" s="1033"/>
      <c r="BA42" s="1033"/>
      <c r="BB42" s="1033"/>
      <c r="BC42" s="1033"/>
      <c r="BD42" s="1033"/>
      <c r="BE42" s="1017"/>
      <c r="BF42" s="1017"/>
      <c r="BG42" s="1017"/>
      <c r="BH42" s="1017"/>
      <c r="BI42" s="1018"/>
      <c r="BJ42" s="203"/>
      <c r="BK42" s="203"/>
      <c r="BL42" s="203"/>
      <c r="BM42" s="203"/>
      <c r="BN42" s="203"/>
      <c r="BO42" s="216"/>
      <c r="BP42" s="216"/>
      <c r="BQ42" s="213">
        <v>36</v>
      </c>
      <c r="BR42" s="214"/>
      <c r="BS42" s="1005"/>
      <c r="BT42" s="1006"/>
      <c r="BU42" s="1006"/>
      <c r="BV42" s="1006"/>
      <c r="BW42" s="1006"/>
      <c r="BX42" s="1006"/>
      <c r="BY42" s="1006"/>
      <c r="BZ42" s="1006"/>
      <c r="CA42" s="1006"/>
      <c r="CB42" s="1006"/>
      <c r="CC42" s="1006"/>
      <c r="CD42" s="1006"/>
      <c r="CE42" s="1006"/>
      <c r="CF42" s="1006"/>
      <c r="CG42" s="1007"/>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197"/>
    </row>
    <row r="43" spans="1:131" s="198" customFormat="1" ht="26.25" customHeight="1">
      <c r="A43" s="212">
        <v>16</v>
      </c>
      <c r="B43" s="1022"/>
      <c r="C43" s="1023"/>
      <c r="D43" s="1023"/>
      <c r="E43" s="1023"/>
      <c r="F43" s="1023"/>
      <c r="G43" s="1023"/>
      <c r="H43" s="1023"/>
      <c r="I43" s="1023"/>
      <c r="J43" s="1023"/>
      <c r="K43" s="1023"/>
      <c r="L43" s="1023"/>
      <c r="M43" s="1023"/>
      <c r="N43" s="1023"/>
      <c r="O43" s="1023"/>
      <c r="P43" s="1024"/>
      <c r="Q43" s="1034"/>
      <c r="R43" s="1035"/>
      <c r="S43" s="1035"/>
      <c r="T43" s="1035"/>
      <c r="U43" s="1035"/>
      <c r="V43" s="1035"/>
      <c r="W43" s="1035"/>
      <c r="X43" s="1035"/>
      <c r="Y43" s="1035"/>
      <c r="Z43" s="1035"/>
      <c r="AA43" s="1035"/>
      <c r="AB43" s="1035"/>
      <c r="AC43" s="1035"/>
      <c r="AD43" s="1035"/>
      <c r="AE43" s="1036"/>
      <c r="AF43" s="1028"/>
      <c r="AG43" s="1029"/>
      <c r="AH43" s="1029"/>
      <c r="AI43" s="1029"/>
      <c r="AJ43" s="1030"/>
      <c r="AK43" s="974"/>
      <c r="AL43" s="965"/>
      <c r="AM43" s="965"/>
      <c r="AN43" s="965"/>
      <c r="AO43" s="965"/>
      <c r="AP43" s="965"/>
      <c r="AQ43" s="965"/>
      <c r="AR43" s="965"/>
      <c r="AS43" s="965"/>
      <c r="AT43" s="965"/>
      <c r="AU43" s="965"/>
      <c r="AV43" s="965"/>
      <c r="AW43" s="965"/>
      <c r="AX43" s="965"/>
      <c r="AY43" s="965"/>
      <c r="AZ43" s="1033"/>
      <c r="BA43" s="1033"/>
      <c r="BB43" s="1033"/>
      <c r="BC43" s="1033"/>
      <c r="BD43" s="1033"/>
      <c r="BE43" s="1017"/>
      <c r="BF43" s="1017"/>
      <c r="BG43" s="1017"/>
      <c r="BH43" s="1017"/>
      <c r="BI43" s="1018"/>
      <c r="BJ43" s="203"/>
      <c r="BK43" s="203"/>
      <c r="BL43" s="203"/>
      <c r="BM43" s="203"/>
      <c r="BN43" s="203"/>
      <c r="BO43" s="216"/>
      <c r="BP43" s="216"/>
      <c r="BQ43" s="213">
        <v>37</v>
      </c>
      <c r="BR43" s="214"/>
      <c r="BS43" s="1005"/>
      <c r="BT43" s="1006"/>
      <c r="BU43" s="1006"/>
      <c r="BV43" s="1006"/>
      <c r="BW43" s="1006"/>
      <c r="BX43" s="1006"/>
      <c r="BY43" s="1006"/>
      <c r="BZ43" s="1006"/>
      <c r="CA43" s="1006"/>
      <c r="CB43" s="1006"/>
      <c r="CC43" s="1006"/>
      <c r="CD43" s="1006"/>
      <c r="CE43" s="1006"/>
      <c r="CF43" s="1006"/>
      <c r="CG43" s="1007"/>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197"/>
    </row>
    <row r="44" spans="1:131" s="198" customFormat="1" ht="26.25" customHeight="1">
      <c r="A44" s="212">
        <v>17</v>
      </c>
      <c r="B44" s="1022"/>
      <c r="C44" s="1023"/>
      <c r="D44" s="1023"/>
      <c r="E44" s="1023"/>
      <c r="F44" s="1023"/>
      <c r="G44" s="1023"/>
      <c r="H44" s="1023"/>
      <c r="I44" s="1023"/>
      <c r="J44" s="1023"/>
      <c r="K44" s="1023"/>
      <c r="L44" s="1023"/>
      <c r="M44" s="1023"/>
      <c r="N44" s="1023"/>
      <c r="O44" s="1023"/>
      <c r="P44" s="1024"/>
      <c r="Q44" s="1034"/>
      <c r="R44" s="1035"/>
      <c r="S44" s="1035"/>
      <c r="T44" s="1035"/>
      <c r="U44" s="1035"/>
      <c r="V44" s="1035"/>
      <c r="W44" s="1035"/>
      <c r="X44" s="1035"/>
      <c r="Y44" s="1035"/>
      <c r="Z44" s="1035"/>
      <c r="AA44" s="1035"/>
      <c r="AB44" s="1035"/>
      <c r="AC44" s="1035"/>
      <c r="AD44" s="1035"/>
      <c r="AE44" s="1036"/>
      <c r="AF44" s="1028"/>
      <c r="AG44" s="1029"/>
      <c r="AH44" s="1029"/>
      <c r="AI44" s="1029"/>
      <c r="AJ44" s="1030"/>
      <c r="AK44" s="974"/>
      <c r="AL44" s="965"/>
      <c r="AM44" s="965"/>
      <c r="AN44" s="965"/>
      <c r="AO44" s="965"/>
      <c r="AP44" s="965"/>
      <c r="AQ44" s="965"/>
      <c r="AR44" s="965"/>
      <c r="AS44" s="965"/>
      <c r="AT44" s="965"/>
      <c r="AU44" s="965"/>
      <c r="AV44" s="965"/>
      <c r="AW44" s="965"/>
      <c r="AX44" s="965"/>
      <c r="AY44" s="965"/>
      <c r="AZ44" s="1033"/>
      <c r="BA44" s="1033"/>
      <c r="BB44" s="1033"/>
      <c r="BC44" s="1033"/>
      <c r="BD44" s="1033"/>
      <c r="BE44" s="1017"/>
      <c r="BF44" s="1017"/>
      <c r="BG44" s="1017"/>
      <c r="BH44" s="1017"/>
      <c r="BI44" s="1018"/>
      <c r="BJ44" s="203"/>
      <c r="BK44" s="203"/>
      <c r="BL44" s="203"/>
      <c r="BM44" s="203"/>
      <c r="BN44" s="203"/>
      <c r="BO44" s="216"/>
      <c r="BP44" s="216"/>
      <c r="BQ44" s="213">
        <v>38</v>
      </c>
      <c r="BR44" s="214"/>
      <c r="BS44" s="1005"/>
      <c r="BT44" s="1006"/>
      <c r="BU44" s="1006"/>
      <c r="BV44" s="1006"/>
      <c r="BW44" s="1006"/>
      <c r="BX44" s="1006"/>
      <c r="BY44" s="1006"/>
      <c r="BZ44" s="1006"/>
      <c r="CA44" s="1006"/>
      <c r="CB44" s="1006"/>
      <c r="CC44" s="1006"/>
      <c r="CD44" s="1006"/>
      <c r="CE44" s="1006"/>
      <c r="CF44" s="1006"/>
      <c r="CG44" s="1007"/>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197"/>
    </row>
    <row r="45" spans="1:131" s="198" customFormat="1" ht="26.25" customHeight="1">
      <c r="A45" s="212">
        <v>18</v>
      </c>
      <c r="B45" s="1022"/>
      <c r="C45" s="1023"/>
      <c r="D45" s="1023"/>
      <c r="E45" s="1023"/>
      <c r="F45" s="1023"/>
      <c r="G45" s="1023"/>
      <c r="H45" s="1023"/>
      <c r="I45" s="1023"/>
      <c r="J45" s="1023"/>
      <c r="K45" s="1023"/>
      <c r="L45" s="1023"/>
      <c r="M45" s="1023"/>
      <c r="N45" s="1023"/>
      <c r="O45" s="1023"/>
      <c r="P45" s="1024"/>
      <c r="Q45" s="1034"/>
      <c r="R45" s="1035"/>
      <c r="S45" s="1035"/>
      <c r="T45" s="1035"/>
      <c r="U45" s="1035"/>
      <c r="V45" s="1035"/>
      <c r="W45" s="1035"/>
      <c r="X45" s="1035"/>
      <c r="Y45" s="1035"/>
      <c r="Z45" s="1035"/>
      <c r="AA45" s="1035"/>
      <c r="AB45" s="1035"/>
      <c r="AC45" s="1035"/>
      <c r="AD45" s="1035"/>
      <c r="AE45" s="1036"/>
      <c r="AF45" s="1028"/>
      <c r="AG45" s="1029"/>
      <c r="AH45" s="1029"/>
      <c r="AI45" s="1029"/>
      <c r="AJ45" s="1030"/>
      <c r="AK45" s="974"/>
      <c r="AL45" s="965"/>
      <c r="AM45" s="965"/>
      <c r="AN45" s="965"/>
      <c r="AO45" s="965"/>
      <c r="AP45" s="965"/>
      <c r="AQ45" s="965"/>
      <c r="AR45" s="965"/>
      <c r="AS45" s="965"/>
      <c r="AT45" s="965"/>
      <c r="AU45" s="965"/>
      <c r="AV45" s="965"/>
      <c r="AW45" s="965"/>
      <c r="AX45" s="965"/>
      <c r="AY45" s="965"/>
      <c r="AZ45" s="1033"/>
      <c r="BA45" s="1033"/>
      <c r="BB45" s="1033"/>
      <c r="BC45" s="1033"/>
      <c r="BD45" s="1033"/>
      <c r="BE45" s="1017"/>
      <c r="BF45" s="1017"/>
      <c r="BG45" s="1017"/>
      <c r="BH45" s="1017"/>
      <c r="BI45" s="1018"/>
      <c r="BJ45" s="203"/>
      <c r="BK45" s="203"/>
      <c r="BL45" s="203"/>
      <c r="BM45" s="203"/>
      <c r="BN45" s="203"/>
      <c r="BO45" s="216"/>
      <c r="BP45" s="216"/>
      <c r="BQ45" s="213">
        <v>39</v>
      </c>
      <c r="BR45" s="214"/>
      <c r="BS45" s="1005"/>
      <c r="BT45" s="1006"/>
      <c r="BU45" s="1006"/>
      <c r="BV45" s="1006"/>
      <c r="BW45" s="1006"/>
      <c r="BX45" s="1006"/>
      <c r="BY45" s="1006"/>
      <c r="BZ45" s="1006"/>
      <c r="CA45" s="1006"/>
      <c r="CB45" s="1006"/>
      <c r="CC45" s="1006"/>
      <c r="CD45" s="1006"/>
      <c r="CE45" s="1006"/>
      <c r="CF45" s="1006"/>
      <c r="CG45" s="1007"/>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197"/>
    </row>
    <row r="46" spans="1:131" s="198" customFormat="1" ht="26.25" customHeight="1">
      <c r="A46" s="212">
        <v>19</v>
      </c>
      <c r="B46" s="1022"/>
      <c r="C46" s="1023"/>
      <c r="D46" s="1023"/>
      <c r="E46" s="1023"/>
      <c r="F46" s="1023"/>
      <c r="G46" s="1023"/>
      <c r="H46" s="1023"/>
      <c r="I46" s="1023"/>
      <c r="J46" s="1023"/>
      <c r="K46" s="1023"/>
      <c r="L46" s="1023"/>
      <c r="M46" s="1023"/>
      <c r="N46" s="1023"/>
      <c r="O46" s="1023"/>
      <c r="P46" s="1024"/>
      <c r="Q46" s="1034"/>
      <c r="R46" s="1035"/>
      <c r="S46" s="1035"/>
      <c r="T46" s="1035"/>
      <c r="U46" s="1035"/>
      <c r="V46" s="1035"/>
      <c r="W46" s="1035"/>
      <c r="X46" s="1035"/>
      <c r="Y46" s="1035"/>
      <c r="Z46" s="1035"/>
      <c r="AA46" s="1035"/>
      <c r="AB46" s="1035"/>
      <c r="AC46" s="1035"/>
      <c r="AD46" s="1035"/>
      <c r="AE46" s="1036"/>
      <c r="AF46" s="1028"/>
      <c r="AG46" s="1029"/>
      <c r="AH46" s="1029"/>
      <c r="AI46" s="1029"/>
      <c r="AJ46" s="1030"/>
      <c r="AK46" s="974"/>
      <c r="AL46" s="965"/>
      <c r="AM46" s="965"/>
      <c r="AN46" s="965"/>
      <c r="AO46" s="965"/>
      <c r="AP46" s="965"/>
      <c r="AQ46" s="965"/>
      <c r="AR46" s="965"/>
      <c r="AS46" s="965"/>
      <c r="AT46" s="965"/>
      <c r="AU46" s="965"/>
      <c r="AV46" s="965"/>
      <c r="AW46" s="965"/>
      <c r="AX46" s="965"/>
      <c r="AY46" s="965"/>
      <c r="AZ46" s="1033"/>
      <c r="BA46" s="1033"/>
      <c r="BB46" s="1033"/>
      <c r="BC46" s="1033"/>
      <c r="BD46" s="1033"/>
      <c r="BE46" s="1017"/>
      <c r="BF46" s="1017"/>
      <c r="BG46" s="1017"/>
      <c r="BH46" s="1017"/>
      <c r="BI46" s="1018"/>
      <c r="BJ46" s="203"/>
      <c r="BK46" s="203"/>
      <c r="BL46" s="203"/>
      <c r="BM46" s="203"/>
      <c r="BN46" s="203"/>
      <c r="BO46" s="216"/>
      <c r="BP46" s="216"/>
      <c r="BQ46" s="213">
        <v>40</v>
      </c>
      <c r="BR46" s="214"/>
      <c r="BS46" s="1005"/>
      <c r="BT46" s="1006"/>
      <c r="BU46" s="1006"/>
      <c r="BV46" s="1006"/>
      <c r="BW46" s="1006"/>
      <c r="BX46" s="1006"/>
      <c r="BY46" s="1006"/>
      <c r="BZ46" s="1006"/>
      <c r="CA46" s="1006"/>
      <c r="CB46" s="1006"/>
      <c r="CC46" s="1006"/>
      <c r="CD46" s="1006"/>
      <c r="CE46" s="1006"/>
      <c r="CF46" s="1006"/>
      <c r="CG46" s="1007"/>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197"/>
    </row>
    <row r="47" spans="1:131" s="198" customFormat="1" ht="26.25" customHeight="1">
      <c r="A47" s="212">
        <v>20</v>
      </c>
      <c r="B47" s="1022"/>
      <c r="C47" s="1023"/>
      <c r="D47" s="1023"/>
      <c r="E47" s="1023"/>
      <c r="F47" s="1023"/>
      <c r="G47" s="1023"/>
      <c r="H47" s="1023"/>
      <c r="I47" s="1023"/>
      <c r="J47" s="1023"/>
      <c r="K47" s="1023"/>
      <c r="L47" s="1023"/>
      <c r="M47" s="1023"/>
      <c r="N47" s="1023"/>
      <c r="O47" s="1023"/>
      <c r="P47" s="1024"/>
      <c r="Q47" s="1034"/>
      <c r="R47" s="1035"/>
      <c r="S47" s="1035"/>
      <c r="T47" s="1035"/>
      <c r="U47" s="1035"/>
      <c r="V47" s="1035"/>
      <c r="W47" s="1035"/>
      <c r="X47" s="1035"/>
      <c r="Y47" s="1035"/>
      <c r="Z47" s="1035"/>
      <c r="AA47" s="1035"/>
      <c r="AB47" s="1035"/>
      <c r="AC47" s="1035"/>
      <c r="AD47" s="1035"/>
      <c r="AE47" s="1036"/>
      <c r="AF47" s="1028"/>
      <c r="AG47" s="1029"/>
      <c r="AH47" s="1029"/>
      <c r="AI47" s="1029"/>
      <c r="AJ47" s="1030"/>
      <c r="AK47" s="974"/>
      <c r="AL47" s="965"/>
      <c r="AM47" s="965"/>
      <c r="AN47" s="965"/>
      <c r="AO47" s="965"/>
      <c r="AP47" s="965"/>
      <c r="AQ47" s="965"/>
      <c r="AR47" s="965"/>
      <c r="AS47" s="965"/>
      <c r="AT47" s="965"/>
      <c r="AU47" s="965"/>
      <c r="AV47" s="965"/>
      <c r="AW47" s="965"/>
      <c r="AX47" s="965"/>
      <c r="AY47" s="965"/>
      <c r="AZ47" s="1033"/>
      <c r="BA47" s="1033"/>
      <c r="BB47" s="1033"/>
      <c r="BC47" s="1033"/>
      <c r="BD47" s="1033"/>
      <c r="BE47" s="1017"/>
      <c r="BF47" s="1017"/>
      <c r="BG47" s="1017"/>
      <c r="BH47" s="1017"/>
      <c r="BI47" s="1018"/>
      <c r="BJ47" s="203"/>
      <c r="BK47" s="203"/>
      <c r="BL47" s="203"/>
      <c r="BM47" s="203"/>
      <c r="BN47" s="203"/>
      <c r="BO47" s="216"/>
      <c r="BP47" s="216"/>
      <c r="BQ47" s="213">
        <v>41</v>
      </c>
      <c r="BR47" s="214"/>
      <c r="BS47" s="1005"/>
      <c r="BT47" s="1006"/>
      <c r="BU47" s="1006"/>
      <c r="BV47" s="1006"/>
      <c r="BW47" s="1006"/>
      <c r="BX47" s="1006"/>
      <c r="BY47" s="1006"/>
      <c r="BZ47" s="1006"/>
      <c r="CA47" s="1006"/>
      <c r="CB47" s="1006"/>
      <c r="CC47" s="1006"/>
      <c r="CD47" s="1006"/>
      <c r="CE47" s="1006"/>
      <c r="CF47" s="1006"/>
      <c r="CG47" s="1007"/>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197"/>
    </row>
    <row r="48" spans="1:131" s="198" customFormat="1" ht="26.25" customHeight="1">
      <c r="A48" s="212">
        <v>21</v>
      </c>
      <c r="B48" s="1022"/>
      <c r="C48" s="1023"/>
      <c r="D48" s="1023"/>
      <c r="E48" s="1023"/>
      <c r="F48" s="1023"/>
      <c r="G48" s="1023"/>
      <c r="H48" s="1023"/>
      <c r="I48" s="1023"/>
      <c r="J48" s="1023"/>
      <c r="K48" s="1023"/>
      <c r="L48" s="1023"/>
      <c r="M48" s="1023"/>
      <c r="N48" s="1023"/>
      <c r="O48" s="1023"/>
      <c r="P48" s="1024"/>
      <c r="Q48" s="1034"/>
      <c r="R48" s="1035"/>
      <c r="S48" s="1035"/>
      <c r="T48" s="1035"/>
      <c r="U48" s="1035"/>
      <c r="V48" s="1035"/>
      <c r="W48" s="1035"/>
      <c r="X48" s="1035"/>
      <c r="Y48" s="1035"/>
      <c r="Z48" s="1035"/>
      <c r="AA48" s="1035"/>
      <c r="AB48" s="1035"/>
      <c r="AC48" s="1035"/>
      <c r="AD48" s="1035"/>
      <c r="AE48" s="1036"/>
      <c r="AF48" s="1028"/>
      <c r="AG48" s="1029"/>
      <c r="AH48" s="1029"/>
      <c r="AI48" s="1029"/>
      <c r="AJ48" s="1030"/>
      <c r="AK48" s="974"/>
      <c r="AL48" s="965"/>
      <c r="AM48" s="965"/>
      <c r="AN48" s="965"/>
      <c r="AO48" s="965"/>
      <c r="AP48" s="965"/>
      <c r="AQ48" s="965"/>
      <c r="AR48" s="965"/>
      <c r="AS48" s="965"/>
      <c r="AT48" s="965"/>
      <c r="AU48" s="965"/>
      <c r="AV48" s="965"/>
      <c r="AW48" s="965"/>
      <c r="AX48" s="965"/>
      <c r="AY48" s="965"/>
      <c r="AZ48" s="1033"/>
      <c r="BA48" s="1033"/>
      <c r="BB48" s="1033"/>
      <c r="BC48" s="1033"/>
      <c r="BD48" s="1033"/>
      <c r="BE48" s="1017"/>
      <c r="BF48" s="1017"/>
      <c r="BG48" s="1017"/>
      <c r="BH48" s="1017"/>
      <c r="BI48" s="1018"/>
      <c r="BJ48" s="203"/>
      <c r="BK48" s="203"/>
      <c r="BL48" s="203"/>
      <c r="BM48" s="203"/>
      <c r="BN48" s="203"/>
      <c r="BO48" s="216"/>
      <c r="BP48" s="216"/>
      <c r="BQ48" s="213">
        <v>42</v>
      </c>
      <c r="BR48" s="214"/>
      <c r="BS48" s="1005"/>
      <c r="BT48" s="1006"/>
      <c r="BU48" s="1006"/>
      <c r="BV48" s="1006"/>
      <c r="BW48" s="1006"/>
      <c r="BX48" s="1006"/>
      <c r="BY48" s="1006"/>
      <c r="BZ48" s="1006"/>
      <c r="CA48" s="1006"/>
      <c r="CB48" s="1006"/>
      <c r="CC48" s="1006"/>
      <c r="CD48" s="1006"/>
      <c r="CE48" s="1006"/>
      <c r="CF48" s="1006"/>
      <c r="CG48" s="1007"/>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197"/>
    </row>
    <row r="49" spans="1:131" s="198" customFormat="1" ht="26.25" customHeight="1">
      <c r="A49" s="212">
        <v>22</v>
      </c>
      <c r="B49" s="1022"/>
      <c r="C49" s="1023"/>
      <c r="D49" s="1023"/>
      <c r="E49" s="1023"/>
      <c r="F49" s="1023"/>
      <c r="G49" s="1023"/>
      <c r="H49" s="1023"/>
      <c r="I49" s="1023"/>
      <c r="J49" s="1023"/>
      <c r="K49" s="1023"/>
      <c r="L49" s="1023"/>
      <c r="M49" s="1023"/>
      <c r="N49" s="1023"/>
      <c r="O49" s="1023"/>
      <c r="P49" s="1024"/>
      <c r="Q49" s="1034"/>
      <c r="R49" s="1035"/>
      <c r="S49" s="1035"/>
      <c r="T49" s="1035"/>
      <c r="U49" s="1035"/>
      <c r="V49" s="1035"/>
      <c r="W49" s="1035"/>
      <c r="X49" s="1035"/>
      <c r="Y49" s="1035"/>
      <c r="Z49" s="1035"/>
      <c r="AA49" s="1035"/>
      <c r="AB49" s="1035"/>
      <c r="AC49" s="1035"/>
      <c r="AD49" s="1035"/>
      <c r="AE49" s="1036"/>
      <c r="AF49" s="1028"/>
      <c r="AG49" s="1029"/>
      <c r="AH49" s="1029"/>
      <c r="AI49" s="1029"/>
      <c r="AJ49" s="1030"/>
      <c r="AK49" s="974"/>
      <c r="AL49" s="965"/>
      <c r="AM49" s="965"/>
      <c r="AN49" s="965"/>
      <c r="AO49" s="965"/>
      <c r="AP49" s="965"/>
      <c r="AQ49" s="965"/>
      <c r="AR49" s="965"/>
      <c r="AS49" s="965"/>
      <c r="AT49" s="965"/>
      <c r="AU49" s="965"/>
      <c r="AV49" s="965"/>
      <c r="AW49" s="965"/>
      <c r="AX49" s="965"/>
      <c r="AY49" s="965"/>
      <c r="AZ49" s="1033"/>
      <c r="BA49" s="1033"/>
      <c r="BB49" s="1033"/>
      <c r="BC49" s="1033"/>
      <c r="BD49" s="1033"/>
      <c r="BE49" s="1017"/>
      <c r="BF49" s="1017"/>
      <c r="BG49" s="1017"/>
      <c r="BH49" s="1017"/>
      <c r="BI49" s="1018"/>
      <c r="BJ49" s="203"/>
      <c r="BK49" s="203"/>
      <c r="BL49" s="203"/>
      <c r="BM49" s="203"/>
      <c r="BN49" s="203"/>
      <c r="BO49" s="216"/>
      <c r="BP49" s="216"/>
      <c r="BQ49" s="213">
        <v>43</v>
      </c>
      <c r="BR49" s="214"/>
      <c r="BS49" s="1005"/>
      <c r="BT49" s="1006"/>
      <c r="BU49" s="1006"/>
      <c r="BV49" s="1006"/>
      <c r="BW49" s="1006"/>
      <c r="BX49" s="1006"/>
      <c r="BY49" s="1006"/>
      <c r="BZ49" s="1006"/>
      <c r="CA49" s="1006"/>
      <c r="CB49" s="1006"/>
      <c r="CC49" s="1006"/>
      <c r="CD49" s="1006"/>
      <c r="CE49" s="1006"/>
      <c r="CF49" s="1006"/>
      <c r="CG49" s="1007"/>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197"/>
    </row>
    <row r="50" spans="1:131" s="198" customFormat="1" ht="26.25" customHeight="1">
      <c r="A50" s="212">
        <v>23</v>
      </c>
      <c r="B50" s="1022"/>
      <c r="C50" s="1023"/>
      <c r="D50" s="1023"/>
      <c r="E50" s="1023"/>
      <c r="F50" s="1023"/>
      <c r="G50" s="1023"/>
      <c r="H50" s="1023"/>
      <c r="I50" s="1023"/>
      <c r="J50" s="1023"/>
      <c r="K50" s="1023"/>
      <c r="L50" s="1023"/>
      <c r="M50" s="1023"/>
      <c r="N50" s="1023"/>
      <c r="O50" s="1023"/>
      <c r="P50" s="1024"/>
      <c r="Q50" s="1025"/>
      <c r="R50" s="1026"/>
      <c r="S50" s="1026"/>
      <c r="T50" s="1026"/>
      <c r="U50" s="1026"/>
      <c r="V50" s="1026"/>
      <c r="W50" s="1026"/>
      <c r="X50" s="1026"/>
      <c r="Y50" s="1026"/>
      <c r="Z50" s="1026"/>
      <c r="AA50" s="1026"/>
      <c r="AB50" s="1026"/>
      <c r="AC50" s="1026"/>
      <c r="AD50" s="1026"/>
      <c r="AE50" s="1027"/>
      <c r="AF50" s="1028"/>
      <c r="AG50" s="1029"/>
      <c r="AH50" s="1029"/>
      <c r="AI50" s="1029"/>
      <c r="AJ50" s="1030"/>
      <c r="AK50" s="1031"/>
      <c r="AL50" s="1026"/>
      <c r="AM50" s="1026"/>
      <c r="AN50" s="1026"/>
      <c r="AO50" s="1026"/>
      <c r="AP50" s="1026"/>
      <c r="AQ50" s="1026"/>
      <c r="AR50" s="1026"/>
      <c r="AS50" s="1026"/>
      <c r="AT50" s="1026"/>
      <c r="AU50" s="1026"/>
      <c r="AV50" s="1026"/>
      <c r="AW50" s="1026"/>
      <c r="AX50" s="1026"/>
      <c r="AY50" s="1026"/>
      <c r="AZ50" s="1032"/>
      <c r="BA50" s="1032"/>
      <c r="BB50" s="1032"/>
      <c r="BC50" s="1032"/>
      <c r="BD50" s="1032"/>
      <c r="BE50" s="1017"/>
      <c r="BF50" s="1017"/>
      <c r="BG50" s="1017"/>
      <c r="BH50" s="1017"/>
      <c r="BI50" s="1018"/>
      <c r="BJ50" s="203"/>
      <c r="BK50" s="203"/>
      <c r="BL50" s="203"/>
      <c r="BM50" s="203"/>
      <c r="BN50" s="203"/>
      <c r="BO50" s="216"/>
      <c r="BP50" s="216"/>
      <c r="BQ50" s="213">
        <v>44</v>
      </c>
      <c r="BR50" s="214"/>
      <c r="BS50" s="1005"/>
      <c r="BT50" s="1006"/>
      <c r="BU50" s="1006"/>
      <c r="BV50" s="1006"/>
      <c r="BW50" s="1006"/>
      <c r="BX50" s="1006"/>
      <c r="BY50" s="1006"/>
      <c r="BZ50" s="1006"/>
      <c r="CA50" s="1006"/>
      <c r="CB50" s="1006"/>
      <c r="CC50" s="1006"/>
      <c r="CD50" s="1006"/>
      <c r="CE50" s="1006"/>
      <c r="CF50" s="1006"/>
      <c r="CG50" s="1007"/>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197"/>
    </row>
    <row r="51" spans="1:131" s="198" customFormat="1" ht="26.25" customHeight="1">
      <c r="A51" s="212">
        <v>24</v>
      </c>
      <c r="B51" s="1022"/>
      <c r="C51" s="1023"/>
      <c r="D51" s="1023"/>
      <c r="E51" s="1023"/>
      <c r="F51" s="1023"/>
      <c r="G51" s="1023"/>
      <c r="H51" s="1023"/>
      <c r="I51" s="1023"/>
      <c r="J51" s="1023"/>
      <c r="K51" s="1023"/>
      <c r="L51" s="1023"/>
      <c r="M51" s="1023"/>
      <c r="N51" s="1023"/>
      <c r="O51" s="1023"/>
      <c r="P51" s="1024"/>
      <c r="Q51" s="1025"/>
      <c r="R51" s="1026"/>
      <c r="S51" s="1026"/>
      <c r="T51" s="1026"/>
      <c r="U51" s="1026"/>
      <c r="V51" s="1026"/>
      <c r="W51" s="1026"/>
      <c r="X51" s="1026"/>
      <c r="Y51" s="1026"/>
      <c r="Z51" s="1026"/>
      <c r="AA51" s="1026"/>
      <c r="AB51" s="1026"/>
      <c r="AC51" s="1026"/>
      <c r="AD51" s="1026"/>
      <c r="AE51" s="1027"/>
      <c r="AF51" s="1028"/>
      <c r="AG51" s="1029"/>
      <c r="AH51" s="1029"/>
      <c r="AI51" s="1029"/>
      <c r="AJ51" s="1030"/>
      <c r="AK51" s="1031"/>
      <c r="AL51" s="1026"/>
      <c r="AM51" s="1026"/>
      <c r="AN51" s="1026"/>
      <c r="AO51" s="1026"/>
      <c r="AP51" s="1026"/>
      <c r="AQ51" s="1026"/>
      <c r="AR51" s="1026"/>
      <c r="AS51" s="1026"/>
      <c r="AT51" s="1026"/>
      <c r="AU51" s="1026"/>
      <c r="AV51" s="1026"/>
      <c r="AW51" s="1026"/>
      <c r="AX51" s="1026"/>
      <c r="AY51" s="1026"/>
      <c r="AZ51" s="1032"/>
      <c r="BA51" s="1032"/>
      <c r="BB51" s="1032"/>
      <c r="BC51" s="1032"/>
      <c r="BD51" s="1032"/>
      <c r="BE51" s="1017"/>
      <c r="BF51" s="1017"/>
      <c r="BG51" s="1017"/>
      <c r="BH51" s="1017"/>
      <c r="BI51" s="1018"/>
      <c r="BJ51" s="203"/>
      <c r="BK51" s="203"/>
      <c r="BL51" s="203"/>
      <c r="BM51" s="203"/>
      <c r="BN51" s="203"/>
      <c r="BO51" s="216"/>
      <c r="BP51" s="216"/>
      <c r="BQ51" s="213">
        <v>45</v>
      </c>
      <c r="BR51" s="214"/>
      <c r="BS51" s="1005"/>
      <c r="BT51" s="1006"/>
      <c r="BU51" s="1006"/>
      <c r="BV51" s="1006"/>
      <c r="BW51" s="1006"/>
      <c r="BX51" s="1006"/>
      <c r="BY51" s="1006"/>
      <c r="BZ51" s="1006"/>
      <c r="CA51" s="1006"/>
      <c r="CB51" s="1006"/>
      <c r="CC51" s="1006"/>
      <c r="CD51" s="1006"/>
      <c r="CE51" s="1006"/>
      <c r="CF51" s="1006"/>
      <c r="CG51" s="1007"/>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197"/>
    </row>
    <row r="52" spans="1:131" s="198" customFormat="1" ht="26.25" customHeight="1">
      <c r="A52" s="212">
        <v>25</v>
      </c>
      <c r="B52" s="1022"/>
      <c r="C52" s="1023"/>
      <c r="D52" s="1023"/>
      <c r="E52" s="1023"/>
      <c r="F52" s="1023"/>
      <c r="G52" s="1023"/>
      <c r="H52" s="1023"/>
      <c r="I52" s="1023"/>
      <c r="J52" s="1023"/>
      <c r="K52" s="1023"/>
      <c r="L52" s="1023"/>
      <c r="M52" s="1023"/>
      <c r="N52" s="1023"/>
      <c r="O52" s="1023"/>
      <c r="P52" s="1024"/>
      <c r="Q52" s="1025"/>
      <c r="R52" s="1026"/>
      <c r="S52" s="1026"/>
      <c r="T52" s="1026"/>
      <c r="U52" s="1026"/>
      <c r="V52" s="1026"/>
      <c r="W52" s="1026"/>
      <c r="X52" s="1026"/>
      <c r="Y52" s="1026"/>
      <c r="Z52" s="1026"/>
      <c r="AA52" s="1026"/>
      <c r="AB52" s="1026"/>
      <c r="AC52" s="1026"/>
      <c r="AD52" s="1026"/>
      <c r="AE52" s="1027"/>
      <c r="AF52" s="1028"/>
      <c r="AG52" s="1029"/>
      <c r="AH52" s="1029"/>
      <c r="AI52" s="1029"/>
      <c r="AJ52" s="1030"/>
      <c r="AK52" s="1031"/>
      <c r="AL52" s="1026"/>
      <c r="AM52" s="1026"/>
      <c r="AN52" s="1026"/>
      <c r="AO52" s="1026"/>
      <c r="AP52" s="1026"/>
      <c r="AQ52" s="1026"/>
      <c r="AR52" s="1026"/>
      <c r="AS52" s="1026"/>
      <c r="AT52" s="1026"/>
      <c r="AU52" s="1026"/>
      <c r="AV52" s="1026"/>
      <c r="AW52" s="1026"/>
      <c r="AX52" s="1026"/>
      <c r="AY52" s="1026"/>
      <c r="AZ52" s="1032"/>
      <c r="BA52" s="1032"/>
      <c r="BB52" s="1032"/>
      <c r="BC52" s="1032"/>
      <c r="BD52" s="1032"/>
      <c r="BE52" s="1017"/>
      <c r="BF52" s="1017"/>
      <c r="BG52" s="1017"/>
      <c r="BH52" s="1017"/>
      <c r="BI52" s="1018"/>
      <c r="BJ52" s="203"/>
      <c r="BK52" s="203"/>
      <c r="BL52" s="203"/>
      <c r="BM52" s="203"/>
      <c r="BN52" s="203"/>
      <c r="BO52" s="216"/>
      <c r="BP52" s="216"/>
      <c r="BQ52" s="213">
        <v>46</v>
      </c>
      <c r="BR52" s="214"/>
      <c r="BS52" s="1005"/>
      <c r="BT52" s="1006"/>
      <c r="BU52" s="1006"/>
      <c r="BV52" s="1006"/>
      <c r="BW52" s="1006"/>
      <c r="BX52" s="1006"/>
      <c r="BY52" s="1006"/>
      <c r="BZ52" s="1006"/>
      <c r="CA52" s="1006"/>
      <c r="CB52" s="1006"/>
      <c r="CC52" s="1006"/>
      <c r="CD52" s="1006"/>
      <c r="CE52" s="1006"/>
      <c r="CF52" s="1006"/>
      <c r="CG52" s="1007"/>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197"/>
    </row>
    <row r="53" spans="1:131" s="198" customFormat="1" ht="26.25" customHeight="1">
      <c r="A53" s="212">
        <v>26</v>
      </c>
      <c r="B53" s="1022"/>
      <c r="C53" s="1023"/>
      <c r="D53" s="1023"/>
      <c r="E53" s="1023"/>
      <c r="F53" s="1023"/>
      <c r="G53" s="1023"/>
      <c r="H53" s="1023"/>
      <c r="I53" s="1023"/>
      <c r="J53" s="1023"/>
      <c r="K53" s="1023"/>
      <c r="L53" s="1023"/>
      <c r="M53" s="1023"/>
      <c r="N53" s="1023"/>
      <c r="O53" s="1023"/>
      <c r="P53" s="1024"/>
      <c r="Q53" s="1025"/>
      <c r="R53" s="1026"/>
      <c r="S53" s="1026"/>
      <c r="T53" s="1026"/>
      <c r="U53" s="1026"/>
      <c r="V53" s="1026"/>
      <c r="W53" s="1026"/>
      <c r="X53" s="1026"/>
      <c r="Y53" s="1026"/>
      <c r="Z53" s="1026"/>
      <c r="AA53" s="1026"/>
      <c r="AB53" s="1026"/>
      <c r="AC53" s="1026"/>
      <c r="AD53" s="1026"/>
      <c r="AE53" s="1027"/>
      <c r="AF53" s="1028"/>
      <c r="AG53" s="1029"/>
      <c r="AH53" s="1029"/>
      <c r="AI53" s="1029"/>
      <c r="AJ53" s="1030"/>
      <c r="AK53" s="1031"/>
      <c r="AL53" s="1026"/>
      <c r="AM53" s="1026"/>
      <c r="AN53" s="1026"/>
      <c r="AO53" s="1026"/>
      <c r="AP53" s="1026"/>
      <c r="AQ53" s="1026"/>
      <c r="AR53" s="1026"/>
      <c r="AS53" s="1026"/>
      <c r="AT53" s="1026"/>
      <c r="AU53" s="1026"/>
      <c r="AV53" s="1026"/>
      <c r="AW53" s="1026"/>
      <c r="AX53" s="1026"/>
      <c r="AY53" s="1026"/>
      <c r="AZ53" s="1032"/>
      <c r="BA53" s="1032"/>
      <c r="BB53" s="1032"/>
      <c r="BC53" s="1032"/>
      <c r="BD53" s="1032"/>
      <c r="BE53" s="1017"/>
      <c r="BF53" s="1017"/>
      <c r="BG53" s="1017"/>
      <c r="BH53" s="1017"/>
      <c r="BI53" s="1018"/>
      <c r="BJ53" s="203"/>
      <c r="BK53" s="203"/>
      <c r="BL53" s="203"/>
      <c r="BM53" s="203"/>
      <c r="BN53" s="203"/>
      <c r="BO53" s="216"/>
      <c r="BP53" s="216"/>
      <c r="BQ53" s="213">
        <v>47</v>
      </c>
      <c r="BR53" s="214"/>
      <c r="BS53" s="1005"/>
      <c r="BT53" s="1006"/>
      <c r="BU53" s="1006"/>
      <c r="BV53" s="1006"/>
      <c r="BW53" s="1006"/>
      <c r="BX53" s="1006"/>
      <c r="BY53" s="1006"/>
      <c r="BZ53" s="1006"/>
      <c r="CA53" s="1006"/>
      <c r="CB53" s="1006"/>
      <c r="CC53" s="1006"/>
      <c r="CD53" s="1006"/>
      <c r="CE53" s="1006"/>
      <c r="CF53" s="1006"/>
      <c r="CG53" s="1007"/>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197"/>
    </row>
    <row r="54" spans="1:131" s="198" customFormat="1" ht="26.25" customHeight="1">
      <c r="A54" s="212">
        <v>27</v>
      </c>
      <c r="B54" s="1022"/>
      <c r="C54" s="1023"/>
      <c r="D54" s="1023"/>
      <c r="E54" s="1023"/>
      <c r="F54" s="1023"/>
      <c r="G54" s="1023"/>
      <c r="H54" s="1023"/>
      <c r="I54" s="1023"/>
      <c r="J54" s="1023"/>
      <c r="K54" s="1023"/>
      <c r="L54" s="1023"/>
      <c r="M54" s="1023"/>
      <c r="N54" s="1023"/>
      <c r="O54" s="1023"/>
      <c r="P54" s="1024"/>
      <c r="Q54" s="1025"/>
      <c r="R54" s="1026"/>
      <c r="S54" s="1026"/>
      <c r="T54" s="1026"/>
      <c r="U54" s="1026"/>
      <c r="V54" s="1026"/>
      <c r="W54" s="1026"/>
      <c r="X54" s="1026"/>
      <c r="Y54" s="1026"/>
      <c r="Z54" s="1026"/>
      <c r="AA54" s="1026"/>
      <c r="AB54" s="1026"/>
      <c r="AC54" s="1026"/>
      <c r="AD54" s="1026"/>
      <c r="AE54" s="1027"/>
      <c r="AF54" s="1028"/>
      <c r="AG54" s="1029"/>
      <c r="AH54" s="1029"/>
      <c r="AI54" s="1029"/>
      <c r="AJ54" s="1030"/>
      <c r="AK54" s="1031"/>
      <c r="AL54" s="1026"/>
      <c r="AM54" s="1026"/>
      <c r="AN54" s="1026"/>
      <c r="AO54" s="1026"/>
      <c r="AP54" s="1026"/>
      <c r="AQ54" s="1026"/>
      <c r="AR54" s="1026"/>
      <c r="AS54" s="1026"/>
      <c r="AT54" s="1026"/>
      <c r="AU54" s="1026"/>
      <c r="AV54" s="1026"/>
      <c r="AW54" s="1026"/>
      <c r="AX54" s="1026"/>
      <c r="AY54" s="1026"/>
      <c r="AZ54" s="1032"/>
      <c r="BA54" s="1032"/>
      <c r="BB54" s="1032"/>
      <c r="BC54" s="1032"/>
      <c r="BD54" s="1032"/>
      <c r="BE54" s="1017"/>
      <c r="BF54" s="1017"/>
      <c r="BG54" s="1017"/>
      <c r="BH54" s="1017"/>
      <c r="BI54" s="1018"/>
      <c r="BJ54" s="203"/>
      <c r="BK54" s="203"/>
      <c r="BL54" s="203"/>
      <c r="BM54" s="203"/>
      <c r="BN54" s="203"/>
      <c r="BO54" s="216"/>
      <c r="BP54" s="216"/>
      <c r="BQ54" s="213">
        <v>48</v>
      </c>
      <c r="BR54" s="214"/>
      <c r="BS54" s="1005"/>
      <c r="BT54" s="1006"/>
      <c r="BU54" s="1006"/>
      <c r="BV54" s="1006"/>
      <c r="BW54" s="1006"/>
      <c r="BX54" s="1006"/>
      <c r="BY54" s="1006"/>
      <c r="BZ54" s="1006"/>
      <c r="CA54" s="1006"/>
      <c r="CB54" s="1006"/>
      <c r="CC54" s="1006"/>
      <c r="CD54" s="1006"/>
      <c r="CE54" s="1006"/>
      <c r="CF54" s="1006"/>
      <c r="CG54" s="1007"/>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197"/>
    </row>
    <row r="55" spans="1:131" s="198" customFormat="1" ht="26.25" customHeight="1">
      <c r="A55" s="212">
        <v>28</v>
      </c>
      <c r="B55" s="1022"/>
      <c r="C55" s="1023"/>
      <c r="D55" s="1023"/>
      <c r="E55" s="1023"/>
      <c r="F55" s="1023"/>
      <c r="G55" s="1023"/>
      <c r="H55" s="1023"/>
      <c r="I55" s="1023"/>
      <c r="J55" s="1023"/>
      <c r="K55" s="1023"/>
      <c r="L55" s="1023"/>
      <c r="M55" s="1023"/>
      <c r="N55" s="1023"/>
      <c r="O55" s="1023"/>
      <c r="P55" s="1024"/>
      <c r="Q55" s="1025"/>
      <c r="R55" s="1026"/>
      <c r="S55" s="1026"/>
      <c r="T55" s="1026"/>
      <c r="U55" s="1026"/>
      <c r="V55" s="1026"/>
      <c r="W55" s="1026"/>
      <c r="X55" s="1026"/>
      <c r="Y55" s="1026"/>
      <c r="Z55" s="1026"/>
      <c r="AA55" s="1026"/>
      <c r="AB55" s="1026"/>
      <c r="AC55" s="1026"/>
      <c r="AD55" s="1026"/>
      <c r="AE55" s="1027"/>
      <c r="AF55" s="1028"/>
      <c r="AG55" s="1029"/>
      <c r="AH55" s="1029"/>
      <c r="AI55" s="1029"/>
      <c r="AJ55" s="1030"/>
      <c r="AK55" s="1031"/>
      <c r="AL55" s="1026"/>
      <c r="AM55" s="1026"/>
      <c r="AN55" s="1026"/>
      <c r="AO55" s="1026"/>
      <c r="AP55" s="1026"/>
      <c r="AQ55" s="1026"/>
      <c r="AR55" s="1026"/>
      <c r="AS55" s="1026"/>
      <c r="AT55" s="1026"/>
      <c r="AU55" s="1026"/>
      <c r="AV55" s="1026"/>
      <c r="AW55" s="1026"/>
      <c r="AX55" s="1026"/>
      <c r="AY55" s="1026"/>
      <c r="AZ55" s="1032"/>
      <c r="BA55" s="1032"/>
      <c r="BB55" s="1032"/>
      <c r="BC55" s="1032"/>
      <c r="BD55" s="1032"/>
      <c r="BE55" s="1017"/>
      <c r="BF55" s="1017"/>
      <c r="BG55" s="1017"/>
      <c r="BH55" s="1017"/>
      <c r="BI55" s="1018"/>
      <c r="BJ55" s="203"/>
      <c r="BK55" s="203"/>
      <c r="BL55" s="203"/>
      <c r="BM55" s="203"/>
      <c r="BN55" s="203"/>
      <c r="BO55" s="216"/>
      <c r="BP55" s="216"/>
      <c r="BQ55" s="213">
        <v>49</v>
      </c>
      <c r="BR55" s="214"/>
      <c r="BS55" s="1005"/>
      <c r="BT55" s="1006"/>
      <c r="BU55" s="1006"/>
      <c r="BV55" s="1006"/>
      <c r="BW55" s="1006"/>
      <c r="BX55" s="1006"/>
      <c r="BY55" s="1006"/>
      <c r="BZ55" s="1006"/>
      <c r="CA55" s="1006"/>
      <c r="CB55" s="1006"/>
      <c r="CC55" s="1006"/>
      <c r="CD55" s="1006"/>
      <c r="CE55" s="1006"/>
      <c r="CF55" s="1006"/>
      <c r="CG55" s="1007"/>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197"/>
    </row>
    <row r="56" spans="1:131" s="198" customFormat="1" ht="26.25" customHeight="1">
      <c r="A56" s="212">
        <v>29</v>
      </c>
      <c r="B56" s="1022"/>
      <c r="C56" s="1023"/>
      <c r="D56" s="1023"/>
      <c r="E56" s="1023"/>
      <c r="F56" s="1023"/>
      <c r="G56" s="1023"/>
      <c r="H56" s="1023"/>
      <c r="I56" s="1023"/>
      <c r="J56" s="1023"/>
      <c r="K56" s="1023"/>
      <c r="L56" s="1023"/>
      <c r="M56" s="1023"/>
      <c r="N56" s="1023"/>
      <c r="O56" s="1023"/>
      <c r="P56" s="1024"/>
      <c r="Q56" s="1025"/>
      <c r="R56" s="1026"/>
      <c r="S56" s="1026"/>
      <c r="T56" s="1026"/>
      <c r="U56" s="1026"/>
      <c r="V56" s="1026"/>
      <c r="W56" s="1026"/>
      <c r="X56" s="1026"/>
      <c r="Y56" s="1026"/>
      <c r="Z56" s="1026"/>
      <c r="AA56" s="1026"/>
      <c r="AB56" s="1026"/>
      <c r="AC56" s="1026"/>
      <c r="AD56" s="1026"/>
      <c r="AE56" s="1027"/>
      <c r="AF56" s="1028"/>
      <c r="AG56" s="1029"/>
      <c r="AH56" s="1029"/>
      <c r="AI56" s="1029"/>
      <c r="AJ56" s="1030"/>
      <c r="AK56" s="1031"/>
      <c r="AL56" s="1026"/>
      <c r="AM56" s="1026"/>
      <c r="AN56" s="1026"/>
      <c r="AO56" s="1026"/>
      <c r="AP56" s="1026"/>
      <c r="AQ56" s="1026"/>
      <c r="AR56" s="1026"/>
      <c r="AS56" s="1026"/>
      <c r="AT56" s="1026"/>
      <c r="AU56" s="1026"/>
      <c r="AV56" s="1026"/>
      <c r="AW56" s="1026"/>
      <c r="AX56" s="1026"/>
      <c r="AY56" s="1026"/>
      <c r="AZ56" s="1032"/>
      <c r="BA56" s="1032"/>
      <c r="BB56" s="1032"/>
      <c r="BC56" s="1032"/>
      <c r="BD56" s="1032"/>
      <c r="BE56" s="1017"/>
      <c r="BF56" s="1017"/>
      <c r="BG56" s="1017"/>
      <c r="BH56" s="1017"/>
      <c r="BI56" s="1018"/>
      <c r="BJ56" s="203"/>
      <c r="BK56" s="203"/>
      <c r="BL56" s="203"/>
      <c r="BM56" s="203"/>
      <c r="BN56" s="203"/>
      <c r="BO56" s="216"/>
      <c r="BP56" s="216"/>
      <c r="BQ56" s="213">
        <v>50</v>
      </c>
      <c r="BR56" s="214"/>
      <c r="BS56" s="1005"/>
      <c r="BT56" s="1006"/>
      <c r="BU56" s="1006"/>
      <c r="BV56" s="1006"/>
      <c r="BW56" s="1006"/>
      <c r="BX56" s="1006"/>
      <c r="BY56" s="1006"/>
      <c r="BZ56" s="1006"/>
      <c r="CA56" s="1006"/>
      <c r="CB56" s="1006"/>
      <c r="CC56" s="1006"/>
      <c r="CD56" s="1006"/>
      <c r="CE56" s="1006"/>
      <c r="CF56" s="1006"/>
      <c r="CG56" s="1007"/>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197"/>
    </row>
    <row r="57" spans="1:131" s="198" customFormat="1" ht="26.25" customHeight="1">
      <c r="A57" s="212">
        <v>30</v>
      </c>
      <c r="B57" s="1022"/>
      <c r="C57" s="1023"/>
      <c r="D57" s="1023"/>
      <c r="E57" s="1023"/>
      <c r="F57" s="1023"/>
      <c r="G57" s="1023"/>
      <c r="H57" s="1023"/>
      <c r="I57" s="1023"/>
      <c r="J57" s="1023"/>
      <c r="K57" s="1023"/>
      <c r="L57" s="1023"/>
      <c r="M57" s="1023"/>
      <c r="N57" s="1023"/>
      <c r="O57" s="1023"/>
      <c r="P57" s="1024"/>
      <c r="Q57" s="1025"/>
      <c r="R57" s="1026"/>
      <c r="S57" s="1026"/>
      <c r="T57" s="1026"/>
      <c r="U57" s="1026"/>
      <c r="V57" s="1026"/>
      <c r="W57" s="1026"/>
      <c r="X57" s="1026"/>
      <c r="Y57" s="1026"/>
      <c r="Z57" s="1026"/>
      <c r="AA57" s="1026"/>
      <c r="AB57" s="1026"/>
      <c r="AC57" s="1026"/>
      <c r="AD57" s="1026"/>
      <c r="AE57" s="1027"/>
      <c r="AF57" s="1028"/>
      <c r="AG57" s="1029"/>
      <c r="AH57" s="1029"/>
      <c r="AI57" s="1029"/>
      <c r="AJ57" s="1030"/>
      <c r="AK57" s="1031"/>
      <c r="AL57" s="1026"/>
      <c r="AM57" s="1026"/>
      <c r="AN57" s="1026"/>
      <c r="AO57" s="1026"/>
      <c r="AP57" s="1026"/>
      <c r="AQ57" s="1026"/>
      <c r="AR57" s="1026"/>
      <c r="AS57" s="1026"/>
      <c r="AT57" s="1026"/>
      <c r="AU57" s="1026"/>
      <c r="AV57" s="1026"/>
      <c r="AW57" s="1026"/>
      <c r="AX57" s="1026"/>
      <c r="AY57" s="1026"/>
      <c r="AZ57" s="1032"/>
      <c r="BA57" s="1032"/>
      <c r="BB57" s="1032"/>
      <c r="BC57" s="1032"/>
      <c r="BD57" s="1032"/>
      <c r="BE57" s="1017"/>
      <c r="BF57" s="1017"/>
      <c r="BG57" s="1017"/>
      <c r="BH57" s="1017"/>
      <c r="BI57" s="1018"/>
      <c r="BJ57" s="203"/>
      <c r="BK57" s="203"/>
      <c r="BL57" s="203"/>
      <c r="BM57" s="203"/>
      <c r="BN57" s="203"/>
      <c r="BO57" s="216"/>
      <c r="BP57" s="216"/>
      <c r="BQ57" s="213">
        <v>51</v>
      </c>
      <c r="BR57" s="214"/>
      <c r="BS57" s="1005"/>
      <c r="BT57" s="1006"/>
      <c r="BU57" s="1006"/>
      <c r="BV57" s="1006"/>
      <c r="BW57" s="1006"/>
      <c r="BX57" s="1006"/>
      <c r="BY57" s="1006"/>
      <c r="BZ57" s="1006"/>
      <c r="CA57" s="1006"/>
      <c r="CB57" s="1006"/>
      <c r="CC57" s="1006"/>
      <c r="CD57" s="1006"/>
      <c r="CE57" s="1006"/>
      <c r="CF57" s="1006"/>
      <c r="CG57" s="1007"/>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197"/>
    </row>
    <row r="58" spans="1:131" s="198" customFormat="1" ht="26.25" customHeight="1">
      <c r="A58" s="212">
        <v>31</v>
      </c>
      <c r="B58" s="1022"/>
      <c r="C58" s="1023"/>
      <c r="D58" s="1023"/>
      <c r="E58" s="1023"/>
      <c r="F58" s="1023"/>
      <c r="G58" s="1023"/>
      <c r="H58" s="1023"/>
      <c r="I58" s="1023"/>
      <c r="J58" s="1023"/>
      <c r="K58" s="1023"/>
      <c r="L58" s="1023"/>
      <c r="M58" s="1023"/>
      <c r="N58" s="1023"/>
      <c r="O58" s="1023"/>
      <c r="P58" s="1024"/>
      <c r="Q58" s="1025"/>
      <c r="R58" s="1026"/>
      <c r="S58" s="1026"/>
      <c r="T58" s="1026"/>
      <c r="U58" s="1026"/>
      <c r="V58" s="1026"/>
      <c r="W58" s="1026"/>
      <c r="X58" s="1026"/>
      <c r="Y58" s="1026"/>
      <c r="Z58" s="1026"/>
      <c r="AA58" s="1026"/>
      <c r="AB58" s="1026"/>
      <c r="AC58" s="1026"/>
      <c r="AD58" s="1026"/>
      <c r="AE58" s="1027"/>
      <c r="AF58" s="1028"/>
      <c r="AG58" s="1029"/>
      <c r="AH58" s="1029"/>
      <c r="AI58" s="1029"/>
      <c r="AJ58" s="1030"/>
      <c r="AK58" s="1031"/>
      <c r="AL58" s="1026"/>
      <c r="AM58" s="1026"/>
      <c r="AN58" s="1026"/>
      <c r="AO58" s="1026"/>
      <c r="AP58" s="1026"/>
      <c r="AQ58" s="1026"/>
      <c r="AR58" s="1026"/>
      <c r="AS58" s="1026"/>
      <c r="AT58" s="1026"/>
      <c r="AU58" s="1026"/>
      <c r="AV58" s="1026"/>
      <c r="AW58" s="1026"/>
      <c r="AX58" s="1026"/>
      <c r="AY58" s="1026"/>
      <c r="AZ58" s="1032"/>
      <c r="BA58" s="1032"/>
      <c r="BB58" s="1032"/>
      <c r="BC58" s="1032"/>
      <c r="BD58" s="1032"/>
      <c r="BE58" s="1017"/>
      <c r="BF58" s="1017"/>
      <c r="BG58" s="1017"/>
      <c r="BH58" s="1017"/>
      <c r="BI58" s="1018"/>
      <c r="BJ58" s="203"/>
      <c r="BK58" s="203"/>
      <c r="BL58" s="203"/>
      <c r="BM58" s="203"/>
      <c r="BN58" s="203"/>
      <c r="BO58" s="216"/>
      <c r="BP58" s="216"/>
      <c r="BQ58" s="213">
        <v>52</v>
      </c>
      <c r="BR58" s="214"/>
      <c r="BS58" s="1005"/>
      <c r="BT58" s="1006"/>
      <c r="BU58" s="1006"/>
      <c r="BV58" s="1006"/>
      <c r="BW58" s="1006"/>
      <c r="BX58" s="1006"/>
      <c r="BY58" s="1006"/>
      <c r="BZ58" s="1006"/>
      <c r="CA58" s="1006"/>
      <c r="CB58" s="1006"/>
      <c r="CC58" s="1006"/>
      <c r="CD58" s="1006"/>
      <c r="CE58" s="1006"/>
      <c r="CF58" s="1006"/>
      <c r="CG58" s="1007"/>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197"/>
    </row>
    <row r="59" spans="1:131" s="198" customFormat="1" ht="26.25" customHeight="1">
      <c r="A59" s="212">
        <v>32</v>
      </c>
      <c r="B59" s="1022"/>
      <c r="C59" s="1023"/>
      <c r="D59" s="1023"/>
      <c r="E59" s="1023"/>
      <c r="F59" s="1023"/>
      <c r="G59" s="1023"/>
      <c r="H59" s="1023"/>
      <c r="I59" s="1023"/>
      <c r="J59" s="1023"/>
      <c r="K59" s="1023"/>
      <c r="L59" s="1023"/>
      <c r="M59" s="1023"/>
      <c r="N59" s="1023"/>
      <c r="O59" s="1023"/>
      <c r="P59" s="1024"/>
      <c r="Q59" s="1025"/>
      <c r="R59" s="1026"/>
      <c r="S59" s="1026"/>
      <c r="T59" s="1026"/>
      <c r="U59" s="1026"/>
      <c r="V59" s="1026"/>
      <c r="W59" s="1026"/>
      <c r="X59" s="1026"/>
      <c r="Y59" s="1026"/>
      <c r="Z59" s="1026"/>
      <c r="AA59" s="1026"/>
      <c r="AB59" s="1026"/>
      <c r="AC59" s="1026"/>
      <c r="AD59" s="1026"/>
      <c r="AE59" s="1027"/>
      <c r="AF59" s="1028"/>
      <c r="AG59" s="1029"/>
      <c r="AH59" s="1029"/>
      <c r="AI59" s="1029"/>
      <c r="AJ59" s="1030"/>
      <c r="AK59" s="1031"/>
      <c r="AL59" s="1026"/>
      <c r="AM59" s="1026"/>
      <c r="AN59" s="1026"/>
      <c r="AO59" s="1026"/>
      <c r="AP59" s="1026"/>
      <c r="AQ59" s="1026"/>
      <c r="AR59" s="1026"/>
      <c r="AS59" s="1026"/>
      <c r="AT59" s="1026"/>
      <c r="AU59" s="1026"/>
      <c r="AV59" s="1026"/>
      <c r="AW59" s="1026"/>
      <c r="AX59" s="1026"/>
      <c r="AY59" s="1026"/>
      <c r="AZ59" s="1032"/>
      <c r="BA59" s="1032"/>
      <c r="BB59" s="1032"/>
      <c r="BC59" s="1032"/>
      <c r="BD59" s="1032"/>
      <c r="BE59" s="1017"/>
      <c r="BF59" s="1017"/>
      <c r="BG59" s="1017"/>
      <c r="BH59" s="1017"/>
      <c r="BI59" s="1018"/>
      <c r="BJ59" s="203"/>
      <c r="BK59" s="203"/>
      <c r="BL59" s="203"/>
      <c r="BM59" s="203"/>
      <c r="BN59" s="203"/>
      <c r="BO59" s="216"/>
      <c r="BP59" s="216"/>
      <c r="BQ59" s="213">
        <v>53</v>
      </c>
      <c r="BR59" s="214"/>
      <c r="BS59" s="1005"/>
      <c r="BT59" s="1006"/>
      <c r="BU59" s="1006"/>
      <c r="BV59" s="1006"/>
      <c r="BW59" s="1006"/>
      <c r="BX59" s="1006"/>
      <c r="BY59" s="1006"/>
      <c r="BZ59" s="1006"/>
      <c r="CA59" s="1006"/>
      <c r="CB59" s="1006"/>
      <c r="CC59" s="1006"/>
      <c r="CD59" s="1006"/>
      <c r="CE59" s="1006"/>
      <c r="CF59" s="1006"/>
      <c r="CG59" s="1007"/>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197"/>
    </row>
    <row r="60" spans="1:131" s="198" customFormat="1" ht="26.25" customHeight="1">
      <c r="A60" s="212">
        <v>33</v>
      </c>
      <c r="B60" s="1022"/>
      <c r="C60" s="1023"/>
      <c r="D60" s="1023"/>
      <c r="E60" s="1023"/>
      <c r="F60" s="1023"/>
      <c r="G60" s="1023"/>
      <c r="H60" s="1023"/>
      <c r="I60" s="1023"/>
      <c r="J60" s="1023"/>
      <c r="K60" s="1023"/>
      <c r="L60" s="1023"/>
      <c r="M60" s="1023"/>
      <c r="N60" s="1023"/>
      <c r="O60" s="1023"/>
      <c r="P60" s="1024"/>
      <c r="Q60" s="1025"/>
      <c r="R60" s="1026"/>
      <c r="S60" s="1026"/>
      <c r="T60" s="1026"/>
      <c r="U60" s="1026"/>
      <c r="V60" s="1026"/>
      <c r="W60" s="1026"/>
      <c r="X60" s="1026"/>
      <c r="Y60" s="1026"/>
      <c r="Z60" s="1026"/>
      <c r="AA60" s="1026"/>
      <c r="AB60" s="1026"/>
      <c r="AC60" s="1026"/>
      <c r="AD60" s="1026"/>
      <c r="AE60" s="1027"/>
      <c r="AF60" s="1028"/>
      <c r="AG60" s="1029"/>
      <c r="AH60" s="1029"/>
      <c r="AI60" s="1029"/>
      <c r="AJ60" s="1030"/>
      <c r="AK60" s="1031"/>
      <c r="AL60" s="1026"/>
      <c r="AM60" s="1026"/>
      <c r="AN60" s="1026"/>
      <c r="AO60" s="1026"/>
      <c r="AP60" s="1026"/>
      <c r="AQ60" s="1026"/>
      <c r="AR60" s="1026"/>
      <c r="AS60" s="1026"/>
      <c r="AT60" s="1026"/>
      <c r="AU60" s="1026"/>
      <c r="AV60" s="1026"/>
      <c r="AW60" s="1026"/>
      <c r="AX60" s="1026"/>
      <c r="AY60" s="1026"/>
      <c r="AZ60" s="1032"/>
      <c r="BA60" s="1032"/>
      <c r="BB60" s="1032"/>
      <c r="BC60" s="1032"/>
      <c r="BD60" s="1032"/>
      <c r="BE60" s="1017"/>
      <c r="BF60" s="1017"/>
      <c r="BG60" s="1017"/>
      <c r="BH60" s="1017"/>
      <c r="BI60" s="1018"/>
      <c r="BJ60" s="203"/>
      <c r="BK60" s="203"/>
      <c r="BL60" s="203"/>
      <c r="BM60" s="203"/>
      <c r="BN60" s="203"/>
      <c r="BO60" s="216"/>
      <c r="BP60" s="216"/>
      <c r="BQ60" s="213">
        <v>54</v>
      </c>
      <c r="BR60" s="214"/>
      <c r="BS60" s="1005"/>
      <c r="BT60" s="1006"/>
      <c r="BU60" s="1006"/>
      <c r="BV60" s="1006"/>
      <c r="BW60" s="1006"/>
      <c r="BX60" s="1006"/>
      <c r="BY60" s="1006"/>
      <c r="BZ60" s="1006"/>
      <c r="CA60" s="1006"/>
      <c r="CB60" s="1006"/>
      <c r="CC60" s="1006"/>
      <c r="CD60" s="1006"/>
      <c r="CE60" s="1006"/>
      <c r="CF60" s="1006"/>
      <c r="CG60" s="1007"/>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197"/>
    </row>
    <row r="61" spans="1:131" s="198" customFormat="1" ht="26.25" customHeight="1" thickBot="1">
      <c r="A61" s="212">
        <v>34</v>
      </c>
      <c r="B61" s="1022"/>
      <c r="C61" s="1023"/>
      <c r="D61" s="1023"/>
      <c r="E61" s="1023"/>
      <c r="F61" s="1023"/>
      <c r="G61" s="1023"/>
      <c r="H61" s="1023"/>
      <c r="I61" s="1023"/>
      <c r="J61" s="1023"/>
      <c r="K61" s="1023"/>
      <c r="L61" s="1023"/>
      <c r="M61" s="1023"/>
      <c r="N61" s="1023"/>
      <c r="O61" s="1023"/>
      <c r="P61" s="1024"/>
      <c r="Q61" s="1025"/>
      <c r="R61" s="1026"/>
      <c r="S61" s="1026"/>
      <c r="T61" s="1026"/>
      <c r="U61" s="1026"/>
      <c r="V61" s="1026"/>
      <c r="W61" s="1026"/>
      <c r="X61" s="1026"/>
      <c r="Y61" s="1026"/>
      <c r="Z61" s="1026"/>
      <c r="AA61" s="1026"/>
      <c r="AB61" s="1026"/>
      <c r="AC61" s="1026"/>
      <c r="AD61" s="1026"/>
      <c r="AE61" s="1027"/>
      <c r="AF61" s="1028"/>
      <c r="AG61" s="1029"/>
      <c r="AH61" s="1029"/>
      <c r="AI61" s="1029"/>
      <c r="AJ61" s="1030"/>
      <c r="AK61" s="1031"/>
      <c r="AL61" s="1026"/>
      <c r="AM61" s="1026"/>
      <c r="AN61" s="1026"/>
      <c r="AO61" s="1026"/>
      <c r="AP61" s="1026"/>
      <c r="AQ61" s="1026"/>
      <c r="AR61" s="1026"/>
      <c r="AS61" s="1026"/>
      <c r="AT61" s="1026"/>
      <c r="AU61" s="1026"/>
      <c r="AV61" s="1026"/>
      <c r="AW61" s="1026"/>
      <c r="AX61" s="1026"/>
      <c r="AY61" s="1026"/>
      <c r="AZ61" s="1032"/>
      <c r="BA61" s="1032"/>
      <c r="BB61" s="1032"/>
      <c r="BC61" s="1032"/>
      <c r="BD61" s="1032"/>
      <c r="BE61" s="1017"/>
      <c r="BF61" s="1017"/>
      <c r="BG61" s="1017"/>
      <c r="BH61" s="1017"/>
      <c r="BI61" s="1018"/>
      <c r="BJ61" s="203"/>
      <c r="BK61" s="203"/>
      <c r="BL61" s="203"/>
      <c r="BM61" s="203"/>
      <c r="BN61" s="203"/>
      <c r="BO61" s="216"/>
      <c r="BP61" s="216"/>
      <c r="BQ61" s="213">
        <v>55</v>
      </c>
      <c r="BR61" s="214"/>
      <c r="BS61" s="1005"/>
      <c r="BT61" s="1006"/>
      <c r="BU61" s="1006"/>
      <c r="BV61" s="1006"/>
      <c r="BW61" s="1006"/>
      <c r="BX61" s="1006"/>
      <c r="BY61" s="1006"/>
      <c r="BZ61" s="1006"/>
      <c r="CA61" s="1006"/>
      <c r="CB61" s="1006"/>
      <c r="CC61" s="1006"/>
      <c r="CD61" s="1006"/>
      <c r="CE61" s="1006"/>
      <c r="CF61" s="1006"/>
      <c r="CG61" s="1007"/>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197"/>
    </row>
    <row r="62" spans="1:131" s="198" customFormat="1" ht="26.25" customHeight="1">
      <c r="A62" s="212">
        <v>35</v>
      </c>
      <c r="B62" s="1022"/>
      <c r="C62" s="1023"/>
      <c r="D62" s="1023"/>
      <c r="E62" s="1023"/>
      <c r="F62" s="1023"/>
      <c r="G62" s="1023"/>
      <c r="H62" s="1023"/>
      <c r="I62" s="1023"/>
      <c r="J62" s="1023"/>
      <c r="K62" s="1023"/>
      <c r="L62" s="1023"/>
      <c r="M62" s="1023"/>
      <c r="N62" s="1023"/>
      <c r="O62" s="1023"/>
      <c r="P62" s="1024"/>
      <c r="Q62" s="1025"/>
      <c r="R62" s="1026"/>
      <c r="S62" s="1026"/>
      <c r="T62" s="1026"/>
      <c r="U62" s="1026"/>
      <c r="V62" s="1026"/>
      <c r="W62" s="1026"/>
      <c r="X62" s="1026"/>
      <c r="Y62" s="1026"/>
      <c r="Z62" s="1026"/>
      <c r="AA62" s="1026"/>
      <c r="AB62" s="1026"/>
      <c r="AC62" s="1026"/>
      <c r="AD62" s="1026"/>
      <c r="AE62" s="1027"/>
      <c r="AF62" s="1028"/>
      <c r="AG62" s="1029"/>
      <c r="AH62" s="1029"/>
      <c r="AI62" s="1029"/>
      <c r="AJ62" s="1030"/>
      <c r="AK62" s="1031"/>
      <c r="AL62" s="1026"/>
      <c r="AM62" s="1026"/>
      <c r="AN62" s="1026"/>
      <c r="AO62" s="1026"/>
      <c r="AP62" s="1026"/>
      <c r="AQ62" s="1026"/>
      <c r="AR62" s="1026"/>
      <c r="AS62" s="1026"/>
      <c r="AT62" s="1026"/>
      <c r="AU62" s="1026"/>
      <c r="AV62" s="1026"/>
      <c r="AW62" s="1026"/>
      <c r="AX62" s="1026"/>
      <c r="AY62" s="1026"/>
      <c r="AZ62" s="1032"/>
      <c r="BA62" s="1032"/>
      <c r="BB62" s="1032"/>
      <c r="BC62" s="1032"/>
      <c r="BD62" s="1032"/>
      <c r="BE62" s="1017"/>
      <c r="BF62" s="1017"/>
      <c r="BG62" s="1017"/>
      <c r="BH62" s="1017"/>
      <c r="BI62" s="1018"/>
      <c r="BJ62" s="1019" t="s">
        <v>387</v>
      </c>
      <c r="BK62" s="1020"/>
      <c r="BL62" s="1020"/>
      <c r="BM62" s="1020"/>
      <c r="BN62" s="1021"/>
      <c r="BO62" s="216"/>
      <c r="BP62" s="216"/>
      <c r="BQ62" s="213">
        <v>56</v>
      </c>
      <c r="BR62" s="214"/>
      <c r="BS62" s="1005"/>
      <c r="BT62" s="1006"/>
      <c r="BU62" s="1006"/>
      <c r="BV62" s="1006"/>
      <c r="BW62" s="1006"/>
      <c r="BX62" s="1006"/>
      <c r="BY62" s="1006"/>
      <c r="BZ62" s="1006"/>
      <c r="CA62" s="1006"/>
      <c r="CB62" s="1006"/>
      <c r="CC62" s="1006"/>
      <c r="CD62" s="1006"/>
      <c r="CE62" s="1006"/>
      <c r="CF62" s="1006"/>
      <c r="CG62" s="1007"/>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197"/>
    </row>
    <row r="63" spans="1:131" s="198" customFormat="1" ht="26.25" customHeight="1" thickBot="1">
      <c r="A63" s="215" t="s">
        <v>367</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3"/>
      <c r="AF63" s="1014">
        <v>705</v>
      </c>
      <c r="AG63" s="953"/>
      <c r="AH63" s="953"/>
      <c r="AI63" s="953"/>
      <c r="AJ63" s="1015"/>
      <c r="AK63" s="1016"/>
      <c r="AL63" s="957"/>
      <c r="AM63" s="957"/>
      <c r="AN63" s="957"/>
      <c r="AO63" s="957"/>
      <c r="AP63" s="953">
        <v>3311</v>
      </c>
      <c r="AQ63" s="953"/>
      <c r="AR63" s="953"/>
      <c r="AS63" s="953"/>
      <c r="AT63" s="953"/>
      <c r="AU63" s="953">
        <v>2202</v>
      </c>
      <c r="AV63" s="953"/>
      <c r="AW63" s="953"/>
      <c r="AX63" s="953"/>
      <c r="AY63" s="953"/>
      <c r="AZ63" s="1010"/>
      <c r="BA63" s="1010"/>
      <c r="BB63" s="1010"/>
      <c r="BC63" s="1010"/>
      <c r="BD63" s="1010"/>
      <c r="BE63" s="954"/>
      <c r="BF63" s="954"/>
      <c r="BG63" s="954"/>
      <c r="BH63" s="954"/>
      <c r="BI63" s="955"/>
      <c r="BJ63" s="1011" t="s">
        <v>111</v>
      </c>
      <c r="BK63" s="945"/>
      <c r="BL63" s="945"/>
      <c r="BM63" s="945"/>
      <c r="BN63" s="1012"/>
      <c r="BO63" s="216"/>
      <c r="BP63" s="216"/>
      <c r="BQ63" s="213">
        <v>57</v>
      </c>
      <c r="BR63" s="214"/>
      <c r="BS63" s="1005"/>
      <c r="BT63" s="1006"/>
      <c r="BU63" s="1006"/>
      <c r="BV63" s="1006"/>
      <c r="BW63" s="1006"/>
      <c r="BX63" s="1006"/>
      <c r="BY63" s="1006"/>
      <c r="BZ63" s="1006"/>
      <c r="CA63" s="1006"/>
      <c r="CB63" s="1006"/>
      <c r="CC63" s="1006"/>
      <c r="CD63" s="1006"/>
      <c r="CE63" s="1006"/>
      <c r="CF63" s="1006"/>
      <c r="CG63" s="1007"/>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5"/>
      <c r="BT64" s="1006"/>
      <c r="BU64" s="1006"/>
      <c r="BV64" s="1006"/>
      <c r="BW64" s="1006"/>
      <c r="BX64" s="1006"/>
      <c r="BY64" s="1006"/>
      <c r="BZ64" s="1006"/>
      <c r="CA64" s="1006"/>
      <c r="CB64" s="1006"/>
      <c r="CC64" s="1006"/>
      <c r="CD64" s="1006"/>
      <c r="CE64" s="1006"/>
      <c r="CF64" s="1006"/>
      <c r="CG64" s="1007"/>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5"/>
      <c r="BT65" s="1006"/>
      <c r="BU65" s="1006"/>
      <c r="BV65" s="1006"/>
      <c r="BW65" s="1006"/>
      <c r="BX65" s="1006"/>
      <c r="BY65" s="1006"/>
      <c r="BZ65" s="1006"/>
      <c r="CA65" s="1006"/>
      <c r="CB65" s="1006"/>
      <c r="CC65" s="1006"/>
      <c r="CD65" s="1006"/>
      <c r="CE65" s="1006"/>
      <c r="CF65" s="1006"/>
      <c r="CG65" s="1007"/>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197"/>
    </row>
    <row r="66" spans="1:131" s="198" customFormat="1" ht="26.25" customHeight="1">
      <c r="A66" s="986" t="s">
        <v>390</v>
      </c>
      <c r="B66" s="987"/>
      <c r="C66" s="987"/>
      <c r="D66" s="987"/>
      <c r="E66" s="987"/>
      <c r="F66" s="987"/>
      <c r="G66" s="987"/>
      <c r="H66" s="987"/>
      <c r="I66" s="987"/>
      <c r="J66" s="987"/>
      <c r="K66" s="987"/>
      <c r="L66" s="987"/>
      <c r="M66" s="987"/>
      <c r="N66" s="987"/>
      <c r="O66" s="987"/>
      <c r="P66" s="988"/>
      <c r="Q66" s="992" t="s">
        <v>371</v>
      </c>
      <c r="R66" s="993"/>
      <c r="S66" s="993"/>
      <c r="T66" s="993"/>
      <c r="U66" s="994"/>
      <c r="V66" s="992" t="s">
        <v>372</v>
      </c>
      <c r="W66" s="993"/>
      <c r="X66" s="993"/>
      <c r="Y66" s="993"/>
      <c r="Z66" s="994"/>
      <c r="AA66" s="992" t="s">
        <v>373</v>
      </c>
      <c r="AB66" s="993"/>
      <c r="AC66" s="993"/>
      <c r="AD66" s="993"/>
      <c r="AE66" s="994"/>
      <c r="AF66" s="998" t="s">
        <v>374</v>
      </c>
      <c r="AG66" s="999"/>
      <c r="AH66" s="999"/>
      <c r="AI66" s="999"/>
      <c r="AJ66" s="1000"/>
      <c r="AK66" s="992" t="s">
        <v>375</v>
      </c>
      <c r="AL66" s="987"/>
      <c r="AM66" s="987"/>
      <c r="AN66" s="987"/>
      <c r="AO66" s="988"/>
      <c r="AP66" s="992" t="s">
        <v>376</v>
      </c>
      <c r="AQ66" s="993"/>
      <c r="AR66" s="993"/>
      <c r="AS66" s="993"/>
      <c r="AT66" s="994"/>
      <c r="AU66" s="992" t="s">
        <v>391</v>
      </c>
      <c r="AV66" s="993"/>
      <c r="AW66" s="993"/>
      <c r="AX66" s="993"/>
      <c r="AY66" s="994"/>
      <c r="AZ66" s="992" t="s">
        <v>354</v>
      </c>
      <c r="BA66" s="993"/>
      <c r="BB66" s="993"/>
      <c r="BC66" s="993"/>
      <c r="BD66" s="1008"/>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9"/>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1182" t="s">
        <v>535</v>
      </c>
      <c r="C68" s="1181"/>
      <c r="D68" s="1181"/>
      <c r="E68" s="1181"/>
      <c r="F68" s="1181"/>
      <c r="G68" s="1181"/>
      <c r="H68" s="1181"/>
      <c r="I68" s="1181"/>
      <c r="J68" s="1181"/>
      <c r="K68" s="1181"/>
      <c r="L68" s="1181"/>
      <c r="M68" s="1181"/>
      <c r="N68" s="1181"/>
      <c r="O68" s="1181"/>
      <c r="P68" s="1180"/>
      <c r="Q68" s="979">
        <v>4792</v>
      </c>
      <c r="R68" s="976"/>
      <c r="S68" s="976"/>
      <c r="T68" s="976"/>
      <c r="U68" s="976"/>
      <c r="V68" s="976">
        <v>4664</v>
      </c>
      <c r="W68" s="976"/>
      <c r="X68" s="976"/>
      <c r="Y68" s="976"/>
      <c r="Z68" s="976"/>
      <c r="AA68" s="976">
        <v>128</v>
      </c>
      <c r="AB68" s="976"/>
      <c r="AC68" s="976"/>
      <c r="AD68" s="976"/>
      <c r="AE68" s="976"/>
      <c r="AF68" s="976">
        <v>128</v>
      </c>
      <c r="AG68" s="976"/>
      <c r="AH68" s="976"/>
      <c r="AI68" s="976"/>
      <c r="AJ68" s="976"/>
      <c r="AK68" s="976">
        <v>111</v>
      </c>
      <c r="AL68" s="976"/>
      <c r="AM68" s="976"/>
      <c r="AN68" s="976"/>
      <c r="AO68" s="976"/>
      <c r="AP68" s="976">
        <v>890</v>
      </c>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1185" t="s">
        <v>536</v>
      </c>
      <c r="C69" s="1184"/>
      <c r="D69" s="1184"/>
      <c r="E69" s="1184"/>
      <c r="F69" s="1184"/>
      <c r="G69" s="1184"/>
      <c r="H69" s="1184"/>
      <c r="I69" s="1184"/>
      <c r="J69" s="1184"/>
      <c r="K69" s="1184"/>
      <c r="L69" s="1184"/>
      <c r="M69" s="1184"/>
      <c r="N69" s="1184"/>
      <c r="O69" s="1184"/>
      <c r="P69" s="1183"/>
      <c r="Q69" s="971">
        <v>627</v>
      </c>
      <c r="R69" s="965"/>
      <c r="S69" s="965"/>
      <c r="T69" s="965"/>
      <c r="U69" s="965"/>
      <c r="V69" s="965">
        <v>463</v>
      </c>
      <c r="W69" s="965"/>
      <c r="X69" s="965"/>
      <c r="Y69" s="965"/>
      <c r="Z69" s="965"/>
      <c r="AA69" s="965">
        <v>164</v>
      </c>
      <c r="AB69" s="965"/>
      <c r="AC69" s="965"/>
      <c r="AD69" s="965"/>
      <c r="AE69" s="965"/>
      <c r="AF69" s="965">
        <v>632</v>
      </c>
      <c r="AG69" s="965"/>
      <c r="AH69" s="965"/>
      <c r="AI69" s="965"/>
      <c r="AJ69" s="965"/>
      <c r="AK69" s="965"/>
      <c r="AL69" s="965"/>
      <c r="AM69" s="965"/>
      <c r="AN69" s="965"/>
      <c r="AO69" s="965"/>
      <c r="AP69" s="965">
        <v>924</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1185" t="s">
        <v>537</v>
      </c>
      <c r="C70" s="1184"/>
      <c r="D70" s="1184"/>
      <c r="E70" s="1184"/>
      <c r="F70" s="1184"/>
      <c r="G70" s="1184"/>
      <c r="H70" s="1184"/>
      <c r="I70" s="1184"/>
      <c r="J70" s="1184"/>
      <c r="K70" s="1184"/>
      <c r="L70" s="1184"/>
      <c r="M70" s="1184"/>
      <c r="N70" s="1184"/>
      <c r="O70" s="1184"/>
      <c r="P70" s="1183"/>
      <c r="Q70" s="971">
        <v>11109</v>
      </c>
      <c r="R70" s="965"/>
      <c r="S70" s="965"/>
      <c r="T70" s="965"/>
      <c r="U70" s="965"/>
      <c r="V70" s="965">
        <v>10768</v>
      </c>
      <c r="W70" s="965"/>
      <c r="X70" s="965"/>
      <c r="Y70" s="965"/>
      <c r="Z70" s="965"/>
      <c r="AA70" s="965">
        <v>341</v>
      </c>
      <c r="AB70" s="965"/>
      <c r="AC70" s="965"/>
      <c r="AD70" s="965"/>
      <c r="AE70" s="965"/>
      <c r="AF70" s="965">
        <v>341</v>
      </c>
      <c r="AG70" s="965"/>
      <c r="AH70" s="965"/>
      <c r="AI70" s="965"/>
      <c r="AJ70" s="965"/>
      <c r="AK70" s="965">
        <v>2209</v>
      </c>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1185" t="s">
        <v>538</v>
      </c>
      <c r="C71" s="1184"/>
      <c r="D71" s="1184"/>
      <c r="E71" s="1184"/>
      <c r="F71" s="1184"/>
      <c r="G71" s="1184"/>
      <c r="H71" s="1184"/>
      <c r="I71" s="1184"/>
      <c r="J71" s="1184"/>
      <c r="K71" s="1184"/>
      <c r="L71" s="1184"/>
      <c r="M71" s="1184"/>
      <c r="N71" s="1184"/>
      <c r="O71" s="1184"/>
      <c r="P71" s="1183"/>
      <c r="Q71" s="971">
        <v>1420</v>
      </c>
      <c r="R71" s="965"/>
      <c r="S71" s="965"/>
      <c r="T71" s="965"/>
      <c r="U71" s="965"/>
      <c r="V71" s="965">
        <v>1419</v>
      </c>
      <c r="W71" s="965"/>
      <c r="X71" s="965"/>
      <c r="Y71" s="965"/>
      <c r="Z71" s="965"/>
      <c r="AA71" s="965">
        <v>1</v>
      </c>
      <c r="AB71" s="965"/>
      <c r="AC71" s="965"/>
      <c r="AD71" s="965"/>
      <c r="AE71" s="965"/>
      <c r="AF71" s="965">
        <v>1</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1185" t="s">
        <v>539</v>
      </c>
      <c r="C72" s="1184"/>
      <c r="D72" s="1184"/>
      <c r="E72" s="1184"/>
      <c r="F72" s="1184"/>
      <c r="G72" s="1184"/>
      <c r="H72" s="1184"/>
      <c r="I72" s="1184"/>
      <c r="J72" s="1184"/>
      <c r="K72" s="1184"/>
      <c r="L72" s="1184"/>
      <c r="M72" s="1184"/>
      <c r="N72" s="1184"/>
      <c r="O72" s="1184"/>
      <c r="P72" s="1183"/>
      <c r="Q72" s="971">
        <v>2</v>
      </c>
      <c r="R72" s="965"/>
      <c r="S72" s="965"/>
      <c r="T72" s="965"/>
      <c r="U72" s="965"/>
      <c r="V72" s="965">
        <v>0</v>
      </c>
      <c r="W72" s="965"/>
      <c r="X72" s="965"/>
      <c r="Y72" s="965"/>
      <c r="Z72" s="965"/>
      <c r="AA72" s="965">
        <v>2</v>
      </c>
      <c r="AB72" s="965"/>
      <c r="AC72" s="965"/>
      <c r="AD72" s="965"/>
      <c r="AE72" s="965"/>
      <c r="AF72" s="965">
        <v>2</v>
      </c>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1185" t="s">
        <v>540</v>
      </c>
      <c r="C73" s="1184"/>
      <c r="D73" s="1184"/>
      <c r="E73" s="1184"/>
      <c r="F73" s="1184"/>
      <c r="G73" s="1184"/>
      <c r="H73" s="1184"/>
      <c r="I73" s="1184"/>
      <c r="J73" s="1184"/>
      <c r="K73" s="1184"/>
      <c r="L73" s="1184"/>
      <c r="M73" s="1184"/>
      <c r="N73" s="1184"/>
      <c r="O73" s="1184"/>
      <c r="P73" s="1183"/>
      <c r="Q73" s="971">
        <v>39</v>
      </c>
      <c r="R73" s="965"/>
      <c r="S73" s="965"/>
      <c r="T73" s="965"/>
      <c r="U73" s="965"/>
      <c r="V73" s="965">
        <v>38</v>
      </c>
      <c r="W73" s="965"/>
      <c r="X73" s="965"/>
      <c r="Y73" s="965"/>
      <c r="Z73" s="965"/>
      <c r="AA73" s="965">
        <v>1</v>
      </c>
      <c r="AB73" s="965"/>
      <c r="AC73" s="965"/>
      <c r="AD73" s="965"/>
      <c r="AE73" s="965"/>
      <c r="AF73" s="965">
        <v>1</v>
      </c>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1185" t="s">
        <v>541</v>
      </c>
      <c r="C74" s="1184"/>
      <c r="D74" s="1184"/>
      <c r="E74" s="1184"/>
      <c r="F74" s="1184"/>
      <c r="G74" s="1184"/>
      <c r="H74" s="1184"/>
      <c r="I74" s="1184"/>
      <c r="J74" s="1184"/>
      <c r="K74" s="1184"/>
      <c r="L74" s="1184"/>
      <c r="M74" s="1184"/>
      <c r="N74" s="1184"/>
      <c r="O74" s="1184"/>
      <c r="P74" s="1183"/>
      <c r="Q74" s="971">
        <v>13</v>
      </c>
      <c r="R74" s="965"/>
      <c r="S74" s="965"/>
      <c r="T74" s="965"/>
      <c r="U74" s="965"/>
      <c r="V74" s="965">
        <v>12</v>
      </c>
      <c r="W74" s="965"/>
      <c r="X74" s="965"/>
      <c r="Y74" s="965"/>
      <c r="Z74" s="965"/>
      <c r="AA74" s="965">
        <v>1</v>
      </c>
      <c r="AB74" s="965"/>
      <c r="AC74" s="965"/>
      <c r="AD74" s="965"/>
      <c r="AE74" s="965"/>
      <c r="AF74" s="965">
        <v>1</v>
      </c>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1185" t="s">
        <v>542</v>
      </c>
      <c r="C75" s="1184"/>
      <c r="D75" s="1184"/>
      <c r="E75" s="1184"/>
      <c r="F75" s="1184"/>
      <c r="G75" s="1184"/>
      <c r="H75" s="1184"/>
      <c r="I75" s="1184"/>
      <c r="J75" s="1184"/>
      <c r="K75" s="1184"/>
      <c r="L75" s="1184"/>
      <c r="M75" s="1184"/>
      <c r="N75" s="1184"/>
      <c r="O75" s="1184"/>
      <c r="P75" s="1183"/>
      <c r="Q75" s="972">
        <v>821</v>
      </c>
      <c r="R75" s="973"/>
      <c r="S75" s="973"/>
      <c r="T75" s="973"/>
      <c r="U75" s="974"/>
      <c r="V75" s="975">
        <v>781</v>
      </c>
      <c r="W75" s="973"/>
      <c r="X75" s="973"/>
      <c r="Y75" s="973"/>
      <c r="Z75" s="974"/>
      <c r="AA75" s="975">
        <v>40</v>
      </c>
      <c r="AB75" s="973"/>
      <c r="AC75" s="973"/>
      <c r="AD75" s="973"/>
      <c r="AE75" s="974"/>
      <c r="AF75" s="975">
        <v>40</v>
      </c>
      <c r="AG75" s="973"/>
      <c r="AH75" s="973"/>
      <c r="AI75" s="973"/>
      <c r="AJ75" s="974"/>
      <c r="AK75" s="975">
        <v>1</v>
      </c>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1185" t="s">
        <v>543</v>
      </c>
      <c r="C76" s="1184"/>
      <c r="D76" s="1184"/>
      <c r="E76" s="1184"/>
      <c r="F76" s="1184"/>
      <c r="G76" s="1184"/>
      <c r="H76" s="1184"/>
      <c r="I76" s="1184"/>
      <c r="J76" s="1184"/>
      <c r="K76" s="1184"/>
      <c r="L76" s="1184"/>
      <c r="M76" s="1184"/>
      <c r="N76" s="1184"/>
      <c r="O76" s="1184"/>
      <c r="P76" s="1183"/>
      <c r="Q76" s="972">
        <v>240924</v>
      </c>
      <c r="R76" s="973"/>
      <c r="S76" s="973"/>
      <c r="T76" s="973"/>
      <c r="U76" s="974"/>
      <c r="V76" s="975">
        <v>229430</v>
      </c>
      <c r="W76" s="973"/>
      <c r="X76" s="973"/>
      <c r="Y76" s="973"/>
      <c r="Z76" s="974"/>
      <c r="AA76" s="975">
        <v>11464</v>
      </c>
      <c r="AB76" s="973"/>
      <c r="AC76" s="973"/>
      <c r="AD76" s="973"/>
      <c r="AE76" s="974"/>
      <c r="AF76" s="975">
        <v>11464</v>
      </c>
      <c r="AG76" s="973"/>
      <c r="AH76" s="973"/>
      <c r="AI76" s="973"/>
      <c r="AJ76" s="974"/>
      <c r="AK76" s="975">
        <v>2244</v>
      </c>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12610</v>
      </c>
      <c r="AG88" s="953"/>
      <c r="AH88" s="953"/>
      <c r="AI88" s="953"/>
      <c r="AJ88" s="953"/>
      <c r="AK88" s="957"/>
      <c r="AL88" s="957"/>
      <c r="AM88" s="957"/>
      <c r="AN88" s="957"/>
      <c r="AO88" s="957"/>
      <c r="AP88" s="953">
        <v>1814</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21</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284</v>
      </c>
      <c r="AG109" s="886"/>
      <c r="AH109" s="886"/>
      <c r="AI109" s="886"/>
      <c r="AJ109" s="887"/>
      <c r="AK109" s="888" t="s">
        <v>283</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284</v>
      </c>
      <c r="BW109" s="886"/>
      <c r="BX109" s="886"/>
      <c r="BY109" s="886"/>
      <c r="BZ109" s="887"/>
      <c r="CA109" s="888" t="s">
        <v>283</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284</v>
      </c>
      <c r="DM109" s="886"/>
      <c r="DN109" s="886"/>
      <c r="DO109" s="886"/>
      <c r="DP109" s="887"/>
      <c r="DQ109" s="888" t="s">
        <v>283</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926917</v>
      </c>
      <c r="AB110" s="871"/>
      <c r="AC110" s="871"/>
      <c r="AD110" s="871"/>
      <c r="AE110" s="872"/>
      <c r="AF110" s="873">
        <v>933952</v>
      </c>
      <c r="AG110" s="871"/>
      <c r="AH110" s="871"/>
      <c r="AI110" s="871"/>
      <c r="AJ110" s="872"/>
      <c r="AK110" s="873">
        <v>994367</v>
      </c>
      <c r="AL110" s="871"/>
      <c r="AM110" s="871"/>
      <c r="AN110" s="871"/>
      <c r="AO110" s="872"/>
      <c r="AP110" s="874">
        <v>24.5</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8912166</v>
      </c>
      <c r="BR110" s="798"/>
      <c r="BS110" s="798"/>
      <c r="BT110" s="798"/>
      <c r="BU110" s="798"/>
      <c r="BV110" s="798">
        <v>10162041</v>
      </c>
      <c r="BW110" s="798"/>
      <c r="BX110" s="798"/>
      <c r="BY110" s="798"/>
      <c r="BZ110" s="798"/>
      <c r="CA110" s="798">
        <v>10682653</v>
      </c>
      <c r="CB110" s="798"/>
      <c r="CC110" s="798"/>
      <c r="CD110" s="798"/>
      <c r="CE110" s="798"/>
      <c r="CF110" s="859">
        <v>262.89999999999998</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418571</v>
      </c>
      <c r="BR111" s="769"/>
      <c r="BS111" s="769"/>
      <c r="BT111" s="769"/>
      <c r="BU111" s="769"/>
      <c r="BV111" s="769">
        <v>294962</v>
      </c>
      <c r="BW111" s="769"/>
      <c r="BX111" s="769"/>
      <c r="BY111" s="769"/>
      <c r="BZ111" s="769"/>
      <c r="CA111" s="769">
        <v>194269</v>
      </c>
      <c r="CB111" s="769"/>
      <c r="CC111" s="769"/>
      <c r="CD111" s="769"/>
      <c r="CE111" s="769"/>
      <c r="CF111" s="846">
        <v>4.8</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2753083</v>
      </c>
      <c r="BR112" s="769"/>
      <c r="BS112" s="769"/>
      <c r="BT112" s="769"/>
      <c r="BU112" s="769"/>
      <c r="BV112" s="769">
        <v>2570047</v>
      </c>
      <c r="BW112" s="769"/>
      <c r="BX112" s="769"/>
      <c r="BY112" s="769"/>
      <c r="BZ112" s="769"/>
      <c r="CA112" s="769">
        <v>2202139</v>
      </c>
      <c r="CB112" s="769"/>
      <c r="CC112" s="769"/>
      <c r="CD112" s="769"/>
      <c r="CE112" s="769"/>
      <c r="CF112" s="846">
        <v>54.2</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185221</v>
      </c>
      <c r="DH112" s="769"/>
      <c r="DI112" s="769"/>
      <c r="DJ112" s="769"/>
      <c r="DK112" s="769"/>
      <c r="DL112" s="769">
        <v>128558</v>
      </c>
      <c r="DM112" s="769"/>
      <c r="DN112" s="769"/>
      <c r="DO112" s="769"/>
      <c r="DP112" s="769"/>
      <c r="DQ112" s="769">
        <v>85523</v>
      </c>
      <c r="DR112" s="769"/>
      <c r="DS112" s="769"/>
      <c r="DT112" s="769"/>
      <c r="DU112" s="769"/>
      <c r="DV112" s="821">
        <v>2.1</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166866</v>
      </c>
      <c r="AB113" s="907"/>
      <c r="AC113" s="907"/>
      <c r="AD113" s="907"/>
      <c r="AE113" s="908"/>
      <c r="AF113" s="909">
        <v>136851</v>
      </c>
      <c r="AG113" s="907"/>
      <c r="AH113" s="907"/>
      <c r="AI113" s="907"/>
      <c r="AJ113" s="908"/>
      <c r="AK113" s="909">
        <v>123135</v>
      </c>
      <c r="AL113" s="907"/>
      <c r="AM113" s="907"/>
      <c r="AN113" s="907"/>
      <c r="AO113" s="908"/>
      <c r="AP113" s="910">
        <v>3</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278724</v>
      </c>
      <c r="BR113" s="769"/>
      <c r="BS113" s="769"/>
      <c r="BT113" s="769"/>
      <c r="BU113" s="769"/>
      <c r="BV113" s="769">
        <v>223305</v>
      </c>
      <c r="BW113" s="769"/>
      <c r="BX113" s="769"/>
      <c r="BY113" s="769"/>
      <c r="BZ113" s="769"/>
      <c r="CA113" s="769">
        <v>171449</v>
      </c>
      <c r="CB113" s="769"/>
      <c r="CC113" s="769"/>
      <c r="CD113" s="769"/>
      <c r="CE113" s="769"/>
      <c r="CF113" s="846">
        <v>4.2</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27105</v>
      </c>
      <c r="DH113" s="782"/>
      <c r="DI113" s="782"/>
      <c r="DJ113" s="782"/>
      <c r="DK113" s="783"/>
      <c r="DL113" s="784">
        <v>23673</v>
      </c>
      <c r="DM113" s="782"/>
      <c r="DN113" s="782"/>
      <c r="DO113" s="782"/>
      <c r="DP113" s="783"/>
      <c r="DQ113" s="784">
        <v>20139</v>
      </c>
      <c r="DR113" s="782"/>
      <c r="DS113" s="782"/>
      <c r="DT113" s="782"/>
      <c r="DU113" s="783"/>
      <c r="DV113" s="752">
        <v>0.5</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76423</v>
      </c>
      <c r="AB114" s="782"/>
      <c r="AC114" s="782"/>
      <c r="AD114" s="782"/>
      <c r="AE114" s="783"/>
      <c r="AF114" s="784">
        <v>60453</v>
      </c>
      <c r="AG114" s="782"/>
      <c r="AH114" s="782"/>
      <c r="AI114" s="782"/>
      <c r="AJ114" s="783"/>
      <c r="AK114" s="784">
        <v>49348</v>
      </c>
      <c r="AL114" s="782"/>
      <c r="AM114" s="782"/>
      <c r="AN114" s="782"/>
      <c r="AO114" s="783"/>
      <c r="AP114" s="752">
        <v>1.2</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1743759</v>
      </c>
      <c r="BR114" s="769"/>
      <c r="BS114" s="769"/>
      <c r="BT114" s="769"/>
      <c r="BU114" s="769"/>
      <c r="BV114" s="769">
        <v>1914623</v>
      </c>
      <c r="BW114" s="769"/>
      <c r="BX114" s="769"/>
      <c r="BY114" s="769"/>
      <c r="BZ114" s="769"/>
      <c r="CA114" s="769">
        <v>1804685</v>
      </c>
      <c r="CB114" s="769"/>
      <c r="CC114" s="769"/>
      <c r="CD114" s="769"/>
      <c r="CE114" s="769"/>
      <c r="CF114" s="846">
        <v>44.4</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149337</v>
      </c>
      <c r="AB115" s="907"/>
      <c r="AC115" s="907"/>
      <c r="AD115" s="907"/>
      <c r="AE115" s="908"/>
      <c r="AF115" s="909">
        <v>131419</v>
      </c>
      <c r="AG115" s="907"/>
      <c r="AH115" s="907"/>
      <c r="AI115" s="907"/>
      <c r="AJ115" s="908"/>
      <c r="AK115" s="909">
        <v>105619</v>
      </c>
      <c r="AL115" s="907"/>
      <c r="AM115" s="907"/>
      <c r="AN115" s="907"/>
      <c r="AO115" s="908"/>
      <c r="AP115" s="910">
        <v>2.6</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243</v>
      </c>
      <c r="AB116" s="782"/>
      <c r="AC116" s="782"/>
      <c r="AD116" s="782"/>
      <c r="AE116" s="783"/>
      <c r="AF116" s="784">
        <v>110</v>
      </c>
      <c r="AG116" s="782"/>
      <c r="AH116" s="782"/>
      <c r="AI116" s="782"/>
      <c r="AJ116" s="783"/>
      <c r="AK116" s="784">
        <v>273</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1319786</v>
      </c>
      <c r="AB117" s="893"/>
      <c r="AC117" s="893"/>
      <c r="AD117" s="893"/>
      <c r="AE117" s="894"/>
      <c r="AF117" s="896">
        <v>1262785</v>
      </c>
      <c r="AG117" s="893"/>
      <c r="AH117" s="893"/>
      <c r="AI117" s="893"/>
      <c r="AJ117" s="894"/>
      <c r="AK117" s="896">
        <v>1272742</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284</v>
      </c>
      <c r="AG118" s="886"/>
      <c r="AH118" s="886"/>
      <c r="AI118" s="886"/>
      <c r="AJ118" s="887"/>
      <c r="AK118" s="888" t="s">
        <v>283</v>
      </c>
      <c r="AL118" s="886"/>
      <c r="AM118" s="886"/>
      <c r="AN118" s="886"/>
      <c r="AO118" s="887"/>
      <c r="AP118" s="889" t="s">
        <v>402</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430</v>
      </c>
      <c r="BP118" s="836"/>
      <c r="BQ118" s="855">
        <v>14106303</v>
      </c>
      <c r="BR118" s="856"/>
      <c r="BS118" s="856"/>
      <c r="BT118" s="856"/>
      <c r="BU118" s="856"/>
      <c r="BV118" s="856">
        <v>15164978</v>
      </c>
      <c r="BW118" s="856"/>
      <c r="BX118" s="856"/>
      <c r="BY118" s="856"/>
      <c r="BZ118" s="856"/>
      <c r="CA118" s="856">
        <v>15055195</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535470</v>
      </c>
      <c r="BR119" s="798"/>
      <c r="BS119" s="798"/>
      <c r="BT119" s="798"/>
      <c r="BU119" s="798"/>
      <c r="BV119" s="798">
        <v>382608</v>
      </c>
      <c r="BW119" s="798"/>
      <c r="BX119" s="798"/>
      <c r="BY119" s="798"/>
      <c r="BZ119" s="798"/>
      <c r="CA119" s="798">
        <v>279473</v>
      </c>
      <c r="CB119" s="798"/>
      <c r="CC119" s="798"/>
      <c r="CD119" s="798"/>
      <c r="CE119" s="798"/>
      <c r="CF119" s="859">
        <v>6.9</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206245</v>
      </c>
      <c r="DH119" s="715"/>
      <c r="DI119" s="715"/>
      <c r="DJ119" s="715"/>
      <c r="DK119" s="716"/>
      <c r="DL119" s="717">
        <v>142731</v>
      </c>
      <c r="DM119" s="715"/>
      <c r="DN119" s="715"/>
      <c r="DO119" s="715"/>
      <c r="DP119" s="716"/>
      <c r="DQ119" s="717">
        <v>88607</v>
      </c>
      <c r="DR119" s="715"/>
      <c r="DS119" s="715"/>
      <c r="DT119" s="715"/>
      <c r="DU119" s="716"/>
      <c r="DV119" s="805">
        <v>2.2000000000000002</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602584</v>
      </c>
      <c r="BR120" s="769"/>
      <c r="BS120" s="769"/>
      <c r="BT120" s="769"/>
      <c r="BU120" s="769"/>
      <c r="BV120" s="769">
        <v>564996</v>
      </c>
      <c r="BW120" s="769"/>
      <c r="BX120" s="769"/>
      <c r="BY120" s="769"/>
      <c r="BZ120" s="769"/>
      <c r="CA120" s="769">
        <v>530514</v>
      </c>
      <c r="CB120" s="769"/>
      <c r="CC120" s="769"/>
      <c r="CD120" s="769"/>
      <c r="CE120" s="769"/>
      <c r="CF120" s="846">
        <v>13.1</v>
      </c>
      <c r="CG120" s="847"/>
      <c r="CH120" s="847"/>
      <c r="CI120" s="847"/>
      <c r="CJ120" s="847"/>
      <c r="CK120" s="848" t="s">
        <v>436</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1298584</v>
      </c>
      <c r="DH120" s="798"/>
      <c r="DI120" s="798"/>
      <c r="DJ120" s="798"/>
      <c r="DK120" s="798"/>
      <c r="DL120" s="798">
        <v>1448670</v>
      </c>
      <c r="DM120" s="798"/>
      <c r="DN120" s="798"/>
      <c r="DO120" s="798"/>
      <c r="DP120" s="798"/>
      <c r="DQ120" s="798">
        <v>1443467</v>
      </c>
      <c r="DR120" s="798"/>
      <c r="DS120" s="798"/>
      <c r="DT120" s="798"/>
      <c r="DU120" s="798"/>
      <c r="DV120" s="799">
        <v>35.5</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65969</v>
      </c>
      <c r="AB121" s="782"/>
      <c r="AC121" s="782"/>
      <c r="AD121" s="782"/>
      <c r="AE121" s="783"/>
      <c r="AF121" s="784">
        <v>65492</v>
      </c>
      <c r="AG121" s="782"/>
      <c r="AH121" s="782"/>
      <c r="AI121" s="782"/>
      <c r="AJ121" s="783"/>
      <c r="AK121" s="784">
        <v>50324</v>
      </c>
      <c r="AL121" s="782"/>
      <c r="AM121" s="782"/>
      <c r="AN121" s="782"/>
      <c r="AO121" s="783"/>
      <c r="AP121" s="752">
        <v>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6828979</v>
      </c>
      <c r="BR121" s="856"/>
      <c r="BS121" s="856"/>
      <c r="BT121" s="856"/>
      <c r="BU121" s="856"/>
      <c r="BV121" s="856">
        <v>7706258</v>
      </c>
      <c r="BW121" s="856"/>
      <c r="BX121" s="856"/>
      <c r="BY121" s="856"/>
      <c r="BZ121" s="856"/>
      <c r="CA121" s="856">
        <v>8099985</v>
      </c>
      <c r="CB121" s="856"/>
      <c r="CC121" s="856"/>
      <c r="CD121" s="856"/>
      <c r="CE121" s="856"/>
      <c r="CF121" s="857">
        <v>199.3</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687687</v>
      </c>
      <c r="DH121" s="769"/>
      <c r="DI121" s="769"/>
      <c r="DJ121" s="769"/>
      <c r="DK121" s="769"/>
      <c r="DL121" s="769">
        <v>578166</v>
      </c>
      <c r="DM121" s="769"/>
      <c r="DN121" s="769"/>
      <c r="DO121" s="769"/>
      <c r="DP121" s="769"/>
      <c r="DQ121" s="769">
        <v>481353</v>
      </c>
      <c r="DR121" s="769"/>
      <c r="DS121" s="769"/>
      <c r="DT121" s="769"/>
      <c r="DU121" s="769"/>
      <c r="DV121" s="821">
        <v>11.8</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439</v>
      </c>
      <c r="BP122" s="836"/>
      <c r="BQ122" s="837">
        <v>7967033</v>
      </c>
      <c r="BR122" s="838"/>
      <c r="BS122" s="838"/>
      <c r="BT122" s="838"/>
      <c r="BU122" s="838"/>
      <c r="BV122" s="838">
        <v>8653862</v>
      </c>
      <c r="BW122" s="838"/>
      <c r="BX122" s="838"/>
      <c r="BY122" s="838"/>
      <c r="BZ122" s="838"/>
      <c r="CA122" s="838">
        <v>8909972</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v>766812</v>
      </c>
      <c r="DH122" s="769"/>
      <c r="DI122" s="769"/>
      <c r="DJ122" s="769"/>
      <c r="DK122" s="769"/>
      <c r="DL122" s="769">
        <v>543211</v>
      </c>
      <c r="DM122" s="769"/>
      <c r="DN122" s="769"/>
      <c r="DO122" s="769"/>
      <c r="DP122" s="769"/>
      <c r="DQ122" s="769">
        <v>277319</v>
      </c>
      <c r="DR122" s="769"/>
      <c r="DS122" s="769"/>
      <c r="DT122" s="769"/>
      <c r="DU122" s="769"/>
      <c r="DV122" s="821">
        <v>6.8</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147.9</v>
      </c>
      <c r="BR123" s="830"/>
      <c r="BS123" s="830"/>
      <c r="BT123" s="830"/>
      <c r="BU123" s="830"/>
      <c r="BV123" s="830">
        <v>162.5</v>
      </c>
      <c r="BW123" s="830"/>
      <c r="BX123" s="830"/>
      <c r="BY123" s="830"/>
      <c r="BZ123" s="830"/>
      <c r="CA123" s="830">
        <v>151.19999999999999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56669</v>
      </c>
      <c r="AB126" s="782"/>
      <c r="AC126" s="782"/>
      <c r="AD126" s="782"/>
      <c r="AE126" s="783"/>
      <c r="AF126" s="784">
        <v>39228</v>
      </c>
      <c r="AG126" s="782"/>
      <c r="AH126" s="782"/>
      <c r="AI126" s="782"/>
      <c r="AJ126" s="783"/>
      <c r="AK126" s="784">
        <v>39228</v>
      </c>
      <c r="AL126" s="782"/>
      <c r="AM126" s="782"/>
      <c r="AN126" s="782"/>
      <c r="AO126" s="783"/>
      <c r="AP126" s="752">
        <v>1</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26699</v>
      </c>
      <c r="AB127" s="782"/>
      <c r="AC127" s="782"/>
      <c r="AD127" s="782"/>
      <c r="AE127" s="783"/>
      <c r="AF127" s="784">
        <v>26699</v>
      </c>
      <c r="AG127" s="782"/>
      <c r="AH127" s="782"/>
      <c r="AI127" s="782"/>
      <c r="AJ127" s="783"/>
      <c r="AK127" s="784">
        <v>16067</v>
      </c>
      <c r="AL127" s="782"/>
      <c r="AM127" s="782"/>
      <c r="AN127" s="782"/>
      <c r="AO127" s="783"/>
      <c r="AP127" s="752">
        <v>0.4</v>
      </c>
      <c r="AQ127" s="753"/>
      <c r="AR127" s="753"/>
      <c r="AS127" s="753"/>
      <c r="AT127" s="754"/>
      <c r="AU127" s="233"/>
      <c r="AV127" s="233"/>
      <c r="AW127" s="233"/>
      <c r="AX127" s="755" t="s">
        <v>450</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39519</v>
      </c>
      <c r="AB128" s="722"/>
      <c r="AC128" s="722"/>
      <c r="AD128" s="722"/>
      <c r="AE128" s="723"/>
      <c r="AF128" s="724">
        <v>42493</v>
      </c>
      <c r="AG128" s="722"/>
      <c r="AH128" s="722"/>
      <c r="AI128" s="722"/>
      <c r="AJ128" s="723"/>
      <c r="AK128" s="724">
        <v>41994</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4792658</v>
      </c>
      <c r="AB129" s="782"/>
      <c r="AC129" s="782"/>
      <c r="AD129" s="782"/>
      <c r="AE129" s="783"/>
      <c r="AF129" s="784">
        <v>4655205</v>
      </c>
      <c r="AG129" s="782"/>
      <c r="AH129" s="782"/>
      <c r="AI129" s="782"/>
      <c r="AJ129" s="783"/>
      <c r="AK129" s="784">
        <v>4734989</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14.4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643034</v>
      </c>
      <c r="AB130" s="782"/>
      <c r="AC130" s="782"/>
      <c r="AD130" s="782"/>
      <c r="AE130" s="783"/>
      <c r="AF130" s="784">
        <v>648644</v>
      </c>
      <c r="AG130" s="782"/>
      <c r="AH130" s="782"/>
      <c r="AI130" s="782"/>
      <c r="AJ130" s="783"/>
      <c r="AK130" s="784">
        <v>671142</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151.19999999999999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4149624</v>
      </c>
      <c r="AB131" s="715"/>
      <c r="AC131" s="715"/>
      <c r="AD131" s="715"/>
      <c r="AE131" s="716"/>
      <c r="AF131" s="717">
        <v>4006561</v>
      </c>
      <c r="AG131" s="715"/>
      <c r="AH131" s="715"/>
      <c r="AI131" s="715"/>
      <c r="AJ131" s="716"/>
      <c r="AK131" s="717">
        <v>4063847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15.35640338</v>
      </c>
      <c r="AB132" s="738"/>
      <c r="AC132" s="738"/>
      <c r="AD132" s="738"/>
      <c r="AE132" s="739"/>
      <c r="AF132" s="740">
        <v>14.267797249999999</v>
      </c>
      <c r="AG132" s="738"/>
      <c r="AH132" s="738"/>
      <c r="AI132" s="738"/>
      <c r="AJ132" s="739"/>
      <c r="AK132" s="740">
        <v>13.770351099999999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15.9</v>
      </c>
      <c r="AB133" s="747"/>
      <c r="AC133" s="747"/>
      <c r="AD133" s="747"/>
      <c r="AE133" s="748"/>
      <c r="AF133" s="746">
        <v>15</v>
      </c>
      <c r="AG133" s="747"/>
      <c r="AH133" s="747"/>
      <c r="AI133" s="747"/>
      <c r="AJ133" s="748"/>
      <c r="AK133" s="746">
        <v>14.4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75:P75"/>
    <mergeCell ref="B76:P76"/>
    <mergeCell ref="B74:P74"/>
    <mergeCell ref="B72:P72"/>
    <mergeCell ref="B73:P73"/>
    <mergeCell ref="B69:P69"/>
    <mergeCell ref="B71:P71"/>
    <mergeCell ref="B70:P70"/>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1" zoomScale="80" zoomScaleNormal="85" zoomScaleSheetLayoutView="80" workbookViewId="0">
      <selection activeCell="AB27" sqref="AB2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34" zoomScale="90" zoomScaleNormal="90" zoomScaleSheetLayoutView="55" workbookViewId="0">
      <selection activeCell="V4" sqref="V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4" t="s">
        <v>466</v>
      </c>
      <c r="L7" s="254"/>
      <c r="M7" s="255" t="s">
        <v>467</v>
      </c>
      <c r="N7" s="256"/>
    </row>
    <row r="8" spans="1:16">
      <c r="A8" s="248"/>
      <c r="B8" s="244"/>
      <c r="C8" s="244"/>
      <c r="D8" s="244"/>
      <c r="E8" s="244"/>
      <c r="F8" s="244"/>
      <c r="G8" s="257"/>
      <c r="H8" s="258"/>
      <c r="I8" s="258"/>
      <c r="J8" s="259"/>
      <c r="K8" s="1115"/>
      <c r="L8" s="260" t="s">
        <v>468</v>
      </c>
      <c r="M8" s="261" t="s">
        <v>469</v>
      </c>
      <c r="N8" s="262" t="s">
        <v>470</v>
      </c>
    </row>
    <row r="9" spans="1:16">
      <c r="A9" s="248"/>
      <c r="B9" s="244"/>
      <c r="C9" s="244"/>
      <c r="D9" s="244"/>
      <c r="E9" s="244"/>
      <c r="F9" s="244"/>
      <c r="G9" s="1128" t="s">
        <v>471</v>
      </c>
      <c r="H9" s="1129"/>
      <c r="I9" s="1129"/>
      <c r="J9" s="1130"/>
      <c r="K9" s="263">
        <v>1322956</v>
      </c>
      <c r="L9" s="264">
        <v>76983</v>
      </c>
      <c r="M9" s="265">
        <v>76983</v>
      </c>
      <c r="N9" s="266">
        <v>0</v>
      </c>
    </row>
    <row r="10" spans="1:16">
      <c r="A10" s="248"/>
      <c r="B10" s="244"/>
      <c r="C10" s="244"/>
      <c r="D10" s="244"/>
      <c r="E10" s="244"/>
      <c r="F10" s="244"/>
      <c r="G10" s="1128" t="s">
        <v>472</v>
      </c>
      <c r="H10" s="1129"/>
      <c r="I10" s="1129"/>
      <c r="J10" s="1130"/>
      <c r="K10" s="267">
        <v>51178</v>
      </c>
      <c r="L10" s="268">
        <v>2978</v>
      </c>
      <c r="M10" s="269">
        <v>8074</v>
      </c>
      <c r="N10" s="270">
        <v>-63.1</v>
      </c>
    </row>
    <row r="11" spans="1:16" ht="13.5" customHeight="1">
      <c r="A11" s="248"/>
      <c r="B11" s="244"/>
      <c r="C11" s="244"/>
      <c r="D11" s="244"/>
      <c r="E11" s="244"/>
      <c r="F11" s="244"/>
      <c r="G11" s="1128" t="s">
        <v>473</v>
      </c>
      <c r="H11" s="1129"/>
      <c r="I11" s="1129"/>
      <c r="J11" s="1130"/>
      <c r="K11" s="267">
        <v>219772</v>
      </c>
      <c r="L11" s="268">
        <v>12789</v>
      </c>
      <c r="M11" s="269">
        <v>11657</v>
      </c>
      <c r="N11" s="270">
        <v>9.6999999999999993</v>
      </c>
    </row>
    <row r="12" spans="1:16" ht="13.5" customHeight="1">
      <c r="A12" s="248"/>
      <c r="B12" s="244"/>
      <c r="C12" s="244"/>
      <c r="D12" s="244"/>
      <c r="E12" s="244"/>
      <c r="F12" s="244"/>
      <c r="G12" s="1128" t="s">
        <v>474</v>
      </c>
      <c r="H12" s="1129"/>
      <c r="I12" s="1129"/>
      <c r="J12" s="1130"/>
      <c r="K12" s="267" t="s">
        <v>475</v>
      </c>
      <c r="L12" s="268" t="s">
        <v>475</v>
      </c>
      <c r="M12" s="269">
        <v>448</v>
      </c>
      <c r="N12" s="270" t="s">
        <v>475</v>
      </c>
    </row>
    <row r="13" spans="1:16" ht="13.5" customHeight="1">
      <c r="A13" s="248"/>
      <c r="B13" s="244"/>
      <c r="C13" s="244"/>
      <c r="D13" s="244"/>
      <c r="E13" s="244"/>
      <c r="F13" s="244"/>
      <c r="G13" s="1128" t="s">
        <v>476</v>
      </c>
      <c r="H13" s="1129"/>
      <c r="I13" s="1129"/>
      <c r="J13" s="1130"/>
      <c r="K13" s="267" t="s">
        <v>475</v>
      </c>
      <c r="L13" s="268" t="s">
        <v>475</v>
      </c>
      <c r="M13" s="269" t="s">
        <v>475</v>
      </c>
      <c r="N13" s="270" t="s">
        <v>475</v>
      </c>
    </row>
    <row r="14" spans="1:16" ht="13.5" customHeight="1">
      <c r="A14" s="248"/>
      <c r="B14" s="244"/>
      <c r="C14" s="244"/>
      <c r="D14" s="244"/>
      <c r="E14" s="244"/>
      <c r="F14" s="244"/>
      <c r="G14" s="1128" t="s">
        <v>477</v>
      </c>
      <c r="H14" s="1129"/>
      <c r="I14" s="1129"/>
      <c r="J14" s="1130"/>
      <c r="K14" s="267">
        <v>90962</v>
      </c>
      <c r="L14" s="268">
        <v>5293</v>
      </c>
      <c r="M14" s="269">
        <v>3486</v>
      </c>
      <c r="N14" s="270">
        <v>51.8</v>
      </c>
    </row>
    <row r="15" spans="1:16" ht="13.5" customHeight="1">
      <c r="A15" s="248"/>
      <c r="B15" s="244"/>
      <c r="C15" s="244"/>
      <c r="D15" s="244"/>
      <c r="E15" s="244"/>
      <c r="F15" s="244"/>
      <c r="G15" s="1128" t="s">
        <v>478</v>
      </c>
      <c r="H15" s="1129"/>
      <c r="I15" s="1129"/>
      <c r="J15" s="1130"/>
      <c r="K15" s="267">
        <v>59451</v>
      </c>
      <c r="L15" s="268">
        <v>3459</v>
      </c>
      <c r="M15" s="269">
        <v>1601</v>
      </c>
      <c r="N15" s="270">
        <v>116.1</v>
      </c>
    </row>
    <row r="16" spans="1:16">
      <c r="A16" s="248"/>
      <c r="B16" s="244"/>
      <c r="C16" s="244"/>
      <c r="D16" s="244"/>
      <c r="E16" s="244"/>
      <c r="F16" s="244"/>
      <c r="G16" s="1131" t="s">
        <v>479</v>
      </c>
      <c r="H16" s="1132"/>
      <c r="I16" s="1132"/>
      <c r="J16" s="1133"/>
      <c r="K16" s="268">
        <v>-162615</v>
      </c>
      <c r="L16" s="268">
        <v>-9463</v>
      </c>
      <c r="M16" s="269">
        <v>-9493</v>
      </c>
      <c r="N16" s="270">
        <v>-0.3</v>
      </c>
    </row>
    <row r="17" spans="1:16">
      <c r="A17" s="248"/>
      <c r="B17" s="244"/>
      <c r="C17" s="244"/>
      <c r="D17" s="244"/>
      <c r="E17" s="244"/>
      <c r="F17" s="244"/>
      <c r="G17" s="1131" t="s">
        <v>168</v>
      </c>
      <c r="H17" s="1132"/>
      <c r="I17" s="1132"/>
      <c r="J17" s="1133"/>
      <c r="K17" s="268">
        <v>1581704</v>
      </c>
      <c r="L17" s="268">
        <v>92040</v>
      </c>
      <c r="M17" s="269">
        <v>92756</v>
      </c>
      <c r="N17" s="270">
        <v>-0.8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5" t="s">
        <v>484</v>
      </c>
      <c r="H21" s="1126"/>
      <c r="I21" s="1126"/>
      <c r="J21" s="1127"/>
      <c r="K21" s="280">
        <v>9.19</v>
      </c>
      <c r="L21" s="281">
        <v>8.7799999999999994</v>
      </c>
      <c r="M21" s="282">
        <v>0.41</v>
      </c>
      <c r="N21" s="249"/>
      <c r="O21" s="283"/>
      <c r="P21" s="279"/>
    </row>
    <row r="22" spans="1:16" s="284" customFormat="1">
      <c r="A22" s="279"/>
      <c r="B22" s="249"/>
      <c r="C22" s="249"/>
      <c r="D22" s="249"/>
      <c r="E22" s="249"/>
      <c r="F22" s="249"/>
      <c r="G22" s="1125" t="s">
        <v>485</v>
      </c>
      <c r="H22" s="1126"/>
      <c r="I22" s="1126"/>
      <c r="J22" s="1127"/>
      <c r="K22" s="285">
        <v>95.6</v>
      </c>
      <c r="L22" s="286">
        <v>96.3</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4" t="s">
        <v>466</v>
      </c>
      <c r="L30" s="254"/>
      <c r="M30" s="255" t="s">
        <v>467</v>
      </c>
      <c r="N30" s="256"/>
    </row>
    <row r="31" spans="1:16">
      <c r="A31" s="248"/>
      <c r="B31" s="244"/>
      <c r="C31" s="244"/>
      <c r="D31" s="244"/>
      <c r="E31" s="244"/>
      <c r="F31" s="244"/>
      <c r="G31" s="257"/>
      <c r="H31" s="258"/>
      <c r="I31" s="258"/>
      <c r="J31" s="259"/>
      <c r="K31" s="1115"/>
      <c r="L31" s="260" t="s">
        <v>468</v>
      </c>
      <c r="M31" s="261" t="s">
        <v>469</v>
      </c>
      <c r="N31" s="262" t="s">
        <v>470</v>
      </c>
    </row>
    <row r="32" spans="1:16" ht="27" customHeight="1">
      <c r="A32" s="248"/>
      <c r="B32" s="244"/>
      <c r="C32" s="244"/>
      <c r="D32" s="244"/>
      <c r="E32" s="244"/>
      <c r="F32" s="244"/>
      <c r="G32" s="1116" t="s">
        <v>489</v>
      </c>
      <c r="H32" s="1117"/>
      <c r="I32" s="1117"/>
      <c r="J32" s="1118"/>
      <c r="K32" s="294">
        <v>994367</v>
      </c>
      <c r="L32" s="294">
        <v>57862</v>
      </c>
      <c r="M32" s="295">
        <v>53752</v>
      </c>
      <c r="N32" s="296">
        <v>7.6</v>
      </c>
    </row>
    <row r="33" spans="1:16" ht="13.5" customHeight="1">
      <c r="A33" s="248"/>
      <c r="B33" s="244"/>
      <c r="C33" s="244"/>
      <c r="D33" s="244"/>
      <c r="E33" s="244"/>
      <c r="F33" s="244"/>
      <c r="G33" s="1116" t="s">
        <v>490</v>
      </c>
      <c r="H33" s="1117"/>
      <c r="I33" s="1117"/>
      <c r="J33" s="1118"/>
      <c r="K33" s="294" t="s">
        <v>475</v>
      </c>
      <c r="L33" s="294" t="s">
        <v>475</v>
      </c>
      <c r="M33" s="295" t="s">
        <v>475</v>
      </c>
      <c r="N33" s="296" t="s">
        <v>475</v>
      </c>
    </row>
    <row r="34" spans="1:16" ht="27" customHeight="1">
      <c r="A34" s="248"/>
      <c r="B34" s="244"/>
      <c r="C34" s="244"/>
      <c r="D34" s="244"/>
      <c r="E34" s="244"/>
      <c r="F34" s="244"/>
      <c r="G34" s="1116" t="s">
        <v>491</v>
      </c>
      <c r="H34" s="1117"/>
      <c r="I34" s="1117"/>
      <c r="J34" s="1118"/>
      <c r="K34" s="294" t="s">
        <v>475</v>
      </c>
      <c r="L34" s="294" t="s">
        <v>475</v>
      </c>
      <c r="M34" s="295">
        <v>8</v>
      </c>
      <c r="N34" s="296" t="s">
        <v>475</v>
      </c>
    </row>
    <row r="35" spans="1:16" ht="27" customHeight="1">
      <c r="A35" s="248"/>
      <c r="B35" s="244"/>
      <c r="C35" s="244"/>
      <c r="D35" s="244"/>
      <c r="E35" s="244"/>
      <c r="F35" s="244"/>
      <c r="G35" s="1116" t="s">
        <v>492</v>
      </c>
      <c r="H35" s="1117"/>
      <c r="I35" s="1117"/>
      <c r="J35" s="1118"/>
      <c r="K35" s="294">
        <v>123135</v>
      </c>
      <c r="L35" s="294">
        <v>7165</v>
      </c>
      <c r="M35" s="295">
        <v>15811</v>
      </c>
      <c r="N35" s="296">
        <v>-54.7</v>
      </c>
    </row>
    <row r="36" spans="1:16" ht="27" customHeight="1">
      <c r="A36" s="248"/>
      <c r="B36" s="244"/>
      <c r="C36" s="244"/>
      <c r="D36" s="244"/>
      <c r="E36" s="244"/>
      <c r="F36" s="244"/>
      <c r="G36" s="1116" t="s">
        <v>493</v>
      </c>
      <c r="H36" s="1117"/>
      <c r="I36" s="1117"/>
      <c r="J36" s="1118"/>
      <c r="K36" s="294">
        <v>49348</v>
      </c>
      <c r="L36" s="294">
        <v>2872</v>
      </c>
      <c r="M36" s="295">
        <v>3371</v>
      </c>
      <c r="N36" s="296">
        <v>-14.8</v>
      </c>
    </row>
    <row r="37" spans="1:16" ht="13.5" customHeight="1">
      <c r="A37" s="248"/>
      <c r="B37" s="244"/>
      <c r="C37" s="244"/>
      <c r="D37" s="244"/>
      <c r="E37" s="244"/>
      <c r="F37" s="244"/>
      <c r="G37" s="1116" t="s">
        <v>494</v>
      </c>
      <c r="H37" s="1117"/>
      <c r="I37" s="1117"/>
      <c r="J37" s="1118"/>
      <c r="K37" s="294">
        <v>105619</v>
      </c>
      <c r="L37" s="294">
        <v>6146</v>
      </c>
      <c r="M37" s="295">
        <v>1425</v>
      </c>
      <c r="N37" s="296">
        <v>331.3</v>
      </c>
    </row>
    <row r="38" spans="1:16" ht="27" customHeight="1">
      <c r="A38" s="248"/>
      <c r="B38" s="244"/>
      <c r="C38" s="244"/>
      <c r="D38" s="244"/>
      <c r="E38" s="244"/>
      <c r="F38" s="244"/>
      <c r="G38" s="1119" t="s">
        <v>495</v>
      </c>
      <c r="H38" s="1120"/>
      <c r="I38" s="1120"/>
      <c r="J38" s="1121"/>
      <c r="K38" s="297">
        <v>273</v>
      </c>
      <c r="L38" s="297">
        <v>16</v>
      </c>
      <c r="M38" s="298">
        <v>8</v>
      </c>
      <c r="N38" s="299">
        <v>100</v>
      </c>
      <c r="O38" s="293"/>
    </row>
    <row r="39" spans="1:16">
      <c r="A39" s="248"/>
      <c r="B39" s="244"/>
      <c r="C39" s="244"/>
      <c r="D39" s="244"/>
      <c r="E39" s="244"/>
      <c r="F39" s="244"/>
      <c r="G39" s="1119" t="s">
        <v>496</v>
      </c>
      <c r="H39" s="1120"/>
      <c r="I39" s="1120"/>
      <c r="J39" s="1121"/>
      <c r="K39" s="300">
        <v>-41994</v>
      </c>
      <c r="L39" s="300">
        <v>-2444</v>
      </c>
      <c r="M39" s="301">
        <v>-3247</v>
      </c>
      <c r="N39" s="302">
        <v>-24.7</v>
      </c>
      <c r="O39" s="293"/>
    </row>
    <row r="40" spans="1:16" ht="27" customHeight="1">
      <c r="A40" s="248"/>
      <c r="B40" s="244"/>
      <c r="C40" s="244"/>
      <c r="D40" s="244"/>
      <c r="E40" s="244"/>
      <c r="F40" s="244"/>
      <c r="G40" s="1116" t="s">
        <v>497</v>
      </c>
      <c r="H40" s="1117"/>
      <c r="I40" s="1117"/>
      <c r="J40" s="1118"/>
      <c r="K40" s="300">
        <v>-671142</v>
      </c>
      <c r="L40" s="300">
        <v>-39054</v>
      </c>
      <c r="M40" s="301">
        <v>-45760</v>
      </c>
      <c r="N40" s="302">
        <v>-14.7</v>
      </c>
      <c r="O40" s="293"/>
    </row>
    <row r="41" spans="1:16">
      <c r="A41" s="248"/>
      <c r="B41" s="244"/>
      <c r="C41" s="244"/>
      <c r="D41" s="244"/>
      <c r="E41" s="244"/>
      <c r="F41" s="244"/>
      <c r="G41" s="1122" t="s">
        <v>278</v>
      </c>
      <c r="H41" s="1123"/>
      <c r="I41" s="1123"/>
      <c r="J41" s="1124"/>
      <c r="K41" s="294">
        <v>559606</v>
      </c>
      <c r="L41" s="300">
        <v>32564</v>
      </c>
      <c r="M41" s="301">
        <v>25369</v>
      </c>
      <c r="N41" s="302">
        <v>28.4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09" t="s">
        <v>466</v>
      </c>
      <c r="J49" s="1111" t="s">
        <v>501</v>
      </c>
      <c r="K49" s="1112"/>
      <c r="L49" s="1112"/>
      <c r="M49" s="1112"/>
      <c r="N49" s="1113"/>
    </row>
    <row r="50" spans="1:14">
      <c r="A50" s="248"/>
      <c r="B50" s="244"/>
      <c r="C50" s="244"/>
      <c r="D50" s="244"/>
      <c r="E50" s="244"/>
      <c r="F50" s="244"/>
      <c r="G50" s="312"/>
      <c r="H50" s="313"/>
      <c r="I50" s="1110"/>
      <c r="J50" s="314" t="s">
        <v>502</v>
      </c>
      <c r="K50" s="315" t="s">
        <v>503</v>
      </c>
      <c r="L50" s="316" t="s">
        <v>504</v>
      </c>
      <c r="M50" s="317" t="s">
        <v>505</v>
      </c>
      <c r="N50" s="318" t="s">
        <v>506</v>
      </c>
    </row>
    <row r="51" spans="1:14">
      <c r="A51" s="248"/>
      <c r="B51" s="244"/>
      <c r="C51" s="244"/>
      <c r="D51" s="244"/>
      <c r="E51" s="244"/>
      <c r="F51" s="244"/>
      <c r="G51" s="310" t="s">
        <v>507</v>
      </c>
      <c r="H51" s="311"/>
      <c r="I51" s="319">
        <v>919787</v>
      </c>
      <c r="J51" s="320">
        <v>51259</v>
      </c>
      <c r="K51" s="321">
        <v>34</v>
      </c>
      <c r="L51" s="322">
        <v>57455</v>
      </c>
      <c r="M51" s="323">
        <v>39.799999999999997</v>
      </c>
      <c r="N51" s="324">
        <v>-5.8</v>
      </c>
    </row>
    <row r="52" spans="1:14">
      <c r="A52" s="248"/>
      <c r="B52" s="244"/>
      <c r="C52" s="244"/>
      <c r="D52" s="244"/>
      <c r="E52" s="244"/>
      <c r="F52" s="244"/>
      <c r="G52" s="325"/>
      <c r="H52" s="326" t="s">
        <v>508</v>
      </c>
      <c r="I52" s="327">
        <v>584838</v>
      </c>
      <c r="J52" s="328">
        <v>32592</v>
      </c>
      <c r="K52" s="329">
        <v>40.799999999999997</v>
      </c>
      <c r="L52" s="330">
        <v>33958</v>
      </c>
      <c r="M52" s="331">
        <v>43.6</v>
      </c>
      <c r="N52" s="332">
        <v>-2.8</v>
      </c>
    </row>
    <row r="53" spans="1:14">
      <c r="A53" s="248"/>
      <c r="B53" s="244"/>
      <c r="C53" s="244"/>
      <c r="D53" s="244"/>
      <c r="E53" s="244"/>
      <c r="F53" s="244"/>
      <c r="G53" s="310" t="s">
        <v>509</v>
      </c>
      <c r="H53" s="311"/>
      <c r="I53" s="319">
        <v>1486631</v>
      </c>
      <c r="J53" s="320">
        <v>83853</v>
      </c>
      <c r="K53" s="321">
        <v>63.6</v>
      </c>
      <c r="L53" s="322">
        <v>71812</v>
      </c>
      <c r="M53" s="323">
        <v>25</v>
      </c>
      <c r="N53" s="324">
        <v>38.6</v>
      </c>
    </row>
    <row r="54" spans="1:14">
      <c r="A54" s="248"/>
      <c r="B54" s="244"/>
      <c r="C54" s="244"/>
      <c r="D54" s="244"/>
      <c r="E54" s="244"/>
      <c r="F54" s="244"/>
      <c r="G54" s="325"/>
      <c r="H54" s="326" t="s">
        <v>508</v>
      </c>
      <c r="I54" s="327">
        <v>883769</v>
      </c>
      <c r="J54" s="328">
        <v>49849</v>
      </c>
      <c r="K54" s="329">
        <v>52.9</v>
      </c>
      <c r="L54" s="330">
        <v>35025</v>
      </c>
      <c r="M54" s="331">
        <v>3.1</v>
      </c>
      <c r="N54" s="332">
        <v>49.8</v>
      </c>
    </row>
    <row r="55" spans="1:14">
      <c r="A55" s="248"/>
      <c r="B55" s="244"/>
      <c r="C55" s="244"/>
      <c r="D55" s="244"/>
      <c r="E55" s="244"/>
      <c r="F55" s="244"/>
      <c r="G55" s="310" t="s">
        <v>510</v>
      </c>
      <c r="H55" s="311"/>
      <c r="I55" s="319">
        <v>1639868</v>
      </c>
      <c r="J55" s="320">
        <v>93632</v>
      </c>
      <c r="K55" s="321">
        <v>11.7</v>
      </c>
      <c r="L55" s="322">
        <v>61557</v>
      </c>
      <c r="M55" s="323">
        <v>-14.3</v>
      </c>
      <c r="N55" s="324">
        <v>26</v>
      </c>
    </row>
    <row r="56" spans="1:14">
      <c r="A56" s="248"/>
      <c r="B56" s="244"/>
      <c r="C56" s="244"/>
      <c r="D56" s="244"/>
      <c r="E56" s="244"/>
      <c r="F56" s="244"/>
      <c r="G56" s="325"/>
      <c r="H56" s="326" t="s">
        <v>508</v>
      </c>
      <c r="I56" s="327">
        <v>758282</v>
      </c>
      <c r="J56" s="328">
        <v>43296</v>
      </c>
      <c r="K56" s="329">
        <v>-13.1</v>
      </c>
      <c r="L56" s="330">
        <v>32497</v>
      </c>
      <c r="M56" s="331">
        <v>-7.2</v>
      </c>
      <c r="N56" s="332">
        <v>-5.9</v>
      </c>
    </row>
    <row r="57" spans="1:14">
      <c r="A57" s="248"/>
      <c r="B57" s="244"/>
      <c r="C57" s="244"/>
      <c r="D57" s="244"/>
      <c r="E57" s="244"/>
      <c r="F57" s="244"/>
      <c r="G57" s="310" t="s">
        <v>511</v>
      </c>
      <c r="H57" s="311"/>
      <c r="I57" s="319">
        <v>2865046</v>
      </c>
      <c r="J57" s="320">
        <v>164838</v>
      </c>
      <c r="K57" s="321">
        <v>76</v>
      </c>
      <c r="L57" s="322">
        <v>69806</v>
      </c>
      <c r="M57" s="323">
        <v>13.4</v>
      </c>
      <c r="N57" s="324">
        <v>62.6</v>
      </c>
    </row>
    <row r="58" spans="1:14">
      <c r="A58" s="248"/>
      <c r="B58" s="244"/>
      <c r="C58" s="244"/>
      <c r="D58" s="244"/>
      <c r="E58" s="244"/>
      <c r="F58" s="244"/>
      <c r="G58" s="325"/>
      <c r="H58" s="326" t="s">
        <v>508</v>
      </c>
      <c r="I58" s="327">
        <v>932722</v>
      </c>
      <c r="J58" s="328">
        <v>53663</v>
      </c>
      <c r="K58" s="329">
        <v>23.9</v>
      </c>
      <c r="L58" s="330">
        <v>32823</v>
      </c>
      <c r="M58" s="331">
        <v>1</v>
      </c>
      <c r="N58" s="332">
        <v>22.9</v>
      </c>
    </row>
    <row r="59" spans="1:14">
      <c r="A59" s="248"/>
      <c r="B59" s="244"/>
      <c r="C59" s="244"/>
      <c r="D59" s="244"/>
      <c r="E59" s="244"/>
      <c r="F59" s="244"/>
      <c r="G59" s="310" t="s">
        <v>512</v>
      </c>
      <c r="H59" s="311"/>
      <c r="I59" s="319">
        <v>1659231</v>
      </c>
      <c r="J59" s="320">
        <v>96551</v>
      </c>
      <c r="K59" s="321">
        <v>-41.4</v>
      </c>
      <c r="L59" s="322">
        <v>74444</v>
      </c>
      <c r="M59" s="323">
        <v>6.6</v>
      </c>
      <c r="N59" s="324">
        <v>-48</v>
      </c>
    </row>
    <row r="60" spans="1:14">
      <c r="A60" s="248"/>
      <c r="B60" s="244"/>
      <c r="C60" s="244"/>
      <c r="D60" s="244"/>
      <c r="E60" s="244"/>
      <c r="F60" s="244"/>
      <c r="G60" s="325"/>
      <c r="H60" s="326" t="s">
        <v>508</v>
      </c>
      <c r="I60" s="333">
        <v>1140481</v>
      </c>
      <c r="J60" s="328">
        <v>66365</v>
      </c>
      <c r="K60" s="329">
        <v>23.7</v>
      </c>
      <c r="L60" s="330">
        <v>34175</v>
      </c>
      <c r="M60" s="331">
        <v>4.0999999999999996</v>
      </c>
      <c r="N60" s="332">
        <v>19.600000000000001</v>
      </c>
    </row>
    <row r="61" spans="1:14">
      <c r="A61" s="248"/>
      <c r="B61" s="244"/>
      <c r="C61" s="244"/>
      <c r="D61" s="244"/>
      <c r="E61" s="244"/>
      <c r="F61" s="244"/>
      <c r="G61" s="310" t="s">
        <v>513</v>
      </c>
      <c r="H61" s="334"/>
      <c r="I61" s="335">
        <v>1714113</v>
      </c>
      <c r="J61" s="336">
        <v>98027</v>
      </c>
      <c r="K61" s="337">
        <v>28.8</v>
      </c>
      <c r="L61" s="338">
        <v>67015</v>
      </c>
      <c r="M61" s="339">
        <v>14.1</v>
      </c>
      <c r="N61" s="324">
        <v>14.7</v>
      </c>
    </row>
    <row r="62" spans="1:14">
      <c r="A62" s="248"/>
      <c r="B62" s="244"/>
      <c r="C62" s="244"/>
      <c r="D62" s="244"/>
      <c r="E62" s="244"/>
      <c r="F62" s="244"/>
      <c r="G62" s="325"/>
      <c r="H62" s="326" t="s">
        <v>508</v>
      </c>
      <c r="I62" s="327">
        <v>860018</v>
      </c>
      <c r="J62" s="328">
        <v>49153</v>
      </c>
      <c r="K62" s="329">
        <v>25.6</v>
      </c>
      <c r="L62" s="330">
        <v>33696</v>
      </c>
      <c r="M62" s="331">
        <v>8.9</v>
      </c>
      <c r="N62" s="332">
        <v>16.7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30" zoomScale="90" zoomScaleNormal="9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4" t="s">
        <v>3</v>
      </c>
      <c r="D47" s="1134"/>
      <c r="E47" s="1135"/>
      <c r="F47" s="11">
        <v>1.19</v>
      </c>
      <c r="G47" s="12">
        <v>2.69</v>
      </c>
      <c r="H47" s="12">
        <v>3.98</v>
      </c>
      <c r="I47" s="12">
        <v>1.78</v>
      </c>
      <c r="J47" s="13">
        <v>2.0499999999999998</v>
      </c>
    </row>
    <row r="48" spans="2:10" ht="57.75" customHeight="1">
      <c r="B48" s="14"/>
      <c r="C48" s="1136" t="s">
        <v>4</v>
      </c>
      <c r="D48" s="1136"/>
      <c r="E48" s="1137"/>
      <c r="F48" s="15">
        <v>5.96</v>
      </c>
      <c r="G48" s="16">
        <v>6.08</v>
      </c>
      <c r="H48" s="16">
        <v>4.59</v>
      </c>
      <c r="I48" s="16">
        <v>3.91</v>
      </c>
      <c r="J48" s="17">
        <v>2.93</v>
      </c>
    </row>
    <row r="49" spans="2:10" ht="57.75" customHeight="1" thickBot="1">
      <c r="B49" s="18"/>
      <c r="C49" s="1138" t="s">
        <v>5</v>
      </c>
      <c r="D49" s="1138"/>
      <c r="E49" s="1139"/>
      <c r="F49" s="19">
        <v>2.37</v>
      </c>
      <c r="G49" s="20">
        <v>2.7</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6" zoomScale="80" zoomScaleNormal="8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6" t="s">
        <v>523</v>
      </c>
      <c r="D34" s="1146"/>
      <c r="E34" s="1147"/>
      <c r="F34" s="32">
        <v>6.51</v>
      </c>
      <c r="G34" s="33">
        <v>8.3699999999999992</v>
      </c>
      <c r="H34" s="33">
        <v>9.83</v>
      </c>
      <c r="I34" s="33">
        <v>11.82</v>
      </c>
      <c r="J34" s="34">
        <v>13.26</v>
      </c>
      <c r="K34" s="22"/>
      <c r="L34" s="22"/>
      <c r="M34" s="22"/>
      <c r="N34" s="22"/>
      <c r="O34" s="22"/>
      <c r="P34" s="22"/>
    </row>
    <row r="35" spans="1:16" ht="39" customHeight="1">
      <c r="A35" s="22"/>
      <c r="B35" s="35"/>
      <c r="C35" s="1140" t="s">
        <v>524</v>
      </c>
      <c r="D35" s="1141"/>
      <c r="E35" s="1142"/>
      <c r="F35" s="36">
        <v>5.22</v>
      </c>
      <c r="G35" s="37">
        <v>6.08</v>
      </c>
      <c r="H35" s="37">
        <v>4.59</v>
      </c>
      <c r="I35" s="37">
        <v>3.91</v>
      </c>
      <c r="J35" s="38">
        <v>2.93</v>
      </c>
      <c r="K35" s="22"/>
      <c r="L35" s="22"/>
      <c r="M35" s="22"/>
      <c r="N35" s="22"/>
      <c r="O35" s="22"/>
      <c r="P35" s="22"/>
    </row>
    <row r="36" spans="1:16" ht="39" customHeight="1">
      <c r="A36" s="22"/>
      <c r="B36" s="35"/>
      <c r="C36" s="1140" t="s">
        <v>525</v>
      </c>
      <c r="D36" s="1141"/>
      <c r="E36" s="1142"/>
      <c r="F36" s="36">
        <v>0.89</v>
      </c>
      <c r="G36" s="37">
        <v>0.69</v>
      </c>
      <c r="H36" s="37">
        <v>0.95</v>
      </c>
      <c r="I36" s="37">
        <v>0.66</v>
      </c>
      <c r="J36" s="38">
        <v>1.19</v>
      </c>
      <c r="K36" s="22"/>
      <c r="L36" s="22"/>
      <c r="M36" s="22"/>
      <c r="N36" s="22"/>
      <c r="O36" s="22"/>
      <c r="P36" s="22"/>
    </row>
    <row r="37" spans="1:16" ht="39" customHeight="1">
      <c r="A37" s="22"/>
      <c r="B37" s="35"/>
      <c r="C37" s="1140" t="s">
        <v>526</v>
      </c>
      <c r="D37" s="1141"/>
      <c r="E37" s="1142"/>
      <c r="F37" s="36">
        <v>3.11</v>
      </c>
      <c r="G37" s="37">
        <v>3.22</v>
      </c>
      <c r="H37" s="37">
        <v>2.0699999999999998</v>
      </c>
      <c r="I37" s="37">
        <v>1.9</v>
      </c>
      <c r="J37" s="38">
        <v>0.43</v>
      </c>
      <c r="K37" s="22"/>
      <c r="L37" s="22"/>
      <c r="M37" s="22"/>
      <c r="N37" s="22"/>
      <c r="O37" s="22"/>
      <c r="P37" s="22"/>
    </row>
    <row r="38" spans="1:16" ht="39" customHeight="1">
      <c r="A38" s="22"/>
      <c r="B38" s="35"/>
      <c r="C38" s="1140" t="s">
        <v>527</v>
      </c>
      <c r="D38" s="1141"/>
      <c r="E38" s="1142"/>
      <c r="F38" s="36">
        <v>0</v>
      </c>
      <c r="G38" s="37">
        <v>0.01</v>
      </c>
      <c r="H38" s="37">
        <v>0</v>
      </c>
      <c r="I38" s="37">
        <v>0.01</v>
      </c>
      <c r="J38" s="38">
        <v>0.01</v>
      </c>
      <c r="K38" s="22"/>
      <c r="L38" s="22"/>
      <c r="M38" s="22"/>
      <c r="N38" s="22"/>
      <c r="O38" s="22"/>
      <c r="P38" s="22"/>
    </row>
    <row r="39" spans="1:16" ht="39" customHeight="1">
      <c r="A39" s="22"/>
      <c r="B39" s="35"/>
      <c r="C39" s="1140" t="s">
        <v>528</v>
      </c>
      <c r="D39" s="1141"/>
      <c r="E39" s="1142"/>
      <c r="F39" s="36">
        <v>0.74</v>
      </c>
      <c r="G39" s="37">
        <v>0</v>
      </c>
      <c r="H39" s="37">
        <v>0</v>
      </c>
      <c r="I39" s="37">
        <v>0</v>
      </c>
      <c r="J39" s="38">
        <v>0</v>
      </c>
      <c r="K39" s="22"/>
      <c r="L39" s="22"/>
      <c r="M39" s="22"/>
      <c r="N39" s="22"/>
      <c r="O39" s="22"/>
      <c r="P39" s="22"/>
    </row>
    <row r="40" spans="1:16" ht="39" customHeight="1">
      <c r="A40" s="22"/>
      <c r="B40" s="35"/>
      <c r="C40" s="1140" t="s">
        <v>529</v>
      </c>
      <c r="D40" s="1141"/>
      <c r="E40" s="1142"/>
      <c r="F40" s="36">
        <v>0</v>
      </c>
      <c r="G40" s="37">
        <v>0</v>
      </c>
      <c r="H40" s="37">
        <v>0</v>
      </c>
      <c r="I40" s="37">
        <v>0</v>
      </c>
      <c r="J40" s="38">
        <v>0</v>
      </c>
      <c r="K40" s="22"/>
      <c r="L40" s="22"/>
      <c r="M40" s="22"/>
      <c r="N40" s="22"/>
      <c r="O40" s="22"/>
      <c r="P40" s="22"/>
    </row>
    <row r="41" spans="1:16" ht="39" customHeight="1">
      <c r="A41" s="22"/>
      <c r="B41" s="35"/>
      <c r="C41" s="1140" t="s">
        <v>530</v>
      </c>
      <c r="D41" s="1141"/>
      <c r="E41" s="1142"/>
      <c r="F41" s="36">
        <v>0</v>
      </c>
      <c r="G41" s="37">
        <v>0</v>
      </c>
      <c r="H41" s="37">
        <v>0</v>
      </c>
      <c r="I41" s="37">
        <v>0</v>
      </c>
      <c r="J41" s="38">
        <v>0</v>
      </c>
      <c r="K41" s="22"/>
      <c r="L41" s="22"/>
      <c r="M41" s="22"/>
      <c r="N41" s="22"/>
      <c r="O41" s="22"/>
      <c r="P41" s="22"/>
    </row>
    <row r="42" spans="1:16" ht="39" customHeight="1">
      <c r="A42" s="22"/>
      <c r="B42" s="39"/>
      <c r="C42" s="1140" t="s">
        <v>531</v>
      </c>
      <c r="D42" s="1141"/>
      <c r="E42" s="1142"/>
      <c r="F42" s="36" t="s">
        <v>475</v>
      </c>
      <c r="G42" s="37" t="s">
        <v>475</v>
      </c>
      <c r="H42" s="37" t="s">
        <v>475</v>
      </c>
      <c r="I42" s="37" t="s">
        <v>475</v>
      </c>
      <c r="J42" s="38" t="s">
        <v>475</v>
      </c>
      <c r="K42" s="22"/>
      <c r="L42" s="22"/>
      <c r="M42" s="22"/>
      <c r="N42" s="22"/>
      <c r="O42" s="22"/>
      <c r="P42" s="22"/>
    </row>
    <row r="43" spans="1:16" ht="39" customHeight="1" thickBot="1">
      <c r="A43" s="22"/>
      <c r="B43" s="40"/>
      <c r="C43" s="1143" t="s">
        <v>532</v>
      </c>
      <c r="D43" s="1144"/>
      <c r="E43" s="1145"/>
      <c r="F43" s="41">
        <v>0</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election activeCell="Q43" sqref="Q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6" t="s">
        <v>11</v>
      </c>
      <c r="C45" s="1157"/>
      <c r="D45" s="58"/>
      <c r="E45" s="1162" t="s">
        <v>12</v>
      </c>
      <c r="F45" s="1162"/>
      <c r="G45" s="1162"/>
      <c r="H45" s="1162"/>
      <c r="I45" s="1162"/>
      <c r="J45" s="1163"/>
      <c r="K45" s="59">
        <v>973</v>
      </c>
      <c r="L45" s="60">
        <v>940</v>
      </c>
      <c r="M45" s="60">
        <v>927</v>
      </c>
      <c r="N45" s="60">
        <v>934</v>
      </c>
      <c r="O45" s="61">
        <v>994</v>
      </c>
      <c r="P45" s="48"/>
      <c r="Q45" s="48"/>
      <c r="R45" s="48"/>
      <c r="S45" s="48"/>
      <c r="T45" s="48"/>
      <c r="U45" s="48"/>
    </row>
    <row r="46" spans="1:21" ht="30.75" customHeight="1">
      <c r="A46" s="48"/>
      <c r="B46" s="1158"/>
      <c r="C46" s="1159"/>
      <c r="D46" s="62"/>
      <c r="E46" s="1150" t="s">
        <v>13</v>
      </c>
      <c r="F46" s="1150"/>
      <c r="G46" s="1150"/>
      <c r="H46" s="1150"/>
      <c r="I46" s="1150"/>
      <c r="J46" s="1151"/>
      <c r="K46" s="63" t="s">
        <v>475</v>
      </c>
      <c r="L46" s="64" t="s">
        <v>475</v>
      </c>
      <c r="M46" s="64" t="s">
        <v>475</v>
      </c>
      <c r="N46" s="64" t="s">
        <v>475</v>
      </c>
      <c r="O46" s="65" t="s">
        <v>475</v>
      </c>
      <c r="P46" s="48"/>
      <c r="Q46" s="48"/>
      <c r="R46" s="48"/>
      <c r="S46" s="48"/>
      <c r="T46" s="48"/>
      <c r="U46" s="48"/>
    </row>
    <row r="47" spans="1:21" ht="30.75" customHeight="1">
      <c r="A47" s="48"/>
      <c r="B47" s="1158"/>
      <c r="C47" s="1159"/>
      <c r="D47" s="62"/>
      <c r="E47" s="1150" t="s">
        <v>14</v>
      </c>
      <c r="F47" s="1150"/>
      <c r="G47" s="1150"/>
      <c r="H47" s="1150"/>
      <c r="I47" s="1150"/>
      <c r="J47" s="1151"/>
      <c r="K47" s="63" t="s">
        <v>475</v>
      </c>
      <c r="L47" s="64" t="s">
        <v>475</v>
      </c>
      <c r="M47" s="64" t="s">
        <v>475</v>
      </c>
      <c r="N47" s="64" t="s">
        <v>475</v>
      </c>
      <c r="O47" s="65" t="s">
        <v>475</v>
      </c>
      <c r="P47" s="48"/>
      <c r="Q47" s="48"/>
      <c r="R47" s="48"/>
      <c r="S47" s="48"/>
      <c r="T47" s="48"/>
      <c r="U47" s="48"/>
    </row>
    <row r="48" spans="1:21" ht="30.75" customHeight="1">
      <c r="A48" s="48"/>
      <c r="B48" s="1158"/>
      <c r="C48" s="1159"/>
      <c r="D48" s="62"/>
      <c r="E48" s="1150" t="s">
        <v>15</v>
      </c>
      <c r="F48" s="1150"/>
      <c r="G48" s="1150"/>
      <c r="H48" s="1150"/>
      <c r="I48" s="1150"/>
      <c r="J48" s="1151"/>
      <c r="K48" s="63">
        <v>184</v>
      </c>
      <c r="L48" s="64">
        <v>191</v>
      </c>
      <c r="M48" s="64">
        <v>167</v>
      </c>
      <c r="N48" s="64">
        <v>137</v>
      </c>
      <c r="O48" s="65">
        <v>123</v>
      </c>
      <c r="P48" s="48"/>
      <c r="Q48" s="48"/>
      <c r="R48" s="48"/>
      <c r="S48" s="48"/>
      <c r="T48" s="48"/>
      <c r="U48" s="48"/>
    </row>
    <row r="49" spans="1:21" ht="30.75" customHeight="1">
      <c r="A49" s="48"/>
      <c r="B49" s="1158"/>
      <c r="C49" s="1159"/>
      <c r="D49" s="62"/>
      <c r="E49" s="1150" t="s">
        <v>16</v>
      </c>
      <c r="F49" s="1150"/>
      <c r="G49" s="1150"/>
      <c r="H49" s="1150"/>
      <c r="I49" s="1150"/>
      <c r="J49" s="1151"/>
      <c r="K49" s="63">
        <v>79</v>
      </c>
      <c r="L49" s="64">
        <v>77</v>
      </c>
      <c r="M49" s="64">
        <v>76</v>
      </c>
      <c r="N49" s="64">
        <v>60</v>
      </c>
      <c r="O49" s="65">
        <v>49</v>
      </c>
      <c r="P49" s="48"/>
      <c r="Q49" s="48"/>
      <c r="R49" s="48"/>
      <c r="S49" s="48"/>
      <c r="T49" s="48"/>
      <c r="U49" s="48"/>
    </row>
    <row r="50" spans="1:21" ht="30.75" customHeight="1">
      <c r="A50" s="48"/>
      <c r="B50" s="1158"/>
      <c r="C50" s="1159"/>
      <c r="D50" s="62"/>
      <c r="E50" s="1150" t="s">
        <v>17</v>
      </c>
      <c r="F50" s="1150"/>
      <c r="G50" s="1150"/>
      <c r="H50" s="1150"/>
      <c r="I50" s="1150"/>
      <c r="J50" s="1151"/>
      <c r="K50" s="63">
        <v>131</v>
      </c>
      <c r="L50" s="64">
        <v>134</v>
      </c>
      <c r="M50" s="64">
        <v>149</v>
      </c>
      <c r="N50" s="64">
        <v>131</v>
      </c>
      <c r="O50" s="65">
        <v>106</v>
      </c>
      <c r="P50" s="48"/>
      <c r="Q50" s="48"/>
      <c r="R50" s="48"/>
      <c r="S50" s="48"/>
      <c r="T50" s="48"/>
      <c r="U50" s="48"/>
    </row>
    <row r="51" spans="1:21" ht="30.75" customHeight="1">
      <c r="A51" s="48"/>
      <c r="B51" s="1160"/>
      <c r="C51" s="1161"/>
      <c r="D51" s="66"/>
      <c r="E51" s="1150" t="s">
        <v>18</v>
      </c>
      <c r="F51" s="1150"/>
      <c r="G51" s="1150"/>
      <c r="H51" s="1150"/>
      <c r="I51" s="1150"/>
      <c r="J51" s="1151"/>
      <c r="K51" s="63">
        <v>0</v>
      </c>
      <c r="L51" s="64">
        <v>0</v>
      </c>
      <c r="M51" s="64">
        <v>0</v>
      </c>
      <c r="N51" s="64">
        <v>0</v>
      </c>
      <c r="O51" s="65">
        <v>0</v>
      </c>
      <c r="P51" s="48"/>
      <c r="Q51" s="48"/>
      <c r="R51" s="48"/>
      <c r="S51" s="48"/>
      <c r="T51" s="48"/>
      <c r="U51" s="48"/>
    </row>
    <row r="52" spans="1:21" ht="30.75" customHeight="1">
      <c r="A52" s="48"/>
      <c r="B52" s="1148" t="s">
        <v>19</v>
      </c>
      <c r="C52" s="1149"/>
      <c r="D52" s="66"/>
      <c r="E52" s="1150" t="s">
        <v>20</v>
      </c>
      <c r="F52" s="1150"/>
      <c r="G52" s="1150"/>
      <c r="H52" s="1150"/>
      <c r="I52" s="1150"/>
      <c r="J52" s="1151"/>
      <c r="K52" s="63">
        <v>676</v>
      </c>
      <c r="L52" s="64">
        <v>680</v>
      </c>
      <c r="M52" s="64">
        <v>683</v>
      </c>
      <c r="N52" s="64">
        <v>691</v>
      </c>
      <c r="O52" s="65">
        <v>715</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691</v>
      </c>
      <c r="L53" s="69">
        <v>662</v>
      </c>
      <c r="M53" s="69">
        <v>636</v>
      </c>
      <c r="N53" s="69">
        <v>571</v>
      </c>
      <c r="O53" s="70">
        <v>557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K38" zoomScaleSheetLayoutView="100" workbookViewId="0">
      <selection activeCell="N39" sqref="N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6" t="s">
        <v>24</v>
      </c>
      <c r="C41" s="1177"/>
      <c r="D41" s="81"/>
      <c r="E41" s="1178" t="s">
        <v>25</v>
      </c>
      <c r="F41" s="1178"/>
      <c r="G41" s="1178"/>
      <c r="H41" s="1179"/>
      <c r="I41" s="82">
        <v>8306</v>
      </c>
      <c r="J41" s="83">
        <v>8669</v>
      </c>
      <c r="K41" s="83">
        <v>8912</v>
      </c>
      <c r="L41" s="83">
        <v>10162</v>
      </c>
      <c r="M41" s="84">
        <v>10683</v>
      </c>
    </row>
    <row r="42" spans="2:13" ht="27.75" customHeight="1">
      <c r="B42" s="1166"/>
      <c r="C42" s="1167"/>
      <c r="D42" s="85"/>
      <c r="E42" s="1170" t="s">
        <v>26</v>
      </c>
      <c r="F42" s="1170"/>
      <c r="G42" s="1170"/>
      <c r="H42" s="1171"/>
      <c r="I42" s="86">
        <v>482</v>
      </c>
      <c r="J42" s="87">
        <v>557</v>
      </c>
      <c r="K42" s="87">
        <v>419</v>
      </c>
      <c r="L42" s="87">
        <v>295</v>
      </c>
      <c r="M42" s="88">
        <v>194</v>
      </c>
    </row>
    <row r="43" spans="2:13" ht="27.75" customHeight="1">
      <c r="B43" s="1166"/>
      <c r="C43" s="1167"/>
      <c r="D43" s="85"/>
      <c r="E43" s="1170" t="s">
        <v>27</v>
      </c>
      <c r="F43" s="1170"/>
      <c r="G43" s="1170"/>
      <c r="H43" s="1171"/>
      <c r="I43" s="86">
        <v>2695</v>
      </c>
      <c r="J43" s="87">
        <v>2739</v>
      </c>
      <c r="K43" s="87">
        <v>2753</v>
      </c>
      <c r="L43" s="87">
        <v>2570</v>
      </c>
      <c r="M43" s="88">
        <v>2202</v>
      </c>
    </row>
    <row r="44" spans="2:13" ht="27.75" customHeight="1">
      <c r="B44" s="1166"/>
      <c r="C44" s="1167"/>
      <c r="D44" s="85"/>
      <c r="E44" s="1170" t="s">
        <v>28</v>
      </c>
      <c r="F44" s="1170"/>
      <c r="G44" s="1170"/>
      <c r="H44" s="1171"/>
      <c r="I44" s="86">
        <v>1035</v>
      </c>
      <c r="J44" s="87">
        <v>907</v>
      </c>
      <c r="K44" s="87">
        <v>279</v>
      </c>
      <c r="L44" s="87">
        <v>223</v>
      </c>
      <c r="M44" s="88">
        <v>171</v>
      </c>
    </row>
    <row r="45" spans="2:13" ht="27.75" customHeight="1">
      <c r="B45" s="1166"/>
      <c r="C45" s="1167"/>
      <c r="D45" s="85"/>
      <c r="E45" s="1170" t="s">
        <v>29</v>
      </c>
      <c r="F45" s="1170"/>
      <c r="G45" s="1170"/>
      <c r="H45" s="1171"/>
      <c r="I45" s="86">
        <v>2030</v>
      </c>
      <c r="J45" s="87">
        <v>1971</v>
      </c>
      <c r="K45" s="87">
        <v>1744</v>
      </c>
      <c r="L45" s="87">
        <v>1915</v>
      </c>
      <c r="M45" s="88">
        <v>1805</v>
      </c>
    </row>
    <row r="46" spans="2:13" ht="27.75" customHeight="1">
      <c r="B46" s="1166"/>
      <c r="C46" s="1167"/>
      <c r="D46" s="85"/>
      <c r="E46" s="1170" t="s">
        <v>30</v>
      </c>
      <c r="F46" s="1170"/>
      <c r="G46" s="1170"/>
      <c r="H46" s="1171"/>
      <c r="I46" s="86" t="s">
        <v>475</v>
      </c>
      <c r="J46" s="87" t="s">
        <v>475</v>
      </c>
      <c r="K46" s="87" t="s">
        <v>475</v>
      </c>
      <c r="L46" s="87" t="s">
        <v>475</v>
      </c>
      <c r="M46" s="88" t="s">
        <v>475</v>
      </c>
    </row>
    <row r="47" spans="2:13" ht="27.75" customHeight="1">
      <c r="B47" s="1166"/>
      <c r="C47" s="1167"/>
      <c r="D47" s="85"/>
      <c r="E47" s="1170" t="s">
        <v>31</v>
      </c>
      <c r="F47" s="1170"/>
      <c r="G47" s="1170"/>
      <c r="H47" s="1171"/>
      <c r="I47" s="86" t="s">
        <v>475</v>
      </c>
      <c r="J47" s="87" t="s">
        <v>475</v>
      </c>
      <c r="K47" s="87" t="s">
        <v>475</v>
      </c>
      <c r="L47" s="87" t="s">
        <v>475</v>
      </c>
      <c r="M47" s="88" t="s">
        <v>475</v>
      </c>
    </row>
    <row r="48" spans="2:13" ht="27.75" customHeight="1">
      <c r="B48" s="1168"/>
      <c r="C48" s="1169"/>
      <c r="D48" s="85"/>
      <c r="E48" s="1170" t="s">
        <v>32</v>
      </c>
      <c r="F48" s="1170"/>
      <c r="G48" s="1170"/>
      <c r="H48" s="1171"/>
      <c r="I48" s="86" t="s">
        <v>475</v>
      </c>
      <c r="J48" s="87" t="s">
        <v>475</v>
      </c>
      <c r="K48" s="87" t="s">
        <v>475</v>
      </c>
      <c r="L48" s="87" t="s">
        <v>475</v>
      </c>
      <c r="M48" s="88" t="s">
        <v>475</v>
      </c>
    </row>
    <row r="49" spans="2:13" ht="27.75" customHeight="1">
      <c r="B49" s="1164" t="s">
        <v>33</v>
      </c>
      <c r="C49" s="1165"/>
      <c r="D49" s="89"/>
      <c r="E49" s="1170" t="s">
        <v>34</v>
      </c>
      <c r="F49" s="1170"/>
      <c r="G49" s="1170"/>
      <c r="H49" s="1171"/>
      <c r="I49" s="86">
        <v>356</v>
      </c>
      <c r="J49" s="87">
        <v>447</v>
      </c>
      <c r="K49" s="87">
        <v>535</v>
      </c>
      <c r="L49" s="87">
        <v>383</v>
      </c>
      <c r="M49" s="88">
        <v>279</v>
      </c>
    </row>
    <row r="50" spans="2:13" ht="27.75" customHeight="1">
      <c r="B50" s="1166"/>
      <c r="C50" s="1167"/>
      <c r="D50" s="85"/>
      <c r="E50" s="1170" t="s">
        <v>35</v>
      </c>
      <c r="F50" s="1170"/>
      <c r="G50" s="1170"/>
      <c r="H50" s="1171"/>
      <c r="I50" s="86">
        <v>497</v>
      </c>
      <c r="J50" s="87">
        <v>635</v>
      </c>
      <c r="K50" s="87">
        <v>603</v>
      </c>
      <c r="L50" s="87">
        <v>565</v>
      </c>
      <c r="M50" s="88">
        <v>531</v>
      </c>
    </row>
    <row r="51" spans="2:13" ht="27.75" customHeight="1">
      <c r="B51" s="1168"/>
      <c r="C51" s="1169"/>
      <c r="D51" s="85"/>
      <c r="E51" s="1170" t="s">
        <v>36</v>
      </c>
      <c r="F51" s="1170"/>
      <c r="G51" s="1170"/>
      <c r="H51" s="1171"/>
      <c r="I51" s="86">
        <v>6208</v>
      </c>
      <c r="J51" s="87">
        <v>6565</v>
      </c>
      <c r="K51" s="87">
        <v>6829</v>
      </c>
      <c r="L51" s="87">
        <v>7706</v>
      </c>
      <c r="M51" s="88">
        <v>8100</v>
      </c>
    </row>
    <row r="52" spans="2:13" ht="27.75" customHeight="1" thickBot="1">
      <c r="B52" s="1172" t="s">
        <v>37</v>
      </c>
      <c r="C52" s="1173"/>
      <c r="D52" s="90"/>
      <c r="E52" s="1174" t="s">
        <v>38</v>
      </c>
      <c r="F52" s="1174"/>
      <c r="G52" s="1174"/>
      <c r="H52" s="1175"/>
      <c r="I52" s="91">
        <v>7488</v>
      </c>
      <c r="J52" s="92">
        <v>7195</v>
      </c>
      <c r="K52" s="92">
        <v>6139</v>
      </c>
      <c r="L52" s="92">
        <v>6511</v>
      </c>
      <c r="M52" s="93">
        <v>6145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51259</v>
      </c>
      <c r="E3" s="116"/>
      <c r="F3" s="117">
        <v>57455</v>
      </c>
      <c r="G3" s="118"/>
      <c r="H3" s="119"/>
    </row>
    <row r="4" spans="1:8">
      <c r="A4" s="120"/>
      <c r="B4" s="121"/>
      <c r="C4" s="122"/>
      <c r="D4" s="123">
        <v>32592</v>
      </c>
      <c r="E4" s="124"/>
      <c r="F4" s="125">
        <v>33958</v>
      </c>
      <c r="G4" s="126"/>
      <c r="H4" s="127"/>
    </row>
    <row r="5" spans="1:8">
      <c r="A5" s="108" t="s">
        <v>509</v>
      </c>
      <c r="B5" s="113"/>
      <c r="C5" s="114"/>
      <c r="D5" s="115">
        <v>83853</v>
      </c>
      <c r="E5" s="116"/>
      <c r="F5" s="117">
        <v>71812</v>
      </c>
      <c r="G5" s="118"/>
      <c r="H5" s="119"/>
    </row>
    <row r="6" spans="1:8">
      <c r="A6" s="120"/>
      <c r="B6" s="121"/>
      <c r="C6" s="122"/>
      <c r="D6" s="123">
        <v>49849</v>
      </c>
      <c r="E6" s="124"/>
      <c r="F6" s="125">
        <v>35025</v>
      </c>
      <c r="G6" s="126"/>
      <c r="H6" s="127"/>
    </row>
    <row r="7" spans="1:8">
      <c r="A7" s="108" t="s">
        <v>510</v>
      </c>
      <c r="B7" s="113"/>
      <c r="C7" s="114"/>
      <c r="D7" s="115">
        <v>93632</v>
      </c>
      <c r="E7" s="116"/>
      <c r="F7" s="117">
        <v>61557</v>
      </c>
      <c r="G7" s="118"/>
      <c r="H7" s="119"/>
    </row>
    <row r="8" spans="1:8">
      <c r="A8" s="120"/>
      <c r="B8" s="121"/>
      <c r="C8" s="122"/>
      <c r="D8" s="123">
        <v>43296</v>
      </c>
      <c r="E8" s="124"/>
      <c r="F8" s="125">
        <v>32497</v>
      </c>
      <c r="G8" s="126"/>
      <c r="H8" s="127"/>
    </row>
    <row r="9" spans="1:8">
      <c r="A9" s="108" t="s">
        <v>511</v>
      </c>
      <c r="B9" s="113"/>
      <c r="C9" s="114"/>
      <c r="D9" s="115">
        <v>164838</v>
      </c>
      <c r="E9" s="116"/>
      <c r="F9" s="117">
        <v>69806</v>
      </c>
      <c r="G9" s="118"/>
      <c r="H9" s="119"/>
    </row>
    <row r="10" spans="1:8">
      <c r="A10" s="120"/>
      <c r="B10" s="121"/>
      <c r="C10" s="122"/>
      <c r="D10" s="123">
        <v>53663</v>
      </c>
      <c r="E10" s="124"/>
      <c r="F10" s="125">
        <v>32823</v>
      </c>
      <c r="G10" s="126"/>
      <c r="H10" s="127"/>
    </row>
    <row r="11" spans="1:8">
      <c r="A11" s="108" t="s">
        <v>512</v>
      </c>
      <c r="B11" s="113"/>
      <c r="C11" s="114"/>
      <c r="D11" s="115">
        <v>96551</v>
      </c>
      <c r="E11" s="116"/>
      <c r="F11" s="117">
        <v>74444</v>
      </c>
      <c r="G11" s="118"/>
      <c r="H11" s="119"/>
    </row>
    <row r="12" spans="1:8">
      <c r="A12" s="120"/>
      <c r="B12" s="121"/>
      <c r="C12" s="128"/>
      <c r="D12" s="123">
        <v>66365</v>
      </c>
      <c r="E12" s="124"/>
      <c r="F12" s="125">
        <v>34175</v>
      </c>
      <c r="G12" s="126"/>
      <c r="H12" s="127"/>
    </row>
    <row r="13" spans="1:8">
      <c r="A13" s="108"/>
      <c r="B13" s="113"/>
      <c r="C13" s="129"/>
      <c r="D13" s="130">
        <v>98027</v>
      </c>
      <c r="E13" s="131"/>
      <c r="F13" s="132">
        <v>67015</v>
      </c>
      <c r="G13" s="133"/>
      <c r="H13" s="119"/>
    </row>
    <row r="14" spans="1:8">
      <c r="A14" s="120"/>
      <c r="B14" s="121"/>
      <c r="C14" s="122"/>
      <c r="D14" s="123">
        <v>49153</v>
      </c>
      <c r="E14" s="124"/>
      <c r="F14" s="125">
        <v>33696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5.96</v>
      </c>
      <c r="C19" s="134">
        <f>ROUND(VALUE(SUBSTITUTE(実質収支比率等に係る経年分析!G$48,"▲","-")),2)</f>
        <v>6.08</v>
      </c>
      <c r="D19" s="134">
        <f>ROUND(VALUE(SUBSTITUTE(実質収支比率等に係る経年分析!H$48,"▲","-")),2)</f>
        <v>4.59</v>
      </c>
      <c r="E19" s="134">
        <f>ROUND(VALUE(SUBSTITUTE(実質収支比率等に係る経年分析!I$48,"▲","-")),2)</f>
        <v>3.91</v>
      </c>
      <c r="F19" s="134">
        <f>ROUND(VALUE(SUBSTITUTE(実質収支比率等に係る経年分析!J$48,"▲","-")),2)</f>
        <v>2.93</v>
      </c>
    </row>
    <row r="20" spans="1:11">
      <c r="A20" s="134" t="s">
        <v>43</v>
      </c>
      <c r="B20" s="134">
        <f>ROUND(VALUE(SUBSTITUTE(実質収支比率等に係る経年分析!F$47,"▲","-")),2)</f>
        <v>1.19</v>
      </c>
      <c r="C20" s="134">
        <f>ROUND(VALUE(SUBSTITUTE(実質収支比率等に係る経年分析!G$47,"▲","-")),2)</f>
        <v>2.69</v>
      </c>
      <c r="D20" s="134">
        <f>ROUND(VALUE(SUBSTITUTE(実質収支比率等に係る経年分析!H$47,"▲","-")),2)</f>
        <v>3.98</v>
      </c>
      <c r="E20" s="134">
        <f>ROUND(VALUE(SUBSTITUTE(実質収支比率等に係る経年分析!I$47,"▲","-")),2)</f>
        <v>1.78</v>
      </c>
      <c r="F20" s="134">
        <f>ROUND(VALUE(SUBSTITUTE(実質収支比率等に係る経年分析!J$47,"▲","-")),2)</f>
        <v>2.0499999999999998</v>
      </c>
    </row>
    <row r="21" spans="1:11">
      <c r="A21" s="134" t="s">
        <v>44</v>
      </c>
      <c r="B21" s="134">
        <f>IF(ISNUMBER(VALUE(SUBSTITUTE(実質収支比率等に係る経年分析!F$49,"▲","-"))),ROUND(VALUE(SUBSTITUTE(実質収支比率等に係る経年分析!F$49,"▲","-")),2),NA())</f>
        <v>2.37</v>
      </c>
      <c r="C21" s="134">
        <f>IF(ISNUMBER(VALUE(SUBSTITUTE(実質収支比率等に係る経年分析!G$49,"▲","-"))),ROUND(VALUE(SUBSTITUTE(実質収支比率等に係る経年分析!G$49,"▲","-")),2),NA())</f>
        <v>2.7</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-2.61</v>
      </c>
      <c r="F21" s="134">
        <f>IF(ISNUMBER(VALUE(SUBSTITUTE(実質収支比率等に係る経年分析!J$49,"▲","-"))),ROUND(VALUE(SUBSTITUTE(実質収支比率等に係る経年分析!J$49,"▲","-")),2),NA())</f>
        <v>-0.63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坂下東第一土地区画整理事業特別会計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2.0699999999999998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8.3699999999999992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13.26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676</v>
      </c>
      <c r="E42" s="136"/>
      <c r="F42" s="136"/>
      <c r="G42" s="136">
        <f>'実質公債費比率（分子）の構造'!L$52</f>
        <v>680</v>
      </c>
      <c r="H42" s="136"/>
      <c r="I42" s="136"/>
      <c r="J42" s="136">
        <f>'実質公債費比率（分子）の構造'!M$52</f>
        <v>683</v>
      </c>
      <c r="K42" s="136"/>
      <c r="L42" s="136"/>
      <c r="M42" s="136">
        <f>'実質公債費比率（分子）の構造'!N$52</f>
        <v>691</v>
      </c>
      <c r="N42" s="136"/>
      <c r="O42" s="136"/>
      <c r="P42" s="136">
        <f>'実質公債費比率（分子）の構造'!O$52</f>
        <v>715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131</v>
      </c>
      <c r="C44" s="136"/>
      <c r="D44" s="136"/>
      <c r="E44" s="136">
        <f>'実質公債費比率（分子）の構造'!L$50</f>
        <v>134</v>
      </c>
      <c r="F44" s="136"/>
      <c r="G44" s="136"/>
      <c r="H44" s="136">
        <f>'実質公債費比率（分子）の構造'!M$50</f>
        <v>149</v>
      </c>
      <c r="I44" s="136"/>
      <c r="J44" s="136"/>
      <c r="K44" s="136">
        <f>'実質公債費比率（分子）の構造'!N$50</f>
        <v>131</v>
      </c>
      <c r="L44" s="136"/>
      <c r="M44" s="136"/>
      <c r="N44" s="136">
        <f>'実質公債費比率（分子）の構造'!O$50</f>
        <v>106</v>
      </c>
      <c r="O44" s="136"/>
      <c r="P44" s="136"/>
    </row>
    <row r="45" spans="1:16">
      <c r="A45" s="136" t="s">
        <v>54</v>
      </c>
      <c r="B45" s="136">
        <f>'実質公債費比率（分子）の構造'!K$49</f>
        <v>79</v>
      </c>
      <c r="C45" s="136"/>
      <c r="D45" s="136"/>
      <c r="E45" s="136">
        <f>'実質公債費比率（分子）の構造'!L$49</f>
        <v>77</v>
      </c>
      <c r="F45" s="136"/>
      <c r="G45" s="136"/>
      <c r="H45" s="136">
        <f>'実質公債費比率（分子）の構造'!M$49</f>
        <v>76</v>
      </c>
      <c r="I45" s="136"/>
      <c r="J45" s="136"/>
      <c r="K45" s="136">
        <f>'実質公債費比率（分子）の構造'!N$49</f>
        <v>60</v>
      </c>
      <c r="L45" s="136"/>
      <c r="M45" s="136"/>
      <c r="N45" s="136">
        <f>'実質公債費比率（分子）の構造'!O$49</f>
        <v>49</v>
      </c>
      <c r="O45" s="136"/>
      <c r="P45" s="136"/>
    </row>
    <row r="46" spans="1:16">
      <c r="A46" s="136" t="s">
        <v>55</v>
      </c>
      <c r="B46" s="136">
        <f>'実質公債費比率（分子）の構造'!K$48</f>
        <v>184</v>
      </c>
      <c r="C46" s="136"/>
      <c r="D46" s="136"/>
      <c r="E46" s="136">
        <f>'実質公債費比率（分子）の構造'!L$48</f>
        <v>191</v>
      </c>
      <c r="F46" s="136"/>
      <c r="G46" s="136"/>
      <c r="H46" s="136">
        <f>'実質公債費比率（分子）の構造'!M$48</f>
        <v>167</v>
      </c>
      <c r="I46" s="136"/>
      <c r="J46" s="136"/>
      <c r="K46" s="136">
        <f>'実質公債費比率（分子）の構造'!N$48</f>
        <v>137</v>
      </c>
      <c r="L46" s="136"/>
      <c r="M46" s="136"/>
      <c r="N46" s="136">
        <f>'実質公債費比率（分子）の構造'!O$48</f>
        <v>123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973</v>
      </c>
      <c r="C49" s="136"/>
      <c r="D49" s="136"/>
      <c r="E49" s="136">
        <f>'実質公債費比率（分子）の構造'!L$45</f>
        <v>940</v>
      </c>
      <c r="F49" s="136"/>
      <c r="G49" s="136"/>
      <c r="H49" s="136">
        <f>'実質公債費比率（分子）の構造'!M$45</f>
        <v>927</v>
      </c>
      <c r="I49" s="136"/>
      <c r="J49" s="136"/>
      <c r="K49" s="136">
        <f>'実質公債費比率（分子）の構造'!N$45</f>
        <v>934</v>
      </c>
      <c r="L49" s="136"/>
      <c r="M49" s="136"/>
      <c r="N49" s="136">
        <f>'実質公債費比率（分子）の構造'!O$45</f>
        <v>994</v>
      </c>
      <c r="O49" s="136"/>
      <c r="P49" s="136"/>
    </row>
    <row r="50" spans="1:16">
      <c r="A50" s="136" t="s">
        <v>59</v>
      </c>
      <c r="B50" s="136" t="e">
        <f>NA()</f>
        <v>#N/A</v>
      </c>
      <c r="C50" s="136">
        <f>IF(ISNUMBER('実質公債費比率（分子）の構造'!K$53),'実質公債費比率（分子）の構造'!K$53,NA())</f>
        <v>691</v>
      </c>
      <c r="D50" s="136" t="e">
        <f>NA()</f>
        <v>#N/A</v>
      </c>
      <c r="E50" s="136" t="e">
        <f>NA()</f>
        <v>#N/A</v>
      </c>
      <c r="F50" s="136">
        <f>IF(ISNUMBER('実質公債費比率（分子）の構造'!L$53),'実質公債費比率（分子）の構造'!L$53,NA())</f>
        <v>662</v>
      </c>
      <c r="G50" s="136" t="e">
        <f>NA()</f>
        <v>#N/A</v>
      </c>
      <c r="H50" s="136" t="e">
        <f>NA()</f>
        <v>#N/A</v>
      </c>
      <c r="I50" s="136">
        <f>IF(ISNUMBER('実質公債費比率（分子）の構造'!M$53),'実質公債費比率（分子）の構造'!M$53,NA())</f>
        <v>636</v>
      </c>
      <c r="J50" s="136" t="e">
        <f>NA()</f>
        <v>#N/A</v>
      </c>
      <c r="K50" s="136" t="e">
        <f>NA()</f>
        <v>#N/A</v>
      </c>
      <c r="L50" s="136">
        <f>IF(ISNUMBER('実質公債費比率（分子）の構造'!N$53),'実質公債費比率（分子）の構造'!N$53,NA())</f>
        <v>571</v>
      </c>
      <c r="M50" s="136" t="e">
        <f>NA()</f>
        <v>#N/A</v>
      </c>
      <c r="N50" s="136" t="e">
        <f>NA()</f>
        <v>#N/A</v>
      </c>
      <c r="O50" s="136">
        <f>IF(ISNUMBER('実質公債費比率（分子）の構造'!O$53),'実質公債費比率（分子）の構造'!O$53,NA())</f>
        <v>557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6208</v>
      </c>
      <c r="E56" s="135"/>
      <c r="F56" s="135"/>
      <c r="G56" s="135">
        <f>'将来負担比率（分子）の構造'!J$51</f>
        <v>6565</v>
      </c>
      <c r="H56" s="135"/>
      <c r="I56" s="135"/>
      <c r="J56" s="135">
        <f>'将来負担比率（分子）の構造'!K$51</f>
        <v>6829</v>
      </c>
      <c r="K56" s="135"/>
      <c r="L56" s="135"/>
      <c r="M56" s="135">
        <f>'将来負担比率（分子）の構造'!L$51</f>
        <v>7706</v>
      </c>
      <c r="N56" s="135"/>
      <c r="O56" s="135"/>
      <c r="P56" s="135">
        <f>'将来負担比率（分子）の構造'!M$51</f>
        <v>8100</v>
      </c>
    </row>
    <row r="57" spans="1:16">
      <c r="A57" s="135" t="s">
        <v>35</v>
      </c>
      <c r="B57" s="135"/>
      <c r="C57" s="135"/>
      <c r="D57" s="135">
        <f>'将来負担比率（分子）の構造'!I$50</f>
        <v>497</v>
      </c>
      <c r="E57" s="135"/>
      <c r="F57" s="135"/>
      <c r="G57" s="135">
        <f>'将来負担比率（分子）の構造'!J$50</f>
        <v>635</v>
      </c>
      <c r="H57" s="135"/>
      <c r="I57" s="135"/>
      <c r="J57" s="135">
        <f>'将来負担比率（分子）の構造'!K$50</f>
        <v>603</v>
      </c>
      <c r="K57" s="135"/>
      <c r="L57" s="135"/>
      <c r="M57" s="135">
        <f>'将来負担比率（分子）の構造'!L$50</f>
        <v>565</v>
      </c>
      <c r="N57" s="135"/>
      <c r="O57" s="135"/>
      <c r="P57" s="135">
        <f>'将来負担比率（分子）の構造'!M$50</f>
        <v>531</v>
      </c>
    </row>
    <row r="58" spans="1:16">
      <c r="A58" s="135" t="s">
        <v>34</v>
      </c>
      <c r="B58" s="135"/>
      <c r="C58" s="135"/>
      <c r="D58" s="135">
        <f>'将来負担比率（分子）の構造'!I$49</f>
        <v>356</v>
      </c>
      <c r="E58" s="135"/>
      <c r="F58" s="135"/>
      <c r="G58" s="135">
        <f>'将来負担比率（分子）の構造'!J$49</f>
        <v>447</v>
      </c>
      <c r="H58" s="135"/>
      <c r="I58" s="135"/>
      <c r="J58" s="135">
        <f>'将来負担比率（分子）の構造'!K$49</f>
        <v>535</v>
      </c>
      <c r="K58" s="135"/>
      <c r="L58" s="135"/>
      <c r="M58" s="135">
        <f>'将来負担比率（分子）の構造'!L$49</f>
        <v>383</v>
      </c>
      <c r="N58" s="135"/>
      <c r="O58" s="135"/>
      <c r="P58" s="135">
        <f>'将来負担比率（分子）の構造'!M$49</f>
        <v>279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2030</v>
      </c>
      <c r="C62" s="135"/>
      <c r="D62" s="135"/>
      <c r="E62" s="135">
        <f>'将来負担比率（分子）の構造'!J$45</f>
        <v>1971</v>
      </c>
      <c r="F62" s="135"/>
      <c r="G62" s="135"/>
      <c r="H62" s="135">
        <f>'将来負担比率（分子）の構造'!K$45</f>
        <v>1744</v>
      </c>
      <c r="I62" s="135"/>
      <c r="J62" s="135"/>
      <c r="K62" s="135">
        <f>'将来負担比率（分子）の構造'!L$45</f>
        <v>1915</v>
      </c>
      <c r="L62" s="135"/>
      <c r="M62" s="135"/>
      <c r="N62" s="135">
        <f>'将来負担比率（分子）の構造'!M$45</f>
        <v>1805</v>
      </c>
      <c r="O62" s="135"/>
      <c r="P62" s="135"/>
    </row>
    <row r="63" spans="1:16">
      <c r="A63" s="135" t="s">
        <v>28</v>
      </c>
      <c r="B63" s="135">
        <f>'将来負担比率（分子）の構造'!I$44</f>
        <v>1035</v>
      </c>
      <c r="C63" s="135"/>
      <c r="D63" s="135"/>
      <c r="E63" s="135">
        <f>'将来負担比率（分子）の構造'!J$44</f>
        <v>907</v>
      </c>
      <c r="F63" s="135"/>
      <c r="G63" s="135"/>
      <c r="H63" s="135">
        <f>'将来負担比率（分子）の構造'!K$44</f>
        <v>279</v>
      </c>
      <c r="I63" s="135"/>
      <c r="J63" s="135"/>
      <c r="K63" s="135">
        <f>'将来負担比率（分子）の構造'!L$44</f>
        <v>223</v>
      </c>
      <c r="L63" s="135"/>
      <c r="M63" s="135"/>
      <c r="N63" s="135">
        <f>'将来負担比率（分子）の構造'!M$44</f>
        <v>171</v>
      </c>
      <c r="O63" s="135"/>
      <c r="P63" s="135"/>
    </row>
    <row r="64" spans="1:16">
      <c r="A64" s="135" t="s">
        <v>27</v>
      </c>
      <c r="B64" s="135">
        <f>'将来負担比率（分子）の構造'!I$43</f>
        <v>2695</v>
      </c>
      <c r="C64" s="135"/>
      <c r="D64" s="135"/>
      <c r="E64" s="135">
        <f>'将来負担比率（分子）の構造'!J$43</f>
        <v>2739</v>
      </c>
      <c r="F64" s="135"/>
      <c r="G64" s="135"/>
      <c r="H64" s="135">
        <f>'将来負担比率（分子）の構造'!K$43</f>
        <v>2753</v>
      </c>
      <c r="I64" s="135"/>
      <c r="J64" s="135"/>
      <c r="K64" s="135">
        <f>'将来負担比率（分子）の構造'!L$43</f>
        <v>2570</v>
      </c>
      <c r="L64" s="135"/>
      <c r="M64" s="135"/>
      <c r="N64" s="135">
        <f>'将来負担比率（分子）の構造'!M$43</f>
        <v>2202</v>
      </c>
      <c r="O64" s="135"/>
      <c r="P64" s="135"/>
    </row>
    <row r="65" spans="1:16">
      <c r="A65" s="135" t="s">
        <v>26</v>
      </c>
      <c r="B65" s="135">
        <f>'将来負担比率（分子）の構造'!I$42</f>
        <v>482</v>
      </c>
      <c r="C65" s="135"/>
      <c r="D65" s="135"/>
      <c r="E65" s="135">
        <f>'将来負担比率（分子）の構造'!J$42</f>
        <v>557</v>
      </c>
      <c r="F65" s="135"/>
      <c r="G65" s="135"/>
      <c r="H65" s="135">
        <f>'将来負担比率（分子）の構造'!K$42</f>
        <v>419</v>
      </c>
      <c r="I65" s="135"/>
      <c r="J65" s="135"/>
      <c r="K65" s="135">
        <f>'将来負担比率（分子）の構造'!L$42</f>
        <v>295</v>
      </c>
      <c r="L65" s="135"/>
      <c r="M65" s="135"/>
      <c r="N65" s="135">
        <f>'将来負担比率（分子）の構造'!M$42</f>
        <v>194</v>
      </c>
      <c r="O65" s="135"/>
      <c r="P65" s="135"/>
    </row>
    <row r="66" spans="1:16">
      <c r="A66" s="135" t="s">
        <v>25</v>
      </c>
      <c r="B66" s="135">
        <f>'将来負担比率（分子）の構造'!I$41</f>
        <v>8306</v>
      </c>
      <c r="C66" s="135"/>
      <c r="D66" s="135"/>
      <c r="E66" s="135">
        <f>'将来負担比率（分子）の構造'!J$41</f>
        <v>8669</v>
      </c>
      <c r="F66" s="135"/>
      <c r="G66" s="135"/>
      <c r="H66" s="135">
        <f>'将来負担比率（分子）の構造'!K$41</f>
        <v>8912</v>
      </c>
      <c r="I66" s="135"/>
      <c r="J66" s="135"/>
      <c r="K66" s="135">
        <f>'将来負担比率（分子）の構造'!L$41</f>
        <v>10162</v>
      </c>
      <c r="L66" s="135"/>
      <c r="M66" s="135"/>
      <c r="N66" s="135">
        <f>'将来負担比率（分子）の構造'!M$41</f>
        <v>10683</v>
      </c>
      <c r="O66" s="135"/>
      <c r="P66" s="135"/>
    </row>
    <row r="67" spans="1:16">
      <c r="A67" s="135" t="s">
        <v>63</v>
      </c>
      <c r="B67" s="135" t="e">
        <f>NA()</f>
        <v>#N/A</v>
      </c>
      <c r="C67" s="135">
        <f>IF(ISNUMBER('将来負担比率（分子）の構造'!I$52), IF('将来負担比率（分子）の構造'!I$52 &lt; 0, 0, '将来負担比率（分子）の構造'!I$52), NA())</f>
        <v>7488</v>
      </c>
      <c r="D67" s="135" t="e">
        <f>NA()</f>
        <v>#N/A</v>
      </c>
      <c r="E67" s="135" t="e">
        <f>NA()</f>
        <v>#N/A</v>
      </c>
      <c r="F67" s="135">
        <f>IF(ISNUMBER('将来負担比率（分子）の構造'!J$52), IF('将来負担比率（分子）の構造'!J$52 &lt; 0, 0, '将来負担比率（分子）の構造'!J$52), NA())</f>
        <v>7195</v>
      </c>
      <c r="G67" s="135" t="e">
        <f>NA()</f>
        <v>#N/A</v>
      </c>
      <c r="H67" s="135" t="e">
        <f>NA()</f>
        <v>#N/A</v>
      </c>
      <c r="I67" s="135">
        <f>IF(ISNUMBER('将来負担比率（分子）の構造'!K$52), IF('将来負担比率（分子）の構造'!K$52 &lt; 0, 0, '将来負担比率（分子）の構造'!K$52), NA())</f>
        <v>6139</v>
      </c>
      <c r="J67" s="135" t="e">
        <f>NA()</f>
        <v>#N/A</v>
      </c>
      <c r="K67" s="135" t="e">
        <f>NA()</f>
        <v>#N/A</v>
      </c>
      <c r="L67" s="135">
        <f>IF(ISNUMBER('将来負担比率（分子）の構造'!L$52), IF('将来負担比率（分子）の構造'!L$52 &lt; 0, 0, '将来負担比率（分子）の構造'!L$52), NA())</f>
        <v>6511</v>
      </c>
      <c r="M67" s="135" t="e">
        <f>NA()</f>
        <v>#N/A</v>
      </c>
      <c r="N67" s="135" t="e">
        <f>NA()</f>
        <v>#N/A</v>
      </c>
      <c r="O67" s="135">
        <f>IF(ISNUMBER('将来負担比率（分子）の構造'!M$52), IF('将来負担比率（分子）の構造'!M$52 &lt; 0, 0, '将来負担比率（分子）の構造'!M$52), NA())</f>
        <v>6145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2015-04-20T00:00:21Z</cp:lastPrinted>
  <dcterms:created xsi:type="dcterms:W3CDTF">2015-02-17T06:11:12Z</dcterms:created>
  <dcterms:modified xsi:type="dcterms:W3CDTF">2015-04-20T00:04:47Z</dcterms:modified>
  <cp:category/>
</cp:coreProperties>
</file>