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AM35" i="9"/>
  <c r="C35" i="9"/>
  <c r="CO34" i="9"/>
  <c r="BW34" i="9"/>
  <c r="BW35" i="9" s="1"/>
  <c r="BW36" i="9" s="1"/>
  <c r="BW37" i="9" s="1"/>
  <c r="BW38" i="9" s="1"/>
  <c r="BW39" i="9" s="1"/>
  <c r="BW40" i="9" s="1"/>
  <c r="BW41" i="9" s="1"/>
  <c r="BW42" i="9" s="1"/>
  <c r="AM34" i="9"/>
  <c r="U34" i="9"/>
  <c r="U35" i="9" s="1"/>
  <c r="U36" i="9" s="1"/>
  <c r="C34" i="9"/>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<sst xmlns="http://schemas.openxmlformats.org/spreadsheetml/2006/main" count="998" uniqueCount="538">
  <si>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</si>
  <si>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</si>
  <si>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</si>
  <si>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</si>
  <si>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</si>
  <si>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</si>
  <si>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</si>
  <si>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</si>
  <si>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</si>
  <si>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</si>
  <si>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</si>
  <si>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</si>
  <si>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</si>
  <si>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</si>
  <si>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</si>
  <si>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</si>
  <si>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</si>
  <si>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</si>
  <si>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</si>
  <si>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</si>
  <si>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</si>
  <si>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</si>
  <si>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</si>
  <si>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</si>
  <si>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</si>
  <si>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</si>
  <si>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</si>
  <si>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</si>
  <si>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</si>
  <si>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</si>
  <si>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</si>
  <si>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</si>
  <si>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</si>
  <si>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</si>
  <si>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</si>
  <si>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</si>
  <si>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</si>
  <si>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</si>
  <si>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</si>
  <si>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</si>
  <si>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</si>
  <si>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</si>
  <si>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</si>
  <si>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</si>
  <si>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</si>
  <si>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</si>
  <si>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</si>
  <si>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</si>
  <si>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</si>
  <si>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</si>
  <si>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</si>
  <si>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</si>
  <si>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</si>
  <si>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</si>
  <si>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</si>
  <si>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</si>
  <si>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</si>
  <si>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</si>
  <si>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</si>
  <si>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</si>
  <si>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</si>
  <si>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</si>
  <si>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</si>
  <si>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</si>
  <si>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</si>
  <si>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</si>
  <si>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</si>
  <si>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</si>
  <si>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</si>
  <si>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</si>
  <si>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</si>
  <si>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</si>
  <si>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</si>
  <si>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</si>
  <si>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</si>
  <si>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</si>
  <si>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</si>
  <si>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</si>
  <si>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</si>
  <si>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</si>
  <si>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</si>
  <si>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中島村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</si>
  <si>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</si>
  <si>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</si>
  <si>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</si>
  <si>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</si>
  <si>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</si>
  <si>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</si>
  <si>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</si>
  <si>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</si>
  <si>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</si>
  <si>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</si>
  <si>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</si>
  <si>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</si>
  <si>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</si>
  <si>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</si>
  <si>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</si>
  <si>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</si>
  <si>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</si>
  <si>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</si>
  <si>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</si>
  <si>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</si>
  <si>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</si>
  <si>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</si>
  <si>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</si>
  <si>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</si>
  <si>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</si>
  <si>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</si>
  <si>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</si>
  <si>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</si>
  <si>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</si>
  <si>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</si>
  <si>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</si>
  <si>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</si>
  <si>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</si>
  <si>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</si>
  <si>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</si>
  <si>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</si>
  <si>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</si>
  <si>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</si>
  <si>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</si>
  <si>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</si>
  <si>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</si>
  <si>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</si>
  <si>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</si>
  <si>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</si>
  <si>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</si>
  <si>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</si>
  <si>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</si>
  <si>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</si>
  <si>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</si>
  <si>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</si>
  <si>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</si>
  <si>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</si>
  <si>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</si>
  <si>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</si>
  <si>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</si>
  <si>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</si>
  <si>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</si>
  <si>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</si>
  <si>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</si>
  <si>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</si>
  <si>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</si>
  <si>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</si>
  <si>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</si>
  <si>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</si>
  <si>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</si>
  <si>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</si>
  <si>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</si>
  <si>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</si>
  <si>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</si>
  <si>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</si>
  <si>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</si>
  <si>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</si>
  <si>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</si>
  <si>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</si>
  <si>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</si>
  <si>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</si>
  <si>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</si>
  <si>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</si>
  <si>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</si>
  <si>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</si>
  <si>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</si>
  <si>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</si>
  <si>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</si>
  <si>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</si>
  <si>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</si>
  <si>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</si>
  <si>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</si>
  <si>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</si>
  <si>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</si>
  <si>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</si>
  <si>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</si>
  <si>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</si>
  <si>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</si>
  <si>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</si>
  <si>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</si>
  <si>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</si>
  <si>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</si>
  <si>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</si>
  <si>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</si>
  <si>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</si>
  <si>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</si>
  <si>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</si>
  <si>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</si>
  <si>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</si>
  <si>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</si>
  <si>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</si>
  <si>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</si>
  <si>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</si>
  <si>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</si>
  <si>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</si>
  <si>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</si>
  <si>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福島県中島村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</si>
  <si>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</si>
  <si>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</si>
  <si>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</si>
  <si>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</si>
  <si>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</si>
  <si>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</si>
  <si>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</si>
  <si>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</si>
  <si>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</si>
  <si>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</si>
  <si>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</si>
  <si>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</si>
  <si>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</si>
  <si>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</si>
  <si>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</si>
  <si>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</si>
  <si>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</si>
  <si>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</si>
  <si>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</si>
  <si>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</si>
  <si>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</si>
  <si>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</si>
  <si>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</si>
  <si>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</si>
  <si>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</si>
  <si>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</si>
  <si>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</si>
  <si>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</si>
  <si>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</si>
  <si>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</si>
  <si>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</si>
  <si>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</si>
  <si>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</si>
  <si>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</si>
  <si>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</si>
  <si>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</si>
  <si>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</si>
  <si>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</si>
  <si>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</si>
  <si>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</si>
  <si>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</si>
  <si>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</si>
  <si>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</si>
  <si>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</si>
  <si>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</si>
  <si>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</si>
  <si>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</si>
  <si>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</si>
  <si>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</si>
  <si>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</si>
  <si>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</si>
  <si>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</si>
  <si>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</si>
  <si>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</si>
  <si>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</si>
  <si>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</si>
  <si>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</si>
  <si>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</si>
  <si>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</si>
  <si>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</si>
  <si>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</si>
  <si>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</si>
  <si>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</si>
  <si>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</si>
  <si>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</si>
  <si>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</si>
  <si>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</si>
  <si>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</si>
  <si>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</si>
  <si>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</si>
  <si>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</si>
  <si>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</si>
  <si>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</si>
  <si>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</si>
  <si>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</si>
  <si>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</si>
  <si>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</si>
  <si>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</si>
  <si>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</si>
  <si>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</si>
  <si>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</si>
  <si>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</si>
  <si>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</si>
  <si>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</si>
  <si>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</si>
  <si>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</si>
  <si>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</si>
  <si>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</si>
  <si>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</si>
  <si>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</si>
  <si>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</si>
  <si>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</si>
  <si>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</si>
  <si>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</si>
  <si>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</si>
  <si>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</si>
  <si>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</si>
  <si>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</si>
  <si>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</si>
  <si>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</si>
  <si>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</si>
  <si>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</si>
  <si>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</si>
  <si>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</si>
  <si>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</si>
  <si>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</si>
  <si>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</si>
  <si>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</si>
  <si>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</si>
  <si>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</si>
  <si>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</si>
  <si>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</si>
  <si>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</si>
  <si>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</si>
  <si>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</si>
  <si>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</si>
  <si>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</si>
  <si>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</si>
  <si>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</si>
  <si>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</si>
  <si>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</si>
  <si>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</si>
  <si>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</si>
  <si>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</si>
  <si>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</si>
  <si>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</si>
  <si>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</si>
  <si>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</si>
  <si>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</si>
  <si>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</si>
  <si>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</si>
  <si>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</si>
  <si>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</si>
  <si>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</si>
  <si>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</si>
  <si>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</si>
  <si>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</si>
  <si>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</si>
  <si>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</si>
  <si>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</si>
  <si>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</si>
  <si>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</si>
  <si>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</si>
  <si>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</si>
  <si>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</si>
  <si>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</si>
  <si>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</si>
  <si>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</si>
  <si>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</si>
  <si>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福島県中島村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</si>
  <si>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</si>
  <si>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</si>
  <si>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</si>
  <si>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</si>
  <si>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</si>
  <si>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</si>
  <si>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</si>
  <si>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</si>
  <si>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</si>
  <si>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</si>
  <si>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</si>
  <si>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</si>
  <si>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</si>
  <si>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</si>
  <si>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</si>
  <si>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</si>
  <si>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</si>
  <si>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</si>
  <si>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</si>
  <si>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</si>
  <si>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</si>
  <si>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</si>
  <si>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</si>
  <si>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</si>
  <si>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</si>
  <si>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</si>
  <si>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</si>
  <si>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</si>
  <si>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</si>
  <si>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</si>
  <si>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</si>
  <si>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</si>
  <si>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</si>
  <si>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</si>
  <si>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</si>
  <si>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</si>
  <si>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</si>
  <si>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</si>
  <si>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</si>
  <si>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農業集落排水処理事業特別会計</t>
    <phoneticPr fontId="5"/>
  </si>
  <si>
    <t>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</si>
  <si>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</si>
  <si>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</si>
  <si>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</si>
  <si>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</si>
  <si>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</si>
  <si>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</si>
  <si>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</si>
  <si>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</si>
  <si>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</si>
  <si>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</si>
  <si>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</si>
  <si>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</si>
  <si>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</si>
  <si>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</si>
  <si>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</si>
  <si>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</si>
  <si>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</si>
  <si>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</si>
  <si>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</si>
  <si>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</si>
  <si>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</si>
  <si>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</si>
  <si>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</si>
  <si>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</si>
  <si>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</si>
  <si>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</si>
  <si>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</si>
  <si>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</si>
  <si>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</si>
  <si>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</si>
  <si>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</si>
  <si>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</si>
  <si>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</si>
  <si>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</si>
  <si>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</si>
  <si>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</si>
  <si>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</si>
  <si>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</si>
  <si>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</si>
  <si>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</si>
  <si>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</si>
  <si>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</si>
  <si>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</si>
  <si>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</si>
  <si>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</si>
  <si>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</si>
  <si>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</si>
  <si>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</si>
  <si>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</si>
  <si>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</si>
  <si>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</si>
  <si>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</si>
  <si>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</si>
  <si>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</si>
  <si>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</si>
  <si>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</si>
  <si>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</si>
  <si>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</si>
  <si>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</si>
  <si>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</si>
  <si>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</si>
  <si>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</si>
  <si>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</si>
  <si>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</si>
  <si>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</si>
  <si>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</si>
  <si>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</si>
  <si>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</si>
  <si>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</si>
  <si>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</si>
  <si>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</si>
  <si>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</si>
  <si>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</si>
  <si>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</si>
  <si>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</si>
  <si>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</si>
  <si>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</si>
  <si>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</si>
  <si>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</si>
  <si>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</si>
  <si>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</si>
  <si>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</si>
  <si>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</si>
  <si>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</si>
  <si>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</si>
  <si>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</si>
  <si>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</si>
  <si>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</si>
  <si>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</si>
  <si>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</si>
  <si>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</si>
  <si>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</si>
  <si>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</si>
  <si>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</si>
  <si>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</si>
  <si>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</si>
  <si>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</si>
  <si>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</si>
  <si>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</si>
  <si>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</si>
  <si>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</si>
  <si>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</si>
  <si>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</si>
  <si>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</si>
  <si>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</si>
  <si>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</si>
  <si>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</si>
  <si>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</si>
  <si>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</si>
  <si>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</si>
  <si>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</si>
  <si>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</si>
  <si>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</si>
  <si>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</si>
  <si>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</si>
  <si>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</si>
  <si>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</si>
  <si>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</si>
  <si>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</si>
  <si>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</si>
  <si>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</si>
  <si>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</si>
  <si>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</si>
  <si>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</si>
  <si>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</si>
  <si>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</si>
  <si>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</si>
  <si>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</si>
  <si>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</si>
  <si>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</si>
  <si>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</si>
  <si>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</si>
  <si>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</si>
  <si>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</si>
  <si>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土地造成事業特別会計</t>
  </si>
  <si>
    <t>国民健康保険特別会計</t>
  </si>
  <si>
    <t>介護保険特別会計</t>
  </si>
  <si>
    <t>農業集落排水処理事業特別会計</t>
  </si>
  <si>
    <t>簡易水道事業特別会計</t>
  </si>
  <si>
    <t>墓地会計</t>
  </si>
  <si>
    <t>後期高齢者医療特別会計</t>
  </si>
  <si>
    <t>その他会計（赤字）</t>
  </si>
  <si>
    <t>その他会計（黒字）</t>
  </si>
  <si>
    <t>白河地方広域市町村圏整備組合　一般会計</t>
  </si>
  <si>
    <t>白河地方広域市町村圏整備組合　水道用水供給事業会計</t>
  </si>
  <si>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4"/>
  </si>
  <si>
    <t>福島県市町村総合事務組合　消防補償等特別会計</t>
    <rPh sb="13" eb="15">
      <t>ショウボウ</t>
    </rPh>
    <rPh sb="15" eb="18">
      <t>ホショウトウ</t>
    </rPh>
    <rPh sb="18" eb="20">
      <t>トクベツ</t>
    </rPh>
    <rPh sb="20" eb="22">
      <t>カイケイ</t>
    </rPh>
    <phoneticPr fontId="24"/>
  </si>
  <si>
    <t>福島県市町村総合事務組合　消防賞じゅつ金特別会計</t>
    <rPh sb="13" eb="15">
      <t>ショウボウ</t>
    </rPh>
    <rPh sb="15" eb="16">
      <t>ショウ</t>
    </rPh>
    <rPh sb="19" eb="20">
      <t>キン</t>
    </rPh>
    <rPh sb="20" eb="22">
      <t>トクベツ</t>
    </rPh>
    <rPh sb="22" eb="24">
      <t>カイケイ</t>
    </rPh>
    <phoneticPr fontId="24"/>
  </si>
  <si>
    <t>福島県市町村総合事務組合　非常勤職員公務災害補償特別会計</t>
    <rPh sb="13" eb="16">
      <t>ヒジョウキン</t>
    </rPh>
    <rPh sb="16" eb="18">
      <t>ショクイン</t>
    </rPh>
    <rPh sb="18" eb="20">
      <t>コウム</t>
    </rPh>
    <rPh sb="20" eb="22">
      <t>サイガイ</t>
    </rPh>
    <rPh sb="22" eb="24">
      <t>ホショウ</t>
    </rPh>
    <phoneticPr fontId="24"/>
  </si>
  <si>
    <t>福島県市町村総合事務組合　自治会館管理特別会計</t>
    <rPh sb="13" eb="15">
      <t>ジチ</t>
    </rPh>
    <rPh sb="15" eb="17">
      <t>カイカン</t>
    </rPh>
    <rPh sb="17" eb="19">
      <t>カンリ</t>
    </rPh>
    <phoneticPr fontId="24"/>
  </si>
  <si>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4"/>
  </si>
  <si>
    <t>福島県後期高齢者医療広域連合後期高齢者医療特別会計</t>
    <rPh sb="14" eb="16">
      <t>コウキ</t>
    </rPh>
    <rPh sb="16" eb="19">
      <t>コウレイシャ</t>
    </rPh>
    <rPh sb="19" eb="21">
      <t>イリョウ</t>
    </rPh>
    <rPh sb="21" eb="23">
      <t>トクベツ</t>
    </rPh>
    <rPh sb="23" eb="25">
      <t>カイケイ</t>
    </rPh>
    <phoneticPr fontId="24"/>
  </si>
  <si>
    <t>白河地方土地開発公社</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</si>
</sst>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109926</c:v>
                </c:pt>
                <c:pt idx="1">
                  <c:v>133616</c:v>
                </c:pt>
                <c:pt idx="2">
                  <c:v>146140</c:v>
                </c:pt>
                <c:pt idx="3">
                  <c:v>146641</c:v>
                </c:pt>
                <c:pt idx="4">
                  <c:v>174587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62496</c:v>
                </c:pt>
                <c:pt idx="1">
                  <c:v>51213</c:v>
                </c:pt>
                <c:pt idx="2">
                  <c:v>43049</c:v>
                </c:pt>
                <c:pt idx="3">
                  <c:v>68550</c:v>
                </c:pt>
                <c:pt idx="4">
                  <c:v>105486</c:v>
                </c:pt>
              </c:numCache>
            </c:numRef>
          </c:val>
          <c:smooth val="0"/>
        </c:ser>
        <c:dLbls>
          <c:showLegendKey val="0"/>
          <c:showVal val="0"/>
          <c:showCatName val="0"/>
          <c:showSerName val="0"/>
          <c:showPercent val="0"/>
          <c:showBubbleSize val="0"/>
        </c:dLbls>
        <c:marker val="1"/>
        <c:smooth val="0"/>
        <c:axId val="107334656"/>
        <c:axId val="116601984"/>
      </c:lineChart>
      <c:catAx>
        <c:axId val="1073346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601984"/>
        <c:crosses val="autoZero"/>
        <c:auto val="1"/>
        <c:lblAlgn val="ctr"/>
        <c:lblOffset val="100"/>
        <c:tickLblSkip val="1"/>
        <c:tickMarkSkip val="1"/>
        <c:noMultiLvlLbl val="0"/>
      </c:catAx>
      <c:valAx>
        <c:axId val="11660198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334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7.39</c:v>
                </c:pt>
                <c:pt idx="1">
                  <c:v>9.26</c:v>
                </c:pt>
                <c:pt idx="2">
                  <c:v>14.11</c:v>
                </c:pt>
                <c:pt idx="3">
                  <c:v>21.58</c:v>
                </c:pt>
                <c:pt idx="4">
                  <c:v>19.96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76.77</c:v>
                </c:pt>
                <c:pt idx="1">
                  <c:v>83.79</c:v>
                </c:pt>
                <c:pt idx="2">
                  <c:v>90.51</c:v>
                </c:pt>
                <c:pt idx="3">
                  <c:v>98.06</c:v>
                </c:pt>
                <c:pt idx="4">
                  <c:v>108.32</c:v>
                </c:pt>
              </c:numCache>
            </c:numRef>
          </c:val>
        </c:ser>
        <c:dLbls>
          <c:showLegendKey val="0"/>
          <c:showVal val="0"/>
          <c:showCatName val="0"/>
          <c:showSerName val="0"/>
          <c:showPercent val="0"/>
          <c:showBubbleSize val="0"/>
        </c:dLbls>
        <c:gapWidth val="250"/>
        <c:overlap val="100"/>
        <c:axId val="116871936"/>
        <c:axId val="116873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6.82</c:v>
                </c:pt>
                <c:pt idx="1">
                  <c:v>10.74</c:v>
                </c:pt>
                <c:pt idx="2">
                  <c:v>4.7</c:v>
                </c:pt>
                <c:pt idx="3">
                  <c:v>7.43</c:v>
                </c:pt>
                <c:pt idx="4">
                  <c:v>0.12</c:v>
                </c:pt>
              </c:numCache>
            </c:numRef>
          </c:val>
          <c:smooth val="0"/>
        </c:ser>
        <c:dLbls>
          <c:showLegendKey val="0"/>
          <c:showVal val="0"/>
          <c:showCatName val="0"/>
          <c:showSerName val="0"/>
          <c:showPercent val="0"/>
          <c:showBubbleSize val="0"/>
        </c:dLbls>
        <c:marker val="1"/>
        <c:smooth val="0"/>
        <c:axId val="116871936"/>
        <c:axId val="116873856"/>
      </c:lineChart>
      <c:catAx>
        <c:axId val="11687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873856"/>
        <c:crosses val="autoZero"/>
        <c:auto val="1"/>
        <c:lblAlgn val="ctr"/>
        <c:lblOffset val="100"/>
        <c:tickLblSkip val="1"/>
        <c:tickMarkSkip val="1"/>
        <c:noMultiLvlLbl val="0"/>
      </c:catAx>
      <c:valAx>
        <c:axId val="11687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87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0.03</c:v>
                </c:pt>
                <c:pt idx="4">
                  <c:v>#N/A</c:v>
                </c:pt>
                <c:pt idx="5">
                  <c:v>0.02</c:v>
                </c:pt>
                <c:pt idx="6">
                  <c:v>#N/A</c:v>
                </c:pt>
                <c:pt idx="7">
                  <c:v>0.01</c:v>
                </c:pt>
                <c:pt idx="8">
                  <c:v>#N/A</c:v>
                </c:pt>
                <c:pt idx="9">
                  <c:v>0.02</c:v>
                </c:pt>
              </c:numCache>
            </c:numRef>
          </c:val>
        </c:ser>
        <c:ser>
          <c:idx val="3"/>
          <c:order val="3"/>
          <c:tx>
            <c:strRef>
              <c:f>データシート!$A$30</c:f>
              <c:strCache>
                <c:ptCount val="1"/>
                <c:pt idx="0">
                  <c:v>墓地会計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0.14000000000000001</c:v>
                </c:pt>
                <c:pt idx="2">
                  <c:v>#N/A</c:v>
                </c:pt>
                <c:pt idx="3">
                  <c:v>0.14000000000000001</c:v>
                </c:pt>
                <c:pt idx="4">
                  <c:v>#N/A</c:v>
                </c:pt>
                <c:pt idx="5">
                  <c:v>0.17</c:v>
                </c:pt>
                <c:pt idx="6">
                  <c:v>#N/A</c:v>
                </c:pt>
                <c:pt idx="7">
                  <c:v>0.17</c:v>
                </c:pt>
                <c:pt idx="8">
                  <c:v>#N/A</c:v>
                </c:pt>
                <c:pt idx="9">
                  <c:v>0.17</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0.27</c:v>
                </c:pt>
                <c:pt idx="2">
                  <c:v>#N/A</c:v>
                </c:pt>
                <c:pt idx="3">
                  <c:v>0.27</c:v>
                </c:pt>
                <c:pt idx="4">
                  <c:v>#N/A</c:v>
                </c:pt>
                <c:pt idx="5">
                  <c:v>0.28999999999999998</c:v>
                </c:pt>
                <c:pt idx="6">
                  <c:v>#N/A</c:v>
                </c:pt>
                <c:pt idx="7">
                  <c:v>0.45</c:v>
                </c:pt>
                <c:pt idx="8">
                  <c:v>#N/A</c:v>
                </c:pt>
                <c:pt idx="9">
                  <c:v>0.25</c:v>
                </c:pt>
              </c:numCache>
            </c:numRef>
          </c:val>
        </c:ser>
        <c:ser>
          <c:idx val="5"/>
          <c:order val="5"/>
          <c:tx>
            <c:strRef>
              <c:f>データシート!$A$32</c:f>
              <c:strCache>
                <c:ptCount val="1"/>
                <c:pt idx="0">
                  <c:v>農業集落排水処理事業特別会計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0.38</c:v>
                </c:pt>
                <c:pt idx="2">
                  <c:v>#N/A</c:v>
                </c:pt>
                <c:pt idx="3">
                  <c:v>0.03</c:v>
                </c:pt>
                <c:pt idx="4">
                  <c:v>#N/A</c:v>
                </c:pt>
                <c:pt idx="5">
                  <c:v>0.45</c:v>
                </c:pt>
                <c:pt idx="6">
                  <c:v>#N/A</c:v>
                </c:pt>
                <c:pt idx="7">
                  <c:v>0.12</c:v>
                </c:pt>
                <c:pt idx="8">
                  <c:v>#N/A</c:v>
                </c:pt>
                <c:pt idx="9">
                  <c:v>0.39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0.84</c:v>
                </c:pt>
                <c:pt idx="2">
                  <c:v>#N/A</c:v>
                </c:pt>
                <c:pt idx="3">
                  <c:v>1.2</c:v>
                </c:pt>
                <c:pt idx="4">
                  <c:v>#N/A</c:v>
                </c:pt>
                <c:pt idx="5">
                  <c:v>1.77</c:v>
                </c:pt>
                <c:pt idx="6">
                  <c:v>#N/A</c:v>
                </c:pt>
                <c:pt idx="7">
                  <c:v>1.1599999999999999</c:v>
                </c:pt>
                <c:pt idx="8">
                  <c:v>#N/A</c:v>
                </c:pt>
                <c:pt idx="9">
                  <c:v>0.72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2.4</c:v>
                </c:pt>
                <c:pt idx="2">
                  <c:v>#N/A</c:v>
                </c:pt>
                <c:pt idx="3">
                  <c:v>2</c:v>
                </c:pt>
                <c:pt idx="4">
                  <c:v>#N/A</c:v>
                </c:pt>
                <c:pt idx="5">
                  <c:v>3.31</c:v>
                </c:pt>
                <c:pt idx="6">
                  <c:v>#N/A</c:v>
                </c:pt>
                <c:pt idx="7">
                  <c:v>1.27</c:v>
                </c:pt>
                <c:pt idx="8">
                  <c:v>#N/A</c:v>
                </c:pt>
                <c:pt idx="9">
                  <c:v>1.83</c:v>
                </c:pt>
              </c:numCache>
            </c:numRef>
          </c:val>
        </c:ser>
        <c:ser>
          <c:idx val="8"/>
          <c:order val="8"/>
          <c:tx>
            <c:strRef>
              <c:f>データシート!$A$35</c:f>
              <c:strCache>
                <c:ptCount val="1"/>
                <c:pt idx="0">
                  <c:v>土地造成事業特別会計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2.2799999999999998</c:v>
                </c:pt>
                <c:pt idx="2">
                  <c:v>#N/A</c:v>
                </c:pt>
                <c:pt idx="3">
                  <c:v>2.02</c:v>
                </c:pt>
                <c:pt idx="4">
                  <c:v>#N/A</c:v>
                </c:pt>
                <c:pt idx="5">
                  <c:v>1.99</c:v>
                </c:pt>
                <c:pt idx="6">
                  <c:v>#N/A</c:v>
                </c:pt>
                <c:pt idx="7">
                  <c:v>2.2999999999999998</c:v>
                </c:pt>
                <c:pt idx="8">
                  <c:v>#N/A</c:v>
                </c:pt>
                <c:pt idx="9">
                  <c:v>2.56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7.25</c:v>
                </c:pt>
                <c:pt idx="2">
                  <c:v>#N/A</c:v>
                </c:pt>
                <c:pt idx="3">
                  <c:v>9.1199999999999992</c:v>
                </c:pt>
                <c:pt idx="4">
                  <c:v>#N/A</c:v>
                </c:pt>
                <c:pt idx="5">
                  <c:v>13.94</c:v>
                </c:pt>
                <c:pt idx="6">
                  <c:v>#N/A</c:v>
                </c:pt>
                <c:pt idx="7">
                  <c:v>21.41</c:v>
                </c:pt>
                <c:pt idx="8">
                  <c:v>#N/A</c:v>
                </c:pt>
                <c:pt idx="9">
                  <c:v>19.79</c:v>
                </c:pt>
              </c:numCache>
            </c:numRef>
          </c:val>
        </c:ser>
        <c:dLbls>
          <c:showLegendKey val="0"/>
          <c:showVal val="0"/>
          <c:showCatName val="0"/>
          <c:showSerName val="0"/>
          <c:showPercent val="0"/>
          <c:showBubbleSize val="0"/>
        </c:dLbls>
        <c:gapWidth val="150"/>
        <c:overlap val="100"/>
        <c:axId val="107465344"/>
        <c:axId val="107467136"/>
      </c:barChart>
      <c:catAx>
        <c:axId val="10746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467136"/>
        <c:crosses val="autoZero"/>
        <c:auto val="1"/>
        <c:lblAlgn val="ctr"/>
        <c:lblOffset val="100"/>
        <c:tickLblSkip val="1"/>
        <c:tickMarkSkip val="1"/>
        <c:noMultiLvlLbl val="0"/>
      </c:catAx>
      <c:valAx>
        <c:axId val="10746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65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242</c:v>
                </c:pt>
                <c:pt idx="5">
                  <c:v>244</c:v>
                </c:pt>
                <c:pt idx="8">
                  <c:v>249</c:v>
                </c:pt>
                <c:pt idx="11">
                  <c:v>253</c:v>
                </c:pt>
                <c:pt idx="14">
                  <c:v>260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33</c:v>
                </c:pt>
                <c:pt idx="3">
                  <c:v>22</c:v>
                </c:pt>
                <c:pt idx="6">
                  <c:v>20</c:v>
                </c:pt>
                <c:pt idx="9">
                  <c:v>13</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201</c:v>
                </c:pt>
                <c:pt idx="3">
                  <c:v>202</c:v>
                </c:pt>
                <c:pt idx="6">
                  <c:v>204</c:v>
                </c:pt>
                <c:pt idx="9">
                  <c:v>200</c:v>
                </c:pt>
                <c:pt idx="12">
                  <c:v>212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235</c:v>
                </c:pt>
                <c:pt idx="3">
                  <c:v>219</c:v>
                </c:pt>
                <c:pt idx="6">
                  <c:v>236</c:v>
                </c:pt>
                <c:pt idx="9">
                  <c:v>230</c:v>
                </c:pt>
                <c:pt idx="12">
                  <c:v>212</c:v>
                </c:pt>
              </c:numCache>
            </c:numRef>
          </c:val>
        </c:ser>
        <c:dLbls>
          <c:showLegendKey val="0"/>
          <c:showVal val="0"/>
          <c:showCatName val="0"/>
          <c:showSerName val="0"/>
          <c:showPercent val="0"/>
          <c:showBubbleSize val="0"/>
        </c:dLbls>
        <c:gapWidth val="100"/>
        <c:overlap val="100"/>
        <c:axId val="117627520"/>
        <c:axId val="117626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227</c:v>
                </c:pt>
                <c:pt idx="2">
                  <c:v>#N/A</c:v>
                </c:pt>
                <c:pt idx="3">
                  <c:v>#N/A</c:v>
                </c:pt>
                <c:pt idx="4">
                  <c:v>199</c:v>
                </c:pt>
                <c:pt idx="5">
                  <c:v>#N/A</c:v>
                </c:pt>
                <c:pt idx="6">
                  <c:v>#N/A</c:v>
                </c:pt>
                <c:pt idx="7">
                  <c:v>211</c:v>
                </c:pt>
                <c:pt idx="8">
                  <c:v>#N/A</c:v>
                </c:pt>
                <c:pt idx="9">
                  <c:v>#N/A</c:v>
                </c:pt>
                <c:pt idx="10">
                  <c:v>190</c:v>
                </c:pt>
                <c:pt idx="11">
                  <c:v>#N/A</c:v>
                </c:pt>
                <c:pt idx="12">
                  <c:v>#N/A</c:v>
                </c:pt>
                <c:pt idx="13">
                  <c:v>177</c:v>
                </c:pt>
                <c:pt idx="14">
                  <c:v>#N/A</c:v>
                </c:pt>
              </c:numCache>
            </c:numRef>
          </c:val>
          <c:smooth val="0"/>
        </c:ser>
        <c:dLbls>
          <c:showLegendKey val="0"/>
          <c:showVal val="0"/>
          <c:showCatName val="0"/>
          <c:showSerName val="0"/>
          <c:showPercent val="0"/>
          <c:showBubbleSize val="0"/>
        </c:dLbls>
        <c:marker val="1"/>
        <c:smooth val="0"/>
        <c:axId val="117627520"/>
        <c:axId val="117626752"/>
      </c:lineChart>
      <c:catAx>
        <c:axId val="11762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626752"/>
        <c:crosses val="autoZero"/>
        <c:auto val="1"/>
        <c:lblAlgn val="ctr"/>
        <c:lblOffset val="100"/>
        <c:tickLblSkip val="1"/>
        <c:tickMarkSkip val="1"/>
        <c:noMultiLvlLbl val="0"/>
      </c:catAx>
      <c:valAx>
        <c:axId val="117626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2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2944</c:v>
                </c:pt>
                <c:pt idx="5">
                  <c:v>2956</c:v>
                </c:pt>
                <c:pt idx="8">
                  <c:v>2907</c:v>
                </c:pt>
                <c:pt idx="11">
                  <c:v>2836</c:v>
                </c:pt>
                <c:pt idx="14">
                  <c:v>2743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29</c:v>
                </c:pt>
                <c:pt idx="5">
                  <c:v>24</c:v>
                </c:pt>
                <c:pt idx="8">
                  <c:v>19</c:v>
                </c:pt>
                <c:pt idx="11">
                  <c:v>14</c:v>
                </c:pt>
                <c:pt idx="14">
                  <c:v>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1816</c:v>
                </c:pt>
                <c:pt idx="5">
                  <c:v>2037</c:v>
                </c:pt>
                <c:pt idx="8">
                  <c:v>2422</c:v>
                </c:pt>
                <c:pt idx="11">
                  <c:v>2529</c:v>
                </c:pt>
                <c:pt idx="14">
                  <c:v>2580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483</c:v>
                </c:pt>
                <c:pt idx="3">
                  <c:v>461</c:v>
                </c:pt>
                <c:pt idx="6">
                  <c:v>385</c:v>
                </c:pt>
                <c:pt idx="9">
                  <c:v>400</c:v>
                </c:pt>
                <c:pt idx="12">
                  <c:v>453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94</c:v>
                </c:pt>
                <c:pt idx="3">
                  <c:v>80</c:v>
                </c:pt>
                <c:pt idx="6">
                  <c:v>78</c:v>
                </c:pt>
                <c:pt idx="9">
                  <c:v>63</c:v>
                </c:pt>
                <c:pt idx="12">
                  <c:v>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2370</c:v>
                </c:pt>
                <c:pt idx="3">
                  <c:v>2243</c:v>
                </c:pt>
                <c:pt idx="6">
                  <c:v>2131</c:v>
                </c:pt>
                <c:pt idx="9">
                  <c:v>2001</c:v>
                </c:pt>
                <c:pt idx="12">
                  <c:v>1644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11</c:v>
                </c:pt>
                <c:pt idx="6">
                  <c:v>10</c:v>
                </c:pt>
                <c:pt idx="9">
                  <c:v>9</c:v>
                </c:pt>
                <c:pt idx="12">
                  <c:v>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2428</c:v>
                </c:pt>
                <c:pt idx="3">
                  <c:v>2340</c:v>
                </c:pt>
                <c:pt idx="6">
                  <c:v>2258</c:v>
                </c:pt>
                <c:pt idx="9">
                  <c:v>2320</c:v>
                </c:pt>
                <c:pt idx="12">
                  <c:v>2288</c:v>
                </c:pt>
              </c:numCache>
            </c:numRef>
          </c:val>
        </c:ser>
        <c:dLbls>
          <c:showLegendKey val="0"/>
          <c:showVal val="0"/>
          <c:showCatName val="0"/>
          <c:showSerName val="0"/>
          <c:showPercent val="0"/>
          <c:showBubbleSize val="0"/>
        </c:dLbls>
        <c:gapWidth val="100"/>
        <c:overlap val="100"/>
        <c:axId val="117653504"/>
        <c:axId val="117655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586</c:v>
                </c:pt>
                <c:pt idx="2">
                  <c:v>#N/A</c:v>
                </c:pt>
                <c:pt idx="3">
                  <c:v>#N/A</c:v>
                </c:pt>
                <c:pt idx="4">
                  <c:v>118</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7653504"/>
        <c:axId val="117655424"/>
      </c:lineChart>
      <c:catAx>
        <c:axId val="11765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655424"/>
        <c:crosses val="autoZero"/>
        <c:auto val="1"/>
        <c:lblAlgn val="ctr"/>
        <c:lblOffset val="100"/>
        <c:tickLblSkip val="1"/>
        <c:tickMarkSkip val="1"/>
        <c:noMultiLvlLbl val="0"/>
      </c:catAx>
      <c:valAx>
        <c:axId val="11765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5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福島県中島村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5,179
5,167
18.91
3,498,765
3,122,372
363,590
1,821,793
2,287,891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歳入のうち自主財源が２割程度で地方交付税が４割を占めることとなり、依然として指数に大きな変化はない。</a:t>
          </a:r>
        </a:p>
        <a:p>
          <a:r>
            <a:rPr kumimoji="1" lang="ja-JP" altLang="en-US" sz="1300">
              <a:latin typeface="ＭＳ Ｐゴシック"/>
            </a:rPr>
            <a:t>類似団体と同等の指数を示しているが、不納欠損・未収金等の縮減、新たな収入の確保等歳入の拡大を図り財政基盤の強化に努める。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98072</xdr:rowOff>
    </xdr:to>
    <xdr:cxnSp macro="">
      <xdr:nvCxnSpPr>
        <xdr:cNvPr id="62" name="直線コネクタ 61"/>
        <xdr:cNvCxnSpPr/>
      </xdr:nvCxnSpPr>
      <xdr:spPr>
        <a:xfrm flipV="1">
          <a:off x="4953000" y="61940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3"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4" name="直線コネクタ 63"/>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5"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6" name="直線コネクタ 65"/>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68439</xdr:rowOff>
    </xdr:from>
    <xdr:to>
      <xdr:col>7</xdr:col>
      <xdr:colOff>152400</xdr:colOff>
      <xdr:row>43</xdr:row>
      <xdr:rowOff>68439</xdr:rowOff>
    </xdr:to>
    <xdr:cxnSp macro="">
      <xdr:nvCxnSpPr>
        <xdr:cNvPr id="67" name="直線コネクタ 66"/>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41628</xdr:rowOff>
    </xdr:from>
    <xdr:to>
      <xdr:col>6</xdr:col>
      <xdr:colOff>0</xdr:colOff>
      <xdr:row>43</xdr:row>
      <xdr:rowOff>68439</xdr:rowOff>
    </xdr:to>
    <xdr:cxnSp macro="">
      <xdr:nvCxnSpPr>
        <xdr:cNvPr id="70" name="直線コネクタ 69"/>
        <xdr:cNvCxnSpPr/>
      </xdr:nvCxnSpPr>
      <xdr:spPr>
        <a:xfrm>
          <a:off x="3225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1" name="フローチャート : 判断 70"/>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2" name="テキスト ボックス 7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28222</xdr:rowOff>
    </xdr:from>
    <xdr:to>
      <xdr:col>4</xdr:col>
      <xdr:colOff>482600</xdr:colOff>
      <xdr:row>43</xdr:row>
      <xdr:rowOff>41628</xdr:rowOff>
    </xdr:to>
    <xdr:cxnSp macro="">
      <xdr:nvCxnSpPr>
        <xdr:cNvPr id="73" name="直線コネクタ 72"/>
        <xdr:cNvCxnSpPr/>
      </xdr:nvCxnSpPr>
      <xdr:spPr>
        <a:xfrm>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31045</xdr:rowOff>
    </xdr:from>
    <xdr:to>
      <xdr:col>4</xdr:col>
      <xdr:colOff>533400</xdr:colOff>
      <xdr:row>43</xdr:row>
      <xdr:rowOff>132645</xdr:rowOff>
    </xdr:to>
    <xdr:sp macro="" textlink="">
      <xdr:nvSpPr>
        <xdr:cNvPr id="74" name="フローチャート : 判断 73"/>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117422</xdr:rowOff>
    </xdr:from>
    <xdr:ext cx="762000" cy="259045"/>
    <xdr:sp macro="" textlink="">
      <xdr:nvSpPr>
        <xdr:cNvPr id="75" name="テキスト ボックス 74"/>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1411</xdr:rowOff>
    </xdr:from>
    <xdr:to>
      <xdr:col>3</xdr:col>
      <xdr:colOff>279400</xdr:colOff>
      <xdr:row>43</xdr:row>
      <xdr:rowOff>28222</xdr:rowOff>
    </xdr:to>
    <xdr:cxnSp macro="">
      <xdr:nvCxnSpPr>
        <xdr:cNvPr id="76" name="直線コネクタ 75"/>
        <xdr:cNvCxnSpPr/>
      </xdr:nvCxnSpPr>
      <xdr:spPr>
        <a:xfrm>
          <a:off x="1447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28222</xdr:rowOff>
    </xdr:from>
    <xdr:to>
      <xdr:col>2</xdr:col>
      <xdr:colOff>127000</xdr:colOff>
      <xdr:row>42</xdr:row>
      <xdr:rowOff>129822</xdr:rowOff>
    </xdr:to>
    <xdr:sp macro="" textlink="">
      <xdr:nvSpPr>
        <xdr:cNvPr id="79" name="フローチャート : 判断 78"/>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139999</xdr:rowOff>
    </xdr:from>
    <xdr:ext cx="762000" cy="259045"/>
    <xdr:sp macro="" textlink="">
      <xdr:nvSpPr>
        <xdr:cNvPr id="80" name="テキスト ボックス 79"/>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86" name="円/楕円 85"/>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34166</xdr:rowOff>
    </xdr:from>
    <xdr:ext cx="762000" cy="259045"/>
    <xdr:sp macro="" textlink="">
      <xdr:nvSpPr>
        <xdr:cNvPr id="87" name="財政力該当値テキスト"/>
        <xdr:cNvSpPr txBox="1"/>
      </xdr:nvSpPr>
      <xdr:spPr>
        <a:xfrm>
          <a:off x="50419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17639</xdr:rowOff>
    </xdr:from>
    <xdr:to>
      <xdr:col>6</xdr:col>
      <xdr:colOff>50800</xdr:colOff>
      <xdr:row>43</xdr:row>
      <xdr:rowOff>119239</xdr:rowOff>
    </xdr:to>
    <xdr:sp macro="" textlink="">
      <xdr:nvSpPr>
        <xdr:cNvPr id="88" name="円/楕円 87"/>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129416</xdr:rowOff>
    </xdr:from>
    <xdr:ext cx="736600" cy="259045"/>
    <xdr:sp macro="" textlink="">
      <xdr:nvSpPr>
        <xdr:cNvPr id="89" name="テキスト ボックス 88"/>
        <xdr:cNvSpPr txBox="1"/>
      </xdr:nvSpPr>
      <xdr:spPr>
        <a:xfrm>
          <a:off x="3733800" y="7158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162278</xdr:rowOff>
    </xdr:from>
    <xdr:to>
      <xdr:col>4</xdr:col>
      <xdr:colOff>533400</xdr:colOff>
      <xdr:row>43</xdr:row>
      <xdr:rowOff>92428</xdr:rowOff>
    </xdr:to>
    <xdr:sp macro="" textlink="">
      <xdr:nvSpPr>
        <xdr:cNvPr id="90" name="円/楕円 89"/>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102605</xdr:rowOff>
    </xdr:from>
    <xdr:ext cx="762000" cy="259045"/>
    <xdr:sp macro="" textlink="">
      <xdr:nvSpPr>
        <xdr:cNvPr id="91" name="テキスト ボックス 90"/>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148872</xdr:rowOff>
    </xdr:from>
    <xdr:to>
      <xdr:col>3</xdr:col>
      <xdr:colOff>330200</xdr:colOff>
      <xdr:row>43</xdr:row>
      <xdr:rowOff>79022</xdr:rowOff>
    </xdr:to>
    <xdr:sp macro="" textlink="">
      <xdr:nvSpPr>
        <xdr:cNvPr id="92" name="円/楕円 91"/>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63799</xdr:rowOff>
    </xdr:from>
    <xdr:ext cx="762000" cy="259045"/>
    <xdr:sp macro="" textlink="">
      <xdr:nvSpPr>
        <xdr:cNvPr id="93" name="テキスト ボックス 92"/>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122061</xdr:rowOff>
    </xdr:from>
    <xdr:to>
      <xdr:col>2</xdr:col>
      <xdr:colOff>127000</xdr:colOff>
      <xdr:row>43</xdr:row>
      <xdr:rowOff>52211</xdr:rowOff>
    </xdr:to>
    <xdr:sp macro="" textlink="">
      <xdr:nvSpPr>
        <xdr:cNvPr id="94" name="円/楕円 93"/>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36988</xdr:rowOff>
    </xdr:from>
    <xdr:ext cx="762000" cy="259045"/>
    <xdr:sp macro="" textlink="">
      <xdr:nvSpPr>
        <xdr:cNvPr id="95" name="テキスト ボックス 94"/>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特別会計への繰出金及び公債費が大きな割合を示している。</a:t>
          </a:r>
        </a:p>
        <a:p>
          <a:r>
            <a:rPr kumimoji="1" lang="ja-JP" altLang="en-US" sz="1300">
              <a:latin typeface="ＭＳ Ｐゴシック"/>
            </a:rPr>
            <a:t>特別会計事業の自立した運営による繰出金の縮減をはじめ、今後の公債費（起債借入の抑制を図る）等支出の抑制に努め、弾力性の向上を図る。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35771</xdr:rowOff>
    </xdr:to>
    <xdr:cxnSp macro="">
      <xdr:nvCxnSpPr>
        <xdr:cNvPr id="125" name="直線コネクタ 124"/>
        <xdr:cNvCxnSpPr/>
      </xdr:nvCxnSpPr>
      <xdr:spPr>
        <a:xfrm flipV="1">
          <a:off x="4953000" y="10063056"/>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7848</xdr:rowOff>
    </xdr:from>
    <xdr:ext cx="762000" cy="259045"/>
    <xdr:sp macro="" textlink="">
      <xdr:nvSpPr>
        <xdr:cNvPr id="126" name="財政構造の弾力性最小値テキスト"/>
        <xdr:cNvSpPr txBox="1"/>
      </xdr:nvSpPr>
      <xdr:spPr>
        <a:xfrm>
          <a:off x="5041900" y="1149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67</xdr:row>
      <xdr:rowOff>35771</xdr:rowOff>
    </xdr:from>
    <xdr:to>
      <xdr:col>7</xdr:col>
      <xdr:colOff>241300</xdr:colOff>
      <xdr:row>67</xdr:row>
      <xdr:rowOff>35771</xdr:rowOff>
    </xdr:to>
    <xdr:cxnSp macro="">
      <xdr:nvCxnSpPr>
        <xdr:cNvPr id="127" name="直線コネクタ 126"/>
        <xdr:cNvCxnSpPr/>
      </xdr:nvCxnSpPr>
      <xdr:spPr>
        <a:xfrm>
          <a:off x="4864100" y="1152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8"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9" name="直線コネクタ 128"/>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108796</xdr:rowOff>
    </xdr:from>
    <xdr:to>
      <xdr:col>7</xdr:col>
      <xdr:colOff>152400</xdr:colOff>
      <xdr:row>62</xdr:row>
      <xdr:rowOff>157056</xdr:rowOff>
    </xdr:to>
    <xdr:cxnSp macro="">
      <xdr:nvCxnSpPr>
        <xdr:cNvPr id="130" name="直線コネクタ 129"/>
        <xdr:cNvCxnSpPr/>
      </xdr:nvCxnSpPr>
      <xdr:spPr>
        <a:xfrm flipV="1">
          <a:off x="4114800" y="1073869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1"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2" name="フローチャート : 判断 131"/>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157056</xdr:rowOff>
    </xdr:from>
    <xdr:to>
      <xdr:col>6</xdr:col>
      <xdr:colOff>0</xdr:colOff>
      <xdr:row>63</xdr:row>
      <xdr:rowOff>1694</xdr:rowOff>
    </xdr:to>
    <xdr:cxnSp macro="">
      <xdr:nvCxnSpPr>
        <xdr:cNvPr id="133" name="直線コネクタ 132"/>
        <xdr:cNvCxnSpPr/>
      </xdr:nvCxnSpPr>
      <xdr:spPr>
        <a:xfrm flipV="1">
          <a:off x="3225800" y="1078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150495</xdr:rowOff>
    </xdr:from>
    <xdr:to>
      <xdr:col>6</xdr:col>
      <xdr:colOff>50800</xdr:colOff>
      <xdr:row>63</xdr:row>
      <xdr:rowOff>80645</xdr:rowOff>
    </xdr:to>
    <xdr:sp macro="" textlink="">
      <xdr:nvSpPr>
        <xdr:cNvPr id="134" name="フローチャート : 判断 133"/>
        <xdr:cNvSpPr/>
      </xdr:nvSpPr>
      <xdr:spPr>
        <a:xfrm>
          <a:off x="4064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65422</xdr:rowOff>
    </xdr:from>
    <xdr:ext cx="736600" cy="259045"/>
    <xdr:sp macro="" textlink="">
      <xdr:nvSpPr>
        <xdr:cNvPr id="135" name="テキスト ボックス 134"/>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63</xdr:row>
      <xdr:rowOff>1694</xdr:rowOff>
    </xdr:to>
    <xdr:cxnSp macro="">
      <xdr:nvCxnSpPr>
        <xdr:cNvPr id="136" name="直線コネクタ 135"/>
        <xdr:cNvCxnSpPr/>
      </xdr:nvCxnSpPr>
      <xdr:spPr>
        <a:xfrm>
          <a:off x="2336800" y="1069848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7" name="フローチャート : 判断 136"/>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38" name="テキスト ボックス 137"/>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63</xdr:row>
      <xdr:rowOff>106256</xdr:rowOff>
    </xdr:to>
    <xdr:cxnSp macro="">
      <xdr:nvCxnSpPr>
        <xdr:cNvPr id="139" name="直線コネクタ 138"/>
        <xdr:cNvCxnSpPr/>
      </xdr:nvCxnSpPr>
      <xdr:spPr>
        <a:xfrm flipV="1">
          <a:off x="1447800" y="1069848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0" name="フローチャート : 判断 139"/>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1" name="テキスト ボックス 140"/>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2" name="フローチャート : 判断 141"/>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3" name="テキスト ボックス 142"/>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57996</xdr:rowOff>
    </xdr:from>
    <xdr:to>
      <xdr:col>7</xdr:col>
      <xdr:colOff>203200</xdr:colOff>
      <xdr:row>62</xdr:row>
      <xdr:rowOff>159596</xdr:rowOff>
    </xdr:to>
    <xdr:sp macro="" textlink="">
      <xdr:nvSpPr>
        <xdr:cNvPr id="149" name="円/楕円 148"/>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74523</xdr:rowOff>
    </xdr:from>
    <xdr:ext cx="762000" cy="259045"/>
    <xdr:sp macro="" textlink="">
      <xdr:nvSpPr>
        <xdr:cNvPr id="150" name="財政構造の弾力性該当値テキスト"/>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106256</xdr:rowOff>
    </xdr:from>
    <xdr:to>
      <xdr:col>6</xdr:col>
      <xdr:colOff>50800</xdr:colOff>
      <xdr:row>63</xdr:row>
      <xdr:rowOff>36406</xdr:rowOff>
    </xdr:to>
    <xdr:sp macro="" textlink="">
      <xdr:nvSpPr>
        <xdr:cNvPr id="151" name="円/楕円 150"/>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52" name="テキスト ボックス 151"/>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122344</xdr:rowOff>
    </xdr:from>
    <xdr:to>
      <xdr:col>4</xdr:col>
      <xdr:colOff>533400</xdr:colOff>
      <xdr:row>63</xdr:row>
      <xdr:rowOff>52494</xdr:rowOff>
    </xdr:to>
    <xdr:sp macro="" textlink="">
      <xdr:nvSpPr>
        <xdr:cNvPr id="153" name="円/楕円 152"/>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62671</xdr:rowOff>
    </xdr:from>
    <xdr:ext cx="762000" cy="259045"/>
    <xdr:sp macro="" textlink="">
      <xdr:nvSpPr>
        <xdr:cNvPr id="154" name="テキスト ボックス 153"/>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55" name="円/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56" name="テキスト ボックス 155"/>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57" name="円/楕円 156"/>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167233</xdr:rowOff>
    </xdr:from>
    <xdr:ext cx="762000" cy="259045"/>
    <xdr:sp macro="" textlink="">
      <xdr:nvSpPr>
        <xdr:cNvPr id="158" name="テキスト ボックス 157"/>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0" name="テキスト ボックス 159"/>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1" name="テキスト ボックス 160"/>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[236,984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除染関連事業により物件費が大幅に上昇。</a:t>
          </a:r>
          <a:endParaRPr kumimoji="1" lang="en-US" altLang="ja-JP" sz="1300">
            <a:latin typeface="ＭＳ Ｐゴシック"/>
          </a:endParaRPr>
        </a:p>
        <a:p>
          <a:r>
            <a:rPr kumimoji="1" lang="ja-JP" altLang="en-US" sz="1300">
              <a:latin typeface="ＭＳ Ｐゴシック"/>
            </a:rPr>
            <a:t>除染関連事業が終了すれば旧来の数値の戻る見込みであるが、経常収支比率においては類似団体と差がないので、更なる支出の抑制と財源の確保に努める。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55057</xdr:rowOff>
    </xdr:from>
    <xdr:to>
      <xdr:col>7</xdr:col>
      <xdr:colOff>152400</xdr:colOff>
      <xdr:row>89</xdr:row>
      <xdr:rowOff>7130</xdr:rowOff>
    </xdr:to>
    <xdr:cxnSp macro="">
      <xdr:nvCxnSpPr>
        <xdr:cNvPr id="190" name="直線コネクタ 189"/>
        <xdr:cNvCxnSpPr/>
      </xdr:nvCxnSpPr>
      <xdr:spPr>
        <a:xfrm flipV="1">
          <a:off x="4953000" y="13771057"/>
          <a:ext cx="0" cy="14951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150657</xdr:rowOff>
    </xdr:from>
    <xdr:ext cx="762000" cy="259045"/>
    <xdr:sp macro="" textlink="">
      <xdr:nvSpPr>
        <xdr:cNvPr id="191" name="人件費・物件費等の状況最小値テキスト"/>
        <xdr:cNvSpPr txBox="1"/>
      </xdr:nvSpPr>
      <xdr:spPr>
        <a:xfrm>
          <a:off x="5041900" y="15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541,805</a:t>
          </a:r>
          <a:endParaRPr kumimoji="1" lang="ja-JP" altLang="en-US" sz="1000" b="1">
            <a:latin typeface="ＭＳ Ｐゴシック"/>
          </a:endParaRPr>
        </a:p>
      </xdr:txBody>
    </xdr:sp>
    <xdr:clientData/>
  </xdr:oneCellAnchor>
  <xdr:twoCellAnchor>
    <xdr:from>
      <xdr:col>7</xdr:col>
      <xdr:colOff>63500</xdr:colOff>
      <xdr:row>89</xdr:row>
      <xdr:rowOff>7130</xdr:rowOff>
    </xdr:from>
    <xdr:to>
      <xdr:col>7</xdr:col>
      <xdr:colOff>241300</xdr:colOff>
      <xdr:row>89</xdr:row>
      <xdr:rowOff>7130</xdr:rowOff>
    </xdr:to>
    <xdr:cxnSp macro="">
      <xdr:nvCxnSpPr>
        <xdr:cNvPr id="192" name="直線コネクタ 191"/>
        <xdr:cNvCxnSpPr/>
      </xdr:nvCxnSpPr>
      <xdr:spPr>
        <a:xfrm>
          <a:off x="4864100" y="1526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141434</xdr:rowOff>
    </xdr:from>
    <xdr:ext cx="762000" cy="259045"/>
    <xdr:sp macro="" textlink="">
      <xdr:nvSpPr>
        <xdr:cNvPr id="193" name="人件費・物件費等の状況最大値テキスト"/>
        <xdr:cNvSpPr txBox="1"/>
      </xdr:nvSpPr>
      <xdr:spPr>
        <a:xfrm>
          <a:off x="5041900" y="135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108,077</a:t>
          </a:r>
          <a:endParaRPr kumimoji="1" lang="ja-JP" altLang="en-US" sz="1000" b="1">
            <a:latin typeface="ＭＳ Ｐゴシック"/>
          </a:endParaRPr>
        </a:p>
      </xdr:txBody>
    </xdr:sp>
    <xdr:clientData/>
  </xdr:oneCellAnchor>
  <xdr:twoCellAnchor>
    <xdr:from>
      <xdr:col>7</xdr:col>
      <xdr:colOff>63500</xdr:colOff>
      <xdr:row>80</xdr:row>
      <xdr:rowOff>55057</xdr:rowOff>
    </xdr:from>
    <xdr:to>
      <xdr:col>7</xdr:col>
      <xdr:colOff>241300</xdr:colOff>
      <xdr:row>80</xdr:row>
      <xdr:rowOff>55057</xdr:rowOff>
    </xdr:to>
    <xdr:cxnSp macro="">
      <xdr:nvCxnSpPr>
        <xdr:cNvPr id="194" name="直線コネクタ 193"/>
        <xdr:cNvCxnSpPr/>
      </xdr:nvCxnSpPr>
      <xdr:spPr>
        <a:xfrm>
          <a:off x="4864100" y="1377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45602</xdr:rowOff>
    </xdr:from>
    <xdr:to>
      <xdr:col>7</xdr:col>
      <xdr:colOff>152400</xdr:colOff>
      <xdr:row>82</xdr:row>
      <xdr:rowOff>156518</xdr:rowOff>
    </xdr:to>
    <xdr:cxnSp macro="">
      <xdr:nvCxnSpPr>
        <xdr:cNvPr id="195" name="直線コネクタ 194"/>
        <xdr:cNvCxnSpPr/>
      </xdr:nvCxnSpPr>
      <xdr:spPr>
        <a:xfrm>
          <a:off x="4114800" y="13933052"/>
          <a:ext cx="838200" cy="28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115572</xdr:rowOff>
    </xdr:from>
    <xdr:ext cx="762000" cy="259045"/>
    <xdr:sp macro="" textlink="">
      <xdr:nvSpPr>
        <xdr:cNvPr id="196" name="人件費・物件費等の状況平均値テキスト"/>
        <xdr:cNvSpPr txBox="1"/>
      </xdr:nvSpPr>
      <xdr:spPr>
        <a:xfrm>
          <a:off x="5041900" y="14174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143495</xdr:rowOff>
    </xdr:from>
    <xdr:to>
      <xdr:col>7</xdr:col>
      <xdr:colOff>203200</xdr:colOff>
      <xdr:row>83</xdr:row>
      <xdr:rowOff>73645</xdr:rowOff>
    </xdr:to>
    <xdr:sp macro="" textlink="">
      <xdr:nvSpPr>
        <xdr:cNvPr id="197" name="フローチャート : 判断 196"/>
        <xdr:cNvSpPr/>
      </xdr:nvSpPr>
      <xdr:spPr>
        <a:xfrm>
          <a:off x="49022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7387</xdr:rowOff>
    </xdr:from>
    <xdr:to>
      <xdr:col>6</xdr:col>
      <xdr:colOff>0</xdr:colOff>
      <xdr:row>81</xdr:row>
      <xdr:rowOff>45602</xdr:rowOff>
    </xdr:to>
    <xdr:cxnSp macro="">
      <xdr:nvCxnSpPr>
        <xdr:cNvPr id="198" name="直線コネクタ 197"/>
        <xdr:cNvCxnSpPr/>
      </xdr:nvCxnSpPr>
      <xdr:spPr>
        <a:xfrm>
          <a:off x="3225800" y="13894837"/>
          <a:ext cx="8890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118830</xdr:rowOff>
    </xdr:from>
    <xdr:to>
      <xdr:col>6</xdr:col>
      <xdr:colOff>50800</xdr:colOff>
      <xdr:row>83</xdr:row>
      <xdr:rowOff>48980</xdr:rowOff>
    </xdr:to>
    <xdr:sp macro="" textlink="">
      <xdr:nvSpPr>
        <xdr:cNvPr id="199" name="フローチャート : 判断 198"/>
        <xdr:cNvSpPr/>
      </xdr:nvSpPr>
      <xdr:spPr>
        <a:xfrm>
          <a:off x="4064000" y="141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33757</xdr:rowOff>
    </xdr:from>
    <xdr:ext cx="736600" cy="259045"/>
    <xdr:sp macro="" textlink="">
      <xdr:nvSpPr>
        <xdr:cNvPr id="200" name="テキスト ボックス 199"/>
        <xdr:cNvSpPr txBox="1"/>
      </xdr:nvSpPr>
      <xdr:spPr>
        <a:xfrm>
          <a:off x="3733800" y="14264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160063</xdr:rowOff>
    </xdr:from>
    <xdr:to>
      <xdr:col>4</xdr:col>
      <xdr:colOff>482600</xdr:colOff>
      <xdr:row>81</xdr:row>
      <xdr:rowOff>7387</xdr:rowOff>
    </xdr:to>
    <xdr:cxnSp macro="">
      <xdr:nvCxnSpPr>
        <xdr:cNvPr id="201" name="直線コネクタ 200"/>
        <xdr:cNvCxnSpPr/>
      </xdr:nvCxnSpPr>
      <xdr:spPr>
        <a:xfrm>
          <a:off x="2336800" y="13876063"/>
          <a:ext cx="889000" cy="1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121760</xdr:rowOff>
    </xdr:from>
    <xdr:to>
      <xdr:col>4</xdr:col>
      <xdr:colOff>533400</xdr:colOff>
      <xdr:row>83</xdr:row>
      <xdr:rowOff>51910</xdr:rowOff>
    </xdr:to>
    <xdr:sp macro="" textlink="">
      <xdr:nvSpPr>
        <xdr:cNvPr id="202" name="フローチャート : 判断 201"/>
        <xdr:cNvSpPr/>
      </xdr:nvSpPr>
      <xdr:spPr>
        <a:xfrm>
          <a:off x="3175000" y="1418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36687</xdr:rowOff>
    </xdr:from>
    <xdr:ext cx="762000" cy="259045"/>
    <xdr:sp macro="" textlink="">
      <xdr:nvSpPr>
        <xdr:cNvPr id="203" name="テキスト ボックス 202"/>
        <xdr:cNvSpPr txBox="1"/>
      </xdr:nvSpPr>
      <xdr:spPr>
        <a:xfrm>
          <a:off x="2844800" y="14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137995</xdr:rowOff>
    </xdr:from>
    <xdr:to>
      <xdr:col>3</xdr:col>
      <xdr:colOff>279400</xdr:colOff>
      <xdr:row>80</xdr:row>
      <xdr:rowOff>160063</xdr:rowOff>
    </xdr:to>
    <xdr:cxnSp macro="">
      <xdr:nvCxnSpPr>
        <xdr:cNvPr id="204" name="直線コネクタ 203"/>
        <xdr:cNvCxnSpPr/>
      </xdr:nvCxnSpPr>
      <xdr:spPr>
        <a:xfrm>
          <a:off x="1447800" y="13853995"/>
          <a:ext cx="889000" cy="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85447</xdr:rowOff>
    </xdr:from>
    <xdr:to>
      <xdr:col>3</xdr:col>
      <xdr:colOff>330200</xdr:colOff>
      <xdr:row>82</xdr:row>
      <xdr:rowOff>15597</xdr:rowOff>
    </xdr:to>
    <xdr:sp macro="" textlink="">
      <xdr:nvSpPr>
        <xdr:cNvPr id="205" name="フローチャート : 判断 204"/>
        <xdr:cNvSpPr/>
      </xdr:nvSpPr>
      <xdr:spPr>
        <a:xfrm>
          <a:off x="2286000" y="1397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374</xdr:rowOff>
    </xdr:from>
    <xdr:ext cx="762000" cy="259045"/>
    <xdr:sp macro="" textlink="">
      <xdr:nvSpPr>
        <xdr:cNvPr id="206" name="テキスト ボックス 205"/>
        <xdr:cNvSpPr txBox="1"/>
      </xdr:nvSpPr>
      <xdr:spPr>
        <a:xfrm>
          <a:off x="1955800" y="14059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49171</xdr:rowOff>
    </xdr:from>
    <xdr:to>
      <xdr:col>2</xdr:col>
      <xdr:colOff>127000</xdr:colOff>
      <xdr:row>81</xdr:row>
      <xdr:rowOff>150771</xdr:rowOff>
    </xdr:to>
    <xdr:sp macro="" textlink="">
      <xdr:nvSpPr>
        <xdr:cNvPr id="207" name="フローチャート : 判断 206"/>
        <xdr:cNvSpPr/>
      </xdr:nvSpPr>
      <xdr:spPr>
        <a:xfrm>
          <a:off x="1397000" y="1393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135548</xdr:rowOff>
    </xdr:from>
    <xdr:ext cx="762000" cy="259045"/>
    <xdr:sp macro="" textlink="">
      <xdr:nvSpPr>
        <xdr:cNvPr id="208" name="テキスト ボックス 207"/>
        <xdr:cNvSpPr txBox="1"/>
      </xdr:nvSpPr>
      <xdr:spPr>
        <a:xfrm>
          <a:off x="1066800" y="1402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170,843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105718</xdr:rowOff>
    </xdr:from>
    <xdr:to>
      <xdr:col>7</xdr:col>
      <xdr:colOff>203200</xdr:colOff>
      <xdr:row>83</xdr:row>
      <xdr:rowOff>35868</xdr:rowOff>
    </xdr:to>
    <xdr:sp macro="" textlink="">
      <xdr:nvSpPr>
        <xdr:cNvPr id="214" name="円/楕円 213"/>
        <xdr:cNvSpPr/>
      </xdr:nvSpPr>
      <xdr:spPr>
        <a:xfrm>
          <a:off x="4902200" y="1416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122245</xdr:rowOff>
    </xdr:from>
    <xdr:ext cx="762000" cy="259045"/>
    <xdr:sp macro="" textlink="">
      <xdr:nvSpPr>
        <xdr:cNvPr id="215" name="人件費・物件費等の状況該当値テキスト"/>
        <xdr:cNvSpPr txBox="1"/>
      </xdr:nvSpPr>
      <xdr:spPr>
        <a:xfrm>
          <a:off x="5041900" y="1400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236,984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166252</xdr:rowOff>
    </xdr:from>
    <xdr:to>
      <xdr:col>6</xdr:col>
      <xdr:colOff>50800</xdr:colOff>
      <xdr:row>81</xdr:row>
      <xdr:rowOff>96402</xdr:rowOff>
    </xdr:to>
    <xdr:sp macro="" textlink="">
      <xdr:nvSpPr>
        <xdr:cNvPr id="216" name="円/楕円 215"/>
        <xdr:cNvSpPr/>
      </xdr:nvSpPr>
      <xdr:spPr>
        <a:xfrm>
          <a:off x="4064000" y="1388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106579</xdr:rowOff>
    </xdr:from>
    <xdr:ext cx="736600" cy="259045"/>
    <xdr:sp macro="" textlink="">
      <xdr:nvSpPr>
        <xdr:cNvPr id="217" name="テキスト ボックス 216"/>
        <xdr:cNvSpPr txBox="1"/>
      </xdr:nvSpPr>
      <xdr:spPr>
        <a:xfrm>
          <a:off x="3733800" y="1365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155,071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128037</xdr:rowOff>
    </xdr:from>
    <xdr:to>
      <xdr:col>4</xdr:col>
      <xdr:colOff>533400</xdr:colOff>
      <xdr:row>81</xdr:row>
      <xdr:rowOff>58187</xdr:rowOff>
    </xdr:to>
    <xdr:sp macro="" textlink="">
      <xdr:nvSpPr>
        <xdr:cNvPr id="218" name="円/楕円 217"/>
        <xdr:cNvSpPr/>
      </xdr:nvSpPr>
      <xdr:spPr>
        <a:xfrm>
          <a:off x="3175000" y="1384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68364</xdr:rowOff>
    </xdr:from>
    <xdr:ext cx="762000" cy="259045"/>
    <xdr:sp macro="" textlink="">
      <xdr:nvSpPr>
        <xdr:cNvPr id="219" name="テキスト ボックス 218"/>
        <xdr:cNvSpPr txBox="1"/>
      </xdr:nvSpPr>
      <xdr:spPr>
        <a:xfrm>
          <a:off x="2844800" y="1361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143,985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109263</xdr:rowOff>
    </xdr:from>
    <xdr:to>
      <xdr:col>3</xdr:col>
      <xdr:colOff>330200</xdr:colOff>
      <xdr:row>81</xdr:row>
      <xdr:rowOff>39413</xdr:rowOff>
    </xdr:to>
    <xdr:sp macro="" textlink="">
      <xdr:nvSpPr>
        <xdr:cNvPr id="220" name="円/楕円 219"/>
        <xdr:cNvSpPr/>
      </xdr:nvSpPr>
      <xdr:spPr>
        <a:xfrm>
          <a:off x="2286000" y="138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49590</xdr:rowOff>
    </xdr:from>
    <xdr:ext cx="762000" cy="259045"/>
    <xdr:sp macro="" textlink="">
      <xdr:nvSpPr>
        <xdr:cNvPr id="221" name="テキスト ボックス 220"/>
        <xdr:cNvSpPr txBox="1"/>
      </xdr:nvSpPr>
      <xdr:spPr>
        <a:xfrm>
          <a:off x="1955800" y="1359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138,539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87195</xdr:rowOff>
    </xdr:from>
    <xdr:to>
      <xdr:col>2</xdr:col>
      <xdr:colOff>127000</xdr:colOff>
      <xdr:row>81</xdr:row>
      <xdr:rowOff>17345</xdr:rowOff>
    </xdr:to>
    <xdr:sp macro="" textlink="">
      <xdr:nvSpPr>
        <xdr:cNvPr id="222" name="円/楕円 221"/>
        <xdr:cNvSpPr/>
      </xdr:nvSpPr>
      <xdr:spPr>
        <a:xfrm>
          <a:off x="1397000" y="138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27522</xdr:rowOff>
    </xdr:from>
    <xdr:ext cx="762000" cy="259045"/>
    <xdr:sp macro="" textlink="">
      <xdr:nvSpPr>
        <xdr:cNvPr id="223" name="テキスト ボックス 222"/>
        <xdr:cNvSpPr txBox="1"/>
      </xdr:nvSpPr>
      <xdr:spPr>
        <a:xfrm>
          <a:off x="1066800" y="1357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本村は旧来より指数が低く、今年度も各平均値を下回る指数を示している。</a:t>
          </a:r>
        </a:p>
        <a:p>
          <a:r>
            <a:rPr kumimoji="1" lang="ja-JP" altLang="en-US" sz="1300">
              <a:latin typeface="ＭＳ Ｐゴシック"/>
            </a:rPr>
            <a:t>今後も様々な状勢を勘案し給与の適正化を図る。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88</xdr:row>
      <xdr:rowOff>40216</xdr:rowOff>
    </xdr:to>
    <xdr:cxnSp macro="">
      <xdr:nvCxnSpPr>
        <xdr:cNvPr id="252" name="直線コネクタ 251"/>
        <xdr:cNvCxnSpPr/>
      </xdr:nvCxnSpPr>
      <xdr:spPr>
        <a:xfrm flipV="1">
          <a:off x="17018000" y="1376045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88</xdr:row>
      <xdr:rowOff>128693</xdr:rowOff>
    </xdr:to>
    <xdr:cxnSp macro="">
      <xdr:nvCxnSpPr>
        <xdr:cNvPr id="257" name="直線コネクタ 256"/>
        <xdr:cNvCxnSpPr/>
      </xdr:nvCxnSpPr>
      <xdr:spPr>
        <a:xfrm flipV="1">
          <a:off x="16179800" y="14645216"/>
          <a:ext cx="8382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9331</xdr:rowOff>
    </xdr:from>
    <xdr:ext cx="762000" cy="259045"/>
    <xdr:sp macro="" textlink="">
      <xdr:nvSpPr>
        <xdr:cNvPr id="258" name="給与水準   （国との比較）平均値テキスト"/>
        <xdr:cNvSpPr txBox="1"/>
      </xdr:nvSpPr>
      <xdr:spPr>
        <a:xfrm>
          <a:off x="17106900" y="1458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59" name="フローチャート : 判断 258"/>
        <xdr:cNvSpPr/>
      </xdr:nvSpPr>
      <xdr:spPr>
        <a:xfrm>
          <a:off x="169672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128693</xdr:rowOff>
    </xdr:from>
    <xdr:to>
      <xdr:col>23</xdr:col>
      <xdr:colOff>406400</xdr:colOff>
      <xdr:row>88</xdr:row>
      <xdr:rowOff>144780</xdr:rowOff>
    </xdr:to>
    <xdr:cxnSp macro="">
      <xdr:nvCxnSpPr>
        <xdr:cNvPr id="260" name="直線コネクタ 259"/>
        <xdr:cNvCxnSpPr/>
      </xdr:nvCxnSpPr>
      <xdr:spPr>
        <a:xfrm flipV="1">
          <a:off x="15290800" y="152162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134196</xdr:rowOff>
    </xdr:from>
    <xdr:to>
      <xdr:col>23</xdr:col>
      <xdr:colOff>457200</xdr:colOff>
      <xdr:row>89</xdr:row>
      <xdr:rowOff>64346</xdr:rowOff>
    </xdr:to>
    <xdr:sp macro="" textlink="">
      <xdr:nvSpPr>
        <xdr:cNvPr id="261" name="フローチャート : 判断 260"/>
        <xdr:cNvSpPr/>
      </xdr:nvSpPr>
      <xdr:spPr>
        <a:xfrm>
          <a:off x="16129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49123</xdr:rowOff>
    </xdr:from>
    <xdr:ext cx="736600" cy="259045"/>
    <xdr:sp macro="" textlink="">
      <xdr:nvSpPr>
        <xdr:cNvPr id="262" name="テキスト ボックス 261"/>
        <xdr:cNvSpPr txBox="1"/>
      </xdr:nvSpPr>
      <xdr:spPr>
        <a:xfrm>
          <a:off x="15798800" y="1530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146896</xdr:rowOff>
    </xdr:from>
    <xdr:to>
      <xdr:col>22</xdr:col>
      <xdr:colOff>203200</xdr:colOff>
      <xdr:row>88</xdr:row>
      <xdr:rowOff>144780</xdr:rowOff>
    </xdr:to>
    <xdr:cxnSp macro="">
      <xdr:nvCxnSpPr>
        <xdr:cNvPr id="263" name="直線コネクタ 262"/>
        <xdr:cNvCxnSpPr/>
      </xdr:nvCxnSpPr>
      <xdr:spPr>
        <a:xfrm>
          <a:off x="14401800" y="14548696"/>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118111</xdr:rowOff>
    </xdr:from>
    <xdr:to>
      <xdr:col>22</xdr:col>
      <xdr:colOff>254000</xdr:colOff>
      <xdr:row>89</xdr:row>
      <xdr:rowOff>48261</xdr:rowOff>
    </xdr:to>
    <xdr:sp macro="" textlink="">
      <xdr:nvSpPr>
        <xdr:cNvPr id="264" name="フローチャート : 判断 263"/>
        <xdr:cNvSpPr/>
      </xdr:nvSpPr>
      <xdr:spPr>
        <a:xfrm>
          <a:off x="15240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65" name="テキスト ボックス 264"/>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84</xdr:row>
      <xdr:rowOff>146896</xdr:rowOff>
    </xdr:to>
    <xdr:cxnSp macro="">
      <xdr:nvCxnSpPr>
        <xdr:cNvPr id="266" name="直線コネクタ 265"/>
        <xdr:cNvCxnSpPr/>
      </xdr:nvCxnSpPr>
      <xdr:spPr>
        <a:xfrm>
          <a:off x="13512800" y="1446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120227</xdr:rowOff>
    </xdr:from>
    <xdr:to>
      <xdr:col>21</xdr:col>
      <xdr:colOff>50800</xdr:colOff>
      <xdr:row>85</xdr:row>
      <xdr:rowOff>50377</xdr:rowOff>
    </xdr:to>
    <xdr:sp macro="" textlink="">
      <xdr:nvSpPr>
        <xdr:cNvPr id="267" name="フローチャート : 判断 266"/>
        <xdr:cNvSpPr/>
      </xdr:nvSpPr>
      <xdr:spPr>
        <a:xfrm>
          <a:off x="14351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35154</xdr:rowOff>
    </xdr:from>
    <xdr:ext cx="762000" cy="259045"/>
    <xdr:sp macro="" textlink="">
      <xdr:nvSpPr>
        <xdr:cNvPr id="268" name="テキスト ボックス 267"/>
        <xdr:cNvSpPr txBox="1"/>
      </xdr:nvSpPr>
      <xdr:spPr>
        <a:xfrm>
          <a:off x="14020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104139</xdr:rowOff>
    </xdr:from>
    <xdr:to>
      <xdr:col>19</xdr:col>
      <xdr:colOff>533400</xdr:colOff>
      <xdr:row>85</xdr:row>
      <xdr:rowOff>34289</xdr:rowOff>
    </xdr:to>
    <xdr:sp macro="" textlink="">
      <xdr:nvSpPr>
        <xdr:cNvPr id="269" name="フローチャート : 判断 268"/>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19066</xdr:rowOff>
    </xdr:from>
    <xdr:ext cx="762000" cy="259045"/>
    <xdr:sp macro="" textlink="">
      <xdr:nvSpPr>
        <xdr:cNvPr id="270" name="テキスト ボックス 269"/>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6" name="円/楕円 275"/>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37693</xdr:rowOff>
    </xdr:from>
    <xdr:ext cx="762000" cy="259045"/>
    <xdr:sp macro="" textlink="">
      <xdr:nvSpPr>
        <xdr:cNvPr id="277" name="給与水準   （国との比較）該当値テキスト"/>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77893</xdr:rowOff>
    </xdr:from>
    <xdr:to>
      <xdr:col>23</xdr:col>
      <xdr:colOff>457200</xdr:colOff>
      <xdr:row>89</xdr:row>
      <xdr:rowOff>8043</xdr:rowOff>
    </xdr:to>
    <xdr:sp macro="" textlink="">
      <xdr:nvSpPr>
        <xdr:cNvPr id="278" name="円/楕円 277"/>
        <xdr:cNvSpPr/>
      </xdr:nvSpPr>
      <xdr:spPr>
        <a:xfrm>
          <a:off x="16129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18220</xdr:rowOff>
    </xdr:from>
    <xdr:ext cx="736600" cy="259045"/>
    <xdr:sp macro="" textlink="">
      <xdr:nvSpPr>
        <xdr:cNvPr id="279" name="テキスト ボックス 278"/>
        <xdr:cNvSpPr txBox="1"/>
      </xdr:nvSpPr>
      <xdr:spPr>
        <a:xfrm>
          <a:off x="15798800" y="1493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80" name="円/楕円 279"/>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34307</xdr:rowOff>
    </xdr:from>
    <xdr:ext cx="762000" cy="259045"/>
    <xdr:sp macro="" textlink="">
      <xdr:nvSpPr>
        <xdr:cNvPr id="281" name="テキスト ボックス 280"/>
        <xdr:cNvSpPr txBox="1"/>
      </xdr:nvSpPr>
      <xdr:spPr>
        <a:xfrm>
          <a:off x="14909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96096</xdr:rowOff>
    </xdr:from>
    <xdr:to>
      <xdr:col>21</xdr:col>
      <xdr:colOff>50800</xdr:colOff>
      <xdr:row>85</xdr:row>
      <xdr:rowOff>26246</xdr:rowOff>
    </xdr:to>
    <xdr:sp macro="" textlink="">
      <xdr:nvSpPr>
        <xdr:cNvPr id="282" name="円/楕円 281"/>
        <xdr:cNvSpPr/>
      </xdr:nvSpPr>
      <xdr:spPr>
        <a:xfrm>
          <a:off x="14351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83" name="テキスト ボックス 282"/>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15663</xdr:rowOff>
    </xdr:from>
    <xdr:to>
      <xdr:col>19</xdr:col>
      <xdr:colOff>533400</xdr:colOff>
      <xdr:row>84</xdr:row>
      <xdr:rowOff>117263</xdr:rowOff>
    </xdr:to>
    <xdr:sp macro="" textlink="">
      <xdr:nvSpPr>
        <xdr:cNvPr id="284" name="円/楕円 283"/>
        <xdr:cNvSpPr/>
      </xdr:nvSpPr>
      <xdr:spPr>
        <a:xfrm>
          <a:off x="13462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127440</xdr:rowOff>
    </xdr:from>
    <xdr:ext cx="762000" cy="259045"/>
    <xdr:sp macro="" textlink="">
      <xdr:nvSpPr>
        <xdr:cNvPr id="285" name="テキスト ボックス 284"/>
        <xdr:cNvSpPr txBox="1"/>
      </xdr:nvSpPr>
      <xdr:spPr>
        <a:xfrm>
          <a:off x="13131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平成２０年度から平成２２年度まで新規採用を見送ったため、類似団体平均を下回ることが出来た。</a:t>
          </a:r>
        </a:p>
        <a:p>
          <a:r>
            <a:rPr kumimoji="1" lang="ja-JP" altLang="en-US" sz="1300">
              <a:latin typeface="ＭＳ Ｐゴシック"/>
            </a:rPr>
            <a:t>今後も退職と採用、人員と業務のバランスを考慮し、適正な定員管理に努める。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45865</xdr:rowOff>
    </xdr:from>
    <xdr:to>
      <xdr:col>24</xdr:col>
      <xdr:colOff>558800</xdr:colOff>
      <xdr:row>67</xdr:row>
      <xdr:rowOff>2794</xdr:rowOff>
    </xdr:to>
    <xdr:cxnSp macro="">
      <xdr:nvCxnSpPr>
        <xdr:cNvPr id="317" name="直線コネクタ 316"/>
        <xdr:cNvCxnSpPr/>
      </xdr:nvCxnSpPr>
      <xdr:spPr>
        <a:xfrm flipV="1">
          <a:off x="17018000" y="10161415"/>
          <a:ext cx="0" cy="132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146321</xdr:rowOff>
    </xdr:from>
    <xdr:ext cx="762000" cy="259045"/>
    <xdr:sp macro="" textlink="">
      <xdr:nvSpPr>
        <xdr:cNvPr id="318"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27.58</a:t>
          </a:r>
          <a:endParaRPr kumimoji="1" lang="ja-JP" altLang="en-US" sz="1000" b="1">
            <a:latin typeface="ＭＳ Ｐゴシック"/>
          </a:endParaRPr>
        </a:p>
      </xdr:txBody>
    </xdr:sp>
    <xdr:clientData/>
  </xdr:oneCellAnchor>
  <xdr:twoCellAnchor>
    <xdr:from>
      <xdr:col>24</xdr:col>
      <xdr:colOff>469900</xdr:colOff>
      <xdr:row>67</xdr:row>
      <xdr:rowOff>2794</xdr:rowOff>
    </xdr:from>
    <xdr:to>
      <xdr:col>24</xdr:col>
      <xdr:colOff>647700</xdr:colOff>
      <xdr:row>67</xdr:row>
      <xdr:rowOff>2794</xdr:rowOff>
    </xdr:to>
    <xdr:cxnSp macro="">
      <xdr:nvCxnSpPr>
        <xdr:cNvPr id="319" name="直線コネクタ 318"/>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132242</xdr:rowOff>
    </xdr:from>
    <xdr:ext cx="762000" cy="259045"/>
    <xdr:sp macro="" textlink="">
      <xdr:nvSpPr>
        <xdr:cNvPr id="320" name="定員管理の状況最大値テキスト"/>
        <xdr:cNvSpPr txBox="1"/>
      </xdr:nvSpPr>
      <xdr:spPr>
        <a:xfrm>
          <a:off x="17106900" y="99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24</xdr:col>
      <xdr:colOff>469900</xdr:colOff>
      <xdr:row>59</xdr:row>
      <xdr:rowOff>45865</xdr:rowOff>
    </xdr:from>
    <xdr:to>
      <xdr:col>24</xdr:col>
      <xdr:colOff>647700</xdr:colOff>
      <xdr:row>59</xdr:row>
      <xdr:rowOff>45865</xdr:rowOff>
    </xdr:to>
    <xdr:cxnSp macro="">
      <xdr:nvCxnSpPr>
        <xdr:cNvPr id="321" name="直線コネクタ 320"/>
        <xdr:cNvCxnSpPr/>
      </xdr:nvCxnSpPr>
      <xdr:spPr>
        <a:xfrm>
          <a:off x="16929100" y="1016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44014</xdr:rowOff>
    </xdr:from>
    <xdr:to>
      <xdr:col>24</xdr:col>
      <xdr:colOff>558800</xdr:colOff>
      <xdr:row>60</xdr:row>
      <xdr:rowOff>60561</xdr:rowOff>
    </xdr:to>
    <xdr:cxnSp macro="">
      <xdr:nvCxnSpPr>
        <xdr:cNvPr id="322" name="直線コネクタ 321"/>
        <xdr:cNvCxnSpPr/>
      </xdr:nvCxnSpPr>
      <xdr:spPr>
        <a:xfrm>
          <a:off x="16179800" y="10331014"/>
          <a:ext cx="8382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88917</xdr:rowOff>
    </xdr:from>
    <xdr:ext cx="762000" cy="259045"/>
    <xdr:sp macro="" textlink="">
      <xdr:nvSpPr>
        <xdr:cNvPr id="323" name="定員管理の状況平均値テキスト"/>
        <xdr:cNvSpPr txBox="1"/>
      </xdr:nvSpPr>
      <xdr:spPr>
        <a:xfrm>
          <a:off x="17106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116840</xdr:rowOff>
    </xdr:from>
    <xdr:to>
      <xdr:col>24</xdr:col>
      <xdr:colOff>609600</xdr:colOff>
      <xdr:row>62</xdr:row>
      <xdr:rowOff>46990</xdr:rowOff>
    </xdr:to>
    <xdr:sp macro="" textlink="">
      <xdr:nvSpPr>
        <xdr:cNvPr id="324" name="フローチャート : 判断 323"/>
        <xdr:cNvSpPr/>
      </xdr:nvSpPr>
      <xdr:spPr>
        <a:xfrm>
          <a:off x="16967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12990</xdr:rowOff>
    </xdr:from>
    <xdr:to>
      <xdr:col>23</xdr:col>
      <xdr:colOff>406400</xdr:colOff>
      <xdr:row>60</xdr:row>
      <xdr:rowOff>44014</xdr:rowOff>
    </xdr:to>
    <xdr:cxnSp macro="">
      <xdr:nvCxnSpPr>
        <xdr:cNvPr id="325" name="直線コネクタ 324"/>
        <xdr:cNvCxnSpPr/>
      </xdr:nvCxnSpPr>
      <xdr:spPr>
        <a:xfrm>
          <a:off x="15290800" y="1029999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107877</xdr:rowOff>
    </xdr:from>
    <xdr:to>
      <xdr:col>23</xdr:col>
      <xdr:colOff>457200</xdr:colOff>
      <xdr:row>62</xdr:row>
      <xdr:rowOff>38027</xdr:rowOff>
    </xdr:to>
    <xdr:sp macro="" textlink="">
      <xdr:nvSpPr>
        <xdr:cNvPr id="326" name="フローチャート : 判断 325"/>
        <xdr:cNvSpPr/>
      </xdr:nvSpPr>
      <xdr:spPr>
        <a:xfrm>
          <a:off x="16129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22804</xdr:rowOff>
    </xdr:from>
    <xdr:ext cx="736600" cy="259045"/>
    <xdr:sp macro="" textlink="">
      <xdr:nvSpPr>
        <xdr:cNvPr id="327" name="テキスト ボックス 326"/>
        <xdr:cNvSpPr txBox="1"/>
      </xdr:nvSpPr>
      <xdr:spPr>
        <a:xfrm>
          <a:off x="15798800" y="10652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137559</xdr:rowOff>
    </xdr:from>
    <xdr:to>
      <xdr:col>22</xdr:col>
      <xdr:colOff>203200</xdr:colOff>
      <xdr:row>60</xdr:row>
      <xdr:rowOff>12990</xdr:rowOff>
    </xdr:to>
    <xdr:cxnSp macro="">
      <xdr:nvCxnSpPr>
        <xdr:cNvPr id="328" name="直線コネクタ 327"/>
        <xdr:cNvCxnSpPr/>
      </xdr:nvCxnSpPr>
      <xdr:spPr>
        <a:xfrm>
          <a:off x="14401800" y="10253109"/>
          <a:ext cx="8890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103741</xdr:rowOff>
    </xdr:from>
    <xdr:to>
      <xdr:col>22</xdr:col>
      <xdr:colOff>254000</xdr:colOff>
      <xdr:row>62</xdr:row>
      <xdr:rowOff>33891</xdr:rowOff>
    </xdr:to>
    <xdr:sp macro="" textlink="">
      <xdr:nvSpPr>
        <xdr:cNvPr id="329" name="フローチャート : 判断 328"/>
        <xdr:cNvSpPr/>
      </xdr:nvSpPr>
      <xdr:spPr>
        <a:xfrm>
          <a:off x="15240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18668</xdr:rowOff>
    </xdr:from>
    <xdr:ext cx="762000" cy="259045"/>
    <xdr:sp macro="" textlink="">
      <xdr:nvSpPr>
        <xdr:cNvPr id="330" name="テキスト ボックス 329"/>
        <xdr:cNvSpPr txBox="1"/>
      </xdr:nvSpPr>
      <xdr:spPr>
        <a:xfrm>
          <a:off x="14909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132044</xdr:rowOff>
    </xdr:from>
    <xdr:to>
      <xdr:col>21</xdr:col>
      <xdr:colOff>0</xdr:colOff>
      <xdr:row>59</xdr:row>
      <xdr:rowOff>137559</xdr:rowOff>
    </xdr:to>
    <xdr:cxnSp macro="">
      <xdr:nvCxnSpPr>
        <xdr:cNvPr id="331" name="直線コネクタ 330"/>
        <xdr:cNvCxnSpPr/>
      </xdr:nvCxnSpPr>
      <xdr:spPr>
        <a:xfrm>
          <a:off x="13512800" y="10247594"/>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69052</xdr:rowOff>
    </xdr:from>
    <xdr:to>
      <xdr:col>21</xdr:col>
      <xdr:colOff>50800</xdr:colOff>
      <xdr:row>60</xdr:row>
      <xdr:rowOff>170652</xdr:rowOff>
    </xdr:to>
    <xdr:sp macro="" textlink="">
      <xdr:nvSpPr>
        <xdr:cNvPr id="332" name="フローチャート : 判断 331"/>
        <xdr:cNvSpPr/>
      </xdr:nvSpPr>
      <xdr:spPr>
        <a:xfrm>
          <a:off x="14351000" y="1035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155429</xdr:rowOff>
    </xdr:from>
    <xdr:ext cx="762000" cy="259045"/>
    <xdr:sp macro="" textlink="">
      <xdr:nvSpPr>
        <xdr:cNvPr id="333" name="テキスト ボックス 332"/>
        <xdr:cNvSpPr txBox="1"/>
      </xdr:nvSpPr>
      <xdr:spPr>
        <a:xfrm>
          <a:off x="14020800" y="104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49058</xdr:rowOff>
    </xdr:from>
    <xdr:to>
      <xdr:col>19</xdr:col>
      <xdr:colOff>533400</xdr:colOff>
      <xdr:row>60</xdr:row>
      <xdr:rowOff>150658</xdr:rowOff>
    </xdr:to>
    <xdr:sp macro="" textlink="">
      <xdr:nvSpPr>
        <xdr:cNvPr id="334" name="フローチャート : 判断 333"/>
        <xdr:cNvSpPr/>
      </xdr:nvSpPr>
      <xdr:spPr>
        <a:xfrm>
          <a:off x="13462000" y="1033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135435</xdr:rowOff>
    </xdr:from>
    <xdr:ext cx="762000" cy="259045"/>
    <xdr:sp macro="" textlink="">
      <xdr:nvSpPr>
        <xdr:cNvPr id="335" name="テキスト ボックス 334"/>
        <xdr:cNvSpPr txBox="1"/>
      </xdr:nvSpPr>
      <xdr:spPr>
        <a:xfrm>
          <a:off x="13131800" y="1042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9761</xdr:rowOff>
    </xdr:from>
    <xdr:to>
      <xdr:col>24</xdr:col>
      <xdr:colOff>609600</xdr:colOff>
      <xdr:row>60</xdr:row>
      <xdr:rowOff>111361</xdr:rowOff>
    </xdr:to>
    <xdr:sp macro="" textlink="">
      <xdr:nvSpPr>
        <xdr:cNvPr id="341" name="円/楕円 340"/>
        <xdr:cNvSpPr/>
      </xdr:nvSpPr>
      <xdr:spPr>
        <a:xfrm>
          <a:off x="16967200" y="102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26288</xdr:rowOff>
    </xdr:from>
    <xdr:ext cx="762000" cy="259045"/>
    <xdr:sp macro="" textlink="">
      <xdr:nvSpPr>
        <xdr:cNvPr id="342" name="定員管理の状況該当値テキスト"/>
        <xdr:cNvSpPr txBox="1"/>
      </xdr:nvSpPr>
      <xdr:spPr>
        <a:xfrm>
          <a:off x="17106900" y="1014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164664</xdr:rowOff>
    </xdr:from>
    <xdr:to>
      <xdr:col>23</xdr:col>
      <xdr:colOff>457200</xdr:colOff>
      <xdr:row>60</xdr:row>
      <xdr:rowOff>94814</xdr:rowOff>
    </xdr:to>
    <xdr:sp macro="" textlink="">
      <xdr:nvSpPr>
        <xdr:cNvPr id="343" name="円/楕円 342"/>
        <xdr:cNvSpPr/>
      </xdr:nvSpPr>
      <xdr:spPr>
        <a:xfrm>
          <a:off x="16129000" y="102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104991</xdr:rowOff>
    </xdr:from>
    <xdr:ext cx="736600" cy="259045"/>
    <xdr:sp macro="" textlink="">
      <xdr:nvSpPr>
        <xdr:cNvPr id="344" name="テキスト ボックス 343"/>
        <xdr:cNvSpPr txBox="1"/>
      </xdr:nvSpPr>
      <xdr:spPr>
        <a:xfrm>
          <a:off x="15798800" y="10049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133640</xdr:rowOff>
    </xdr:from>
    <xdr:to>
      <xdr:col>22</xdr:col>
      <xdr:colOff>254000</xdr:colOff>
      <xdr:row>60</xdr:row>
      <xdr:rowOff>63790</xdr:rowOff>
    </xdr:to>
    <xdr:sp macro="" textlink="">
      <xdr:nvSpPr>
        <xdr:cNvPr id="345" name="円/楕円 344"/>
        <xdr:cNvSpPr/>
      </xdr:nvSpPr>
      <xdr:spPr>
        <a:xfrm>
          <a:off x="15240000" y="102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73967</xdr:rowOff>
    </xdr:from>
    <xdr:ext cx="762000" cy="259045"/>
    <xdr:sp macro="" textlink="">
      <xdr:nvSpPr>
        <xdr:cNvPr id="346" name="テキスト ボックス 345"/>
        <xdr:cNvSpPr txBox="1"/>
      </xdr:nvSpPr>
      <xdr:spPr>
        <a:xfrm>
          <a:off x="14909800" y="1001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86759</xdr:rowOff>
    </xdr:from>
    <xdr:to>
      <xdr:col>21</xdr:col>
      <xdr:colOff>50800</xdr:colOff>
      <xdr:row>60</xdr:row>
      <xdr:rowOff>16909</xdr:rowOff>
    </xdr:to>
    <xdr:sp macro="" textlink="">
      <xdr:nvSpPr>
        <xdr:cNvPr id="347" name="円/楕円 346"/>
        <xdr:cNvSpPr/>
      </xdr:nvSpPr>
      <xdr:spPr>
        <a:xfrm>
          <a:off x="14351000" y="102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27086</xdr:rowOff>
    </xdr:from>
    <xdr:ext cx="762000" cy="259045"/>
    <xdr:sp macro="" textlink="">
      <xdr:nvSpPr>
        <xdr:cNvPr id="348" name="テキスト ボックス 347"/>
        <xdr:cNvSpPr txBox="1"/>
      </xdr:nvSpPr>
      <xdr:spPr>
        <a:xfrm>
          <a:off x="14020800" y="997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81244</xdr:rowOff>
    </xdr:from>
    <xdr:to>
      <xdr:col>19</xdr:col>
      <xdr:colOff>533400</xdr:colOff>
      <xdr:row>60</xdr:row>
      <xdr:rowOff>11394</xdr:rowOff>
    </xdr:to>
    <xdr:sp macro="" textlink="">
      <xdr:nvSpPr>
        <xdr:cNvPr id="349" name="円/楕円 348"/>
        <xdr:cNvSpPr/>
      </xdr:nvSpPr>
      <xdr:spPr>
        <a:xfrm>
          <a:off x="13462000" y="101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21571</xdr:rowOff>
    </xdr:from>
    <xdr:ext cx="762000" cy="259045"/>
    <xdr:sp macro="" textlink="">
      <xdr:nvSpPr>
        <xdr:cNvPr id="350" name="テキスト ボックス 349"/>
        <xdr:cNvSpPr txBox="1"/>
      </xdr:nvSpPr>
      <xdr:spPr>
        <a:xfrm>
          <a:off x="13131800" y="996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類似団体平均を若干上回っており、今後は借入の抑制を行うとともに、収入の拡大に努め比率の下降を目指す。</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56515</xdr:rowOff>
    </xdr:to>
    <xdr:cxnSp macro="">
      <xdr:nvCxnSpPr>
        <xdr:cNvPr id="375" name="直線コネクタ 374"/>
        <xdr:cNvCxnSpPr/>
      </xdr:nvCxnSpPr>
      <xdr:spPr>
        <a:xfrm flipV="1">
          <a:off x="17018000" y="6255067"/>
          <a:ext cx="0" cy="1345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28592</xdr:rowOff>
    </xdr:from>
    <xdr:ext cx="762000" cy="259045"/>
    <xdr:sp macro="" textlink="">
      <xdr:nvSpPr>
        <xdr:cNvPr id="376" name="公債費負担の状況最小値テキスト"/>
        <xdr:cNvSpPr txBox="1"/>
      </xdr:nvSpPr>
      <xdr:spPr>
        <a:xfrm>
          <a:off x="17106900" y="757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24</xdr:col>
      <xdr:colOff>469900</xdr:colOff>
      <xdr:row>44</xdr:row>
      <xdr:rowOff>56515</xdr:rowOff>
    </xdr:from>
    <xdr:to>
      <xdr:col>24</xdr:col>
      <xdr:colOff>647700</xdr:colOff>
      <xdr:row>44</xdr:row>
      <xdr:rowOff>56515</xdr:rowOff>
    </xdr:to>
    <xdr:cxnSp macro="">
      <xdr:nvCxnSpPr>
        <xdr:cNvPr id="377" name="直線コネクタ 376"/>
        <xdr:cNvCxnSpPr/>
      </xdr:nvCxnSpPr>
      <xdr:spPr>
        <a:xfrm>
          <a:off x="16929100" y="760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8"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79" name="直線コネクタ 378"/>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94297</xdr:rowOff>
    </xdr:from>
    <xdr:to>
      <xdr:col>24</xdr:col>
      <xdr:colOff>558800</xdr:colOff>
      <xdr:row>41</xdr:row>
      <xdr:rowOff>112395</xdr:rowOff>
    </xdr:to>
    <xdr:cxnSp macro="">
      <xdr:nvCxnSpPr>
        <xdr:cNvPr id="380" name="直線コネクタ 379"/>
        <xdr:cNvCxnSpPr/>
      </xdr:nvCxnSpPr>
      <xdr:spPr>
        <a:xfrm flipV="1">
          <a:off x="16179800" y="712374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80662</xdr:rowOff>
    </xdr:from>
    <xdr:ext cx="762000" cy="259045"/>
    <xdr:sp macro="" textlink="">
      <xdr:nvSpPr>
        <xdr:cNvPr id="381" name="公債費負担の状況平均値テキスト"/>
        <xdr:cNvSpPr txBox="1"/>
      </xdr:nvSpPr>
      <xdr:spPr>
        <a:xfrm>
          <a:off x="17106900" y="676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64135</xdr:rowOff>
    </xdr:from>
    <xdr:to>
      <xdr:col>24</xdr:col>
      <xdr:colOff>609600</xdr:colOff>
      <xdr:row>40</xdr:row>
      <xdr:rowOff>165735</xdr:rowOff>
    </xdr:to>
    <xdr:sp macro="" textlink="">
      <xdr:nvSpPr>
        <xdr:cNvPr id="382" name="フローチャート : 判断 381"/>
        <xdr:cNvSpPr/>
      </xdr:nvSpPr>
      <xdr:spPr>
        <a:xfrm>
          <a:off x="16967200" y="692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112395</xdr:rowOff>
    </xdr:from>
    <xdr:to>
      <xdr:col>23</xdr:col>
      <xdr:colOff>406400</xdr:colOff>
      <xdr:row>42</xdr:row>
      <xdr:rowOff>1270</xdr:rowOff>
    </xdr:to>
    <xdr:cxnSp macro="">
      <xdr:nvCxnSpPr>
        <xdr:cNvPr id="383" name="直線コネクタ 382"/>
        <xdr:cNvCxnSpPr/>
      </xdr:nvCxnSpPr>
      <xdr:spPr>
        <a:xfrm flipV="1">
          <a:off x="15290800" y="714184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124460</xdr:rowOff>
    </xdr:from>
    <xdr:to>
      <xdr:col>23</xdr:col>
      <xdr:colOff>457200</xdr:colOff>
      <xdr:row>41</xdr:row>
      <xdr:rowOff>54610</xdr:rowOff>
    </xdr:to>
    <xdr:sp macro="" textlink="">
      <xdr:nvSpPr>
        <xdr:cNvPr id="384" name="フローチャート :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385" name="テキスト ボックス 38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115888</xdr:rowOff>
    </xdr:to>
    <xdr:cxnSp macro="">
      <xdr:nvCxnSpPr>
        <xdr:cNvPr id="386" name="直線コネクタ 385"/>
        <xdr:cNvCxnSpPr/>
      </xdr:nvCxnSpPr>
      <xdr:spPr>
        <a:xfrm flipV="1">
          <a:off x="14401800" y="7202170"/>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37465</xdr:rowOff>
    </xdr:from>
    <xdr:to>
      <xdr:col>22</xdr:col>
      <xdr:colOff>254000</xdr:colOff>
      <xdr:row>41</xdr:row>
      <xdr:rowOff>139065</xdr:rowOff>
    </xdr:to>
    <xdr:sp macro="" textlink="">
      <xdr:nvSpPr>
        <xdr:cNvPr id="387" name="フローチャート : 判断 386"/>
        <xdr:cNvSpPr/>
      </xdr:nvSpPr>
      <xdr:spPr>
        <a:xfrm>
          <a:off x="15240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149242</xdr:rowOff>
    </xdr:from>
    <xdr:ext cx="762000" cy="259045"/>
    <xdr:sp macro="" textlink="">
      <xdr:nvSpPr>
        <xdr:cNvPr id="388" name="テキスト ボックス 387"/>
        <xdr:cNvSpPr txBox="1"/>
      </xdr:nvSpPr>
      <xdr:spPr>
        <a:xfrm>
          <a:off x="14909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115888</xdr:rowOff>
    </xdr:from>
    <xdr:to>
      <xdr:col>21</xdr:col>
      <xdr:colOff>0</xdr:colOff>
      <xdr:row>43</xdr:row>
      <xdr:rowOff>65088</xdr:rowOff>
    </xdr:to>
    <xdr:cxnSp macro="">
      <xdr:nvCxnSpPr>
        <xdr:cNvPr id="389" name="直線コネクタ 388"/>
        <xdr:cNvCxnSpPr/>
      </xdr:nvCxnSpPr>
      <xdr:spPr>
        <a:xfrm flipV="1">
          <a:off x="13512800" y="73167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103822</xdr:rowOff>
    </xdr:from>
    <xdr:to>
      <xdr:col>21</xdr:col>
      <xdr:colOff>50800</xdr:colOff>
      <xdr:row>42</xdr:row>
      <xdr:rowOff>33972</xdr:rowOff>
    </xdr:to>
    <xdr:sp macro="" textlink="">
      <xdr:nvSpPr>
        <xdr:cNvPr id="390" name="フローチャート : 判断 389"/>
        <xdr:cNvSpPr/>
      </xdr:nvSpPr>
      <xdr:spPr>
        <a:xfrm>
          <a:off x="14351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44149</xdr:rowOff>
    </xdr:from>
    <xdr:ext cx="762000" cy="259045"/>
    <xdr:sp macro="" textlink="">
      <xdr:nvSpPr>
        <xdr:cNvPr id="391" name="テキスト ボックス 390"/>
        <xdr:cNvSpPr txBox="1"/>
      </xdr:nvSpPr>
      <xdr:spPr>
        <a:xfrm>
          <a:off x="14020800" y="690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28893</xdr:rowOff>
    </xdr:from>
    <xdr:to>
      <xdr:col>19</xdr:col>
      <xdr:colOff>533400</xdr:colOff>
      <xdr:row>42</xdr:row>
      <xdr:rowOff>130493</xdr:rowOff>
    </xdr:to>
    <xdr:sp macro="" textlink="">
      <xdr:nvSpPr>
        <xdr:cNvPr id="392" name="フローチャート : 判断 391"/>
        <xdr:cNvSpPr/>
      </xdr:nvSpPr>
      <xdr:spPr>
        <a:xfrm>
          <a:off x="13462000" y="722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140670</xdr:rowOff>
    </xdr:from>
    <xdr:ext cx="762000" cy="259045"/>
    <xdr:sp macro="" textlink="">
      <xdr:nvSpPr>
        <xdr:cNvPr id="393" name="テキスト ボックス 392"/>
        <xdr:cNvSpPr txBox="1"/>
      </xdr:nvSpPr>
      <xdr:spPr>
        <a:xfrm>
          <a:off x="13131800" y="699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43497</xdr:rowOff>
    </xdr:from>
    <xdr:to>
      <xdr:col>24</xdr:col>
      <xdr:colOff>609600</xdr:colOff>
      <xdr:row>41</xdr:row>
      <xdr:rowOff>145097</xdr:rowOff>
    </xdr:to>
    <xdr:sp macro="" textlink="">
      <xdr:nvSpPr>
        <xdr:cNvPr id="399" name="円/楕円 398"/>
        <xdr:cNvSpPr/>
      </xdr:nvSpPr>
      <xdr:spPr>
        <a:xfrm>
          <a:off x="169672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15574</xdr:rowOff>
    </xdr:from>
    <xdr:ext cx="762000" cy="259045"/>
    <xdr:sp macro="" textlink="">
      <xdr:nvSpPr>
        <xdr:cNvPr id="400" name="公債費負担の状況該当値テキスト"/>
        <xdr:cNvSpPr txBox="1"/>
      </xdr:nvSpPr>
      <xdr:spPr>
        <a:xfrm>
          <a:off x="17106900" y="704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61595</xdr:rowOff>
    </xdr:from>
    <xdr:to>
      <xdr:col>23</xdr:col>
      <xdr:colOff>457200</xdr:colOff>
      <xdr:row>41</xdr:row>
      <xdr:rowOff>163195</xdr:rowOff>
    </xdr:to>
    <xdr:sp macro="" textlink="">
      <xdr:nvSpPr>
        <xdr:cNvPr id="401" name="円/楕円 400"/>
        <xdr:cNvSpPr/>
      </xdr:nvSpPr>
      <xdr:spPr>
        <a:xfrm>
          <a:off x="16129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147972</xdr:rowOff>
    </xdr:from>
    <xdr:ext cx="736600" cy="259045"/>
    <xdr:sp macro="" textlink="">
      <xdr:nvSpPr>
        <xdr:cNvPr id="402" name="テキスト ボックス 401"/>
        <xdr:cNvSpPr txBox="1"/>
      </xdr:nvSpPr>
      <xdr:spPr>
        <a:xfrm>
          <a:off x="15798800" y="71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403" name="円/楕円 402"/>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404" name="テキスト ボックス 403"/>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65088</xdr:rowOff>
    </xdr:from>
    <xdr:to>
      <xdr:col>21</xdr:col>
      <xdr:colOff>50800</xdr:colOff>
      <xdr:row>42</xdr:row>
      <xdr:rowOff>166688</xdr:rowOff>
    </xdr:to>
    <xdr:sp macro="" textlink="">
      <xdr:nvSpPr>
        <xdr:cNvPr id="405" name="円/楕円 404"/>
        <xdr:cNvSpPr/>
      </xdr:nvSpPr>
      <xdr:spPr>
        <a:xfrm>
          <a:off x="14351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151465</xdr:rowOff>
    </xdr:from>
    <xdr:ext cx="762000" cy="259045"/>
    <xdr:sp macro="" textlink="">
      <xdr:nvSpPr>
        <xdr:cNvPr id="406" name="テキスト ボックス 405"/>
        <xdr:cNvSpPr txBox="1"/>
      </xdr:nvSpPr>
      <xdr:spPr>
        <a:xfrm>
          <a:off x="14020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14288</xdr:rowOff>
    </xdr:from>
    <xdr:to>
      <xdr:col>19</xdr:col>
      <xdr:colOff>533400</xdr:colOff>
      <xdr:row>43</xdr:row>
      <xdr:rowOff>115888</xdr:rowOff>
    </xdr:to>
    <xdr:sp macro="" textlink="">
      <xdr:nvSpPr>
        <xdr:cNvPr id="407" name="円/楕円 406"/>
        <xdr:cNvSpPr/>
      </xdr:nvSpPr>
      <xdr:spPr>
        <a:xfrm>
          <a:off x="13462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100665</xdr:rowOff>
    </xdr:from>
    <xdr:ext cx="762000" cy="259045"/>
    <xdr:sp macro="" textlink="">
      <xdr:nvSpPr>
        <xdr:cNvPr id="408" name="テキスト ボックス 407"/>
        <xdr:cNvSpPr txBox="1"/>
      </xdr:nvSpPr>
      <xdr:spPr>
        <a:xfrm>
          <a:off x="13131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今後も財産の確保と借入の抑制を行い比率の維持に努める。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52730</xdr:rowOff>
    </xdr:from>
    <xdr:to>
      <xdr:col>24</xdr:col>
      <xdr:colOff>558800</xdr:colOff>
      <xdr:row>23</xdr:row>
      <xdr:rowOff>914</xdr:rowOff>
    </xdr:to>
    <xdr:cxnSp macro="">
      <xdr:nvCxnSpPr>
        <xdr:cNvPr id="435" name="直線コネクタ 434"/>
        <xdr:cNvCxnSpPr/>
      </xdr:nvCxnSpPr>
      <xdr:spPr>
        <a:xfrm flipV="1">
          <a:off x="17018000" y="2453030"/>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144441</xdr:rowOff>
    </xdr:from>
    <xdr:ext cx="762000" cy="259045"/>
    <xdr:sp macro="" textlink="">
      <xdr:nvSpPr>
        <xdr:cNvPr id="436" name="将来負担の状況最小値テキスト"/>
        <xdr:cNvSpPr txBox="1"/>
      </xdr:nvSpPr>
      <xdr:spPr>
        <a:xfrm>
          <a:off x="17106900" y="391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a:t>
          </a:r>
          <a:endParaRPr kumimoji="1" lang="ja-JP" altLang="en-US" sz="1000" b="1">
            <a:latin typeface="ＭＳ Ｐゴシック"/>
          </a:endParaRPr>
        </a:p>
      </xdr:txBody>
    </xdr:sp>
    <xdr:clientData/>
  </xdr:oneCellAnchor>
  <xdr:twoCellAnchor>
    <xdr:from>
      <xdr:col>24</xdr:col>
      <xdr:colOff>469900</xdr:colOff>
      <xdr:row>23</xdr:row>
      <xdr:rowOff>914</xdr:rowOff>
    </xdr:from>
    <xdr:to>
      <xdr:col>24</xdr:col>
      <xdr:colOff>647700</xdr:colOff>
      <xdr:row>23</xdr:row>
      <xdr:rowOff>914</xdr:rowOff>
    </xdr:to>
    <xdr:cxnSp macro="">
      <xdr:nvCxnSpPr>
        <xdr:cNvPr id="437" name="直線コネクタ 436"/>
        <xdr:cNvCxnSpPr/>
      </xdr:nvCxnSpPr>
      <xdr:spPr>
        <a:xfrm>
          <a:off x="16929100" y="3944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130827</xdr:rowOff>
    </xdr:from>
    <xdr:ext cx="762000" cy="259045"/>
    <xdr:sp macro="" textlink="">
      <xdr:nvSpPr>
        <xdr:cNvPr id="438" name="将来負担の状況最大値テキスト"/>
        <xdr:cNvSpPr txBox="1"/>
      </xdr:nvSpPr>
      <xdr:spPr>
        <a:xfrm>
          <a:off x="17106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14</xdr:row>
      <xdr:rowOff>52730</xdr:rowOff>
    </xdr:from>
    <xdr:to>
      <xdr:col>24</xdr:col>
      <xdr:colOff>647700</xdr:colOff>
      <xdr:row>14</xdr:row>
      <xdr:rowOff>52730</xdr:rowOff>
    </xdr:to>
    <xdr:cxnSp macro="">
      <xdr:nvCxnSpPr>
        <xdr:cNvPr id="439" name="直線コネクタ 438"/>
        <xdr:cNvCxnSpPr/>
      </xdr:nvCxnSpPr>
      <xdr:spPr>
        <a:xfrm>
          <a:off x="16929100" y="24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120294</xdr:rowOff>
    </xdr:from>
    <xdr:to>
      <xdr:col>21</xdr:col>
      <xdr:colOff>0</xdr:colOff>
      <xdr:row>16</xdr:row>
      <xdr:rowOff>83363</xdr:rowOff>
    </xdr:to>
    <xdr:cxnSp macro="">
      <xdr:nvCxnSpPr>
        <xdr:cNvPr id="440" name="直線コネクタ 439"/>
        <xdr:cNvCxnSpPr/>
      </xdr:nvCxnSpPr>
      <xdr:spPr>
        <a:xfrm flipV="1">
          <a:off x="13512800" y="2520594"/>
          <a:ext cx="889000" cy="30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16527</xdr:rowOff>
    </xdr:from>
    <xdr:ext cx="762000" cy="259045"/>
    <xdr:sp macro="" textlink="">
      <xdr:nvSpPr>
        <xdr:cNvPr id="441" name="将来負担の状況平均値テキスト"/>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2" name="フローチャート :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55016</xdr:rowOff>
    </xdr:from>
    <xdr:to>
      <xdr:col>23</xdr:col>
      <xdr:colOff>457200</xdr:colOff>
      <xdr:row>14</xdr:row>
      <xdr:rowOff>156616</xdr:rowOff>
    </xdr:to>
    <xdr:sp macro="" textlink="">
      <xdr:nvSpPr>
        <xdr:cNvPr id="443" name="フローチャート : 判断 442"/>
        <xdr:cNvSpPr/>
      </xdr:nvSpPr>
      <xdr:spPr>
        <a:xfrm>
          <a:off x="16129000" y="24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166793</xdr:rowOff>
    </xdr:from>
    <xdr:ext cx="736600" cy="259045"/>
    <xdr:sp macro="" textlink="">
      <xdr:nvSpPr>
        <xdr:cNvPr id="444" name="テキスト ボックス 443"/>
        <xdr:cNvSpPr txBox="1"/>
      </xdr:nvSpPr>
      <xdr:spPr>
        <a:xfrm>
          <a:off x="15798800" y="222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5" name="フローチャート : 判断 444"/>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6" name="テキスト ボックス 445"/>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52832</xdr:rowOff>
    </xdr:from>
    <xdr:to>
      <xdr:col>21</xdr:col>
      <xdr:colOff>50800</xdr:colOff>
      <xdr:row>16</xdr:row>
      <xdr:rowOff>154432</xdr:rowOff>
    </xdr:to>
    <xdr:sp macro="" textlink="">
      <xdr:nvSpPr>
        <xdr:cNvPr id="447" name="フローチャート : 判断 446"/>
        <xdr:cNvSpPr/>
      </xdr:nvSpPr>
      <xdr:spPr>
        <a:xfrm>
          <a:off x="14351000" y="279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139209</xdr:rowOff>
    </xdr:from>
    <xdr:ext cx="762000" cy="259045"/>
    <xdr:sp macro="" textlink="">
      <xdr:nvSpPr>
        <xdr:cNvPr id="448" name="テキスト ボックス 447"/>
        <xdr:cNvSpPr txBox="1"/>
      </xdr:nvSpPr>
      <xdr:spPr>
        <a:xfrm>
          <a:off x="14020800" y="288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121717</xdr:rowOff>
    </xdr:from>
    <xdr:to>
      <xdr:col>19</xdr:col>
      <xdr:colOff>533400</xdr:colOff>
      <xdr:row>18</xdr:row>
      <xdr:rowOff>51867</xdr:rowOff>
    </xdr:to>
    <xdr:sp macro="" textlink="">
      <xdr:nvSpPr>
        <xdr:cNvPr id="449" name="フローチャート : 判断 448"/>
        <xdr:cNvSpPr/>
      </xdr:nvSpPr>
      <xdr:spPr>
        <a:xfrm>
          <a:off x="13462000" y="30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36644</xdr:rowOff>
    </xdr:from>
    <xdr:ext cx="762000" cy="259045"/>
    <xdr:sp macro="" textlink="">
      <xdr:nvSpPr>
        <xdr:cNvPr id="450" name="テキスト ボックス 449"/>
        <xdr:cNvSpPr txBox="1"/>
      </xdr:nvSpPr>
      <xdr:spPr>
        <a:xfrm>
          <a:off x="13131800" y="31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69494</xdr:rowOff>
    </xdr:from>
    <xdr:to>
      <xdr:col>21</xdr:col>
      <xdr:colOff>50800</xdr:colOff>
      <xdr:row>14</xdr:row>
      <xdr:rowOff>171094</xdr:rowOff>
    </xdr:to>
    <xdr:sp macro="" textlink="">
      <xdr:nvSpPr>
        <xdr:cNvPr id="456" name="円/楕円 455"/>
        <xdr:cNvSpPr/>
      </xdr:nvSpPr>
      <xdr:spPr>
        <a:xfrm>
          <a:off x="14351000" y="246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9821</xdr:rowOff>
    </xdr:from>
    <xdr:ext cx="762000" cy="259045"/>
    <xdr:sp macro="" textlink="">
      <xdr:nvSpPr>
        <xdr:cNvPr id="457" name="テキスト ボックス 456"/>
        <xdr:cNvSpPr txBox="1"/>
      </xdr:nvSpPr>
      <xdr:spPr>
        <a:xfrm>
          <a:off x="14020800" y="223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32563</xdr:rowOff>
    </xdr:from>
    <xdr:to>
      <xdr:col>19</xdr:col>
      <xdr:colOff>533400</xdr:colOff>
      <xdr:row>16</xdr:row>
      <xdr:rowOff>134163</xdr:rowOff>
    </xdr:to>
    <xdr:sp macro="" textlink="">
      <xdr:nvSpPr>
        <xdr:cNvPr id="458" name="円/楕円 457"/>
        <xdr:cNvSpPr/>
      </xdr:nvSpPr>
      <xdr:spPr>
        <a:xfrm>
          <a:off x="13462000" y="27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144340</xdr:rowOff>
    </xdr:from>
    <xdr:ext cx="762000" cy="259045"/>
    <xdr:sp macro="" textlink="">
      <xdr:nvSpPr>
        <xdr:cNvPr id="459" name="テキスト ボックス 458"/>
        <xdr:cNvSpPr txBox="1"/>
      </xdr:nvSpPr>
      <xdr:spPr>
        <a:xfrm>
          <a:off x="13131800" y="254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福島県中島村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5,179
5,167
18.91
3,498,765
3,122,372
363,590
1,821,793
2,287,891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今後も更なる財源の確保と、退職と採用のバランスを保ちながら適正な運営に努める。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40</xdr:row>
      <xdr:rowOff>136144</xdr:rowOff>
    </xdr:to>
    <xdr:cxnSp macro="">
      <xdr:nvCxnSpPr>
        <xdr:cNvPr id="58" name="直線コネクタ 57"/>
        <xdr:cNvCxnSpPr/>
      </xdr:nvCxnSpPr>
      <xdr:spPr>
        <a:xfrm flipV="1">
          <a:off x="4826000" y="597001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108221</xdr:rowOff>
    </xdr:from>
    <xdr:ext cx="762000" cy="259045"/>
    <xdr:sp macro="" textlink="">
      <xdr:nvSpPr>
        <xdr:cNvPr id="59" name="人件費最小値テキスト"/>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6</xdr:col>
      <xdr:colOff>612775</xdr:colOff>
      <xdr:row>40</xdr:row>
      <xdr:rowOff>136144</xdr:rowOff>
    </xdr:from>
    <xdr:to>
      <xdr:col>7</xdr:col>
      <xdr:colOff>104775</xdr:colOff>
      <xdr:row>40</xdr:row>
      <xdr:rowOff>136144</xdr:rowOff>
    </xdr:to>
    <xdr:cxnSp macro="">
      <xdr:nvCxnSpPr>
        <xdr:cNvPr id="60" name="直線コネクタ 59"/>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1"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2" name="直線コネクタ 61"/>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60706</xdr:rowOff>
    </xdr:from>
    <xdr:to>
      <xdr:col>7</xdr:col>
      <xdr:colOff>15875</xdr:colOff>
      <xdr:row>37</xdr:row>
      <xdr:rowOff>69850</xdr:rowOff>
    </xdr:to>
    <xdr:cxnSp macro="">
      <xdr:nvCxnSpPr>
        <xdr:cNvPr id="63" name="直線コネクタ 62"/>
        <xdr:cNvCxnSpPr/>
      </xdr:nvCxnSpPr>
      <xdr:spPr>
        <a:xfrm>
          <a:off x="3987800" y="64043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106443</xdr:rowOff>
    </xdr:from>
    <xdr:ext cx="762000" cy="259045"/>
    <xdr:sp macro="" textlink="">
      <xdr:nvSpPr>
        <xdr:cNvPr id="64"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65" name="フローチャート : 判断 64"/>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60706</xdr:rowOff>
    </xdr:from>
    <xdr:to>
      <xdr:col>5</xdr:col>
      <xdr:colOff>549275</xdr:colOff>
      <xdr:row>37</xdr:row>
      <xdr:rowOff>60706</xdr:rowOff>
    </xdr:to>
    <xdr:cxnSp macro="">
      <xdr:nvCxnSpPr>
        <xdr:cNvPr id="66" name="直線コネクタ 65"/>
        <xdr:cNvCxnSpPr/>
      </xdr:nvCxnSpPr>
      <xdr:spPr>
        <a:xfrm>
          <a:off x="3098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7" name="フローチャート : 判断 66"/>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8" name="テキスト ボックス 67"/>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56134</xdr:rowOff>
    </xdr:from>
    <xdr:to>
      <xdr:col>4</xdr:col>
      <xdr:colOff>346075</xdr:colOff>
      <xdr:row>37</xdr:row>
      <xdr:rowOff>60706</xdr:rowOff>
    </xdr:to>
    <xdr:cxnSp macro="">
      <xdr:nvCxnSpPr>
        <xdr:cNvPr id="69" name="直線コネクタ 68"/>
        <xdr:cNvCxnSpPr/>
      </xdr:nvCxnSpPr>
      <xdr:spPr>
        <a:xfrm>
          <a:off x="2209800" y="6399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0" name="フローチャート : 判断 69"/>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1" name="テキスト ボックス 70"/>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56134</xdr:rowOff>
    </xdr:from>
    <xdr:to>
      <xdr:col>3</xdr:col>
      <xdr:colOff>142875</xdr:colOff>
      <xdr:row>37</xdr:row>
      <xdr:rowOff>147574</xdr:rowOff>
    </xdr:to>
    <xdr:cxnSp macro="">
      <xdr:nvCxnSpPr>
        <xdr:cNvPr id="72" name="直線コネクタ 71"/>
        <xdr:cNvCxnSpPr/>
      </xdr:nvCxnSpPr>
      <xdr:spPr>
        <a:xfrm flipV="1">
          <a:off x="1320800" y="63997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103632</xdr:rowOff>
    </xdr:from>
    <xdr:to>
      <xdr:col>3</xdr:col>
      <xdr:colOff>193675</xdr:colOff>
      <xdr:row>37</xdr:row>
      <xdr:rowOff>33782</xdr:rowOff>
    </xdr:to>
    <xdr:sp macro="" textlink="">
      <xdr:nvSpPr>
        <xdr:cNvPr id="73" name="フローチャート : 判断 72"/>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43959</xdr:rowOff>
    </xdr:from>
    <xdr:ext cx="762000" cy="259045"/>
    <xdr:sp macro="" textlink="">
      <xdr:nvSpPr>
        <xdr:cNvPr id="74" name="テキスト ボックス 73"/>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5" name="フローチャート : 判断 74"/>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6" name="テキスト ボックス 75"/>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2" name="円/楕円 81"/>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3"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9906</xdr:rowOff>
    </xdr:from>
    <xdr:to>
      <xdr:col>5</xdr:col>
      <xdr:colOff>600075</xdr:colOff>
      <xdr:row>37</xdr:row>
      <xdr:rowOff>111506</xdr:rowOff>
    </xdr:to>
    <xdr:sp macro="" textlink="">
      <xdr:nvSpPr>
        <xdr:cNvPr id="84" name="円/楕円 83"/>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96283</xdr:rowOff>
    </xdr:from>
    <xdr:ext cx="736600" cy="259045"/>
    <xdr:sp macro="" textlink="">
      <xdr:nvSpPr>
        <xdr:cNvPr id="85" name="テキスト ボックス 84"/>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9906</xdr:rowOff>
    </xdr:from>
    <xdr:to>
      <xdr:col>4</xdr:col>
      <xdr:colOff>396875</xdr:colOff>
      <xdr:row>37</xdr:row>
      <xdr:rowOff>111506</xdr:rowOff>
    </xdr:to>
    <xdr:sp macro="" textlink="">
      <xdr:nvSpPr>
        <xdr:cNvPr id="86" name="円/楕円 85"/>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96283</xdr:rowOff>
    </xdr:from>
    <xdr:ext cx="762000" cy="259045"/>
    <xdr:sp macro="" textlink="">
      <xdr:nvSpPr>
        <xdr:cNvPr id="87" name="テキスト ボックス 86"/>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5334</xdr:rowOff>
    </xdr:from>
    <xdr:to>
      <xdr:col>3</xdr:col>
      <xdr:colOff>193675</xdr:colOff>
      <xdr:row>37</xdr:row>
      <xdr:rowOff>106934</xdr:rowOff>
    </xdr:to>
    <xdr:sp macro="" textlink="">
      <xdr:nvSpPr>
        <xdr:cNvPr id="88" name="円/楕円 87"/>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89" name="テキスト ボックス 88"/>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96774</xdr:rowOff>
    </xdr:from>
    <xdr:to>
      <xdr:col>1</xdr:col>
      <xdr:colOff>676275</xdr:colOff>
      <xdr:row>38</xdr:row>
      <xdr:rowOff>26924</xdr:rowOff>
    </xdr:to>
    <xdr:sp macro="" textlink="">
      <xdr:nvSpPr>
        <xdr:cNvPr id="90" name="円/楕円 89"/>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11701</xdr:rowOff>
    </xdr:from>
    <xdr:ext cx="762000" cy="259045"/>
    <xdr:sp macro="" textlink="">
      <xdr:nvSpPr>
        <xdr:cNvPr id="91" name="テキスト ボックス 90"/>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旧来より平均的な比率を示しているが、更なる支出抑制、適正な運営に努める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37846</xdr:rowOff>
    </xdr:from>
    <xdr:to>
      <xdr:col>24</xdr:col>
      <xdr:colOff>31750</xdr:colOff>
      <xdr:row>21</xdr:row>
      <xdr:rowOff>88138</xdr:rowOff>
    </xdr:to>
    <xdr:cxnSp macro="">
      <xdr:nvCxnSpPr>
        <xdr:cNvPr id="116" name="直線コネクタ 115"/>
        <xdr:cNvCxnSpPr/>
      </xdr:nvCxnSpPr>
      <xdr:spPr>
        <a:xfrm flipV="1">
          <a:off x="16510000" y="2609596"/>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7"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8" name="直線コネクタ 117"/>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124223</xdr:rowOff>
    </xdr:from>
    <xdr:ext cx="762000" cy="259045"/>
    <xdr:sp macro="" textlink="">
      <xdr:nvSpPr>
        <xdr:cNvPr id="119"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15</xdr:row>
      <xdr:rowOff>37846</xdr:rowOff>
    </xdr:from>
    <xdr:to>
      <xdr:col>24</xdr:col>
      <xdr:colOff>120650</xdr:colOff>
      <xdr:row>15</xdr:row>
      <xdr:rowOff>37846</xdr:rowOff>
    </xdr:to>
    <xdr:cxnSp macro="">
      <xdr:nvCxnSpPr>
        <xdr:cNvPr id="120" name="直線コネクタ 119"/>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161290</xdr:rowOff>
    </xdr:from>
    <xdr:to>
      <xdr:col>24</xdr:col>
      <xdr:colOff>31750</xdr:colOff>
      <xdr:row>16</xdr:row>
      <xdr:rowOff>17272</xdr:rowOff>
    </xdr:to>
    <xdr:cxnSp macro="">
      <xdr:nvCxnSpPr>
        <xdr:cNvPr id="121" name="直線コネクタ 120"/>
        <xdr:cNvCxnSpPr/>
      </xdr:nvCxnSpPr>
      <xdr:spPr>
        <a:xfrm>
          <a:off x="15671800" y="27330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25417</xdr:rowOff>
    </xdr:from>
    <xdr:ext cx="762000" cy="259045"/>
    <xdr:sp macro="" textlink="">
      <xdr:nvSpPr>
        <xdr:cNvPr id="122" name="物件費平均値テキスト"/>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3" name="フローチャート : 判断 122"/>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161290</xdr:rowOff>
    </xdr:from>
    <xdr:to>
      <xdr:col>22</xdr:col>
      <xdr:colOff>565150</xdr:colOff>
      <xdr:row>16</xdr:row>
      <xdr:rowOff>35560</xdr:rowOff>
    </xdr:to>
    <xdr:cxnSp macro="">
      <xdr:nvCxnSpPr>
        <xdr:cNvPr id="124" name="直線コネクタ 123"/>
        <xdr:cNvCxnSpPr/>
      </xdr:nvCxnSpPr>
      <xdr:spPr>
        <a:xfrm flipV="1">
          <a:off x="14782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5" name="フローチャート : 判断 124"/>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26" name="テキスト ボックス 125"/>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21844</xdr:rowOff>
    </xdr:from>
    <xdr:to>
      <xdr:col>21</xdr:col>
      <xdr:colOff>361950</xdr:colOff>
      <xdr:row>16</xdr:row>
      <xdr:rowOff>35560</xdr:rowOff>
    </xdr:to>
    <xdr:cxnSp macro="">
      <xdr:nvCxnSpPr>
        <xdr:cNvPr id="127" name="直線コネクタ 126"/>
        <xdr:cNvCxnSpPr/>
      </xdr:nvCxnSpPr>
      <xdr:spPr>
        <a:xfrm>
          <a:off x="13893800" y="2765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21336</xdr:rowOff>
    </xdr:from>
    <xdr:to>
      <xdr:col>21</xdr:col>
      <xdr:colOff>412750</xdr:colOff>
      <xdr:row>16</xdr:row>
      <xdr:rowOff>122936</xdr:rowOff>
    </xdr:to>
    <xdr:sp macro="" textlink="">
      <xdr:nvSpPr>
        <xdr:cNvPr id="128" name="フローチャート : 判断 127"/>
        <xdr:cNvSpPr/>
      </xdr:nvSpPr>
      <xdr:spPr>
        <a:xfrm>
          <a:off x="14732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107713</xdr:rowOff>
    </xdr:from>
    <xdr:ext cx="762000" cy="259045"/>
    <xdr:sp macro="" textlink="">
      <xdr:nvSpPr>
        <xdr:cNvPr id="129" name="テキスト ボックス 128"/>
        <xdr:cNvSpPr txBox="1"/>
      </xdr:nvSpPr>
      <xdr:spPr>
        <a:xfrm>
          <a:off x="14401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21844</xdr:rowOff>
    </xdr:from>
    <xdr:to>
      <xdr:col>20</xdr:col>
      <xdr:colOff>158750</xdr:colOff>
      <xdr:row>16</xdr:row>
      <xdr:rowOff>26416</xdr:rowOff>
    </xdr:to>
    <xdr:cxnSp macro="">
      <xdr:nvCxnSpPr>
        <xdr:cNvPr id="130" name="直線コネクタ 129"/>
        <xdr:cNvCxnSpPr/>
      </xdr:nvCxnSpPr>
      <xdr:spPr>
        <a:xfrm flipV="1">
          <a:off x="13004800" y="2765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1" name="フローチャート : 判断 130"/>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2" name="テキスト ボックス 131"/>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151638</xdr:rowOff>
    </xdr:from>
    <xdr:to>
      <xdr:col>19</xdr:col>
      <xdr:colOff>6350</xdr:colOff>
      <xdr:row>16</xdr:row>
      <xdr:rowOff>81788</xdr:rowOff>
    </xdr:to>
    <xdr:sp macro="" textlink="">
      <xdr:nvSpPr>
        <xdr:cNvPr id="133" name="フローチャート : 判断 132"/>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66565</xdr:rowOff>
    </xdr:from>
    <xdr:ext cx="762000" cy="259045"/>
    <xdr:sp macro="" textlink="">
      <xdr:nvSpPr>
        <xdr:cNvPr id="134" name="テキスト ボックス 133"/>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137922</xdr:rowOff>
    </xdr:from>
    <xdr:to>
      <xdr:col>24</xdr:col>
      <xdr:colOff>82550</xdr:colOff>
      <xdr:row>16</xdr:row>
      <xdr:rowOff>68072</xdr:rowOff>
    </xdr:to>
    <xdr:sp macro="" textlink="">
      <xdr:nvSpPr>
        <xdr:cNvPr id="140" name="円/楕円 139"/>
        <xdr:cNvSpPr/>
      </xdr:nvSpPr>
      <xdr:spPr>
        <a:xfrm>
          <a:off x="164592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154449</xdr:rowOff>
    </xdr:from>
    <xdr:ext cx="762000" cy="259045"/>
    <xdr:sp macro="" textlink="">
      <xdr:nvSpPr>
        <xdr:cNvPr id="141" name="物件費該当値テキスト"/>
        <xdr:cNvSpPr txBox="1"/>
      </xdr:nvSpPr>
      <xdr:spPr>
        <a:xfrm>
          <a:off x="16598900" y="255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110490</xdr:rowOff>
    </xdr:from>
    <xdr:to>
      <xdr:col>22</xdr:col>
      <xdr:colOff>615950</xdr:colOff>
      <xdr:row>16</xdr:row>
      <xdr:rowOff>40640</xdr:rowOff>
    </xdr:to>
    <xdr:sp macro="" textlink="">
      <xdr:nvSpPr>
        <xdr:cNvPr id="142" name="円/楕円 141"/>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50817</xdr:rowOff>
    </xdr:from>
    <xdr:ext cx="736600" cy="259045"/>
    <xdr:sp macro="" textlink="">
      <xdr:nvSpPr>
        <xdr:cNvPr id="143" name="テキスト ボックス 142"/>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44" name="円/楕円 143"/>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45" name="テキスト ボックス 144"/>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142494</xdr:rowOff>
    </xdr:from>
    <xdr:to>
      <xdr:col>20</xdr:col>
      <xdr:colOff>209550</xdr:colOff>
      <xdr:row>16</xdr:row>
      <xdr:rowOff>72644</xdr:rowOff>
    </xdr:to>
    <xdr:sp macro="" textlink="">
      <xdr:nvSpPr>
        <xdr:cNvPr id="146" name="円/楕円 145"/>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82821</xdr:rowOff>
    </xdr:from>
    <xdr:ext cx="762000" cy="259045"/>
    <xdr:sp macro="" textlink="">
      <xdr:nvSpPr>
        <xdr:cNvPr id="147" name="テキスト ボックス 146"/>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147066</xdr:rowOff>
    </xdr:from>
    <xdr:to>
      <xdr:col>19</xdr:col>
      <xdr:colOff>6350</xdr:colOff>
      <xdr:row>16</xdr:row>
      <xdr:rowOff>77216</xdr:rowOff>
    </xdr:to>
    <xdr:sp macro="" textlink="">
      <xdr:nvSpPr>
        <xdr:cNvPr id="148" name="円/楕円 147"/>
        <xdr:cNvSpPr/>
      </xdr:nvSpPr>
      <xdr:spPr>
        <a:xfrm>
          <a:off x="12954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87393</xdr:rowOff>
    </xdr:from>
    <xdr:ext cx="762000" cy="259045"/>
    <xdr:sp macro="" textlink="">
      <xdr:nvSpPr>
        <xdr:cNvPr id="149" name="テキスト ボックス 148"/>
        <xdr:cNvSpPr txBox="1"/>
      </xdr:nvSpPr>
      <xdr:spPr>
        <a:xfrm>
          <a:off x="12623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今後も適正な運営に努める。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77" name="直線コネクタ 176"/>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7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79" name="直線コネクタ 17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1" name="直線コネクタ 18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69850</xdr:rowOff>
    </xdr:to>
    <xdr:cxnSp macro="">
      <xdr:nvCxnSpPr>
        <xdr:cNvPr id="182" name="直線コネクタ 181"/>
        <xdr:cNvCxnSpPr/>
      </xdr:nvCxnSpPr>
      <xdr:spPr>
        <a:xfrm flipV="1">
          <a:off x="3987800" y="9271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10177</xdr:rowOff>
    </xdr:from>
    <xdr:ext cx="762000" cy="259045"/>
    <xdr:sp macro="" textlink="">
      <xdr:nvSpPr>
        <xdr:cNvPr id="183"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184" name="フローチャート : 判断 183"/>
        <xdr:cNvSpPr/>
      </xdr:nvSpPr>
      <xdr:spPr>
        <a:xfrm>
          <a:off x="47752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69850</xdr:rowOff>
    </xdr:to>
    <xdr:cxnSp macro="">
      <xdr:nvCxnSpPr>
        <xdr:cNvPr id="185" name="直線コネクタ 184"/>
        <xdr:cNvCxnSpPr/>
      </xdr:nvCxnSpPr>
      <xdr:spPr>
        <a:xfrm>
          <a:off x="3098800" y="923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19050</xdr:rowOff>
    </xdr:from>
    <xdr:to>
      <xdr:col>5</xdr:col>
      <xdr:colOff>600075</xdr:colOff>
      <xdr:row>54</xdr:row>
      <xdr:rowOff>120650</xdr:rowOff>
    </xdr:to>
    <xdr:sp macro="" textlink="">
      <xdr:nvSpPr>
        <xdr:cNvPr id="186" name="フローチャート : 判断 185"/>
        <xdr:cNvSpPr/>
      </xdr:nvSpPr>
      <xdr:spPr>
        <a:xfrm>
          <a:off x="3937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187" name="テキスト ボックス 186"/>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53</xdr:row>
      <xdr:rowOff>146050</xdr:rowOff>
    </xdr:to>
    <xdr:cxnSp macro="">
      <xdr:nvCxnSpPr>
        <xdr:cNvPr id="188" name="直線コネクタ 187"/>
        <xdr:cNvCxnSpPr/>
      </xdr:nvCxnSpPr>
      <xdr:spPr>
        <a:xfrm>
          <a:off x="2209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0</xdr:rowOff>
    </xdr:from>
    <xdr:to>
      <xdr:col>4</xdr:col>
      <xdr:colOff>396875</xdr:colOff>
      <xdr:row>54</xdr:row>
      <xdr:rowOff>101600</xdr:rowOff>
    </xdr:to>
    <xdr:sp macro="" textlink="">
      <xdr:nvSpPr>
        <xdr:cNvPr id="189" name="フローチャート : 判断 188"/>
        <xdr:cNvSpPr/>
      </xdr:nvSpPr>
      <xdr:spPr>
        <a:xfrm>
          <a:off x="3048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0" name="テキスト ボックス 189"/>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53</xdr:row>
      <xdr:rowOff>127000</xdr:rowOff>
    </xdr:to>
    <xdr:cxnSp macro="">
      <xdr:nvCxnSpPr>
        <xdr:cNvPr id="191" name="直線コネクタ 190"/>
        <xdr:cNvCxnSpPr/>
      </xdr:nvCxnSpPr>
      <xdr:spPr>
        <a:xfrm>
          <a:off x="1320800" y="9213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2" name="フローチャート : 判断 191"/>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3" name="テキスト ボックス 192"/>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194" name="フローチャート : 判断 193"/>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48277</xdr:rowOff>
    </xdr:from>
    <xdr:ext cx="762000" cy="259045"/>
    <xdr:sp macro="" textlink="">
      <xdr:nvSpPr>
        <xdr:cNvPr id="195" name="テキスト ボックス 194"/>
        <xdr:cNvSpPr txBox="1"/>
      </xdr:nvSpPr>
      <xdr:spPr>
        <a:xfrm>
          <a:off x="939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1" name="円/楕円 200"/>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2"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19050</xdr:rowOff>
    </xdr:from>
    <xdr:to>
      <xdr:col>5</xdr:col>
      <xdr:colOff>600075</xdr:colOff>
      <xdr:row>54</xdr:row>
      <xdr:rowOff>120650</xdr:rowOff>
    </xdr:to>
    <xdr:sp macro="" textlink="">
      <xdr:nvSpPr>
        <xdr:cNvPr id="203" name="円/楕円 202"/>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105427</xdr:rowOff>
    </xdr:from>
    <xdr:ext cx="736600" cy="259045"/>
    <xdr:sp macro="" textlink="">
      <xdr:nvSpPr>
        <xdr:cNvPr id="204" name="テキスト ボックス 203"/>
        <xdr:cNvSpPr txBox="1"/>
      </xdr:nvSpPr>
      <xdr:spPr>
        <a:xfrm>
          <a:off x="3606800" y="936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5" name="円/楕円 204"/>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06" name="テキスト ボックス 205"/>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07" name="円/楕円 206"/>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08" name="テキスト ボックス 207"/>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09" name="円/楕円 208"/>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0" name="テキスト ボックス 209"/>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繰出金が支出の</a:t>
          </a:r>
          <a:r>
            <a:rPr kumimoji="1" lang="en-US" altLang="ja-JP" sz="1300">
              <a:latin typeface="ＭＳ Ｐゴシック"/>
            </a:rPr>
            <a:t>97</a:t>
          </a:r>
          <a:r>
            <a:rPr kumimoji="1" lang="ja-JP" altLang="en-US" sz="1300">
              <a:latin typeface="ＭＳ Ｐゴシック"/>
            </a:rPr>
            <a:t>％を占めている。</a:t>
          </a:r>
        </a:p>
        <a:p>
          <a:r>
            <a:rPr kumimoji="1" lang="ja-JP" altLang="en-US" sz="1300">
              <a:latin typeface="ＭＳ Ｐゴシック"/>
            </a:rPr>
            <a:t>特別会計事業の自立した運営を図り、繰出金の縮減に努める。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111760</xdr:rowOff>
    </xdr:to>
    <xdr:cxnSp macro="">
      <xdr:nvCxnSpPr>
        <xdr:cNvPr id="238" name="直線コネクタ 237"/>
        <xdr:cNvCxnSpPr/>
      </xdr:nvCxnSpPr>
      <xdr:spPr>
        <a:xfrm flipV="1">
          <a:off x="16510000" y="89662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39"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0" name="直線コネクタ 239"/>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42" name="直線コネクタ 24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168910</xdr:rowOff>
    </xdr:from>
    <xdr:to>
      <xdr:col>24</xdr:col>
      <xdr:colOff>31750</xdr:colOff>
      <xdr:row>58</xdr:row>
      <xdr:rowOff>20320</xdr:rowOff>
    </xdr:to>
    <xdr:cxnSp macro="">
      <xdr:nvCxnSpPr>
        <xdr:cNvPr id="243" name="直線コネクタ 242"/>
        <xdr:cNvCxnSpPr/>
      </xdr:nvCxnSpPr>
      <xdr:spPr>
        <a:xfrm flipV="1">
          <a:off x="15671800" y="9941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142257</xdr:rowOff>
    </xdr:from>
    <xdr:ext cx="762000" cy="259045"/>
    <xdr:sp macro="" textlink="">
      <xdr:nvSpPr>
        <xdr:cNvPr id="244" name="その他平均値テキスト"/>
        <xdr:cNvSpPr txBox="1"/>
      </xdr:nvSpPr>
      <xdr:spPr>
        <a:xfrm>
          <a:off x="16598900" y="940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125730</xdr:rowOff>
    </xdr:from>
    <xdr:to>
      <xdr:col>24</xdr:col>
      <xdr:colOff>82550</xdr:colOff>
      <xdr:row>56</xdr:row>
      <xdr:rowOff>55880</xdr:rowOff>
    </xdr:to>
    <xdr:sp macro="" textlink="">
      <xdr:nvSpPr>
        <xdr:cNvPr id="245" name="フローチャート : 判断 244"/>
        <xdr:cNvSpPr/>
      </xdr:nvSpPr>
      <xdr:spPr>
        <a:xfrm>
          <a:off x="164592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58</xdr:row>
      <xdr:rowOff>20320</xdr:rowOff>
    </xdr:to>
    <xdr:cxnSp macro="">
      <xdr:nvCxnSpPr>
        <xdr:cNvPr id="246" name="直線コネクタ 245"/>
        <xdr:cNvCxnSpPr/>
      </xdr:nvCxnSpPr>
      <xdr:spPr>
        <a:xfrm>
          <a:off x="14782800" y="9918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102870</xdr:rowOff>
    </xdr:from>
    <xdr:to>
      <xdr:col>22</xdr:col>
      <xdr:colOff>615950</xdr:colOff>
      <xdr:row>56</xdr:row>
      <xdr:rowOff>33020</xdr:rowOff>
    </xdr:to>
    <xdr:sp macro="" textlink="">
      <xdr:nvSpPr>
        <xdr:cNvPr id="247" name="フローチャート : 判断 246"/>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43197</xdr:rowOff>
    </xdr:from>
    <xdr:ext cx="736600" cy="259045"/>
    <xdr:sp macro="" textlink="">
      <xdr:nvSpPr>
        <xdr:cNvPr id="248" name="テキスト ボックス 247"/>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146050</xdr:rowOff>
    </xdr:to>
    <xdr:cxnSp macro="">
      <xdr:nvCxnSpPr>
        <xdr:cNvPr id="249" name="直線コネクタ 248"/>
        <xdr:cNvCxnSpPr/>
      </xdr:nvCxnSpPr>
      <xdr:spPr>
        <a:xfrm>
          <a:off x="13893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0" name="フローチャート :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16510</xdr:rowOff>
    </xdr:to>
    <xdr:cxnSp macro="">
      <xdr:nvCxnSpPr>
        <xdr:cNvPr id="252" name="直線コネクタ 251"/>
        <xdr:cNvCxnSpPr/>
      </xdr:nvCxnSpPr>
      <xdr:spPr>
        <a:xfrm flipV="1">
          <a:off x="13004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3" name="フローチャート : 判断 252"/>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4" name="テキスト ボックス 253"/>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5" name="フローチャート : 判断 254"/>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56" name="テキスト ボックス 255"/>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118110</xdr:rowOff>
    </xdr:from>
    <xdr:to>
      <xdr:col>24</xdr:col>
      <xdr:colOff>82550</xdr:colOff>
      <xdr:row>58</xdr:row>
      <xdr:rowOff>48260</xdr:rowOff>
    </xdr:to>
    <xdr:sp macro="" textlink="">
      <xdr:nvSpPr>
        <xdr:cNvPr id="262" name="円/楕円 261"/>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90187</xdr:rowOff>
    </xdr:from>
    <xdr:ext cx="762000" cy="259045"/>
    <xdr:sp macro="" textlink="">
      <xdr:nvSpPr>
        <xdr:cNvPr id="263"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140970</xdr:rowOff>
    </xdr:from>
    <xdr:to>
      <xdr:col>22</xdr:col>
      <xdr:colOff>615950</xdr:colOff>
      <xdr:row>58</xdr:row>
      <xdr:rowOff>71120</xdr:rowOff>
    </xdr:to>
    <xdr:sp macro="" textlink="">
      <xdr:nvSpPr>
        <xdr:cNvPr id="264" name="円/楕円 263"/>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55897</xdr:rowOff>
    </xdr:from>
    <xdr:ext cx="736600" cy="259045"/>
    <xdr:sp macro="" textlink="">
      <xdr:nvSpPr>
        <xdr:cNvPr id="265" name="テキスト ボックス 264"/>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66" name="円/楕円 265"/>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67" name="テキスト ボックス 266"/>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68" name="円/楕円 267"/>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9" name="テキスト ボックス 268"/>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0" name="円/楕円 269"/>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52087</xdr:rowOff>
    </xdr:from>
    <xdr:ext cx="762000" cy="259045"/>
    <xdr:sp macro="" textlink="">
      <xdr:nvSpPr>
        <xdr:cNvPr id="271" name="テキスト ボックス 270"/>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一部事務組合等への負担金が支出の</a:t>
          </a:r>
          <a:r>
            <a:rPr kumimoji="1" lang="en-US" altLang="ja-JP" sz="1300">
              <a:latin typeface="ＭＳ Ｐゴシック"/>
            </a:rPr>
            <a:t>73</a:t>
          </a:r>
          <a:r>
            <a:rPr kumimoji="1" lang="ja-JP" altLang="en-US" sz="1300">
              <a:latin typeface="ＭＳ Ｐゴシック"/>
            </a:rPr>
            <a:t>％を占めている。</a:t>
          </a:r>
        </a:p>
        <a:p>
          <a:r>
            <a:rPr kumimoji="1" lang="ja-JP" altLang="en-US" sz="1300">
              <a:latin typeface="ＭＳ Ｐゴシック"/>
            </a:rPr>
            <a:t>補助金額等精査し、適正な支出を図る。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165862</xdr:rowOff>
    </xdr:to>
    <xdr:cxnSp macro="">
      <xdr:nvCxnSpPr>
        <xdr:cNvPr id="296" name="直線コネクタ 295"/>
        <xdr:cNvCxnSpPr/>
      </xdr:nvCxnSpPr>
      <xdr:spPr>
        <a:xfrm flipV="1">
          <a:off x="16510000" y="584657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29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298" name="直線コネクタ 29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299"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0" name="直線コネクタ 299"/>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36</xdr:row>
      <xdr:rowOff>159004</xdr:rowOff>
    </xdr:to>
    <xdr:cxnSp macro="">
      <xdr:nvCxnSpPr>
        <xdr:cNvPr id="301" name="直線コネクタ 300"/>
        <xdr:cNvCxnSpPr/>
      </xdr:nvCxnSpPr>
      <xdr:spPr>
        <a:xfrm flipV="1">
          <a:off x="15671800" y="6322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79011</xdr:rowOff>
    </xdr:from>
    <xdr:ext cx="762000" cy="259045"/>
    <xdr:sp macro="" textlink="">
      <xdr:nvSpPr>
        <xdr:cNvPr id="302"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03" name="フローチャート : 判断 302"/>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159004</xdr:rowOff>
    </xdr:from>
    <xdr:to>
      <xdr:col>22</xdr:col>
      <xdr:colOff>565150</xdr:colOff>
      <xdr:row>36</xdr:row>
      <xdr:rowOff>163576</xdr:rowOff>
    </xdr:to>
    <xdr:cxnSp macro="">
      <xdr:nvCxnSpPr>
        <xdr:cNvPr id="304" name="直線コネクタ 303"/>
        <xdr:cNvCxnSpPr/>
      </xdr:nvCxnSpPr>
      <xdr:spPr>
        <a:xfrm flipV="1">
          <a:off x="14782800" y="6331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67056</xdr:rowOff>
    </xdr:from>
    <xdr:to>
      <xdr:col>22</xdr:col>
      <xdr:colOff>615950</xdr:colOff>
      <xdr:row>36</xdr:row>
      <xdr:rowOff>168656</xdr:rowOff>
    </xdr:to>
    <xdr:sp macro="" textlink="">
      <xdr:nvSpPr>
        <xdr:cNvPr id="305" name="フローチャート : 判断 304"/>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06" name="テキスト ボックス 305"/>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37</xdr:row>
      <xdr:rowOff>28702</xdr:rowOff>
    </xdr:to>
    <xdr:cxnSp macro="">
      <xdr:nvCxnSpPr>
        <xdr:cNvPr id="307" name="直線コネクタ 306"/>
        <xdr:cNvCxnSpPr/>
      </xdr:nvCxnSpPr>
      <xdr:spPr>
        <a:xfrm flipV="1">
          <a:off x="13893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8" name="フローチャート : 判断 30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09" name="テキスト ボックス 30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83566</xdr:rowOff>
    </xdr:to>
    <xdr:cxnSp macro="">
      <xdr:nvCxnSpPr>
        <xdr:cNvPr id="310" name="直線コネクタ 309"/>
        <xdr:cNvCxnSpPr/>
      </xdr:nvCxnSpPr>
      <xdr:spPr>
        <a:xfrm flipV="1">
          <a:off x="13004800" y="63723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1" name="フローチャート : 判断 310"/>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2" name="テキスト ボックス 311"/>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13" name="フローチャート : 判断 312"/>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53103</xdr:rowOff>
    </xdr:from>
    <xdr:ext cx="762000" cy="259045"/>
    <xdr:sp macro="" textlink="">
      <xdr:nvSpPr>
        <xdr:cNvPr id="314" name="テキスト ボックス 313"/>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20" name="円/楕円 319"/>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21"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22" name="円/楕円 321"/>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23" name="テキスト ボックス 322"/>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112776</xdr:rowOff>
    </xdr:from>
    <xdr:to>
      <xdr:col>21</xdr:col>
      <xdr:colOff>412750</xdr:colOff>
      <xdr:row>37</xdr:row>
      <xdr:rowOff>42926</xdr:rowOff>
    </xdr:to>
    <xdr:sp macro="" textlink="">
      <xdr:nvSpPr>
        <xdr:cNvPr id="324" name="円/楕円 323"/>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25" name="テキスト ボックス 324"/>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26" name="円/楕円 325"/>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27" name="テキスト ボックス 326"/>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28" name="円/楕円 327"/>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119143</xdr:rowOff>
    </xdr:from>
    <xdr:ext cx="762000" cy="259045"/>
    <xdr:sp macro="" textlink="">
      <xdr:nvSpPr>
        <xdr:cNvPr id="329" name="テキスト ボックス 328"/>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今後も適正な借入を行い、将来負担を抑制するよう努める。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14987</xdr:rowOff>
    </xdr:to>
    <xdr:cxnSp macro="">
      <xdr:nvCxnSpPr>
        <xdr:cNvPr id="354" name="直線コネクタ 353"/>
        <xdr:cNvCxnSpPr/>
      </xdr:nvCxnSpPr>
      <xdr:spPr>
        <a:xfrm flipV="1">
          <a:off x="4826000" y="12603988"/>
          <a:ext cx="0" cy="129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158514</xdr:rowOff>
    </xdr:from>
    <xdr:ext cx="762000" cy="259045"/>
    <xdr:sp macro="" textlink="">
      <xdr:nvSpPr>
        <xdr:cNvPr id="355" name="公債費最小値テキスト"/>
        <xdr:cNvSpPr txBox="1"/>
      </xdr:nvSpPr>
      <xdr:spPr>
        <a:xfrm>
          <a:off x="4914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14987</xdr:rowOff>
    </xdr:from>
    <xdr:to>
      <xdr:col>7</xdr:col>
      <xdr:colOff>104775</xdr:colOff>
      <xdr:row>81</xdr:row>
      <xdr:rowOff>14987</xdr:rowOff>
    </xdr:to>
    <xdr:cxnSp macro="">
      <xdr:nvCxnSpPr>
        <xdr:cNvPr id="356" name="直線コネクタ 355"/>
        <xdr:cNvCxnSpPr/>
      </xdr:nvCxnSpPr>
      <xdr:spPr>
        <a:xfrm>
          <a:off x="4737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67563</xdr:rowOff>
    </xdr:from>
    <xdr:to>
      <xdr:col>7</xdr:col>
      <xdr:colOff>15875</xdr:colOff>
      <xdr:row>76</xdr:row>
      <xdr:rowOff>122428</xdr:rowOff>
    </xdr:to>
    <xdr:cxnSp macro="">
      <xdr:nvCxnSpPr>
        <xdr:cNvPr id="359" name="直線コネクタ 358"/>
        <xdr:cNvCxnSpPr/>
      </xdr:nvCxnSpPr>
      <xdr:spPr>
        <a:xfrm flipV="1">
          <a:off x="3987800" y="1309776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60"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61" name="フローチャート : 判断 360"/>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122428</xdr:rowOff>
    </xdr:from>
    <xdr:to>
      <xdr:col>5</xdr:col>
      <xdr:colOff>549275</xdr:colOff>
      <xdr:row>76</xdr:row>
      <xdr:rowOff>140715</xdr:rowOff>
    </xdr:to>
    <xdr:cxnSp macro="">
      <xdr:nvCxnSpPr>
        <xdr:cNvPr id="362" name="直線コネクタ 361"/>
        <xdr:cNvCxnSpPr/>
      </xdr:nvCxnSpPr>
      <xdr:spPr>
        <a:xfrm flipV="1">
          <a:off x="3098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35052</xdr:rowOff>
    </xdr:from>
    <xdr:to>
      <xdr:col>5</xdr:col>
      <xdr:colOff>600075</xdr:colOff>
      <xdr:row>78</xdr:row>
      <xdr:rowOff>136652</xdr:rowOff>
    </xdr:to>
    <xdr:sp macro="" textlink="">
      <xdr:nvSpPr>
        <xdr:cNvPr id="363" name="フローチャート : 判断 362"/>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64" name="テキスト ボックス 363"/>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99568</xdr:rowOff>
    </xdr:from>
    <xdr:to>
      <xdr:col>4</xdr:col>
      <xdr:colOff>346075</xdr:colOff>
      <xdr:row>76</xdr:row>
      <xdr:rowOff>140715</xdr:rowOff>
    </xdr:to>
    <xdr:cxnSp macro="">
      <xdr:nvCxnSpPr>
        <xdr:cNvPr id="365" name="直線コネクタ 364"/>
        <xdr:cNvCxnSpPr/>
      </xdr:nvCxnSpPr>
      <xdr:spPr>
        <a:xfrm>
          <a:off x="2209800" y="131297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94487</xdr:rowOff>
    </xdr:from>
    <xdr:to>
      <xdr:col>4</xdr:col>
      <xdr:colOff>396875</xdr:colOff>
      <xdr:row>79</xdr:row>
      <xdr:rowOff>24637</xdr:rowOff>
    </xdr:to>
    <xdr:sp macro="" textlink="">
      <xdr:nvSpPr>
        <xdr:cNvPr id="366" name="フローチャート : 判断 365"/>
        <xdr:cNvSpPr/>
      </xdr:nvSpPr>
      <xdr:spPr>
        <a:xfrm>
          <a:off x="3048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67" name="テキスト ボックス 366"/>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99568</xdr:rowOff>
    </xdr:from>
    <xdr:to>
      <xdr:col>3</xdr:col>
      <xdr:colOff>142875</xdr:colOff>
      <xdr:row>77</xdr:row>
      <xdr:rowOff>1270</xdr:rowOff>
    </xdr:to>
    <xdr:cxnSp macro="">
      <xdr:nvCxnSpPr>
        <xdr:cNvPr id="368" name="直線コネクタ 367"/>
        <xdr:cNvCxnSpPr/>
      </xdr:nvCxnSpPr>
      <xdr:spPr>
        <a:xfrm flipV="1">
          <a:off x="1320800" y="131297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69" name="フローチャート : 判断 368"/>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0" name="テキスト ボックス 369"/>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44196</xdr:rowOff>
    </xdr:from>
    <xdr:to>
      <xdr:col>1</xdr:col>
      <xdr:colOff>676275</xdr:colOff>
      <xdr:row>78</xdr:row>
      <xdr:rowOff>145796</xdr:rowOff>
    </xdr:to>
    <xdr:sp macro="" textlink="">
      <xdr:nvSpPr>
        <xdr:cNvPr id="371" name="フローチャート : 判断 370"/>
        <xdr:cNvSpPr/>
      </xdr:nvSpPr>
      <xdr:spPr>
        <a:xfrm>
          <a:off x="12700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130573</xdr:rowOff>
    </xdr:from>
    <xdr:ext cx="762000" cy="259045"/>
    <xdr:sp macro="" textlink="">
      <xdr:nvSpPr>
        <xdr:cNvPr id="372" name="テキスト ボックス 371"/>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16763</xdr:rowOff>
    </xdr:from>
    <xdr:to>
      <xdr:col>7</xdr:col>
      <xdr:colOff>66675</xdr:colOff>
      <xdr:row>76</xdr:row>
      <xdr:rowOff>118363</xdr:rowOff>
    </xdr:to>
    <xdr:sp macro="" textlink="">
      <xdr:nvSpPr>
        <xdr:cNvPr id="378" name="円/楕円 377"/>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33291</xdr:rowOff>
    </xdr:from>
    <xdr:ext cx="762000" cy="259045"/>
    <xdr:sp macro="" textlink="">
      <xdr:nvSpPr>
        <xdr:cNvPr id="379"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80" name="円/楕円 379"/>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11955</xdr:rowOff>
    </xdr:from>
    <xdr:ext cx="736600" cy="259045"/>
    <xdr:sp macro="" textlink="">
      <xdr:nvSpPr>
        <xdr:cNvPr id="381" name="テキスト ボックス 380"/>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89915</xdr:rowOff>
    </xdr:from>
    <xdr:to>
      <xdr:col>4</xdr:col>
      <xdr:colOff>396875</xdr:colOff>
      <xdr:row>77</xdr:row>
      <xdr:rowOff>20065</xdr:rowOff>
    </xdr:to>
    <xdr:sp macro="" textlink="">
      <xdr:nvSpPr>
        <xdr:cNvPr id="382" name="円/楕円 381"/>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30243</xdr:rowOff>
    </xdr:from>
    <xdr:ext cx="762000" cy="259045"/>
    <xdr:sp macro="" textlink="">
      <xdr:nvSpPr>
        <xdr:cNvPr id="383" name="テキスト ボックス 382"/>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48768</xdr:rowOff>
    </xdr:from>
    <xdr:to>
      <xdr:col>3</xdr:col>
      <xdr:colOff>193675</xdr:colOff>
      <xdr:row>76</xdr:row>
      <xdr:rowOff>150368</xdr:rowOff>
    </xdr:to>
    <xdr:sp macro="" textlink="">
      <xdr:nvSpPr>
        <xdr:cNvPr id="384" name="円/楕円 383"/>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160545</xdr:rowOff>
    </xdr:from>
    <xdr:ext cx="762000" cy="259045"/>
    <xdr:sp macro="" textlink="">
      <xdr:nvSpPr>
        <xdr:cNvPr id="385" name="テキスト ボックス 384"/>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86" name="円/楕円 385"/>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87" name="テキスト ボックス 386"/>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a:t>
          </a:r>
          <a:r>
            <a:rPr kumimoji="1" lang="en-US" altLang="ja-JP" sz="1300">
              <a:latin typeface="ＭＳ Ｐゴシック"/>
            </a:rPr>
            <a:t>25.0</a:t>
          </a:r>
          <a:r>
            <a:rPr kumimoji="1" lang="ja-JP" altLang="en-US" sz="1300">
              <a:latin typeface="ＭＳ Ｐゴシック"/>
            </a:rPr>
            <a:t>％、繰出金</a:t>
          </a:r>
          <a:r>
            <a:rPr kumimoji="1" lang="en-US" altLang="ja-JP" sz="1300">
              <a:latin typeface="ＭＳ Ｐゴシック"/>
            </a:rPr>
            <a:t>15.8</a:t>
          </a:r>
          <a:r>
            <a:rPr kumimoji="1" lang="ja-JP" altLang="ja-JP" sz="1100">
              <a:solidFill>
                <a:schemeClr val="dk1"/>
              </a:solidFill>
              <a:effectLst/>
              <a:latin typeface="+mn-lt"/>
              <a:ea typeface="+mn-ea"/>
              <a:cs typeface="+mn-cs"/>
            </a:rPr>
            <a:t>％</a:t>
          </a:r>
          <a:r>
            <a:rPr kumimoji="1" lang="ja-JP" altLang="en-US" sz="1300">
              <a:latin typeface="ＭＳ Ｐゴシック"/>
            </a:rPr>
            <a:t>、物件費</a:t>
          </a:r>
          <a:r>
            <a:rPr kumimoji="1" lang="en-US" altLang="ja-JP" sz="1300">
              <a:latin typeface="ＭＳ Ｐゴシック"/>
            </a:rPr>
            <a:t>10.1</a:t>
          </a:r>
          <a:r>
            <a:rPr kumimoji="1" lang="ja-JP" altLang="ja-JP" sz="1100">
              <a:solidFill>
                <a:schemeClr val="dk1"/>
              </a:solidFill>
              <a:effectLst/>
              <a:latin typeface="+mn-lt"/>
              <a:ea typeface="+mn-ea"/>
              <a:cs typeface="+mn-cs"/>
            </a:rPr>
            <a:t>％</a:t>
          </a:r>
          <a:r>
            <a:rPr kumimoji="1" lang="ja-JP" altLang="en-US" sz="1300">
              <a:latin typeface="ＭＳ Ｐゴシック"/>
            </a:rPr>
            <a:t>が比率の大半を占めている。</a:t>
          </a:r>
        </a:p>
        <a:p>
          <a:r>
            <a:rPr kumimoji="1" lang="ja-JP" altLang="en-US" sz="1300">
              <a:latin typeface="ＭＳ Ｐゴシック"/>
            </a:rPr>
            <a:t>支出、繰出金の削減を図り、比率の下降に努める。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100874</xdr:rowOff>
    </xdr:from>
    <xdr:to>
      <xdr:col>24</xdr:col>
      <xdr:colOff>31750</xdr:colOff>
      <xdr:row>81</xdr:row>
      <xdr:rowOff>66584</xdr:rowOff>
    </xdr:to>
    <xdr:cxnSp macro="">
      <xdr:nvCxnSpPr>
        <xdr:cNvPr id="417" name="直線コネクタ 416"/>
        <xdr:cNvCxnSpPr/>
      </xdr:nvCxnSpPr>
      <xdr:spPr>
        <a:xfrm flipV="1">
          <a:off x="16510000" y="124452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18"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19" name="直線コネクタ 418"/>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15801</xdr:rowOff>
    </xdr:from>
    <xdr:ext cx="762000" cy="259045"/>
    <xdr:sp macro="" textlink="">
      <xdr:nvSpPr>
        <xdr:cNvPr id="420" name="公債費以外最大値テキスト"/>
        <xdr:cNvSpPr txBox="1"/>
      </xdr:nvSpPr>
      <xdr:spPr>
        <a:xfrm>
          <a:off x="16598900" y="1218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49.7</a:t>
          </a:r>
          <a:endParaRPr kumimoji="1" lang="ja-JP" altLang="en-US" sz="1000" b="1">
            <a:latin typeface="ＭＳ Ｐゴシック"/>
          </a:endParaRPr>
        </a:p>
      </xdr:txBody>
    </xdr:sp>
    <xdr:clientData/>
  </xdr:oneCellAnchor>
  <xdr:twoCellAnchor>
    <xdr:from>
      <xdr:col>23</xdr:col>
      <xdr:colOff>628650</xdr:colOff>
      <xdr:row>72</xdr:row>
      <xdr:rowOff>100874</xdr:rowOff>
    </xdr:from>
    <xdr:to>
      <xdr:col>24</xdr:col>
      <xdr:colOff>120650</xdr:colOff>
      <xdr:row>72</xdr:row>
      <xdr:rowOff>100874</xdr:rowOff>
    </xdr:to>
    <xdr:cxnSp macro="">
      <xdr:nvCxnSpPr>
        <xdr:cNvPr id="421" name="直線コネクタ 420"/>
        <xdr:cNvCxnSpPr/>
      </xdr:nvCxnSpPr>
      <xdr:spPr>
        <a:xfrm>
          <a:off x="16421100" y="1244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164556</xdr:rowOff>
    </xdr:from>
    <xdr:to>
      <xdr:col>24</xdr:col>
      <xdr:colOff>31750</xdr:colOff>
      <xdr:row>75</xdr:row>
      <xdr:rowOff>164556</xdr:rowOff>
    </xdr:to>
    <xdr:cxnSp macro="">
      <xdr:nvCxnSpPr>
        <xdr:cNvPr id="422" name="直線コネクタ 421"/>
        <xdr:cNvCxnSpPr/>
      </xdr:nvCxnSpPr>
      <xdr:spPr>
        <a:xfrm>
          <a:off x="15671800" y="130233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135181</xdr:rowOff>
    </xdr:from>
    <xdr:ext cx="762000" cy="259045"/>
    <xdr:sp macro="" textlink="">
      <xdr:nvSpPr>
        <xdr:cNvPr id="423" name="公債費以外平均値テキスト"/>
        <xdr:cNvSpPr txBox="1"/>
      </xdr:nvSpPr>
      <xdr:spPr>
        <a:xfrm>
          <a:off x="16598900" y="12651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118654</xdr:rowOff>
    </xdr:from>
    <xdr:to>
      <xdr:col>24</xdr:col>
      <xdr:colOff>82550</xdr:colOff>
      <xdr:row>75</xdr:row>
      <xdr:rowOff>48804</xdr:rowOff>
    </xdr:to>
    <xdr:sp macro="" textlink="">
      <xdr:nvSpPr>
        <xdr:cNvPr id="424" name="フローチャート : 判断 423"/>
        <xdr:cNvSpPr/>
      </xdr:nvSpPr>
      <xdr:spPr>
        <a:xfrm>
          <a:off x="164592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164556</xdr:rowOff>
    </xdr:from>
    <xdr:to>
      <xdr:col>22</xdr:col>
      <xdr:colOff>565150</xdr:colOff>
      <xdr:row>75</xdr:row>
      <xdr:rowOff>164556</xdr:rowOff>
    </xdr:to>
    <xdr:cxnSp macro="">
      <xdr:nvCxnSpPr>
        <xdr:cNvPr id="425" name="直線コネクタ 424"/>
        <xdr:cNvCxnSpPr/>
      </xdr:nvCxnSpPr>
      <xdr:spPr>
        <a:xfrm>
          <a:off x="14782800" y="13023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102326</xdr:rowOff>
    </xdr:from>
    <xdr:to>
      <xdr:col>22</xdr:col>
      <xdr:colOff>615950</xdr:colOff>
      <xdr:row>75</xdr:row>
      <xdr:rowOff>32476</xdr:rowOff>
    </xdr:to>
    <xdr:sp macro="" textlink="">
      <xdr:nvSpPr>
        <xdr:cNvPr id="426" name="フローチャート : 判断 425"/>
        <xdr:cNvSpPr/>
      </xdr:nvSpPr>
      <xdr:spPr>
        <a:xfrm>
          <a:off x="15621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42653</xdr:rowOff>
    </xdr:from>
    <xdr:ext cx="736600" cy="259045"/>
    <xdr:sp macro="" textlink="">
      <xdr:nvSpPr>
        <xdr:cNvPr id="427" name="テキスト ボックス 426"/>
        <xdr:cNvSpPr txBox="1"/>
      </xdr:nvSpPr>
      <xdr:spPr>
        <a:xfrm>
          <a:off x="15290800" y="1255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109038</xdr:rowOff>
    </xdr:from>
    <xdr:to>
      <xdr:col>21</xdr:col>
      <xdr:colOff>361950</xdr:colOff>
      <xdr:row>75</xdr:row>
      <xdr:rowOff>164556</xdr:rowOff>
    </xdr:to>
    <xdr:cxnSp macro="">
      <xdr:nvCxnSpPr>
        <xdr:cNvPr id="428" name="直線コネクタ 427"/>
        <xdr:cNvCxnSpPr/>
      </xdr:nvCxnSpPr>
      <xdr:spPr>
        <a:xfrm>
          <a:off x="13893800" y="129677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134983</xdr:rowOff>
    </xdr:from>
    <xdr:to>
      <xdr:col>21</xdr:col>
      <xdr:colOff>412750</xdr:colOff>
      <xdr:row>75</xdr:row>
      <xdr:rowOff>65133</xdr:rowOff>
    </xdr:to>
    <xdr:sp macro="" textlink="">
      <xdr:nvSpPr>
        <xdr:cNvPr id="429" name="フローチャート : 判断 428"/>
        <xdr:cNvSpPr/>
      </xdr:nvSpPr>
      <xdr:spPr>
        <a:xfrm>
          <a:off x="14732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75310</xdr:rowOff>
    </xdr:from>
    <xdr:ext cx="762000" cy="259045"/>
    <xdr:sp macro="" textlink="">
      <xdr:nvSpPr>
        <xdr:cNvPr id="430" name="テキスト ボックス 429"/>
        <xdr:cNvSpPr txBox="1"/>
      </xdr:nvSpPr>
      <xdr:spPr>
        <a:xfrm>
          <a:off x="14401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109038</xdr:rowOff>
    </xdr:from>
    <xdr:to>
      <xdr:col>20</xdr:col>
      <xdr:colOff>158750</xdr:colOff>
      <xdr:row>76</xdr:row>
      <xdr:rowOff>55155</xdr:rowOff>
    </xdr:to>
    <xdr:cxnSp macro="">
      <xdr:nvCxnSpPr>
        <xdr:cNvPr id="431" name="直線コネクタ 430"/>
        <xdr:cNvCxnSpPr/>
      </xdr:nvCxnSpPr>
      <xdr:spPr>
        <a:xfrm flipV="1">
          <a:off x="13004800" y="12967788"/>
          <a:ext cx="8890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105591</xdr:rowOff>
    </xdr:from>
    <xdr:to>
      <xdr:col>20</xdr:col>
      <xdr:colOff>209550</xdr:colOff>
      <xdr:row>75</xdr:row>
      <xdr:rowOff>35741</xdr:rowOff>
    </xdr:to>
    <xdr:sp macro="" textlink="">
      <xdr:nvSpPr>
        <xdr:cNvPr id="432" name="フローチャート : 判断 431"/>
        <xdr:cNvSpPr/>
      </xdr:nvSpPr>
      <xdr:spPr>
        <a:xfrm>
          <a:off x="13843000" y="1279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45918</xdr:rowOff>
    </xdr:from>
    <xdr:ext cx="762000" cy="259045"/>
    <xdr:sp macro="" textlink="">
      <xdr:nvSpPr>
        <xdr:cNvPr id="433" name="テキスト ボックス 432"/>
        <xdr:cNvSpPr txBox="1"/>
      </xdr:nvSpPr>
      <xdr:spPr>
        <a:xfrm>
          <a:off x="13512800" y="125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9253</xdr:rowOff>
    </xdr:from>
    <xdr:to>
      <xdr:col>19</xdr:col>
      <xdr:colOff>6350</xdr:colOff>
      <xdr:row>75</xdr:row>
      <xdr:rowOff>110853</xdr:rowOff>
    </xdr:to>
    <xdr:sp macro="" textlink="">
      <xdr:nvSpPr>
        <xdr:cNvPr id="434" name="フローチャート : 判断 433"/>
        <xdr:cNvSpPr/>
      </xdr:nvSpPr>
      <xdr:spPr>
        <a:xfrm>
          <a:off x="12954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121030</xdr:rowOff>
    </xdr:from>
    <xdr:ext cx="762000" cy="259045"/>
    <xdr:sp macro="" textlink="">
      <xdr:nvSpPr>
        <xdr:cNvPr id="435" name="テキスト ボックス 434"/>
        <xdr:cNvSpPr txBox="1"/>
      </xdr:nvSpPr>
      <xdr:spPr>
        <a:xfrm>
          <a:off x="12623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113756</xdr:rowOff>
    </xdr:from>
    <xdr:to>
      <xdr:col>24</xdr:col>
      <xdr:colOff>82550</xdr:colOff>
      <xdr:row>76</xdr:row>
      <xdr:rowOff>43906</xdr:rowOff>
    </xdr:to>
    <xdr:sp macro="" textlink="">
      <xdr:nvSpPr>
        <xdr:cNvPr id="441" name="円/楕円 440"/>
        <xdr:cNvSpPr/>
      </xdr:nvSpPr>
      <xdr:spPr>
        <a:xfrm>
          <a:off x="164592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85833</xdr:rowOff>
    </xdr:from>
    <xdr:ext cx="762000" cy="259045"/>
    <xdr:sp macro="" textlink="">
      <xdr:nvSpPr>
        <xdr:cNvPr id="442" name="公債費以外該当値テキスト"/>
        <xdr:cNvSpPr txBox="1"/>
      </xdr:nvSpPr>
      <xdr:spPr>
        <a:xfrm>
          <a:off x="16598900" y="1294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113756</xdr:rowOff>
    </xdr:from>
    <xdr:to>
      <xdr:col>22</xdr:col>
      <xdr:colOff>615950</xdr:colOff>
      <xdr:row>76</xdr:row>
      <xdr:rowOff>43906</xdr:rowOff>
    </xdr:to>
    <xdr:sp macro="" textlink="">
      <xdr:nvSpPr>
        <xdr:cNvPr id="443" name="円/楕円 442"/>
        <xdr:cNvSpPr/>
      </xdr:nvSpPr>
      <xdr:spPr>
        <a:xfrm>
          <a:off x="15621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28683</xdr:rowOff>
    </xdr:from>
    <xdr:ext cx="736600" cy="259045"/>
    <xdr:sp macro="" textlink="">
      <xdr:nvSpPr>
        <xdr:cNvPr id="444" name="テキスト ボックス 443"/>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113756</xdr:rowOff>
    </xdr:from>
    <xdr:to>
      <xdr:col>21</xdr:col>
      <xdr:colOff>412750</xdr:colOff>
      <xdr:row>76</xdr:row>
      <xdr:rowOff>43906</xdr:rowOff>
    </xdr:to>
    <xdr:sp macro="" textlink="">
      <xdr:nvSpPr>
        <xdr:cNvPr id="445" name="円/楕円 444"/>
        <xdr:cNvSpPr/>
      </xdr:nvSpPr>
      <xdr:spPr>
        <a:xfrm>
          <a:off x="14732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28683</xdr:rowOff>
    </xdr:from>
    <xdr:ext cx="762000" cy="259045"/>
    <xdr:sp macro="" textlink="">
      <xdr:nvSpPr>
        <xdr:cNvPr id="446" name="テキスト ボックス 445"/>
        <xdr:cNvSpPr txBox="1"/>
      </xdr:nvSpPr>
      <xdr:spPr>
        <a:xfrm>
          <a:off x="14401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58238</xdr:rowOff>
    </xdr:from>
    <xdr:to>
      <xdr:col>20</xdr:col>
      <xdr:colOff>209550</xdr:colOff>
      <xdr:row>75</xdr:row>
      <xdr:rowOff>159838</xdr:rowOff>
    </xdr:to>
    <xdr:sp macro="" textlink="">
      <xdr:nvSpPr>
        <xdr:cNvPr id="447" name="円/楕円 446"/>
        <xdr:cNvSpPr/>
      </xdr:nvSpPr>
      <xdr:spPr>
        <a:xfrm>
          <a:off x="13843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144615</xdr:rowOff>
    </xdr:from>
    <xdr:ext cx="762000" cy="259045"/>
    <xdr:sp macro="" textlink="">
      <xdr:nvSpPr>
        <xdr:cNvPr id="448" name="テキスト ボックス 447"/>
        <xdr:cNvSpPr txBox="1"/>
      </xdr:nvSpPr>
      <xdr:spPr>
        <a:xfrm>
          <a:off x="13512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4355</xdr:rowOff>
    </xdr:from>
    <xdr:to>
      <xdr:col>19</xdr:col>
      <xdr:colOff>6350</xdr:colOff>
      <xdr:row>76</xdr:row>
      <xdr:rowOff>105955</xdr:rowOff>
    </xdr:to>
    <xdr:sp macro="" textlink="">
      <xdr:nvSpPr>
        <xdr:cNvPr id="449" name="円/楕円 448"/>
        <xdr:cNvSpPr/>
      </xdr:nvSpPr>
      <xdr:spPr>
        <a:xfrm>
          <a:off x="12954000" y="130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90732</xdr:rowOff>
    </xdr:from>
    <xdr:ext cx="762000" cy="259045"/>
    <xdr:sp macro="" textlink="">
      <xdr:nvSpPr>
        <xdr:cNvPr id="450" name="テキスト ボックス 449"/>
        <xdr:cNvSpPr txBox="1"/>
      </xdr:nvSpPr>
      <xdr:spPr>
        <a:xfrm>
          <a:off x="12623800" y="131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福島県中島村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162143</xdr:rowOff>
    </xdr:from>
    <xdr:to>
      <xdr:col>4</xdr:col>
      <xdr:colOff>1117600</xdr:colOff>
      <xdr:row>19</xdr:row>
      <xdr:rowOff>140501</xdr:rowOff>
    </xdr:to>
    <xdr:cxnSp macro="">
      <xdr:nvCxnSpPr>
        <xdr:cNvPr id="41" name="直線コネクタ 40"/>
        <xdr:cNvCxnSpPr/>
      </xdr:nvCxnSpPr>
      <xdr:spPr bwMode="auto">
        <a:xfrm flipV="1">
          <a:off x="5651500" y="2267168"/>
          <a:ext cx="0" cy="11785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112578</xdr:rowOff>
    </xdr:from>
    <xdr:ext cx="762000" cy="259045"/>
    <xdr:sp macro="" textlink="">
      <xdr:nvSpPr>
        <xdr:cNvPr id="42" name="人口1人当たり決算額の推移最小値テキスト130"/>
        <xdr:cNvSpPr txBox="1"/>
      </xdr:nvSpPr>
      <xdr:spPr>
        <a:xfrm>
          <a:off x="5740400" y="341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85,971</a:t>
          </a:r>
          <a:endParaRPr kumimoji="1" lang="ja-JP" altLang="en-US" sz="1000" b="1">
            <a:latin typeface="ＭＳ Ｐゴシック"/>
          </a:endParaRPr>
        </a:p>
      </xdr:txBody>
    </xdr:sp>
    <xdr:clientData/>
  </xdr:oneCellAnchor>
  <xdr:twoCellAnchor>
    <xdr:from>
      <xdr:col>4</xdr:col>
      <xdr:colOff>1028700</xdr:colOff>
      <xdr:row>19</xdr:row>
      <xdr:rowOff>140501</xdr:rowOff>
    </xdr:from>
    <xdr:to>
      <xdr:col>5</xdr:col>
      <xdr:colOff>73025</xdr:colOff>
      <xdr:row>19</xdr:row>
      <xdr:rowOff>140501</xdr:rowOff>
    </xdr:to>
    <xdr:cxnSp macro="">
      <xdr:nvCxnSpPr>
        <xdr:cNvPr id="43" name="直線コネクタ 42"/>
        <xdr:cNvCxnSpPr/>
      </xdr:nvCxnSpPr>
      <xdr:spPr bwMode="auto">
        <a:xfrm>
          <a:off x="5562600" y="34456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77070</xdr:rowOff>
    </xdr:from>
    <xdr:ext cx="762000" cy="259045"/>
    <xdr:sp macro="" textlink="">
      <xdr:nvSpPr>
        <xdr:cNvPr id="44" name="人口1人当たり決算額の推移最大値テキスト130"/>
        <xdr:cNvSpPr txBox="1"/>
      </xdr:nvSpPr>
      <xdr:spPr>
        <a:xfrm>
          <a:off x="5740400" y="201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292,184</a:t>
          </a:r>
          <a:endParaRPr kumimoji="1" lang="ja-JP" altLang="en-US" sz="1000" b="1">
            <a:latin typeface="ＭＳ Ｐゴシック"/>
          </a:endParaRPr>
        </a:p>
      </xdr:txBody>
    </xdr:sp>
    <xdr:clientData/>
  </xdr:oneCellAnchor>
  <xdr:twoCellAnchor>
    <xdr:from>
      <xdr:col>4</xdr:col>
      <xdr:colOff>1028700</xdr:colOff>
      <xdr:row>12</xdr:row>
      <xdr:rowOff>162143</xdr:rowOff>
    </xdr:from>
    <xdr:to>
      <xdr:col>5</xdr:col>
      <xdr:colOff>73025</xdr:colOff>
      <xdr:row>12</xdr:row>
      <xdr:rowOff>162143</xdr:rowOff>
    </xdr:to>
    <xdr:cxnSp macro="">
      <xdr:nvCxnSpPr>
        <xdr:cNvPr id="45" name="直線コネクタ 44"/>
        <xdr:cNvCxnSpPr/>
      </xdr:nvCxnSpPr>
      <xdr:spPr bwMode="auto">
        <a:xfrm>
          <a:off x="5562600" y="2267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129660</xdr:rowOff>
    </xdr:from>
    <xdr:to>
      <xdr:col>4</xdr:col>
      <xdr:colOff>1117600</xdr:colOff>
      <xdr:row>18</xdr:row>
      <xdr:rowOff>144238</xdr:rowOff>
    </xdr:to>
    <xdr:cxnSp macro="">
      <xdr:nvCxnSpPr>
        <xdr:cNvPr id="46" name="直線コネクタ 45"/>
        <xdr:cNvCxnSpPr/>
      </xdr:nvCxnSpPr>
      <xdr:spPr bwMode="auto">
        <a:xfrm flipV="1">
          <a:off x="5003800" y="3263385"/>
          <a:ext cx="647700" cy="14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689</xdr:rowOff>
    </xdr:from>
    <xdr:ext cx="762000" cy="259045"/>
    <xdr:sp macro="" textlink="">
      <xdr:nvSpPr>
        <xdr:cNvPr id="47" name="人口1人当たり決算額の推移平均値テキスト130"/>
        <xdr:cNvSpPr txBox="1"/>
      </xdr:nvSpPr>
      <xdr:spPr>
        <a:xfrm>
          <a:off x="5740400" y="2791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155612</xdr:rowOff>
    </xdr:from>
    <xdr:to>
      <xdr:col>5</xdr:col>
      <xdr:colOff>34925</xdr:colOff>
      <xdr:row>17</xdr:row>
      <xdr:rowOff>85762</xdr:rowOff>
    </xdr:to>
    <xdr:sp macro="" textlink="">
      <xdr:nvSpPr>
        <xdr:cNvPr id="48" name="フローチャート : 判断 47"/>
        <xdr:cNvSpPr/>
      </xdr:nvSpPr>
      <xdr:spPr bwMode="auto">
        <a:xfrm>
          <a:off x="56007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144238</xdr:rowOff>
    </xdr:from>
    <xdr:to>
      <xdr:col>4</xdr:col>
      <xdr:colOff>469900</xdr:colOff>
      <xdr:row>19</xdr:row>
      <xdr:rowOff>19743</xdr:rowOff>
    </xdr:to>
    <xdr:cxnSp macro="">
      <xdr:nvCxnSpPr>
        <xdr:cNvPr id="49" name="直線コネクタ 48"/>
        <xdr:cNvCxnSpPr/>
      </xdr:nvCxnSpPr>
      <xdr:spPr bwMode="auto">
        <a:xfrm flipV="1">
          <a:off x="4305300" y="3277963"/>
          <a:ext cx="698500" cy="46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144319</xdr:rowOff>
    </xdr:from>
    <xdr:to>
      <xdr:col>4</xdr:col>
      <xdr:colOff>520700</xdr:colOff>
      <xdr:row>17</xdr:row>
      <xdr:rowOff>74469</xdr:rowOff>
    </xdr:to>
    <xdr:sp macro="" textlink="">
      <xdr:nvSpPr>
        <xdr:cNvPr id="50" name="フローチャート : 判断 49"/>
        <xdr:cNvSpPr/>
      </xdr:nvSpPr>
      <xdr:spPr bwMode="auto">
        <a:xfrm>
          <a:off x="4953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84646</xdr:rowOff>
    </xdr:from>
    <xdr:ext cx="736600" cy="259045"/>
    <xdr:sp macro="" textlink="">
      <xdr:nvSpPr>
        <xdr:cNvPr id="51" name="テキスト ボックス 50"/>
        <xdr:cNvSpPr txBox="1"/>
      </xdr:nvSpPr>
      <xdr:spPr>
        <a:xfrm>
          <a:off x="4622800" y="2704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19743</xdr:rowOff>
    </xdr:from>
    <xdr:to>
      <xdr:col>3</xdr:col>
      <xdr:colOff>904875</xdr:colOff>
      <xdr:row>19</xdr:row>
      <xdr:rowOff>28024</xdr:rowOff>
    </xdr:to>
    <xdr:cxnSp macro="">
      <xdr:nvCxnSpPr>
        <xdr:cNvPr id="52" name="直線コネクタ 51"/>
        <xdr:cNvCxnSpPr/>
      </xdr:nvCxnSpPr>
      <xdr:spPr bwMode="auto">
        <a:xfrm flipV="1">
          <a:off x="3606800" y="3324918"/>
          <a:ext cx="698500" cy="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131460</xdr:rowOff>
    </xdr:from>
    <xdr:to>
      <xdr:col>3</xdr:col>
      <xdr:colOff>955675</xdr:colOff>
      <xdr:row>17</xdr:row>
      <xdr:rowOff>61610</xdr:rowOff>
    </xdr:to>
    <xdr:sp macro="" textlink="">
      <xdr:nvSpPr>
        <xdr:cNvPr id="53" name="フローチャート : 判断 52"/>
        <xdr:cNvSpPr/>
      </xdr:nvSpPr>
      <xdr:spPr bwMode="auto">
        <a:xfrm>
          <a:off x="4254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71787</xdr:rowOff>
    </xdr:from>
    <xdr:ext cx="762000" cy="259045"/>
    <xdr:sp macro="" textlink="">
      <xdr:nvSpPr>
        <xdr:cNvPr id="54" name="テキスト ボックス 53"/>
        <xdr:cNvSpPr txBox="1"/>
      </xdr:nvSpPr>
      <xdr:spPr>
        <a:xfrm>
          <a:off x="3924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10616</xdr:rowOff>
    </xdr:from>
    <xdr:to>
      <xdr:col>3</xdr:col>
      <xdr:colOff>206375</xdr:colOff>
      <xdr:row>19</xdr:row>
      <xdr:rowOff>28024</xdr:rowOff>
    </xdr:to>
    <xdr:cxnSp macro="">
      <xdr:nvCxnSpPr>
        <xdr:cNvPr id="55" name="直線コネクタ 54"/>
        <xdr:cNvCxnSpPr/>
      </xdr:nvCxnSpPr>
      <xdr:spPr bwMode="auto">
        <a:xfrm>
          <a:off x="2908300" y="3315791"/>
          <a:ext cx="698500" cy="17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25698</xdr:rowOff>
    </xdr:from>
    <xdr:to>
      <xdr:col>3</xdr:col>
      <xdr:colOff>257175</xdr:colOff>
      <xdr:row>18</xdr:row>
      <xdr:rowOff>127298</xdr:rowOff>
    </xdr:to>
    <xdr:sp macro="" textlink="">
      <xdr:nvSpPr>
        <xdr:cNvPr id="56" name="フローチャート : 判断 55"/>
        <xdr:cNvSpPr/>
      </xdr:nvSpPr>
      <xdr:spPr bwMode="auto">
        <a:xfrm>
          <a:off x="3556000" y="3159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137475</xdr:rowOff>
    </xdr:from>
    <xdr:ext cx="762000" cy="259045"/>
    <xdr:sp macro="" textlink="">
      <xdr:nvSpPr>
        <xdr:cNvPr id="57" name="テキスト ボックス 56"/>
        <xdr:cNvSpPr txBox="1"/>
      </xdr:nvSpPr>
      <xdr:spPr>
        <a:xfrm>
          <a:off x="3225800" y="29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50627</xdr:rowOff>
    </xdr:from>
    <xdr:to>
      <xdr:col>2</xdr:col>
      <xdr:colOff>692150</xdr:colOff>
      <xdr:row>18</xdr:row>
      <xdr:rowOff>152227</xdr:rowOff>
    </xdr:to>
    <xdr:sp macro="" textlink="">
      <xdr:nvSpPr>
        <xdr:cNvPr id="58" name="フローチャート : 判断 57"/>
        <xdr:cNvSpPr/>
      </xdr:nvSpPr>
      <xdr:spPr bwMode="auto">
        <a:xfrm>
          <a:off x="2857500" y="3184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162404</xdr:rowOff>
    </xdr:from>
    <xdr:ext cx="762000" cy="259045"/>
    <xdr:sp macro="" textlink="">
      <xdr:nvSpPr>
        <xdr:cNvPr id="59" name="テキスト ボックス 58"/>
        <xdr:cNvSpPr txBox="1"/>
      </xdr:nvSpPr>
      <xdr:spPr>
        <a:xfrm>
          <a:off x="2527300" y="295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122,808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78859</xdr:rowOff>
    </xdr:from>
    <xdr:to>
      <xdr:col>5</xdr:col>
      <xdr:colOff>34925</xdr:colOff>
      <xdr:row>19</xdr:row>
      <xdr:rowOff>9010</xdr:rowOff>
    </xdr:to>
    <xdr:sp macro="" textlink="">
      <xdr:nvSpPr>
        <xdr:cNvPr id="65" name="円/楕円 64"/>
        <xdr:cNvSpPr/>
      </xdr:nvSpPr>
      <xdr:spPr bwMode="auto">
        <a:xfrm>
          <a:off x="5600700" y="32125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50936</xdr:rowOff>
    </xdr:from>
    <xdr:ext cx="762000" cy="259045"/>
    <xdr:sp macro="" textlink="">
      <xdr:nvSpPr>
        <xdr:cNvPr id="66" name="人口1人当たり決算額の推移該当値テキスト130"/>
        <xdr:cNvSpPr txBox="1"/>
      </xdr:nvSpPr>
      <xdr:spPr>
        <a:xfrm>
          <a:off x="5740400" y="3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117,868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93438</xdr:rowOff>
    </xdr:from>
    <xdr:to>
      <xdr:col>4</xdr:col>
      <xdr:colOff>520700</xdr:colOff>
      <xdr:row>19</xdr:row>
      <xdr:rowOff>23588</xdr:rowOff>
    </xdr:to>
    <xdr:sp macro="" textlink="">
      <xdr:nvSpPr>
        <xdr:cNvPr id="67" name="円/楕円 66"/>
        <xdr:cNvSpPr/>
      </xdr:nvSpPr>
      <xdr:spPr bwMode="auto">
        <a:xfrm>
          <a:off x="4953000" y="322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8365</xdr:rowOff>
    </xdr:from>
    <xdr:ext cx="736600" cy="259045"/>
    <xdr:sp macro="" textlink="">
      <xdr:nvSpPr>
        <xdr:cNvPr id="68" name="テキスト ボックス 67"/>
        <xdr:cNvSpPr txBox="1"/>
      </xdr:nvSpPr>
      <xdr:spPr>
        <a:xfrm>
          <a:off x="4622800" y="331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115,317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140393</xdr:rowOff>
    </xdr:from>
    <xdr:to>
      <xdr:col>3</xdr:col>
      <xdr:colOff>955675</xdr:colOff>
      <xdr:row>19</xdr:row>
      <xdr:rowOff>70543</xdr:rowOff>
    </xdr:to>
    <xdr:sp macro="" textlink="">
      <xdr:nvSpPr>
        <xdr:cNvPr id="69" name="円/楕円 68"/>
        <xdr:cNvSpPr/>
      </xdr:nvSpPr>
      <xdr:spPr bwMode="auto">
        <a:xfrm>
          <a:off x="4254500" y="3274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55320</xdr:rowOff>
    </xdr:from>
    <xdr:ext cx="762000" cy="259045"/>
    <xdr:sp macro="" textlink="">
      <xdr:nvSpPr>
        <xdr:cNvPr id="70" name="テキスト ボックス 69"/>
        <xdr:cNvSpPr txBox="1"/>
      </xdr:nvSpPr>
      <xdr:spPr>
        <a:xfrm>
          <a:off x="3924300" y="33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107,101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148674</xdr:rowOff>
    </xdr:from>
    <xdr:to>
      <xdr:col>3</xdr:col>
      <xdr:colOff>257175</xdr:colOff>
      <xdr:row>19</xdr:row>
      <xdr:rowOff>78824</xdr:rowOff>
    </xdr:to>
    <xdr:sp macro="" textlink="">
      <xdr:nvSpPr>
        <xdr:cNvPr id="71" name="円/楕円 70"/>
        <xdr:cNvSpPr/>
      </xdr:nvSpPr>
      <xdr:spPr bwMode="auto">
        <a:xfrm>
          <a:off x="3556000" y="3282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63601</xdr:rowOff>
    </xdr:from>
    <xdr:ext cx="762000" cy="259045"/>
    <xdr:sp macro="" textlink="">
      <xdr:nvSpPr>
        <xdr:cNvPr id="72" name="テキスト ボックス 71"/>
        <xdr:cNvSpPr txBox="1"/>
      </xdr:nvSpPr>
      <xdr:spPr>
        <a:xfrm>
          <a:off x="3225800" y="336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105,652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131266</xdr:rowOff>
    </xdr:from>
    <xdr:to>
      <xdr:col>2</xdr:col>
      <xdr:colOff>692150</xdr:colOff>
      <xdr:row>19</xdr:row>
      <xdr:rowOff>61416</xdr:rowOff>
    </xdr:to>
    <xdr:sp macro="" textlink="">
      <xdr:nvSpPr>
        <xdr:cNvPr id="73" name="円/楕円 72"/>
        <xdr:cNvSpPr/>
      </xdr:nvSpPr>
      <xdr:spPr bwMode="auto">
        <a:xfrm>
          <a:off x="2857500" y="3264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46193</xdr:rowOff>
    </xdr:from>
    <xdr:ext cx="762000" cy="259045"/>
    <xdr:sp macro="" textlink="">
      <xdr:nvSpPr>
        <xdr:cNvPr id="74" name="テキスト ボックス 73"/>
        <xdr:cNvSpPr txBox="1"/>
      </xdr:nvSpPr>
      <xdr:spPr>
        <a:xfrm>
          <a:off x="2527300" y="335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166738</xdr:rowOff>
    </xdr:from>
    <xdr:to>
      <xdr:col>4</xdr:col>
      <xdr:colOff>1117600</xdr:colOff>
      <xdr:row>37</xdr:row>
      <xdr:rowOff>319545</xdr:rowOff>
    </xdr:to>
    <xdr:cxnSp macro="">
      <xdr:nvCxnSpPr>
        <xdr:cNvPr id="102" name="直線コネクタ 101"/>
        <xdr:cNvCxnSpPr/>
      </xdr:nvCxnSpPr>
      <xdr:spPr bwMode="auto">
        <a:xfrm flipV="1">
          <a:off x="5651500" y="5919838"/>
          <a:ext cx="0" cy="15244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291622</xdr:rowOff>
    </xdr:from>
    <xdr:ext cx="762000" cy="259045"/>
    <xdr:sp macro="" textlink="">
      <xdr:nvSpPr>
        <xdr:cNvPr id="103" name="人口1人当たり決算額の推移最小値テキスト445"/>
        <xdr:cNvSpPr txBox="1"/>
      </xdr:nvSpPr>
      <xdr:spPr>
        <a:xfrm>
          <a:off x="5740400" y="74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-21,161</a:t>
          </a:r>
          <a:endParaRPr kumimoji="1" lang="ja-JP" altLang="en-US" sz="1000" b="1">
            <a:latin typeface="ＭＳ Ｐゴシック"/>
          </a:endParaRPr>
        </a:p>
      </xdr:txBody>
    </xdr:sp>
    <xdr:clientData/>
  </xdr:oneCellAnchor>
  <xdr:twoCellAnchor>
    <xdr:from>
      <xdr:col>4</xdr:col>
      <xdr:colOff>1028700</xdr:colOff>
      <xdr:row>37</xdr:row>
      <xdr:rowOff>319545</xdr:rowOff>
    </xdr:from>
    <xdr:to>
      <xdr:col>5</xdr:col>
      <xdr:colOff>73025</xdr:colOff>
      <xdr:row>37</xdr:row>
      <xdr:rowOff>319545</xdr:rowOff>
    </xdr:to>
    <xdr:cxnSp macro="">
      <xdr:nvCxnSpPr>
        <xdr:cNvPr id="104" name="直線コネクタ 103"/>
        <xdr:cNvCxnSpPr/>
      </xdr:nvCxnSpPr>
      <xdr:spPr bwMode="auto">
        <a:xfrm>
          <a:off x="5562600" y="74442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253115</xdr:rowOff>
    </xdr:from>
    <xdr:ext cx="762000" cy="259045"/>
    <xdr:sp macro="" textlink="">
      <xdr:nvSpPr>
        <xdr:cNvPr id="105" name="人口1人当たり決算額の推移最大値テキスト445"/>
        <xdr:cNvSpPr txBox="1"/>
      </xdr:nvSpPr>
      <xdr:spPr>
        <a:xfrm>
          <a:off x="5740400" y="56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98,871</a:t>
          </a:r>
          <a:endParaRPr kumimoji="1" lang="ja-JP" altLang="en-US" sz="1000" b="1">
            <a:latin typeface="ＭＳ Ｐゴシック"/>
          </a:endParaRPr>
        </a:p>
      </xdr:txBody>
    </xdr:sp>
    <xdr:clientData/>
  </xdr:oneCellAnchor>
  <xdr:twoCellAnchor>
    <xdr:from>
      <xdr:col>4</xdr:col>
      <xdr:colOff>1028700</xdr:colOff>
      <xdr:row>32</xdr:row>
      <xdr:rowOff>166738</xdr:rowOff>
    </xdr:from>
    <xdr:to>
      <xdr:col>5</xdr:col>
      <xdr:colOff>73025</xdr:colOff>
      <xdr:row>32</xdr:row>
      <xdr:rowOff>166738</xdr:rowOff>
    </xdr:to>
    <xdr:cxnSp macro="">
      <xdr:nvCxnSpPr>
        <xdr:cNvPr id="106" name="直線コネクタ 105"/>
        <xdr:cNvCxnSpPr/>
      </xdr:nvCxnSpPr>
      <xdr:spPr bwMode="auto">
        <a:xfrm>
          <a:off x="5562600" y="591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100000</xdr:rowOff>
    </xdr:from>
    <xdr:to>
      <xdr:col>4</xdr:col>
      <xdr:colOff>1117600</xdr:colOff>
      <xdr:row>35</xdr:row>
      <xdr:rowOff>127470</xdr:rowOff>
    </xdr:to>
    <xdr:cxnSp macro="">
      <xdr:nvCxnSpPr>
        <xdr:cNvPr id="107" name="直線コネクタ 106"/>
        <xdr:cNvCxnSpPr/>
      </xdr:nvCxnSpPr>
      <xdr:spPr bwMode="auto">
        <a:xfrm>
          <a:off x="5003800" y="6710350"/>
          <a:ext cx="647700" cy="2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200296</xdr:rowOff>
    </xdr:from>
    <xdr:ext cx="762000" cy="259045"/>
    <xdr:sp macro="" textlink="">
      <xdr:nvSpPr>
        <xdr:cNvPr id="108" name="人口1人当たり決算額の推移平均値テキスト445"/>
        <xdr:cNvSpPr txBox="1"/>
      </xdr:nvSpPr>
      <xdr:spPr>
        <a:xfrm>
          <a:off x="5740400" y="6467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12319</xdr:rowOff>
    </xdr:from>
    <xdr:to>
      <xdr:col>5</xdr:col>
      <xdr:colOff>34925</xdr:colOff>
      <xdr:row>35</xdr:row>
      <xdr:rowOff>113919</xdr:rowOff>
    </xdr:to>
    <xdr:sp macro="" textlink="">
      <xdr:nvSpPr>
        <xdr:cNvPr id="109" name="フローチャート : 判断 108"/>
        <xdr:cNvSpPr/>
      </xdr:nvSpPr>
      <xdr:spPr bwMode="auto">
        <a:xfrm>
          <a:off x="56007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50444</xdr:rowOff>
    </xdr:from>
    <xdr:to>
      <xdr:col>4</xdr:col>
      <xdr:colOff>469900</xdr:colOff>
      <xdr:row>35</xdr:row>
      <xdr:rowOff>100000</xdr:rowOff>
    </xdr:to>
    <xdr:cxnSp macro="">
      <xdr:nvCxnSpPr>
        <xdr:cNvPr id="110" name="直線コネクタ 109"/>
        <xdr:cNvCxnSpPr/>
      </xdr:nvCxnSpPr>
      <xdr:spPr bwMode="auto">
        <a:xfrm>
          <a:off x="4305300" y="6660794"/>
          <a:ext cx="698500" cy="4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311823</xdr:rowOff>
    </xdr:from>
    <xdr:to>
      <xdr:col>4</xdr:col>
      <xdr:colOff>520700</xdr:colOff>
      <xdr:row>35</xdr:row>
      <xdr:rowOff>70523</xdr:rowOff>
    </xdr:to>
    <xdr:sp macro="" textlink="">
      <xdr:nvSpPr>
        <xdr:cNvPr id="111" name="フローチャート : 判断 110"/>
        <xdr:cNvSpPr/>
      </xdr:nvSpPr>
      <xdr:spPr bwMode="auto">
        <a:xfrm>
          <a:off x="49530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80700</xdr:rowOff>
    </xdr:from>
    <xdr:ext cx="736600" cy="259045"/>
    <xdr:sp macro="" textlink="">
      <xdr:nvSpPr>
        <xdr:cNvPr id="112" name="テキスト ボックス 111"/>
        <xdr:cNvSpPr txBox="1"/>
      </xdr:nvSpPr>
      <xdr:spPr>
        <a:xfrm>
          <a:off x="4622800" y="6348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50444</xdr:rowOff>
    </xdr:from>
    <xdr:to>
      <xdr:col>3</xdr:col>
      <xdr:colOff>904875</xdr:colOff>
      <xdr:row>35</xdr:row>
      <xdr:rowOff>82969</xdr:rowOff>
    </xdr:to>
    <xdr:cxnSp macro="">
      <xdr:nvCxnSpPr>
        <xdr:cNvPr id="113" name="直線コネクタ 112"/>
        <xdr:cNvCxnSpPr/>
      </xdr:nvCxnSpPr>
      <xdr:spPr bwMode="auto">
        <a:xfrm flipV="1">
          <a:off x="3606800" y="6660794"/>
          <a:ext cx="698500" cy="32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246444</xdr:rowOff>
    </xdr:from>
    <xdr:to>
      <xdr:col>3</xdr:col>
      <xdr:colOff>955675</xdr:colOff>
      <xdr:row>35</xdr:row>
      <xdr:rowOff>5144</xdr:rowOff>
    </xdr:to>
    <xdr:sp macro="" textlink="">
      <xdr:nvSpPr>
        <xdr:cNvPr id="114" name="フローチャート : 判断 113"/>
        <xdr:cNvSpPr/>
      </xdr:nvSpPr>
      <xdr:spPr bwMode="auto">
        <a:xfrm>
          <a:off x="42545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15320</xdr:rowOff>
    </xdr:from>
    <xdr:ext cx="762000" cy="259045"/>
    <xdr:sp macro="" textlink="">
      <xdr:nvSpPr>
        <xdr:cNvPr id="115" name="テキスト ボックス 114"/>
        <xdr:cNvSpPr txBox="1"/>
      </xdr:nvSpPr>
      <xdr:spPr>
        <a:xfrm>
          <a:off x="39243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26505</xdr:rowOff>
    </xdr:from>
    <xdr:to>
      <xdr:col>3</xdr:col>
      <xdr:colOff>206375</xdr:colOff>
      <xdr:row>35</xdr:row>
      <xdr:rowOff>82969</xdr:rowOff>
    </xdr:to>
    <xdr:cxnSp macro="">
      <xdr:nvCxnSpPr>
        <xdr:cNvPr id="116" name="直線コネクタ 115"/>
        <xdr:cNvCxnSpPr/>
      </xdr:nvCxnSpPr>
      <xdr:spPr bwMode="auto">
        <a:xfrm>
          <a:off x="2908300" y="6636855"/>
          <a:ext cx="698500" cy="5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341376</xdr:rowOff>
    </xdr:from>
    <xdr:to>
      <xdr:col>3</xdr:col>
      <xdr:colOff>257175</xdr:colOff>
      <xdr:row>35</xdr:row>
      <xdr:rowOff>100076</xdr:rowOff>
    </xdr:to>
    <xdr:sp macro="" textlink="">
      <xdr:nvSpPr>
        <xdr:cNvPr id="117" name="フローチャート : 判断 116"/>
        <xdr:cNvSpPr/>
      </xdr:nvSpPr>
      <xdr:spPr bwMode="auto">
        <a:xfrm>
          <a:off x="3556000" y="66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110253</xdr:rowOff>
    </xdr:from>
    <xdr:ext cx="762000" cy="259045"/>
    <xdr:sp macro="" textlink="">
      <xdr:nvSpPr>
        <xdr:cNvPr id="118" name="テキスト ボックス 117"/>
        <xdr:cNvSpPr txBox="1"/>
      </xdr:nvSpPr>
      <xdr:spPr>
        <a:xfrm>
          <a:off x="3225800" y="637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322758</xdr:rowOff>
    </xdr:from>
    <xdr:to>
      <xdr:col>2</xdr:col>
      <xdr:colOff>692150</xdr:colOff>
      <xdr:row>35</xdr:row>
      <xdr:rowOff>81458</xdr:rowOff>
    </xdr:to>
    <xdr:sp macro="" textlink="">
      <xdr:nvSpPr>
        <xdr:cNvPr id="119" name="フローチャート : 判断 118"/>
        <xdr:cNvSpPr/>
      </xdr:nvSpPr>
      <xdr:spPr bwMode="auto">
        <a:xfrm>
          <a:off x="2857500" y="6590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66235</xdr:rowOff>
    </xdr:from>
    <xdr:ext cx="762000" cy="259045"/>
    <xdr:sp macro="" textlink="">
      <xdr:nvSpPr>
        <xdr:cNvPr id="120" name="テキスト ボックス 119"/>
        <xdr:cNvSpPr txBox="1"/>
      </xdr:nvSpPr>
      <xdr:spPr>
        <a:xfrm>
          <a:off x="2527300" y="667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76670</xdr:rowOff>
    </xdr:from>
    <xdr:to>
      <xdr:col>5</xdr:col>
      <xdr:colOff>34925</xdr:colOff>
      <xdr:row>35</xdr:row>
      <xdr:rowOff>178270</xdr:rowOff>
    </xdr:to>
    <xdr:sp macro="" textlink="">
      <xdr:nvSpPr>
        <xdr:cNvPr id="126" name="円/楕円 125"/>
        <xdr:cNvSpPr/>
      </xdr:nvSpPr>
      <xdr:spPr bwMode="auto">
        <a:xfrm>
          <a:off x="5600700" y="6687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48747</xdr:rowOff>
    </xdr:from>
    <xdr:ext cx="762000" cy="259045"/>
    <xdr:sp macro="" textlink="">
      <xdr:nvSpPr>
        <xdr:cNvPr id="127" name="人口1人当たり決算額の推移該当値テキスト445"/>
        <xdr:cNvSpPr txBox="1"/>
      </xdr:nvSpPr>
      <xdr:spPr>
        <a:xfrm>
          <a:off x="5740400" y="66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34,463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49200</xdr:rowOff>
    </xdr:from>
    <xdr:to>
      <xdr:col>4</xdr:col>
      <xdr:colOff>520700</xdr:colOff>
      <xdr:row>35</xdr:row>
      <xdr:rowOff>150800</xdr:rowOff>
    </xdr:to>
    <xdr:sp macro="" textlink="">
      <xdr:nvSpPr>
        <xdr:cNvPr id="128" name="円/楕円 127"/>
        <xdr:cNvSpPr/>
      </xdr:nvSpPr>
      <xdr:spPr bwMode="auto">
        <a:xfrm>
          <a:off x="4953000" y="665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135577</xdr:rowOff>
    </xdr:from>
    <xdr:ext cx="736600" cy="259045"/>
    <xdr:sp macro="" textlink="">
      <xdr:nvSpPr>
        <xdr:cNvPr id="129" name="テキスト ボックス 128"/>
        <xdr:cNvSpPr txBox="1"/>
      </xdr:nvSpPr>
      <xdr:spPr>
        <a:xfrm>
          <a:off x="4622800" y="6745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36,626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342544</xdr:rowOff>
    </xdr:from>
    <xdr:to>
      <xdr:col>3</xdr:col>
      <xdr:colOff>955675</xdr:colOff>
      <xdr:row>35</xdr:row>
      <xdr:rowOff>101244</xdr:rowOff>
    </xdr:to>
    <xdr:sp macro="" textlink="">
      <xdr:nvSpPr>
        <xdr:cNvPr id="130" name="円/楕円 129"/>
        <xdr:cNvSpPr/>
      </xdr:nvSpPr>
      <xdr:spPr bwMode="auto">
        <a:xfrm>
          <a:off x="4254500" y="660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86021</xdr:rowOff>
    </xdr:from>
    <xdr:ext cx="762000" cy="259045"/>
    <xdr:sp macro="" textlink="">
      <xdr:nvSpPr>
        <xdr:cNvPr id="131" name="テキスト ボックス 130"/>
        <xdr:cNvSpPr txBox="1"/>
      </xdr:nvSpPr>
      <xdr:spPr>
        <a:xfrm>
          <a:off x="3924300" y="669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32169</xdr:rowOff>
    </xdr:from>
    <xdr:to>
      <xdr:col>3</xdr:col>
      <xdr:colOff>257175</xdr:colOff>
      <xdr:row>35</xdr:row>
      <xdr:rowOff>133769</xdr:rowOff>
    </xdr:to>
    <xdr:sp macro="" textlink="">
      <xdr:nvSpPr>
        <xdr:cNvPr id="132" name="円/楕円 131"/>
        <xdr:cNvSpPr/>
      </xdr:nvSpPr>
      <xdr:spPr bwMode="auto">
        <a:xfrm>
          <a:off x="3556000" y="664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118546</xdr:rowOff>
    </xdr:from>
    <xdr:ext cx="762000" cy="259045"/>
    <xdr:sp macro="" textlink="">
      <xdr:nvSpPr>
        <xdr:cNvPr id="133" name="テキスト ボックス 132"/>
        <xdr:cNvSpPr txBox="1"/>
      </xdr:nvSpPr>
      <xdr:spPr>
        <a:xfrm>
          <a:off x="3225800" y="672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37,967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318605</xdr:rowOff>
    </xdr:from>
    <xdr:to>
      <xdr:col>2</xdr:col>
      <xdr:colOff>692150</xdr:colOff>
      <xdr:row>35</xdr:row>
      <xdr:rowOff>77305</xdr:rowOff>
    </xdr:to>
    <xdr:sp macro="" textlink="">
      <xdr:nvSpPr>
        <xdr:cNvPr id="134" name="円/楕円 133"/>
        <xdr:cNvSpPr/>
      </xdr:nvSpPr>
      <xdr:spPr bwMode="auto">
        <a:xfrm>
          <a:off x="2857500" y="658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87482</xdr:rowOff>
    </xdr:from>
    <xdr:ext cx="762000" cy="259045"/>
    <xdr:sp macro="" textlink="">
      <xdr:nvSpPr>
        <xdr:cNvPr id="135" name="テキスト ボックス 134"/>
        <xdr:cNvSpPr txBox="1"/>
      </xdr:nvSpPr>
      <xdr:spPr>
        <a:xfrm>
          <a:off x="2527300" y="63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近年、財政調整基金を取り崩さずなお歳計剰余金を出すことができているため、基金残高が増加している。</a:t>
          </a:r>
        </a:p>
        <a:p>
          <a:r>
            <a:rPr kumimoji="1" lang="ja-JP" altLang="en-US" sz="1400">
              <a:latin typeface="ＭＳ ゴシック" pitchFamily="49" charset="-128"/>
              <a:ea typeface="ＭＳ ゴシック" pitchFamily="49" charset="-128"/>
            </a:rPr>
            <a:t>今後もこのような財政運営が出来るよう努める。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全会計において黒字を示しているが、一般会計からの繰出金を除くと赤字額を示す会計があり、その会計においては自立した運営が出来るような対策を講じる必要がある。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今後若干の比率の増減は予想されるが、借入を抑制し、比率の下降を目指す。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福島県中島村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将来負担額が年々減少し、充当可能財源も充分にあるため、比率が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今後も借入を抑制し、基金を保持できるような財政運営に努める。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3498765</v>
      </c>
      <c r="BO4" s="379"/>
      <c r="BP4" s="379"/>
      <c r="BQ4" s="379"/>
      <c r="BR4" s="379"/>
      <c r="BS4" s="379"/>
      <c r="BT4" s="379"/>
      <c r="BU4" s="380"/>
      <c r="BV4" s="378">
        <v>3402861</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20</v>
      </c>
      <c r="CU4" s="554"/>
      <c r="CV4" s="554"/>
      <c r="CW4" s="554"/>
      <c r="CX4" s="554"/>
      <c r="CY4" s="554"/>
      <c r="CZ4" s="554"/>
      <c r="DA4" s="555"/>
      <c r="DB4" s="553">
        <v>21.6</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3122372</v>
      </c>
      <c r="BO5" s="384"/>
      <c r="BP5" s="384"/>
      <c r="BQ5" s="384"/>
      <c r="BR5" s="384"/>
      <c r="BS5" s="384"/>
      <c r="BT5" s="384"/>
      <c r="BU5" s="385"/>
      <c r="BV5" s="383">
        <v>3004360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78.599999999999994</v>
      </c>
      <c r="CU5" s="354"/>
      <c r="CV5" s="354"/>
      <c r="CW5" s="354"/>
      <c r="CX5" s="354"/>
      <c r="CY5" s="354"/>
      <c r="CZ5" s="354"/>
      <c r="DA5" s="355"/>
      <c r="DB5" s="353">
        <v>79.8</v>
      </c>
      <c r="DC5" s="354"/>
      <c r="DD5" s="354"/>
      <c r="DE5" s="354"/>
      <c r="DF5" s="354"/>
      <c r="DG5" s="354"/>
      <c r="DH5" s="354"/>
      <c r="DI5" s="355"/>
      <c r="DJ5" s="137"/>
      <c r="DK5" s="137"/>
      <c r="DL5" s="137"/>
      <c r="DM5" s="137"/>
      <c r="DN5" s="137"/>
      <c r="DO5" s="137"/>
    </row>
    <row r="6" spans="1:119" ht="18.75" customHeight="1" x14ac:dyDescent="0.15">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376393</v>
      </c>
      <c r="BO6" s="384"/>
      <c r="BP6" s="384"/>
      <c r="BQ6" s="384"/>
      <c r="BR6" s="384"/>
      <c r="BS6" s="384"/>
      <c r="BT6" s="384"/>
      <c r="BU6" s="385"/>
      <c r="BV6" s="383">
        <v>398501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83.5</v>
      </c>
      <c r="CU6" s="528"/>
      <c r="CV6" s="528"/>
      <c r="CW6" s="528"/>
      <c r="CX6" s="528"/>
      <c r="CY6" s="528"/>
      <c r="CZ6" s="528"/>
      <c r="DA6" s="529"/>
      <c r="DB6" s="527">
        <v>85.3</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12803</v>
      </c>
      <c r="BO7" s="384"/>
      <c r="BP7" s="384"/>
      <c r="BQ7" s="384"/>
      <c r="BR7" s="384"/>
      <c r="BS7" s="384"/>
      <c r="BT7" s="384"/>
      <c r="BU7" s="385"/>
      <c r="BV7" s="383">
        <v>7181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1821793</v>
      </c>
      <c r="CU7" s="384"/>
      <c r="CV7" s="384"/>
      <c r="CW7" s="384"/>
      <c r="CX7" s="384"/>
      <c r="CY7" s="384"/>
      <c r="CZ7" s="384"/>
      <c r="DA7" s="385"/>
      <c r="DB7" s="383">
        <v>1813041</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363590</v>
      </c>
      <c r="BO8" s="384"/>
      <c r="BP8" s="384"/>
      <c r="BQ8" s="384"/>
      <c r="BR8" s="384"/>
      <c r="BS8" s="384"/>
      <c r="BT8" s="384"/>
      <c r="BU8" s="385"/>
      <c r="BV8" s="383">
        <v>391320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0.26</v>
      </c>
      <c r="CU8" s="491"/>
      <c r="CV8" s="491"/>
      <c r="CW8" s="491"/>
      <c r="CX8" s="491"/>
      <c r="CY8" s="491"/>
      <c r="CZ8" s="491"/>
      <c r="DA8" s="492"/>
      <c r="DB8" s="490">
        <v>0.26</v>
      </c>
      <c r="DC8" s="491"/>
      <c r="DD8" s="491"/>
      <c r="DE8" s="491"/>
      <c r="DF8" s="491"/>
      <c r="DG8" s="491"/>
      <c r="DH8" s="491"/>
      <c r="DI8" s="492"/>
      <c r="DJ8" s="137"/>
      <c r="DK8" s="137"/>
      <c r="DL8" s="137"/>
      <c r="DM8" s="137"/>
      <c r="DN8" s="137"/>
      <c r="DO8" s="137"/>
    </row>
    <row r="9" spans="1:119" ht="18.75" customHeight="1" thickBot="1" x14ac:dyDescent="0.2">
      <c r="A9" s="138"/>
      <c r="B9" s="516" t="s">
        <v>95</v>
      </c>
      <c r="C9" s="517"/>
      <c r="D9" s="517"/>
      <c r="E9" s="517"/>
      <c r="F9" s="517"/>
      <c r="G9" s="517"/>
      <c r="H9" s="517"/>
      <c r="I9" s="517"/>
      <c r="J9" s="517"/>
      <c r="K9" s="444"/>
      <c r="L9" s="518" t="s">
        <v>96</v>
      </c>
      <c r="M9" s="519"/>
      <c r="N9" s="519"/>
      <c r="O9" s="519"/>
      <c r="P9" s="519"/>
      <c r="Q9" s="520"/>
      <c r="R9" s="521">
        <v>5154</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-27730</v>
      </c>
      <c r="BO9" s="384"/>
      <c r="BP9" s="384"/>
      <c r="BQ9" s="384"/>
      <c r="BR9" s="384"/>
      <c r="BS9" s="384"/>
      <c r="BT9" s="384"/>
      <c r="BU9" s="385"/>
      <c r="BV9" s="383">
        <v>134180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11</v>
      </c>
      <c r="CU9" s="354"/>
      <c r="CV9" s="354"/>
      <c r="CW9" s="354"/>
      <c r="CX9" s="354"/>
      <c r="CY9" s="354"/>
      <c r="CZ9" s="354"/>
      <c r="DA9" s="355"/>
      <c r="DB9" s="353">
        <v>10.7</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101</v>
      </c>
      <c r="M10" s="357"/>
      <c r="N10" s="357"/>
      <c r="O10" s="357"/>
      <c r="P10" s="357"/>
      <c r="Q10" s="358"/>
      <c r="R10" s="359">
        <v>5174</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486</v>
      </c>
      <c r="BO10" s="384"/>
      <c r="BP10" s="384"/>
      <c r="BQ10" s="384"/>
      <c r="BR10" s="384"/>
      <c r="BS10" s="384"/>
      <c r="BT10" s="384"/>
      <c r="BU10" s="385"/>
      <c r="BV10" s="383">
        <v>585</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v>29421</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x14ac:dyDescent="0.15">
      <c r="A12" s="138"/>
      <c r="B12" s="493" t="s">
        <v>112</v>
      </c>
      <c r="C12" s="494"/>
      <c r="D12" s="494"/>
      <c r="E12" s="494"/>
      <c r="F12" s="494"/>
      <c r="G12" s="494"/>
      <c r="H12" s="494"/>
      <c r="I12" s="494"/>
      <c r="J12" s="494"/>
      <c r="K12" s="495"/>
      <c r="L12" s="502" t="s">
        <v>113</v>
      </c>
      <c r="M12" s="503"/>
      <c r="N12" s="503"/>
      <c r="O12" s="503"/>
      <c r="P12" s="503"/>
      <c r="Q12" s="504"/>
      <c r="R12" s="505">
        <v>5179</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121</v>
      </c>
      <c r="N13" s="480"/>
      <c r="O13" s="480"/>
      <c r="P13" s="480"/>
      <c r="Q13" s="481"/>
      <c r="R13" s="482">
        <v>5167</v>
      </c>
      <c r="S13" s="483"/>
      <c r="T13" s="483"/>
      <c r="U13" s="483"/>
      <c r="V13" s="484"/>
      <c r="W13" s="470" t="s">
        <v>122</v>
      </c>
      <c r="X13" s="396"/>
      <c r="Y13" s="396"/>
      <c r="Z13" s="396"/>
      <c r="AA13" s="396"/>
      <c r="AB13" s="397"/>
      <c r="AC13" s="359">
        <v>476</v>
      </c>
      <c r="AD13" s="360"/>
      <c r="AE13" s="360"/>
      <c r="AF13" s="360"/>
      <c r="AG13" s="361"/>
      <c r="AH13" s="359">
        <v>504</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2177</v>
      </c>
      <c r="BO13" s="384"/>
      <c r="BP13" s="384"/>
      <c r="BQ13" s="384"/>
      <c r="BR13" s="384"/>
      <c r="BS13" s="384"/>
      <c r="BT13" s="384"/>
      <c r="BU13" s="385"/>
      <c r="BV13" s="383">
        <v>134765</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12.3</v>
      </c>
      <c r="CU13" s="354"/>
      <c r="CV13" s="354"/>
      <c r="CW13" s="354"/>
      <c r="CX13" s="354"/>
      <c r="CY13" s="354"/>
      <c r="CZ13" s="354"/>
      <c r="DA13" s="355"/>
      <c r="DB13" s="353">
        <v>12.6</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127</v>
      </c>
      <c r="M14" s="511"/>
      <c r="N14" s="511"/>
      <c r="O14" s="511"/>
      <c r="P14" s="511"/>
      <c r="Q14" s="512"/>
      <c r="R14" s="482">
        <v>5199</v>
      </c>
      <c r="S14" s="483"/>
      <c r="T14" s="483"/>
      <c r="U14" s="483"/>
      <c r="V14" s="484"/>
      <c r="W14" s="485"/>
      <c r="X14" s="399"/>
      <c r="Y14" s="399"/>
      <c r="Z14" s="399"/>
      <c r="AA14" s="399"/>
      <c r="AB14" s="400"/>
      <c r="AC14" s="475">
        <v>18.600000000000001</v>
      </c>
      <c r="AD14" s="476"/>
      <c r="AE14" s="476"/>
      <c r="AF14" s="476"/>
      <c r="AG14" s="477"/>
      <c r="AH14" s="475">
        <v>19.100000000000001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t="s">
        <v>119</v>
      </c>
      <c r="CU14" s="454"/>
      <c r="CV14" s="454"/>
      <c r="CW14" s="454"/>
      <c r="CX14" s="454"/>
      <c r="CY14" s="454"/>
      <c r="CZ14" s="454"/>
      <c r="DA14" s="455"/>
      <c r="DB14" s="486" t="s">
        <v>119</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121</v>
      </c>
      <c r="N15" s="480"/>
      <c r="O15" s="480"/>
      <c r="P15" s="480"/>
      <c r="Q15" s="481"/>
      <c r="R15" s="482">
        <v>5186</v>
      </c>
      <c r="S15" s="483"/>
      <c r="T15" s="483"/>
      <c r="U15" s="483"/>
      <c r="V15" s="484"/>
      <c r="W15" s="470" t="s">
        <v>129</v>
      </c>
      <c r="X15" s="396"/>
      <c r="Y15" s="396"/>
      <c r="Z15" s="396"/>
      <c r="AA15" s="396"/>
      <c r="AB15" s="397"/>
      <c r="AC15" s="359">
        <v>975</v>
      </c>
      <c r="AD15" s="360"/>
      <c r="AE15" s="360"/>
      <c r="AF15" s="360"/>
      <c r="AG15" s="361"/>
      <c r="AH15" s="359">
        <v>1065</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417408</v>
      </c>
      <c r="BO15" s="379"/>
      <c r="BP15" s="379"/>
      <c r="BQ15" s="379"/>
      <c r="BR15" s="379"/>
      <c r="BS15" s="379"/>
      <c r="BT15" s="379"/>
      <c r="BU15" s="380"/>
      <c r="BV15" s="378">
        <v>403733</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38.1</v>
      </c>
      <c r="AD16" s="476"/>
      <c r="AE16" s="476"/>
      <c r="AF16" s="476"/>
      <c r="AG16" s="477"/>
      <c r="AH16" s="475">
        <v>40.4</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1597424</v>
      </c>
      <c r="BO16" s="384"/>
      <c r="BP16" s="384"/>
      <c r="BQ16" s="384"/>
      <c r="BR16" s="384"/>
      <c r="BS16" s="384"/>
      <c r="BT16" s="384"/>
      <c r="BU16" s="385"/>
      <c r="BV16" s="383">
        <v>1585234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1107</v>
      </c>
      <c r="AD17" s="360"/>
      <c r="AE17" s="360"/>
      <c r="AF17" s="360"/>
      <c r="AG17" s="361"/>
      <c r="AH17" s="359">
        <v>1067</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533284</v>
      </c>
      <c r="BO17" s="384"/>
      <c r="BP17" s="384"/>
      <c r="BQ17" s="384"/>
      <c r="BR17" s="384"/>
      <c r="BS17" s="384"/>
      <c r="BT17" s="384"/>
      <c r="BU17" s="385"/>
      <c r="BV17" s="383">
        <v>512631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138</v>
      </c>
      <c r="C18" s="444"/>
      <c r="D18" s="444"/>
      <c r="E18" s="445"/>
      <c r="F18" s="445"/>
      <c r="G18" s="445"/>
      <c r="H18" s="445"/>
      <c r="I18" s="445"/>
      <c r="J18" s="445"/>
      <c r="K18" s="445"/>
      <c r="L18" s="446">
        <v>18.91</v>
      </c>
      <c r="M18" s="446"/>
      <c r="N18" s="446"/>
      <c r="O18" s="446"/>
      <c r="P18" s="446"/>
      <c r="Q18" s="446"/>
      <c r="R18" s="447"/>
      <c r="S18" s="447"/>
      <c r="T18" s="447"/>
      <c r="U18" s="447"/>
      <c r="V18" s="448"/>
      <c r="W18" s="462"/>
      <c r="X18" s="463"/>
      <c r="Y18" s="463"/>
      <c r="Z18" s="463"/>
      <c r="AA18" s="463"/>
      <c r="AB18" s="471"/>
      <c r="AC18" s="347">
        <v>43.3</v>
      </c>
      <c r="AD18" s="348"/>
      <c r="AE18" s="348"/>
      <c r="AF18" s="348"/>
      <c r="AG18" s="449"/>
      <c r="AH18" s="347">
        <v>40.5</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1453697</v>
      </c>
      <c r="BO18" s="384"/>
      <c r="BP18" s="384"/>
      <c r="BQ18" s="384"/>
      <c r="BR18" s="384"/>
      <c r="BS18" s="384"/>
      <c r="BT18" s="384"/>
      <c r="BU18" s="385"/>
      <c r="BV18" s="383">
        <v>1454165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140</v>
      </c>
      <c r="C19" s="444"/>
      <c r="D19" s="444"/>
      <c r="E19" s="445"/>
      <c r="F19" s="445"/>
      <c r="G19" s="445"/>
      <c r="H19" s="445"/>
      <c r="I19" s="445"/>
      <c r="J19" s="445"/>
      <c r="K19" s="445"/>
      <c r="L19" s="451">
        <v>273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2160628</v>
      </c>
      <c r="BO19" s="384"/>
      <c r="BP19" s="384"/>
      <c r="BQ19" s="384"/>
      <c r="BR19" s="384"/>
      <c r="BS19" s="384"/>
      <c r="BT19" s="384"/>
      <c r="BU19" s="385"/>
      <c r="BV19" s="383">
        <v>2112111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142</v>
      </c>
      <c r="C20" s="444"/>
      <c r="D20" s="444"/>
      <c r="E20" s="445"/>
      <c r="F20" s="445"/>
      <c r="G20" s="445"/>
      <c r="H20" s="445"/>
      <c r="I20" s="445"/>
      <c r="J20" s="445"/>
      <c r="K20" s="445"/>
      <c r="L20" s="451">
        <v>1387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2287891</v>
      </c>
      <c r="BO23" s="384"/>
      <c r="BP23" s="384"/>
      <c r="BQ23" s="384"/>
      <c r="BR23" s="384"/>
      <c r="BS23" s="384"/>
      <c r="BT23" s="384"/>
      <c r="BU23" s="385"/>
      <c r="BV23" s="383">
        <v>2319919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6264</v>
      </c>
      <c r="R24" s="360"/>
      <c r="S24" s="360"/>
      <c r="T24" s="360"/>
      <c r="U24" s="360"/>
      <c r="V24" s="361"/>
      <c r="W24" s="425"/>
      <c r="X24" s="416"/>
      <c r="Y24" s="417"/>
      <c r="Z24" s="356" t="s">
        <v>152</v>
      </c>
      <c r="AA24" s="357"/>
      <c r="AB24" s="357"/>
      <c r="AC24" s="357"/>
      <c r="AD24" s="357"/>
      <c r="AE24" s="357"/>
      <c r="AF24" s="357"/>
      <c r="AG24" s="358"/>
      <c r="AH24" s="359">
        <v>48</v>
      </c>
      <c r="AI24" s="360"/>
      <c r="AJ24" s="360"/>
      <c r="AK24" s="360"/>
      <c r="AL24" s="361"/>
      <c r="AM24" s="359">
        <v>144432</v>
      </c>
      <c r="AN24" s="360"/>
      <c r="AO24" s="360"/>
      <c r="AP24" s="360"/>
      <c r="AQ24" s="360"/>
      <c r="AR24" s="361"/>
      <c r="AS24" s="359">
        <v>3009</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1888768</v>
      </c>
      <c r="BO24" s="384"/>
      <c r="BP24" s="384"/>
      <c r="BQ24" s="384"/>
      <c r="BR24" s="384"/>
      <c r="BS24" s="384"/>
      <c r="BT24" s="384"/>
      <c r="BU24" s="385"/>
      <c r="BV24" s="383">
        <v>1872011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5310</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26877</v>
      </c>
      <c r="BO25" s="379"/>
      <c r="BP25" s="379"/>
      <c r="BQ25" s="379"/>
      <c r="BR25" s="379"/>
      <c r="BS25" s="379"/>
      <c r="BT25" s="379"/>
      <c r="BU25" s="380"/>
      <c r="BV25" s="378">
        <v>28205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4815</v>
      </c>
      <c r="R26" s="360"/>
      <c r="S26" s="360"/>
      <c r="T26" s="360"/>
      <c r="U26" s="360"/>
      <c r="V26" s="361"/>
      <c r="W26" s="425"/>
      <c r="X26" s="416"/>
      <c r="Y26" s="417"/>
      <c r="Z26" s="356" t="s">
        <v>158</v>
      </c>
      <c r="AA26" s="436"/>
      <c r="AB26" s="436"/>
      <c r="AC26" s="436"/>
      <c r="AD26" s="436"/>
      <c r="AE26" s="436"/>
      <c r="AF26" s="436"/>
      <c r="AG26" s="437"/>
      <c r="AH26" s="359" t="s">
        <v>119</v>
      </c>
      <c r="AI26" s="360"/>
      <c r="AJ26" s="360"/>
      <c r="AK26" s="360"/>
      <c r="AL26" s="361"/>
      <c r="AM26" s="359" t="s">
        <v>119</v>
      </c>
      <c r="AN26" s="360"/>
      <c r="AO26" s="360"/>
      <c r="AP26" s="360"/>
      <c r="AQ26" s="360"/>
      <c r="AR26" s="361"/>
      <c r="AS26" s="359" t="s">
        <v>119</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2955</v>
      </c>
      <c r="R27" s="360"/>
      <c r="S27" s="360"/>
      <c r="T27" s="360"/>
      <c r="U27" s="360"/>
      <c r="V27" s="361"/>
      <c r="W27" s="425"/>
      <c r="X27" s="416"/>
      <c r="Y27" s="417"/>
      <c r="Z27" s="356" t="s">
        <v>161</v>
      </c>
      <c r="AA27" s="357"/>
      <c r="AB27" s="357"/>
      <c r="AC27" s="357"/>
      <c r="AD27" s="357"/>
      <c r="AE27" s="357"/>
      <c r="AF27" s="357"/>
      <c r="AG27" s="358"/>
      <c r="AH27" s="359">
        <v>9</v>
      </c>
      <c r="AI27" s="360"/>
      <c r="AJ27" s="360"/>
      <c r="AK27" s="360"/>
      <c r="AL27" s="361"/>
      <c r="AM27" s="359">
        <v>23643</v>
      </c>
      <c r="AN27" s="360"/>
      <c r="AO27" s="360"/>
      <c r="AP27" s="360"/>
      <c r="AQ27" s="360"/>
      <c r="AR27" s="361"/>
      <c r="AS27" s="359">
        <v>2627</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113321</v>
      </c>
      <c r="BO27" s="387"/>
      <c r="BP27" s="387"/>
      <c r="BQ27" s="387"/>
      <c r="BR27" s="387"/>
      <c r="BS27" s="387"/>
      <c r="BT27" s="387"/>
      <c r="BU27" s="388"/>
      <c r="BV27" s="386">
        <v>113318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2366</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1973321</v>
      </c>
      <c r="BO28" s="379"/>
      <c r="BP28" s="379"/>
      <c r="BQ28" s="379"/>
      <c r="BR28" s="379"/>
      <c r="BS28" s="379"/>
      <c r="BT28" s="379"/>
      <c r="BU28" s="380"/>
      <c r="BV28" s="378">
        <v>1777835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6</v>
      </c>
      <c r="M29" s="360"/>
      <c r="N29" s="360"/>
      <c r="O29" s="360"/>
      <c r="P29" s="361"/>
      <c r="Q29" s="359">
        <v>2138</v>
      </c>
      <c r="R29" s="360"/>
      <c r="S29" s="360"/>
      <c r="T29" s="360"/>
      <c r="U29" s="360"/>
      <c r="V29" s="361"/>
      <c r="W29" s="425"/>
      <c r="X29" s="416"/>
      <c r="Y29" s="417"/>
      <c r="Z29" s="356" t="s">
        <v>168</v>
      </c>
      <c r="AA29" s="357"/>
      <c r="AB29" s="357"/>
      <c r="AC29" s="357"/>
      <c r="AD29" s="357"/>
      <c r="AE29" s="357"/>
      <c r="AF29" s="357"/>
      <c r="AG29" s="358"/>
      <c r="AH29" s="359">
        <v>57</v>
      </c>
      <c r="AI29" s="360"/>
      <c r="AJ29" s="360"/>
      <c r="AK29" s="360"/>
      <c r="AL29" s="361"/>
      <c r="AM29" s="359">
        <v>168075</v>
      </c>
      <c r="AN29" s="360"/>
      <c r="AO29" s="360"/>
      <c r="AP29" s="360"/>
      <c r="AQ29" s="360"/>
      <c r="AR29" s="361"/>
      <c r="AS29" s="359">
        <v>2949</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87903</v>
      </c>
      <c r="BO29" s="384"/>
      <c r="BP29" s="384"/>
      <c r="BQ29" s="384"/>
      <c r="BR29" s="384"/>
      <c r="BS29" s="384"/>
      <c r="BT29" s="384"/>
      <c r="BU29" s="385"/>
      <c r="BV29" s="383">
        <v>87903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95.5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428315</v>
      </c>
      <c r="BO30" s="387"/>
      <c r="BP30" s="387"/>
      <c r="BQ30" s="387"/>
      <c r="BR30" s="387"/>
      <c r="BS30" s="387"/>
      <c r="BT30" s="387"/>
      <c r="BU30" s="388"/>
      <c r="BV30" s="386">
        <v>550345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白河地方広域市町村圏整備組合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白河地方土地開発公社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墓地会計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農業集落排水処理事業特別会計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白河地方広域市町村圏整備組合　水道用水供給事業会計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IF('各会計、関係団体の財政状況及び健全化判断比率'!B33="","",'各会計、関係団体の財政状況及び健全化判断比率'!B33)</f>
        <v>土地造成事業特別会計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福島県市町村総合事務組合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福島県市町村総合事務組合　消防補償等特別会計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福島県市町村総合事務組合　消防賞じゅつ金特別会計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福島県市町村総合事務組合　非常勤職員公務災害補償特別会計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福島県市町村総合事務組合　自治会館管理特別会計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福島県後期高齢者医療広域連合一般会計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福島県後期高齢者医療広域連合後期高齢者医療特別会計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1" t="s">
        <v>205</v>
      </c>
      <c r="C5" s="672"/>
      <c r="D5" s="672"/>
      <c r="E5" s="672"/>
      <c r="F5" s="672"/>
      <c r="G5" s="672"/>
      <c r="H5" s="672"/>
      <c r="I5" s="672"/>
      <c r="J5" s="672"/>
      <c r="K5" s="672"/>
      <c r="L5" s="672"/>
      <c r="M5" s="672"/>
      <c r="N5" s="672"/>
      <c r="O5" s="672"/>
      <c r="P5" s="672"/>
      <c r="Q5" s="673"/>
      <c r="R5" s="636">
        <v>477062</v>
      </c>
      <c r="S5" s="637"/>
      <c r="T5" s="637"/>
      <c r="U5" s="637"/>
      <c r="V5" s="637"/>
      <c r="W5" s="637"/>
      <c r="X5" s="637"/>
      <c r="Y5" s="684"/>
      <c r="Z5" s="697">
        <v>13.6</v>
      </c>
      <c r="AA5" s="697"/>
      <c r="AB5" s="697"/>
      <c r="AC5" s="697"/>
      <c r="AD5" s="698">
        <v>477062</v>
      </c>
      <c r="AE5" s="698"/>
      <c r="AF5" s="698"/>
      <c r="AG5" s="698"/>
      <c r="AH5" s="698"/>
      <c r="AI5" s="698"/>
      <c r="AJ5" s="698"/>
      <c r="AK5" s="698"/>
      <c r="AL5" s="685">
        <v>27.4</v>
      </c>
      <c r="AM5" s="654"/>
      <c r="AN5" s="654"/>
      <c r="AO5" s="686"/>
      <c r="AP5" s="671" t="s">
        <v>206</v>
      </c>
      <c r="AQ5" s="672"/>
      <c r="AR5" s="672"/>
      <c r="AS5" s="672"/>
      <c r="AT5" s="672"/>
      <c r="AU5" s="672"/>
      <c r="AV5" s="672"/>
      <c r="AW5" s="672"/>
      <c r="AX5" s="672"/>
      <c r="AY5" s="672"/>
      <c r="AZ5" s="672"/>
      <c r="BA5" s="672"/>
      <c r="BB5" s="672"/>
      <c r="BC5" s="672"/>
      <c r="BD5" s="672"/>
      <c r="BE5" s="672"/>
      <c r="BF5" s="673"/>
      <c r="BG5" s="586">
        <v>477062</v>
      </c>
      <c r="BH5" s="587"/>
      <c r="BI5" s="587"/>
      <c r="BJ5" s="587"/>
      <c r="BK5" s="587"/>
      <c r="BL5" s="587"/>
      <c r="BM5" s="587"/>
      <c r="BN5" s="588"/>
      <c r="BO5" s="639">
        <v>100</v>
      </c>
      <c r="BP5" s="639"/>
      <c r="BQ5" s="639"/>
      <c r="BR5" s="639"/>
      <c r="BS5" s="640" t="s">
        <v>207</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199</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x14ac:dyDescent="0.15">
      <c r="B6" s="583" t="s">
        <v>211</v>
      </c>
      <c r="C6" s="584"/>
      <c r="D6" s="584"/>
      <c r="E6" s="584"/>
      <c r="F6" s="584"/>
      <c r="G6" s="584"/>
      <c r="H6" s="584"/>
      <c r="I6" s="584"/>
      <c r="J6" s="584"/>
      <c r="K6" s="584"/>
      <c r="L6" s="584"/>
      <c r="M6" s="584"/>
      <c r="N6" s="584"/>
      <c r="O6" s="584"/>
      <c r="P6" s="584"/>
      <c r="Q6" s="585"/>
      <c r="R6" s="586">
        <v>26694</v>
      </c>
      <c r="S6" s="587"/>
      <c r="T6" s="587"/>
      <c r="U6" s="587"/>
      <c r="V6" s="587"/>
      <c r="W6" s="587"/>
      <c r="X6" s="587"/>
      <c r="Y6" s="588"/>
      <c r="Z6" s="639">
        <v>0.8</v>
      </c>
      <c r="AA6" s="639"/>
      <c r="AB6" s="639"/>
      <c r="AC6" s="639"/>
      <c r="AD6" s="640">
        <v>26694</v>
      </c>
      <c r="AE6" s="640"/>
      <c r="AF6" s="640"/>
      <c r="AG6" s="640"/>
      <c r="AH6" s="640"/>
      <c r="AI6" s="640"/>
      <c r="AJ6" s="640"/>
      <c r="AK6" s="640"/>
      <c r="AL6" s="609">
        <v>1.5</v>
      </c>
      <c r="AM6" s="641"/>
      <c r="AN6" s="641"/>
      <c r="AO6" s="642"/>
      <c r="AP6" s="583" t="s">
        <v>212</v>
      </c>
      <c r="AQ6" s="584"/>
      <c r="AR6" s="584"/>
      <c r="AS6" s="584"/>
      <c r="AT6" s="584"/>
      <c r="AU6" s="584"/>
      <c r="AV6" s="584"/>
      <c r="AW6" s="584"/>
      <c r="AX6" s="584"/>
      <c r="AY6" s="584"/>
      <c r="AZ6" s="584"/>
      <c r="BA6" s="584"/>
      <c r="BB6" s="584"/>
      <c r="BC6" s="584"/>
      <c r="BD6" s="584"/>
      <c r="BE6" s="584"/>
      <c r="BF6" s="585"/>
      <c r="BG6" s="586">
        <v>477062</v>
      </c>
      <c r="BH6" s="587"/>
      <c r="BI6" s="587"/>
      <c r="BJ6" s="587"/>
      <c r="BK6" s="587"/>
      <c r="BL6" s="587"/>
      <c r="BM6" s="587"/>
      <c r="BN6" s="588"/>
      <c r="BO6" s="639">
        <v>100</v>
      </c>
      <c r="BP6" s="639"/>
      <c r="BQ6" s="639"/>
      <c r="BR6" s="639"/>
      <c r="BS6" s="640" t="s">
        <v>207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51603</v>
      </c>
      <c r="CS6" s="587"/>
      <c r="CT6" s="587"/>
      <c r="CU6" s="587"/>
      <c r="CV6" s="587"/>
      <c r="CW6" s="587"/>
      <c r="CX6" s="587"/>
      <c r="CY6" s="588"/>
      <c r="CZ6" s="639">
        <v>1.7</v>
      </c>
      <c r="DA6" s="639"/>
      <c r="DB6" s="639"/>
      <c r="DC6" s="639"/>
      <c r="DD6" s="592" t="s">
        <v>207</v>
      </c>
      <c r="DE6" s="587"/>
      <c r="DF6" s="587"/>
      <c r="DG6" s="587"/>
      <c r="DH6" s="587"/>
      <c r="DI6" s="587"/>
      <c r="DJ6" s="587"/>
      <c r="DK6" s="587"/>
      <c r="DL6" s="587"/>
      <c r="DM6" s="587"/>
      <c r="DN6" s="587"/>
      <c r="DO6" s="587"/>
      <c r="DP6" s="588"/>
      <c r="DQ6" s="592">
        <v>51603</v>
      </c>
      <c r="DR6" s="587"/>
      <c r="DS6" s="587"/>
      <c r="DT6" s="587"/>
      <c r="DU6" s="587"/>
      <c r="DV6" s="587"/>
      <c r="DW6" s="587"/>
      <c r="DX6" s="587"/>
      <c r="DY6" s="587"/>
      <c r="DZ6" s="587"/>
      <c r="EA6" s="587"/>
      <c r="EB6" s="587"/>
      <c r="EC6" s="622"/>
    </row>
    <row r="7" spans="2:143" ht="11.25" customHeight="1" x14ac:dyDescent="0.15">
      <c r="B7" s="583" t="s">
        <v>214</v>
      </c>
      <c r="C7" s="584"/>
      <c r="D7" s="584"/>
      <c r="E7" s="584"/>
      <c r="F7" s="584"/>
      <c r="G7" s="584"/>
      <c r="H7" s="584"/>
      <c r="I7" s="584"/>
      <c r="J7" s="584"/>
      <c r="K7" s="584"/>
      <c r="L7" s="584"/>
      <c r="M7" s="584"/>
      <c r="N7" s="584"/>
      <c r="O7" s="584"/>
      <c r="P7" s="584"/>
      <c r="Q7" s="585"/>
      <c r="R7" s="586">
        <v>973</v>
      </c>
      <c r="S7" s="587"/>
      <c r="T7" s="587"/>
      <c r="U7" s="587"/>
      <c r="V7" s="587"/>
      <c r="W7" s="587"/>
      <c r="X7" s="587"/>
      <c r="Y7" s="588"/>
      <c r="Z7" s="639">
        <v>0</v>
      </c>
      <c r="AA7" s="639"/>
      <c r="AB7" s="639"/>
      <c r="AC7" s="639"/>
      <c r="AD7" s="640">
        <v>973</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209745</v>
      </c>
      <c r="BH7" s="587"/>
      <c r="BI7" s="587"/>
      <c r="BJ7" s="587"/>
      <c r="BK7" s="587"/>
      <c r="BL7" s="587"/>
      <c r="BM7" s="587"/>
      <c r="BN7" s="588"/>
      <c r="BO7" s="639">
        <v>44</v>
      </c>
      <c r="BP7" s="639"/>
      <c r="BQ7" s="639"/>
      <c r="BR7" s="639"/>
      <c r="BS7" s="640" t="s">
        <v>207</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407191</v>
      </c>
      <c r="CS7" s="587"/>
      <c r="CT7" s="587"/>
      <c r="CU7" s="587"/>
      <c r="CV7" s="587"/>
      <c r="CW7" s="587"/>
      <c r="CX7" s="587"/>
      <c r="CY7" s="588"/>
      <c r="CZ7" s="639">
        <v>13</v>
      </c>
      <c r="DA7" s="639"/>
      <c r="DB7" s="639"/>
      <c r="DC7" s="639"/>
      <c r="DD7" s="592">
        <v>68776</v>
      </c>
      <c r="DE7" s="587"/>
      <c r="DF7" s="587"/>
      <c r="DG7" s="587"/>
      <c r="DH7" s="587"/>
      <c r="DI7" s="587"/>
      <c r="DJ7" s="587"/>
      <c r="DK7" s="587"/>
      <c r="DL7" s="587"/>
      <c r="DM7" s="587"/>
      <c r="DN7" s="587"/>
      <c r="DO7" s="587"/>
      <c r="DP7" s="588"/>
      <c r="DQ7" s="592">
        <v>297219</v>
      </c>
      <c r="DR7" s="587"/>
      <c r="DS7" s="587"/>
      <c r="DT7" s="587"/>
      <c r="DU7" s="587"/>
      <c r="DV7" s="587"/>
      <c r="DW7" s="587"/>
      <c r="DX7" s="587"/>
      <c r="DY7" s="587"/>
      <c r="DZ7" s="587"/>
      <c r="EA7" s="587"/>
      <c r="EB7" s="587"/>
      <c r="EC7" s="622"/>
    </row>
    <row r="8" spans="2:143" ht="11.25" customHeight="1" x14ac:dyDescent="0.15">
      <c r="B8" s="583" t="s">
        <v>217</v>
      </c>
      <c r="C8" s="584"/>
      <c r="D8" s="584"/>
      <c r="E8" s="584"/>
      <c r="F8" s="584"/>
      <c r="G8" s="584"/>
      <c r="H8" s="584"/>
      <c r="I8" s="584"/>
      <c r="J8" s="584"/>
      <c r="K8" s="584"/>
      <c r="L8" s="584"/>
      <c r="M8" s="584"/>
      <c r="N8" s="584"/>
      <c r="O8" s="584"/>
      <c r="P8" s="584"/>
      <c r="Q8" s="585"/>
      <c r="R8" s="586">
        <v>1274</v>
      </c>
      <c r="S8" s="587"/>
      <c r="T8" s="587"/>
      <c r="U8" s="587"/>
      <c r="V8" s="587"/>
      <c r="W8" s="587"/>
      <c r="X8" s="587"/>
      <c r="Y8" s="588"/>
      <c r="Z8" s="639">
        <v>0</v>
      </c>
      <c r="AA8" s="639"/>
      <c r="AB8" s="639"/>
      <c r="AC8" s="639"/>
      <c r="AD8" s="640">
        <v>1274</v>
      </c>
      <c r="AE8" s="640"/>
      <c r="AF8" s="640"/>
      <c r="AG8" s="640"/>
      <c r="AH8" s="640"/>
      <c r="AI8" s="640"/>
      <c r="AJ8" s="640"/>
      <c r="AK8" s="640"/>
      <c r="AL8" s="609">
        <v>0.1</v>
      </c>
      <c r="AM8" s="641"/>
      <c r="AN8" s="641"/>
      <c r="AO8" s="642"/>
      <c r="AP8" s="583" t="s">
        <v>218</v>
      </c>
      <c r="AQ8" s="584"/>
      <c r="AR8" s="584"/>
      <c r="AS8" s="584"/>
      <c r="AT8" s="584"/>
      <c r="AU8" s="584"/>
      <c r="AV8" s="584"/>
      <c r="AW8" s="584"/>
      <c r="AX8" s="584"/>
      <c r="AY8" s="584"/>
      <c r="AZ8" s="584"/>
      <c r="BA8" s="584"/>
      <c r="BB8" s="584"/>
      <c r="BC8" s="584"/>
      <c r="BD8" s="584"/>
      <c r="BE8" s="584"/>
      <c r="BF8" s="585"/>
      <c r="BG8" s="586">
        <v>7335</v>
      </c>
      <c r="BH8" s="587"/>
      <c r="BI8" s="587"/>
      <c r="BJ8" s="587"/>
      <c r="BK8" s="587"/>
      <c r="BL8" s="587"/>
      <c r="BM8" s="587"/>
      <c r="BN8" s="588"/>
      <c r="BO8" s="639">
        <v>1.5</v>
      </c>
      <c r="BP8" s="639"/>
      <c r="BQ8" s="639"/>
      <c r="BR8" s="639"/>
      <c r="BS8" s="592" t="s">
        <v>110</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1068207</v>
      </c>
      <c r="CS8" s="587"/>
      <c r="CT8" s="587"/>
      <c r="CU8" s="587"/>
      <c r="CV8" s="587"/>
      <c r="CW8" s="587"/>
      <c r="CX8" s="587"/>
      <c r="CY8" s="588"/>
      <c r="CZ8" s="639">
        <v>34.200000000000003</v>
      </c>
      <c r="DA8" s="639"/>
      <c r="DB8" s="639"/>
      <c r="DC8" s="639"/>
      <c r="DD8" s="592">
        <v>146703</v>
      </c>
      <c r="DE8" s="587"/>
      <c r="DF8" s="587"/>
      <c r="DG8" s="587"/>
      <c r="DH8" s="587"/>
      <c r="DI8" s="587"/>
      <c r="DJ8" s="587"/>
      <c r="DK8" s="587"/>
      <c r="DL8" s="587"/>
      <c r="DM8" s="587"/>
      <c r="DN8" s="587"/>
      <c r="DO8" s="587"/>
      <c r="DP8" s="588"/>
      <c r="DQ8" s="592">
        <v>348467</v>
      </c>
      <c r="DR8" s="587"/>
      <c r="DS8" s="587"/>
      <c r="DT8" s="587"/>
      <c r="DU8" s="587"/>
      <c r="DV8" s="587"/>
      <c r="DW8" s="587"/>
      <c r="DX8" s="587"/>
      <c r="DY8" s="587"/>
      <c r="DZ8" s="587"/>
      <c r="EA8" s="587"/>
      <c r="EB8" s="587"/>
      <c r="EC8" s="622"/>
    </row>
    <row r="9" spans="2:143" ht="11.25" customHeight="1" x14ac:dyDescent="0.15">
      <c r="B9" s="583" t="s">
        <v>220</v>
      </c>
      <c r="C9" s="584"/>
      <c r="D9" s="584"/>
      <c r="E9" s="584"/>
      <c r="F9" s="584"/>
      <c r="G9" s="584"/>
      <c r="H9" s="584"/>
      <c r="I9" s="584"/>
      <c r="J9" s="584"/>
      <c r="K9" s="584"/>
      <c r="L9" s="584"/>
      <c r="M9" s="584"/>
      <c r="N9" s="584"/>
      <c r="O9" s="584"/>
      <c r="P9" s="584"/>
      <c r="Q9" s="585"/>
      <c r="R9" s="586">
        <v>1726</v>
      </c>
      <c r="S9" s="587"/>
      <c r="T9" s="587"/>
      <c r="U9" s="587"/>
      <c r="V9" s="587"/>
      <c r="W9" s="587"/>
      <c r="X9" s="587"/>
      <c r="Y9" s="588"/>
      <c r="Z9" s="639">
        <v>0</v>
      </c>
      <c r="AA9" s="639"/>
      <c r="AB9" s="639"/>
      <c r="AC9" s="639"/>
      <c r="AD9" s="640">
        <v>1726</v>
      </c>
      <c r="AE9" s="640"/>
      <c r="AF9" s="640"/>
      <c r="AG9" s="640"/>
      <c r="AH9" s="640"/>
      <c r="AI9" s="640"/>
      <c r="AJ9" s="640"/>
      <c r="AK9" s="640"/>
      <c r="AL9" s="609">
        <v>0.1</v>
      </c>
      <c r="AM9" s="641"/>
      <c r="AN9" s="641"/>
      <c r="AO9" s="642"/>
      <c r="AP9" s="583" t="s">
        <v>221</v>
      </c>
      <c r="AQ9" s="584"/>
      <c r="AR9" s="584"/>
      <c r="AS9" s="584"/>
      <c r="AT9" s="584"/>
      <c r="AU9" s="584"/>
      <c r="AV9" s="584"/>
      <c r="AW9" s="584"/>
      <c r="AX9" s="584"/>
      <c r="AY9" s="584"/>
      <c r="AZ9" s="584"/>
      <c r="BA9" s="584"/>
      <c r="BB9" s="584"/>
      <c r="BC9" s="584"/>
      <c r="BD9" s="584"/>
      <c r="BE9" s="584"/>
      <c r="BF9" s="585"/>
      <c r="BG9" s="586">
        <v>185185</v>
      </c>
      <c r="BH9" s="587"/>
      <c r="BI9" s="587"/>
      <c r="BJ9" s="587"/>
      <c r="BK9" s="587"/>
      <c r="BL9" s="587"/>
      <c r="BM9" s="587"/>
      <c r="BN9" s="588"/>
      <c r="BO9" s="639">
        <v>38.799999999999997</v>
      </c>
      <c r="BP9" s="639"/>
      <c r="BQ9" s="639"/>
      <c r="BR9" s="639"/>
      <c r="BS9" s="592" t="s">
        <v>110</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173557</v>
      </c>
      <c r="CS9" s="587"/>
      <c r="CT9" s="587"/>
      <c r="CU9" s="587"/>
      <c r="CV9" s="587"/>
      <c r="CW9" s="587"/>
      <c r="CX9" s="587"/>
      <c r="CY9" s="588"/>
      <c r="CZ9" s="639">
        <v>5.6</v>
      </c>
      <c r="DA9" s="639"/>
      <c r="DB9" s="639"/>
      <c r="DC9" s="639"/>
      <c r="DD9" s="592">
        <v>4906</v>
      </c>
      <c r="DE9" s="587"/>
      <c r="DF9" s="587"/>
      <c r="DG9" s="587"/>
      <c r="DH9" s="587"/>
      <c r="DI9" s="587"/>
      <c r="DJ9" s="587"/>
      <c r="DK9" s="587"/>
      <c r="DL9" s="587"/>
      <c r="DM9" s="587"/>
      <c r="DN9" s="587"/>
      <c r="DO9" s="587"/>
      <c r="DP9" s="588"/>
      <c r="DQ9" s="592">
        <v>164259</v>
      </c>
      <c r="DR9" s="587"/>
      <c r="DS9" s="587"/>
      <c r="DT9" s="587"/>
      <c r="DU9" s="587"/>
      <c r="DV9" s="587"/>
      <c r="DW9" s="587"/>
      <c r="DX9" s="587"/>
      <c r="DY9" s="587"/>
      <c r="DZ9" s="587"/>
      <c r="EA9" s="587"/>
      <c r="EB9" s="587"/>
      <c r="EC9" s="622"/>
    </row>
    <row r="10" spans="2:143" ht="11.25" customHeight="1" x14ac:dyDescent="0.15">
      <c r="B10" s="583" t="s">
        <v>223</v>
      </c>
      <c r="C10" s="584"/>
      <c r="D10" s="584"/>
      <c r="E10" s="584"/>
      <c r="F10" s="584"/>
      <c r="G10" s="584"/>
      <c r="H10" s="584"/>
      <c r="I10" s="584"/>
      <c r="J10" s="584"/>
      <c r="K10" s="584"/>
      <c r="L10" s="584"/>
      <c r="M10" s="584"/>
      <c r="N10" s="584"/>
      <c r="O10" s="584"/>
      <c r="P10" s="584"/>
      <c r="Q10" s="585"/>
      <c r="R10" s="586">
        <v>39507</v>
      </c>
      <c r="S10" s="587"/>
      <c r="T10" s="587"/>
      <c r="U10" s="587"/>
      <c r="V10" s="587"/>
      <c r="W10" s="587"/>
      <c r="X10" s="587"/>
      <c r="Y10" s="588"/>
      <c r="Z10" s="639">
        <v>1.1000000000000001</v>
      </c>
      <c r="AA10" s="639"/>
      <c r="AB10" s="639"/>
      <c r="AC10" s="639"/>
      <c r="AD10" s="640">
        <v>39507</v>
      </c>
      <c r="AE10" s="640"/>
      <c r="AF10" s="640"/>
      <c r="AG10" s="640"/>
      <c r="AH10" s="640"/>
      <c r="AI10" s="640"/>
      <c r="AJ10" s="640"/>
      <c r="AK10" s="640"/>
      <c r="AL10" s="609">
        <v>2.2999999999999998</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7941</v>
      </c>
      <c r="BH10" s="587"/>
      <c r="BI10" s="587"/>
      <c r="BJ10" s="587"/>
      <c r="BK10" s="587"/>
      <c r="BL10" s="587"/>
      <c r="BM10" s="587"/>
      <c r="BN10" s="588"/>
      <c r="BO10" s="639">
        <v>1.7</v>
      </c>
      <c r="BP10" s="639"/>
      <c r="BQ10" s="639"/>
      <c r="BR10" s="639"/>
      <c r="BS10" s="592" t="s">
        <v>110</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1964</v>
      </c>
      <c r="CS10" s="587"/>
      <c r="CT10" s="587"/>
      <c r="CU10" s="587"/>
      <c r="CV10" s="587"/>
      <c r="CW10" s="587"/>
      <c r="CX10" s="587"/>
      <c r="CY10" s="588"/>
      <c r="CZ10" s="639">
        <v>0.1</v>
      </c>
      <c r="DA10" s="639"/>
      <c r="DB10" s="639"/>
      <c r="DC10" s="639"/>
      <c r="DD10" s="592" t="s">
        <v>110</v>
      </c>
      <c r="DE10" s="587"/>
      <c r="DF10" s="587"/>
      <c r="DG10" s="587"/>
      <c r="DH10" s="587"/>
      <c r="DI10" s="587"/>
      <c r="DJ10" s="587"/>
      <c r="DK10" s="587"/>
      <c r="DL10" s="587"/>
      <c r="DM10" s="587"/>
      <c r="DN10" s="587"/>
      <c r="DO10" s="587"/>
      <c r="DP10" s="588"/>
      <c r="DQ10" s="592">
        <v>1</v>
      </c>
      <c r="DR10" s="587"/>
      <c r="DS10" s="587"/>
      <c r="DT10" s="587"/>
      <c r="DU10" s="587"/>
      <c r="DV10" s="587"/>
      <c r="DW10" s="587"/>
      <c r="DX10" s="587"/>
      <c r="DY10" s="587"/>
      <c r="DZ10" s="587"/>
      <c r="EA10" s="587"/>
      <c r="EB10" s="587"/>
      <c r="EC10" s="622"/>
    </row>
    <row r="11" spans="2:143" ht="11.25" customHeight="1" x14ac:dyDescent="0.15">
      <c r="B11" s="583" t="s">
        <v>226</v>
      </c>
      <c r="C11" s="584"/>
      <c r="D11" s="584"/>
      <c r="E11" s="584"/>
      <c r="F11" s="584"/>
      <c r="G11" s="584"/>
      <c r="H11" s="584"/>
      <c r="I11" s="584"/>
      <c r="J11" s="584"/>
      <c r="K11" s="584"/>
      <c r="L11" s="584"/>
      <c r="M11" s="584"/>
      <c r="N11" s="584"/>
      <c r="O11" s="584"/>
      <c r="P11" s="584"/>
      <c r="Q11" s="585"/>
      <c r="R11" s="586" t="s">
        <v>110</v>
      </c>
      <c r="S11" s="587"/>
      <c r="T11" s="587"/>
      <c r="U11" s="587"/>
      <c r="V11" s="587"/>
      <c r="W11" s="587"/>
      <c r="X11" s="587"/>
      <c r="Y11" s="588"/>
      <c r="Z11" s="639" t="s">
        <v>110</v>
      </c>
      <c r="AA11" s="639"/>
      <c r="AB11" s="639"/>
      <c r="AC11" s="639"/>
      <c r="AD11" s="640" t="s">
        <v>110</v>
      </c>
      <c r="AE11" s="640"/>
      <c r="AF11" s="640"/>
      <c r="AG11" s="640"/>
      <c r="AH11" s="640"/>
      <c r="AI11" s="640"/>
      <c r="AJ11" s="640"/>
      <c r="AK11" s="640"/>
      <c r="AL11" s="609" t="s">
        <v>110</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9284</v>
      </c>
      <c r="BH11" s="587"/>
      <c r="BI11" s="587"/>
      <c r="BJ11" s="587"/>
      <c r="BK11" s="587"/>
      <c r="BL11" s="587"/>
      <c r="BM11" s="587"/>
      <c r="BN11" s="588"/>
      <c r="BO11" s="639">
        <v>1.9</v>
      </c>
      <c r="BP11" s="639"/>
      <c r="BQ11" s="639"/>
      <c r="BR11" s="639"/>
      <c r="BS11" s="592" t="s">
        <v>110</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338454</v>
      </c>
      <c r="CS11" s="587"/>
      <c r="CT11" s="587"/>
      <c r="CU11" s="587"/>
      <c r="CV11" s="587"/>
      <c r="CW11" s="587"/>
      <c r="CX11" s="587"/>
      <c r="CY11" s="588"/>
      <c r="CZ11" s="639">
        <v>10.8</v>
      </c>
      <c r="DA11" s="639"/>
      <c r="DB11" s="639"/>
      <c r="DC11" s="639"/>
      <c r="DD11" s="592">
        <v>82875</v>
      </c>
      <c r="DE11" s="587"/>
      <c r="DF11" s="587"/>
      <c r="DG11" s="587"/>
      <c r="DH11" s="587"/>
      <c r="DI11" s="587"/>
      <c r="DJ11" s="587"/>
      <c r="DK11" s="587"/>
      <c r="DL11" s="587"/>
      <c r="DM11" s="587"/>
      <c r="DN11" s="587"/>
      <c r="DO11" s="587"/>
      <c r="DP11" s="588"/>
      <c r="DQ11" s="592">
        <v>274663</v>
      </c>
      <c r="DR11" s="587"/>
      <c r="DS11" s="587"/>
      <c r="DT11" s="587"/>
      <c r="DU11" s="587"/>
      <c r="DV11" s="587"/>
      <c r="DW11" s="587"/>
      <c r="DX11" s="587"/>
      <c r="DY11" s="587"/>
      <c r="DZ11" s="587"/>
      <c r="EA11" s="587"/>
      <c r="EB11" s="587"/>
      <c r="EC11" s="622"/>
    </row>
    <row r="12" spans="2:143" ht="11.25" customHeight="1" x14ac:dyDescent="0.15">
      <c r="B12" s="583" t="s">
        <v>229</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229939</v>
      </c>
      <c r="BH12" s="587"/>
      <c r="BI12" s="587"/>
      <c r="BJ12" s="587"/>
      <c r="BK12" s="587"/>
      <c r="BL12" s="587"/>
      <c r="BM12" s="587"/>
      <c r="BN12" s="588"/>
      <c r="BO12" s="639">
        <v>48.2</v>
      </c>
      <c r="BP12" s="639"/>
      <c r="BQ12" s="639"/>
      <c r="BR12" s="639"/>
      <c r="BS12" s="592" t="s">
        <v>110</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18543</v>
      </c>
      <c r="CS12" s="587"/>
      <c r="CT12" s="587"/>
      <c r="CU12" s="587"/>
      <c r="CV12" s="587"/>
      <c r="CW12" s="587"/>
      <c r="CX12" s="587"/>
      <c r="CY12" s="588"/>
      <c r="CZ12" s="639">
        <v>0.6</v>
      </c>
      <c r="DA12" s="639"/>
      <c r="DB12" s="639"/>
      <c r="DC12" s="639"/>
      <c r="DD12" s="592" t="s">
        <v>110</v>
      </c>
      <c r="DE12" s="587"/>
      <c r="DF12" s="587"/>
      <c r="DG12" s="587"/>
      <c r="DH12" s="587"/>
      <c r="DI12" s="587"/>
      <c r="DJ12" s="587"/>
      <c r="DK12" s="587"/>
      <c r="DL12" s="587"/>
      <c r="DM12" s="587"/>
      <c r="DN12" s="587"/>
      <c r="DO12" s="587"/>
      <c r="DP12" s="588"/>
      <c r="DQ12" s="592">
        <v>12119</v>
      </c>
      <c r="DR12" s="587"/>
      <c r="DS12" s="587"/>
      <c r="DT12" s="587"/>
      <c r="DU12" s="587"/>
      <c r="DV12" s="587"/>
      <c r="DW12" s="587"/>
      <c r="DX12" s="587"/>
      <c r="DY12" s="587"/>
      <c r="DZ12" s="587"/>
      <c r="EA12" s="587"/>
      <c r="EB12" s="587"/>
      <c r="EC12" s="622"/>
    </row>
    <row r="13" spans="2:143" ht="11.25" customHeight="1" x14ac:dyDescent="0.15">
      <c r="B13" s="583" t="s">
        <v>232</v>
      </c>
      <c r="C13" s="584"/>
      <c r="D13" s="584"/>
      <c r="E13" s="584"/>
      <c r="F13" s="584"/>
      <c r="G13" s="584"/>
      <c r="H13" s="584"/>
      <c r="I13" s="584"/>
      <c r="J13" s="584"/>
      <c r="K13" s="584"/>
      <c r="L13" s="584"/>
      <c r="M13" s="584"/>
      <c r="N13" s="584"/>
      <c r="O13" s="584"/>
      <c r="P13" s="584"/>
      <c r="Q13" s="585"/>
      <c r="R13" s="586">
        <v>7329</v>
      </c>
      <c r="S13" s="587"/>
      <c r="T13" s="587"/>
      <c r="U13" s="587"/>
      <c r="V13" s="587"/>
      <c r="W13" s="587"/>
      <c r="X13" s="587"/>
      <c r="Y13" s="588"/>
      <c r="Z13" s="639">
        <v>0.2</v>
      </c>
      <c r="AA13" s="639"/>
      <c r="AB13" s="639"/>
      <c r="AC13" s="639"/>
      <c r="AD13" s="640">
        <v>7329</v>
      </c>
      <c r="AE13" s="640"/>
      <c r="AF13" s="640"/>
      <c r="AG13" s="640"/>
      <c r="AH13" s="640"/>
      <c r="AI13" s="640"/>
      <c r="AJ13" s="640"/>
      <c r="AK13" s="640"/>
      <c r="AL13" s="609">
        <v>0.4</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229938</v>
      </c>
      <c r="BH13" s="587"/>
      <c r="BI13" s="587"/>
      <c r="BJ13" s="587"/>
      <c r="BK13" s="587"/>
      <c r="BL13" s="587"/>
      <c r="BM13" s="587"/>
      <c r="BN13" s="588"/>
      <c r="BO13" s="639">
        <v>48.2</v>
      </c>
      <c r="BP13" s="639"/>
      <c r="BQ13" s="639"/>
      <c r="BR13" s="639"/>
      <c r="BS13" s="592" t="s">
        <v>110</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230210</v>
      </c>
      <c r="CS13" s="587"/>
      <c r="CT13" s="587"/>
      <c r="CU13" s="587"/>
      <c r="CV13" s="587"/>
      <c r="CW13" s="587"/>
      <c r="CX13" s="587"/>
      <c r="CY13" s="588"/>
      <c r="CZ13" s="639">
        <v>7.4</v>
      </c>
      <c r="DA13" s="639"/>
      <c r="DB13" s="639"/>
      <c r="DC13" s="639"/>
      <c r="DD13" s="592">
        <v>173928</v>
      </c>
      <c r="DE13" s="587"/>
      <c r="DF13" s="587"/>
      <c r="DG13" s="587"/>
      <c r="DH13" s="587"/>
      <c r="DI13" s="587"/>
      <c r="DJ13" s="587"/>
      <c r="DK13" s="587"/>
      <c r="DL13" s="587"/>
      <c r="DM13" s="587"/>
      <c r="DN13" s="587"/>
      <c r="DO13" s="587"/>
      <c r="DP13" s="588"/>
      <c r="DQ13" s="592">
        <v>57099</v>
      </c>
      <c r="DR13" s="587"/>
      <c r="DS13" s="587"/>
      <c r="DT13" s="587"/>
      <c r="DU13" s="587"/>
      <c r="DV13" s="587"/>
      <c r="DW13" s="587"/>
      <c r="DX13" s="587"/>
      <c r="DY13" s="587"/>
      <c r="DZ13" s="587"/>
      <c r="EA13" s="587"/>
      <c r="EB13" s="587"/>
      <c r="EC13" s="622"/>
    </row>
    <row r="14" spans="2:143" ht="11.25" customHeight="1" x14ac:dyDescent="0.15">
      <c r="B14" s="583" t="s">
        <v>235</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12684</v>
      </c>
      <c r="BH14" s="587"/>
      <c r="BI14" s="587"/>
      <c r="BJ14" s="587"/>
      <c r="BK14" s="587"/>
      <c r="BL14" s="587"/>
      <c r="BM14" s="587"/>
      <c r="BN14" s="588"/>
      <c r="BO14" s="639">
        <v>2.7</v>
      </c>
      <c r="BP14" s="639"/>
      <c r="BQ14" s="639"/>
      <c r="BR14" s="639"/>
      <c r="BS14" s="592" t="s">
        <v>110</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200781</v>
      </c>
      <c r="CS14" s="587"/>
      <c r="CT14" s="587"/>
      <c r="CU14" s="587"/>
      <c r="CV14" s="587"/>
      <c r="CW14" s="587"/>
      <c r="CX14" s="587"/>
      <c r="CY14" s="588"/>
      <c r="CZ14" s="639">
        <v>6.4</v>
      </c>
      <c r="DA14" s="639"/>
      <c r="DB14" s="639"/>
      <c r="DC14" s="639"/>
      <c r="DD14" s="592">
        <v>33448</v>
      </c>
      <c r="DE14" s="587"/>
      <c r="DF14" s="587"/>
      <c r="DG14" s="587"/>
      <c r="DH14" s="587"/>
      <c r="DI14" s="587"/>
      <c r="DJ14" s="587"/>
      <c r="DK14" s="587"/>
      <c r="DL14" s="587"/>
      <c r="DM14" s="587"/>
      <c r="DN14" s="587"/>
      <c r="DO14" s="587"/>
      <c r="DP14" s="588"/>
      <c r="DQ14" s="592">
        <v>109541</v>
      </c>
      <c r="DR14" s="587"/>
      <c r="DS14" s="587"/>
      <c r="DT14" s="587"/>
      <c r="DU14" s="587"/>
      <c r="DV14" s="587"/>
      <c r="DW14" s="587"/>
      <c r="DX14" s="587"/>
      <c r="DY14" s="587"/>
      <c r="DZ14" s="587"/>
      <c r="EA14" s="587"/>
      <c r="EB14" s="587"/>
      <c r="EC14" s="622"/>
    </row>
    <row r="15" spans="2:143" ht="11.25" customHeight="1" x14ac:dyDescent="0.15">
      <c r="B15" s="583" t="s">
        <v>238</v>
      </c>
      <c r="C15" s="584"/>
      <c r="D15" s="584"/>
      <c r="E15" s="584"/>
      <c r="F15" s="584"/>
      <c r="G15" s="584"/>
      <c r="H15" s="584"/>
      <c r="I15" s="584"/>
      <c r="J15" s="584"/>
      <c r="K15" s="584"/>
      <c r="L15" s="584"/>
      <c r="M15" s="584"/>
      <c r="N15" s="584"/>
      <c r="O15" s="584"/>
      <c r="P15" s="584"/>
      <c r="Q15" s="585"/>
      <c r="R15" s="586">
        <v>2442</v>
      </c>
      <c r="S15" s="587"/>
      <c r="T15" s="587"/>
      <c r="U15" s="587"/>
      <c r="V15" s="587"/>
      <c r="W15" s="587"/>
      <c r="X15" s="587"/>
      <c r="Y15" s="588"/>
      <c r="Z15" s="639">
        <v>0.1</v>
      </c>
      <c r="AA15" s="639"/>
      <c r="AB15" s="639"/>
      <c r="AC15" s="639"/>
      <c r="AD15" s="640">
        <v>2442</v>
      </c>
      <c r="AE15" s="640"/>
      <c r="AF15" s="640"/>
      <c r="AG15" s="640"/>
      <c r="AH15" s="640"/>
      <c r="AI15" s="640"/>
      <c r="AJ15" s="640"/>
      <c r="AK15" s="640"/>
      <c r="AL15" s="609">
        <v>0.1</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24694</v>
      </c>
      <c r="BH15" s="587"/>
      <c r="BI15" s="587"/>
      <c r="BJ15" s="587"/>
      <c r="BK15" s="587"/>
      <c r="BL15" s="587"/>
      <c r="BM15" s="587"/>
      <c r="BN15" s="588"/>
      <c r="BO15" s="639">
        <v>5.2</v>
      </c>
      <c r="BP15" s="639"/>
      <c r="BQ15" s="639"/>
      <c r="BR15" s="639"/>
      <c r="BS15" s="592" t="s">
        <v>110</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261475</v>
      </c>
      <c r="CS15" s="587"/>
      <c r="CT15" s="587"/>
      <c r="CU15" s="587"/>
      <c r="CV15" s="587"/>
      <c r="CW15" s="587"/>
      <c r="CX15" s="587"/>
      <c r="CY15" s="588"/>
      <c r="CZ15" s="639">
        <v>8.4</v>
      </c>
      <c r="DA15" s="639"/>
      <c r="DB15" s="639"/>
      <c r="DC15" s="639"/>
      <c r="DD15" s="592">
        <v>35678</v>
      </c>
      <c r="DE15" s="587"/>
      <c r="DF15" s="587"/>
      <c r="DG15" s="587"/>
      <c r="DH15" s="587"/>
      <c r="DI15" s="587"/>
      <c r="DJ15" s="587"/>
      <c r="DK15" s="587"/>
      <c r="DL15" s="587"/>
      <c r="DM15" s="587"/>
      <c r="DN15" s="587"/>
      <c r="DO15" s="587"/>
      <c r="DP15" s="588"/>
      <c r="DQ15" s="592">
        <v>226482</v>
      </c>
      <c r="DR15" s="587"/>
      <c r="DS15" s="587"/>
      <c r="DT15" s="587"/>
      <c r="DU15" s="587"/>
      <c r="DV15" s="587"/>
      <c r="DW15" s="587"/>
      <c r="DX15" s="587"/>
      <c r="DY15" s="587"/>
      <c r="DZ15" s="587"/>
      <c r="EA15" s="587"/>
      <c r="EB15" s="587"/>
      <c r="EC15" s="622"/>
    </row>
    <row r="16" spans="2:143" ht="11.25" customHeight="1" x14ac:dyDescent="0.15">
      <c r="B16" s="583" t="s">
        <v>241</v>
      </c>
      <c r="C16" s="584"/>
      <c r="D16" s="584"/>
      <c r="E16" s="584"/>
      <c r="F16" s="584"/>
      <c r="G16" s="584"/>
      <c r="H16" s="584"/>
      <c r="I16" s="584"/>
      <c r="J16" s="584"/>
      <c r="K16" s="584"/>
      <c r="L16" s="584"/>
      <c r="M16" s="584"/>
      <c r="N16" s="584"/>
      <c r="O16" s="584"/>
      <c r="P16" s="584"/>
      <c r="Q16" s="585"/>
      <c r="R16" s="586">
        <v>1271843</v>
      </c>
      <c r="S16" s="587"/>
      <c r="T16" s="587"/>
      <c r="U16" s="587"/>
      <c r="V16" s="587"/>
      <c r="W16" s="587"/>
      <c r="X16" s="587"/>
      <c r="Y16" s="588"/>
      <c r="Z16" s="639">
        <v>36.4</v>
      </c>
      <c r="AA16" s="639"/>
      <c r="AB16" s="639"/>
      <c r="AC16" s="639"/>
      <c r="AD16" s="640">
        <v>1180016</v>
      </c>
      <c r="AE16" s="640"/>
      <c r="AF16" s="640"/>
      <c r="AG16" s="640"/>
      <c r="AH16" s="640"/>
      <c r="AI16" s="640"/>
      <c r="AJ16" s="640"/>
      <c r="AK16" s="640"/>
      <c r="AL16" s="609">
        <v>67.8</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128667</v>
      </c>
      <c r="CS16" s="587"/>
      <c r="CT16" s="587"/>
      <c r="CU16" s="587"/>
      <c r="CV16" s="587"/>
      <c r="CW16" s="587"/>
      <c r="CX16" s="587"/>
      <c r="CY16" s="588"/>
      <c r="CZ16" s="639">
        <v>4.0999999999999996</v>
      </c>
      <c r="DA16" s="639"/>
      <c r="DB16" s="639"/>
      <c r="DC16" s="639"/>
      <c r="DD16" s="592" t="s">
        <v>110</v>
      </c>
      <c r="DE16" s="587"/>
      <c r="DF16" s="587"/>
      <c r="DG16" s="587"/>
      <c r="DH16" s="587"/>
      <c r="DI16" s="587"/>
      <c r="DJ16" s="587"/>
      <c r="DK16" s="587"/>
      <c r="DL16" s="587"/>
      <c r="DM16" s="587"/>
      <c r="DN16" s="587"/>
      <c r="DO16" s="587"/>
      <c r="DP16" s="588"/>
      <c r="DQ16" s="592">
        <v>5783</v>
      </c>
      <c r="DR16" s="587"/>
      <c r="DS16" s="587"/>
      <c r="DT16" s="587"/>
      <c r="DU16" s="587"/>
      <c r="DV16" s="587"/>
      <c r="DW16" s="587"/>
      <c r="DX16" s="587"/>
      <c r="DY16" s="587"/>
      <c r="DZ16" s="587"/>
      <c r="EA16" s="587"/>
      <c r="EB16" s="587"/>
      <c r="EC16" s="622"/>
    </row>
    <row r="17" spans="2:133" ht="11.25" customHeight="1" x14ac:dyDescent="0.15">
      <c r="B17" s="583" t="s">
        <v>244</v>
      </c>
      <c r="C17" s="584"/>
      <c r="D17" s="584"/>
      <c r="E17" s="584"/>
      <c r="F17" s="584"/>
      <c r="G17" s="584"/>
      <c r="H17" s="584"/>
      <c r="I17" s="584"/>
      <c r="J17" s="584"/>
      <c r="K17" s="584"/>
      <c r="L17" s="584"/>
      <c r="M17" s="584"/>
      <c r="N17" s="584"/>
      <c r="O17" s="584"/>
      <c r="P17" s="584"/>
      <c r="Q17" s="585"/>
      <c r="R17" s="586">
        <v>1180016</v>
      </c>
      <c r="S17" s="587"/>
      <c r="T17" s="587"/>
      <c r="U17" s="587"/>
      <c r="V17" s="587"/>
      <c r="W17" s="587"/>
      <c r="X17" s="587"/>
      <c r="Y17" s="588"/>
      <c r="Z17" s="639">
        <v>33.700000000000003</v>
      </c>
      <c r="AA17" s="639"/>
      <c r="AB17" s="639"/>
      <c r="AC17" s="639"/>
      <c r="AD17" s="640">
        <v>1180016</v>
      </c>
      <c r="AE17" s="640"/>
      <c r="AF17" s="640"/>
      <c r="AG17" s="640"/>
      <c r="AH17" s="640"/>
      <c r="AI17" s="640"/>
      <c r="AJ17" s="640"/>
      <c r="AK17" s="640"/>
      <c r="AL17" s="609">
        <v>67.8</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241720</v>
      </c>
      <c r="CS17" s="587"/>
      <c r="CT17" s="587"/>
      <c r="CU17" s="587"/>
      <c r="CV17" s="587"/>
      <c r="CW17" s="587"/>
      <c r="CX17" s="587"/>
      <c r="CY17" s="588"/>
      <c r="CZ17" s="639">
        <v>7.7</v>
      </c>
      <c r="DA17" s="639"/>
      <c r="DB17" s="639"/>
      <c r="DC17" s="639"/>
      <c r="DD17" s="592" t="s">
        <v>110</v>
      </c>
      <c r="DE17" s="587"/>
      <c r="DF17" s="587"/>
      <c r="DG17" s="587"/>
      <c r="DH17" s="587"/>
      <c r="DI17" s="587"/>
      <c r="DJ17" s="587"/>
      <c r="DK17" s="587"/>
      <c r="DL17" s="587"/>
      <c r="DM17" s="587"/>
      <c r="DN17" s="587"/>
      <c r="DO17" s="587"/>
      <c r="DP17" s="588"/>
      <c r="DQ17" s="592">
        <v>236999</v>
      </c>
      <c r="DR17" s="587"/>
      <c r="DS17" s="587"/>
      <c r="DT17" s="587"/>
      <c r="DU17" s="587"/>
      <c r="DV17" s="587"/>
      <c r="DW17" s="587"/>
      <c r="DX17" s="587"/>
      <c r="DY17" s="587"/>
      <c r="DZ17" s="587"/>
      <c r="EA17" s="587"/>
      <c r="EB17" s="587"/>
      <c r="EC17" s="622"/>
    </row>
    <row r="18" spans="2:133" ht="11.25" customHeight="1" x14ac:dyDescent="0.15">
      <c r="B18" s="583" t="s">
        <v>247</v>
      </c>
      <c r="C18" s="584"/>
      <c r="D18" s="584"/>
      <c r="E18" s="584"/>
      <c r="F18" s="584"/>
      <c r="G18" s="584"/>
      <c r="H18" s="584"/>
      <c r="I18" s="584"/>
      <c r="J18" s="584"/>
      <c r="K18" s="584"/>
      <c r="L18" s="584"/>
      <c r="M18" s="584"/>
      <c r="N18" s="584"/>
      <c r="O18" s="584"/>
      <c r="P18" s="584"/>
      <c r="Q18" s="585"/>
      <c r="R18" s="586">
        <v>77782</v>
      </c>
      <c r="S18" s="587"/>
      <c r="T18" s="587"/>
      <c r="U18" s="587"/>
      <c r="V18" s="587"/>
      <c r="W18" s="587"/>
      <c r="X18" s="587"/>
      <c r="Y18" s="588"/>
      <c r="Z18" s="639">
        <v>2.2000000000000002</v>
      </c>
      <c r="AA18" s="639"/>
      <c r="AB18" s="639"/>
      <c r="AC18" s="639"/>
      <c r="AD18" s="640" t="s">
        <v>110</v>
      </c>
      <c r="AE18" s="640"/>
      <c r="AF18" s="640"/>
      <c r="AG18" s="640"/>
      <c r="AH18" s="640"/>
      <c r="AI18" s="640"/>
      <c r="AJ18" s="640"/>
      <c r="AK18" s="640"/>
      <c r="AL18" s="609" t="s">
        <v>110</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110</v>
      </c>
      <c r="CS18" s="587"/>
      <c r="CT18" s="587"/>
      <c r="CU18" s="587"/>
      <c r="CV18" s="587"/>
      <c r="CW18" s="587"/>
      <c r="CX18" s="587"/>
      <c r="CY18" s="588"/>
      <c r="CZ18" s="639" t="s">
        <v>110</v>
      </c>
      <c r="DA18" s="639"/>
      <c r="DB18" s="639"/>
      <c r="DC18" s="639"/>
      <c r="DD18" s="592" t="s">
        <v>110</v>
      </c>
      <c r="DE18" s="587"/>
      <c r="DF18" s="587"/>
      <c r="DG18" s="587"/>
      <c r="DH18" s="587"/>
      <c r="DI18" s="587"/>
      <c r="DJ18" s="587"/>
      <c r="DK18" s="587"/>
      <c r="DL18" s="587"/>
      <c r="DM18" s="587"/>
      <c r="DN18" s="587"/>
      <c r="DO18" s="587"/>
      <c r="DP18" s="588"/>
      <c r="DQ18" s="592" t="s">
        <v>110</v>
      </c>
      <c r="DR18" s="587"/>
      <c r="DS18" s="587"/>
      <c r="DT18" s="587"/>
      <c r="DU18" s="587"/>
      <c r="DV18" s="587"/>
      <c r="DW18" s="587"/>
      <c r="DX18" s="587"/>
      <c r="DY18" s="587"/>
      <c r="DZ18" s="587"/>
      <c r="EA18" s="587"/>
      <c r="EB18" s="587"/>
      <c r="EC18" s="622"/>
    </row>
    <row r="19" spans="2:133" ht="11.25" customHeight="1" x14ac:dyDescent="0.15">
      <c r="B19" s="583" t="s">
        <v>250</v>
      </c>
      <c r="C19" s="584"/>
      <c r="D19" s="584"/>
      <c r="E19" s="584"/>
      <c r="F19" s="584"/>
      <c r="G19" s="584"/>
      <c r="H19" s="584"/>
      <c r="I19" s="584"/>
      <c r="J19" s="584"/>
      <c r="K19" s="584"/>
      <c r="L19" s="584"/>
      <c r="M19" s="584"/>
      <c r="N19" s="584"/>
      <c r="O19" s="584"/>
      <c r="P19" s="584"/>
      <c r="Q19" s="585"/>
      <c r="R19" s="586">
        <v>14045</v>
      </c>
      <c r="S19" s="587"/>
      <c r="T19" s="587"/>
      <c r="U19" s="587"/>
      <c r="V19" s="587"/>
      <c r="W19" s="587"/>
      <c r="X19" s="587"/>
      <c r="Y19" s="588"/>
      <c r="Z19" s="639">
        <v>0.4</v>
      </c>
      <c r="AA19" s="639"/>
      <c r="AB19" s="639"/>
      <c r="AC19" s="639"/>
      <c r="AD19" s="640" t="s">
        <v>110</v>
      </c>
      <c r="AE19" s="640"/>
      <c r="AF19" s="640"/>
      <c r="AG19" s="640"/>
      <c r="AH19" s="640"/>
      <c r="AI19" s="640"/>
      <c r="AJ19" s="640"/>
      <c r="AK19" s="640"/>
      <c r="AL19" s="609" t="s">
        <v>110</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t="s">
        <v>110</v>
      </c>
      <c r="BH19" s="587"/>
      <c r="BI19" s="587"/>
      <c r="BJ19" s="587"/>
      <c r="BK19" s="587"/>
      <c r="BL19" s="587"/>
      <c r="BM19" s="587"/>
      <c r="BN19" s="588"/>
      <c r="BO19" s="639" t="s">
        <v>110</v>
      </c>
      <c r="BP19" s="639"/>
      <c r="BQ19" s="639"/>
      <c r="BR19" s="639"/>
      <c r="BS19" s="592" t="s">
        <v>110</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x14ac:dyDescent="0.15">
      <c r="B20" s="583" t="s">
        <v>253</v>
      </c>
      <c r="C20" s="584"/>
      <c r="D20" s="584"/>
      <c r="E20" s="584"/>
      <c r="F20" s="584"/>
      <c r="G20" s="584"/>
      <c r="H20" s="584"/>
      <c r="I20" s="584"/>
      <c r="J20" s="584"/>
      <c r="K20" s="584"/>
      <c r="L20" s="584"/>
      <c r="M20" s="584"/>
      <c r="N20" s="584"/>
      <c r="O20" s="584"/>
      <c r="P20" s="584"/>
      <c r="Q20" s="585"/>
      <c r="R20" s="586">
        <v>1828850</v>
      </c>
      <c r="S20" s="587"/>
      <c r="T20" s="587"/>
      <c r="U20" s="587"/>
      <c r="V20" s="587"/>
      <c r="W20" s="587"/>
      <c r="X20" s="587"/>
      <c r="Y20" s="588"/>
      <c r="Z20" s="639">
        <v>52.3</v>
      </c>
      <c r="AA20" s="639"/>
      <c r="AB20" s="639"/>
      <c r="AC20" s="639"/>
      <c r="AD20" s="640">
        <v>1737023</v>
      </c>
      <c r="AE20" s="640"/>
      <c r="AF20" s="640"/>
      <c r="AG20" s="640"/>
      <c r="AH20" s="640"/>
      <c r="AI20" s="640"/>
      <c r="AJ20" s="640"/>
      <c r="AK20" s="640"/>
      <c r="AL20" s="609">
        <v>99.8</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t="s">
        <v>110</v>
      </c>
      <c r="BH20" s="587"/>
      <c r="BI20" s="587"/>
      <c r="BJ20" s="587"/>
      <c r="BK20" s="587"/>
      <c r="BL20" s="587"/>
      <c r="BM20" s="587"/>
      <c r="BN20" s="588"/>
      <c r="BO20" s="639" t="s">
        <v>110</v>
      </c>
      <c r="BP20" s="639"/>
      <c r="BQ20" s="639"/>
      <c r="BR20" s="639"/>
      <c r="BS20" s="592" t="s">
        <v>110</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3122372</v>
      </c>
      <c r="CS20" s="587"/>
      <c r="CT20" s="587"/>
      <c r="CU20" s="587"/>
      <c r="CV20" s="587"/>
      <c r="CW20" s="587"/>
      <c r="CX20" s="587"/>
      <c r="CY20" s="588"/>
      <c r="CZ20" s="639">
        <v>100</v>
      </c>
      <c r="DA20" s="639"/>
      <c r="DB20" s="639"/>
      <c r="DC20" s="639"/>
      <c r="DD20" s="592">
        <v>546314</v>
      </c>
      <c r="DE20" s="587"/>
      <c r="DF20" s="587"/>
      <c r="DG20" s="587"/>
      <c r="DH20" s="587"/>
      <c r="DI20" s="587"/>
      <c r="DJ20" s="587"/>
      <c r="DK20" s="587"/>
      <c r="DL20" s="587"/>
      <c r="DM20" s="587"/>
      <c r="DN20" s="587"/>
      <c r="DO20" s="587"/>
      <c r="DP20" s="588"/>
      <c r="DQ20" s="592">
        <v>1784235</v>
      </c>
      <c r="DR20" s="587"/>
      <c r="DS20" s="587"/>
      <c r="DT20" s="587"/>
      <c r="DU20" s="587"/>
      <c r="DV20" s="587"/>
      <c r="DW20" s="587"/>
      <c r="DX20" s="587"/>
      <c r="DY20" s="587"/>
      <c r="DZ20" s="587"/>
      <c r="EA20" s="587"/>
      <c r="EB20" s="587"/>
      <c r="EC20" s="622"/>
    </row>
    <row r="21" spans="2:133" ht="11.25" customHeight="1" x14ac:dyDescent="0.15">
      <c r="B21" s="583" t="s">
        <v>256</v>
      </c>
      <c r="C21" s="584"/>
      <c r="D21" s="584"/>
      <c r="E21" s="584"/>
      <c r="F21" s="584"/>
      <c r="G21" s="584"/>
      <c r="H21" s="584"/>
      <c r="I21" s="584"/>
      <c r="J21" s="584"/>
      <c r="K21" s="584"/>
      <c r="L21" s="584"/>
      <c r="M21" s="584"/>
      <c r="N21" s="584"/>
      <c r="O21" s="584"/>
      <c r="P21" s="584"/>
      <c r="Q21" s="585"/>
      <c r="R21" s="586">
        <v>575</v>
      </c>
      <c r="S21" s="587"/>
      <c r="T21" s="587"/>
      <c r="U21" s="587"/>
      <c r="V21" s="587"/>
      <c r="W21" s="587"/>
      <c r="X21" s="587"/>
      <c r="Y21" s="588"/>
      <c r="Z21" s="639">
        <v>0</v>
      </c>
      <c r="AA21" s="639"/>
      <c r="AB21" s="639"/>
      <c r="AC21" s="639"/>
      <c r="AD21" s="640">
        <v>575</v>
      </c>
      <c r="AE21" s="640"/>
      <c r="AF21" s="640"/>
      <c r="AG21" s="640"/>
      <c r="AH21" s="640"/>
      <c r="AI21" s="640"/>
      <c r="AJ21" s="640"/>
      <c r="AK21" s="640"/>
      <c r="AL21" s="609">
        <v>0</v>
      </c>
      <c r="AM21" s="641"/>
      <c r="AN21" s="641"/>
      <c r="AO21" s="642"/>
      <c r="AP21" s="680" t="s">
        <v>257</v>
      </c>
      <c r="AQ21" s="687"/>
      <c r="AR21" s="687"/>
      <c r="AS21" s="687"/>
      <c r="AT21" s="687"/>
      <c r="AU21" s="687"/>
      <c r="AV21" s="687"/>
      <c r="AW21" s="687"/>
      <c r="AX21" s="687"/>
      <c r="AY21" s="687"/>
      <c r="AZ21" s="687"/>
      <c r="BA21" s="687"/>
      <c r="BB21" s="687"/>
      <c r="BC21" s="687"/>
      <c r="BD21" s="687"/>
      <c r="BE21" s="687"/>
      <c r="BF21" s="682"/>
      <c r="BG21" s="586" t="s">
        <v>110</v>
      </c>
      <c r="BH21" s="587"/>
      <c r="BI21" s="587"/>
      <c r="BJ21" s="587"/>
      <c r="BK21" s="587"/>
      <c r="BL21" s="587"/>
      <c r="BM21" s="587"/>
      <c r="BN21" s="588"/>
      <c r="BO21" s="639" t="s">
        <v>110</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258</v>
      </c>
      <c r="C22" s="584"/>
      <c r="D22" s="584"/>
      <c r="E22" s="584"/>
      <c r="F22" s="584"/>
      <c r="G22" s="584"/>
      <c r="H22" s="584"/>
      <c r="I22" s="584"/>
      <c r="J22" s="584"/>
      <c r="K22" s="584"/>
      <c r="L22" s="584"/>
      <c r="M22" s="584"/>
      <c r="N22" s="584"/>
      <c r="O22" s="584"/>
      <c r="P22" s="584"/>
      <c r="Q22" s="585"/>
      <c r="R22" s="586">
        <v>5853</v>
      </c>
      <c r="S22" s="587"/>
      <c r="T22" s="587"/>
      <c r="U22" s="587"/>
      <c r="V22" s="587"/>
      <c r="W22" s="587"/>
      <c r="X22" s="587"/>
      <c r="Y22" s="588"/>
      <c r="Z22" s="639">
        <v>0.2</v>
      </c>
      <c r="AA22" s="639"/>
      <c r="AB22" s="639"/>
      <c r="AC22" s="639"/>
      <c r="AD22" s="640" t="s">
        <v>110</v>
      </c>
      <c r="AE22" s="640"/>
      <c r="AF22" s="640"/>
      <c r="AG22" s="640"/>
      <c r="AH22" s="640"/>
      <c r="AI22" s="640"/>
      <c r="AJ22" s="640"/>
      <c r="AK22" s="640"/>
      <c r="AL22" s="609" t="s">
        <v>110</v>
      </c>
      <c r="AM22" s="641"/>
      <c r="AN22" s="641"/>
      <c r="AO22" s="642"/>
      <c r="AP22" s="680" t="s">
        <v>259</v>
      </c>
      <c r="AQ22" s="687"/>
      <c r="AR22" s="687"/>
      <c r="AS22" s="687"/>
      <c r="AT22" s="687"/>
      <c r="AU22" s="687"/>
      <c r="AV22" s="687"/>
      <c r="AW22" s="687"/>
      <c r="AX22" s="687"/>
      <c r="AY22" s="687"/>
      <c r="AZ22" s="687"/>
      <c r="BA22" s="687"/>
      <c r="BB22" s="687"/>
      <c r="BC22" s="687"/>
      <c r="BD22" s="687"/>
      <c r="BE22" s="687"/>
      <c r="BF22" s="682"/>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261</v>
      </c>
      <c r="C23" s="584"/>
      <c r="D23" s="584"/>
      <c r="E23" s="584"/>
      <c r="F23" s="584"/>
      <c r="G23" s="584"/>
      <c r="H23" s="584"/>
      <c r="I23" s="584"/>
      <c r="J23" s="584"/>
      <c r="K23" s="584"/>
      <c r="L23" s="584"/>
      <c r="M23" s="584"/>
      <c r="N23" s="584"/>
      <c r="O23" s="584"/>
      <c r="P23" s="584"/>
      <c r="Q23" s="585"/>
      <c r="R23" s="586">
        <v>47150</v>
      </c>
      <c r="S23" s="587"/>
      <c r="T23" s="587"/>
      <c r="U23" s="587"/>
      <c r="V23" s="587"/>
      <c r="W23" s="587"/>
      <c r="X23" s="587"/>
      <c r="Y23" s="588"/>
      <c r="Z23" s="639">
        <v>1.3</v>
      </c>
      <c r="AA23" s="639"/>
      <c r="AB23" s="639"/>
      <c r="AC23" s="639"/>
      <c r="AD23" s="640">
        <v>502</v>
      </c>
      <c r="AE23" s="640"/>
      <c r="AF23" s="640"/>
      <c r="AG23" s="640"/>
      <c r="AH23" s="640"/>
      <c r="AI23" s="640"/>
      <c r="AJ23" s="640"/>
      <c r="AK23" s="640"/>
      <c r="AL23" s="609">
        <v>0</v>
      </c>
      <c r="AM23" s="641"/>
      <c r="AN23" s="641"/>
      <c r="AO23" s="642"/>
      <c r="AP23" s="680" t="s">
        <v>262</v>
      </c>
      <c r="AQ23" s="687"/>
      <c r="AR23" s="687"/>
      <c r="AS23" s="687"/>
      <c r="AT23" s="687"/>
      <c r="AU23" s="687"/>
      <c r="AV23" s="687"/>
      <c r="AW23" s="687"/>
      <c r="AX23" s="687"/>
      <c r="AY23" s="687"/>
      <c r="AZ23" s="687"/>
      <c r="BA23" s="687"/>
      <c r="BB23" s="687"/>
      <c r="BC23" s="687"/>
      <c r="BD23" s="687"/>
      <c r="BE23" s="687"/>
      <c r="BF23" s="682"/>
      <c r="BG23" s="586" t="s">
        <v>110</v>
      </c>
      <c r="BH23" s="587"/>
      <c r="BI23" s="587"/>
      <c r="BJ23" s="587"/>
      <c r="BK23" s="587"/>
      <c r="BL23" s="587"/>
      <c r="BM23" s="587"/>
      <c r="BN23" s="588"/>
      <c r="BO23" s="639" t="s">
        <v>110</v>
      </c>
      <c r="BP23" s="639"/>
      <c r="BQ23" s="639"/>
      <c r="BR23" s="639"/>
      <c r="BS23" s="592" t="s">
        <v>110</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x14ac:dyDescent="0.15">
      <c r="B24" s="583" t="s">
        <v>268</v>
      </c>
      <c r="C24" s="584"/>
      <c r="D24" s="584"/>
      <c r="E24" s="584"/>
      <c r="F24" s="584"/>
      <c r="G24" s="584"/>
      <c r="H24" s="584"/>
      <c r="I24" s="584"/>
      <c r="J24" s="584"/>
      <c r="K24" s="584"/>
      <c r="L24" s="584"/>
      <c r="M24" s="584"/>
      <c r="N24" s="584"/>
      <c r="O24" s="584"/>
      <c r="P24" s="584"/>
      <c r="Q24" s="585"/>
      <c r="R24" s="586">
        <v>2446</v>
      </c>
      <c r="S24" s="587"/>
      <c r="T24" s="587"/>
      <c r="U24" s="587"/>
      <c r="V24" s="587"/>
      <c r="W24" s="587"/>
      <c r="X24" s="587"/>
      <c r="Y24" s="588"/>
      <c r="Z24" s="639">
        <v>0.1</v>
      </c>
      <c r="AA24" s="639"/>
      <c r="AB24" s="639"/>
      <c r="AC24" s="639"/>
      <c r="AD24" s="640">
        <v>16</v>
      </c>
      <c r="AE24" s="640"/>
      <c r="AF24" s="640"/>
      <c r="AG24" s="640"/>
      <c r="AH24" s="640"/>
      <c r="AI24" s="640"/>
      <c r="AJ24" s="640"/>
      <c r="AK24" s="640"/>
      <c r="AL24" s="609">
        <v>0</v>
      </c>
      <c r="AM24" s="641"/>
      <c r="AN24" s="641"/>
      <c r="AO24" s="642"/>
      <c r="AP24" s="680" t="s">
        <v>269</v>
      </c>
      <c r="AQ24" s="687"/>
      <c r="AR24" s="687"/>
      <c r="AS24" s="687"/>
      <c r="AT24" s="687"/>
      <c r="AU24" s="687"/>
      <c r="AV24" s="687"/>
      <c r="AW24" s="687"/>
      <c r="AX24" s="687"/>
      <c r="AY24" s="687"/>
      <c r="AZ24" s="687"/>
      <c r="BA24" s="687"/>
      <c r="BB24" s="687"/>
      <c r="BC24" s="687"/>
      <c r="BD24" s="687"/>
      <c r="BE24" s="687"/>
      <c r="BF24" s="682"/>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947547</v>
      </c>
      <c r="CS24" s="637"/>
      <c r="CT24" s="637"/>
      <c r="CU24" s="637"/>
      <c r="CV24" s="637"/>
      <c r="CW24" s="637"/>
      <c r="CX24" s="637"/>
      <c r="CY24" s="684"/>
      <c r="CZ24" s="688">
        <v>30.3</v>
      </c>
      <c r="DA24" s="689"/>
      <c r="DB24" s="689"/>
      <c r="DC24" s="690"/>
      <c r="DD24" s="683">
        <v>754209</v>
      </c>
      <c r="DE24" s="637"/>
      <c r="DF24" s="637"/>
      <c r="DG24" s="637"/>
      <c r="DH24" s="637"/>
      <c r="DI24" s="637"/>
      <c r="DJ24" s="637"/>
      <c r="DK24" s="684"/>
      <c r="DL24" s="683">
        <v>724346</v>
      </c>
      <c r="DM24" s="637"/>
      <c r="DN24" s="637"/>
      <c r="DO24" s="637"/>
      <c r="DP24" s="637"/>
      <c r="DQ24" s="637"/>
      <c r="DR24" s="637"/>
      <c r="DS24" s="637"/>
      <c r="DT24" s="637"/>
      <c r="DU24" s="637"/>
      <c r="DV24" s="684"/>
      <c r="DW24" s="685">
        <v>39.200000000000003</v>
      </c>
      <c r="DX24" s="654"/>
      <c r="DY24" s="654"/>
      <c r="DZ24" s="654"/>
      <c r="EA24" s="654"/>
      <c r="EB24" s="654"/>
      <c r="EC24" s="686"/>
    </row>
    <row r="25" spans="2:133" ht="11.25" customHeight="1" x14ac:dyDescent="0.15">
      <c r="B25" s="583" t="s">
        <v>271</v>
      </c>
      <c r="C25" s="584"/>
      <c r="D25" s="584"/>
      <c r="E25" s="584"/>
      <c r="F25" s="584"/>
      <c r="G25" s="584"/>
      <c r="H25" s="584"/>
      <c r="I25" s="584"/>
      <c r="J25" s="584"/>
      <c r="K25" s="584"/>
      <c r="L25" s="584"/>
      <c r="M25" s="584"/>
      <c r="N25" s="584"/>
      <c r="O25" s="584"/>
      <c r="P25" s="584"/>
      <c r="Q25" s="585"/>
      <c r="R25" s="586">
        <v>271054</v>
      </c>
      <c r="S25" s="587"/>
      <c r="T25" s="587"/>
      <c r="U25" s="587"/>
      <c r="V25" s="587"/>
      <c r="W25" s="587"/>
      <c r="X25" s="587"/>
      <c r="Y25" s="588"/>
      <c r="Z25" s="639">
        <v>7.7</v>
      </c>
      <c r="AA25" s="639"/>
      <c r="AB25" s="639"/>
      <c r="AC25" s="639"/>
      <c r="AD25" s="640" t="s">
        <v>110</v>
      </c>
      <c r="AE25" s="640"/>
      <c r="AF25" s="640"/>
      <c r="AG25" s="640"/>
      <c r="AH25" s="640"/>
      <c r="AI25" s="640"/>
      <c r="AJ25" s="640"/>
      <c r="AK25" s="640"/>
      <c r="AL25" s="609" t="s">
        <v>110</v>
      </c>
      <c r="AM25" s="641"/>
      <c r="AN25" s="641"/>
      <c r="AO25" s="642"/>
      <c r="AP25" s="680" t="s">
        <v>272</v>
      </c>
      <c r="AQ25" s="687"/>
      <c r="AR25" s="687"/>
      <c r="AS25" s="687"/>
      <c r="AT25" s="687"/>
      <c r="AU25" s="687"/>
      <c r="AV25" s="687"/>
      <c r="AW25" s="687"/>
      <c r="AX25" s="687"/>
      <c r="AY25" s="687"/>
      <c r="AZ25" s="687"/>
      <c r="BA25" s="687"/>
      <c r="BB25" s="687"/>
      <c r="BC25" s="687"/>
      <c r="BD25" s="687"/>
      <c r="BE25" s="687"/>
      <c r="BF25" s="682"/>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501127</v>
      </c>
      <c r="CS25" s="605"/>
      <c r="CT25" s="605"/>
      <c r="CU25" s="605"/>
      <c r="CV25" s="605"/>
      <c r="CW25" s="605"/>
      <c r="CX25" s="605"/>
      <c r="CY25" s="606"/>
      <c r="CZ25" s="589">
        <v>16</v>
      </c>
      <c r="DA25" s="607"/>
      <c r="DB25" s="607"/>
      <c r="DC25" s="608"/>
      <c r="DD25" s="592">
        <v>461826</v>
      </c>
      <c r="DE25" s="605"/>
      <c r="DF25" s="605"/>
      <c r="DG25" s="605"/>
      <c r="DH25" s="605"/>
      <c r="DI25" s="605"/>
      <c r="DJ25" s="605"/>
      <c r="DK25" s="606"/>
      <c r="DL25" s="592">
        <v>461541</v>
      </c>
      <c r="DM25" s="605"/>
      <c r="DN25" s="605"/>
      <c r="DO25" s="605"/>
      <c r="DP25" s="605"/>
      <c r="DQ25" s="605"/>
      <c r="DR25" s="605"/>
      <c r="DS25" s="605"/>
      <c r="DT25" s="605"/>
      <c r="DU25" s="605"/>
      <c r="DV25" s="606"/>
      <c r="DW25" s="609">
        <v>25</v>
      </c>
      <c r="DX25" s="610"/>
      <c r="DY25" s="610"/>
      <c r="DZ25" s="610"/>
      <c r="EA25" s="610"/>
      <c r="EB25" s="610"/>
      <c r="EC25" s="611"/>
    </row>
    <row r="26" spans="2:133" ht="11.25" customHeight="1" x14ac:dyDescent="0.15">
      <c r="B26" s="677" t="s">
        <v>274</v>
      </c>
      <c r="C26" s="678"/>
      <c r="D26" s="678"/>
      <c r="E26" s="678"/>
      <c r="F26" s="678"/>
      <c r="G26" s="678"/>
      <c r="H26" s="678"/>
      <c r="I26" s="678"/>
      <c r="J26" s="678"/>
      <c r="K26" s="678"/>
      <c r="L26" s="678"/>
      <c r="M26" s="678"/>
      <c r="N26" s="678"/>
      <c r="O26" s="678"/>
      <c r="P26" s="678"/>
      <c r="Q26" s="679"/>
      <c r="R26" s="586" t="s">
        <v>110</v>
      </c>
      <c r="S26" s="587"/>
      <c r="T26" s="587"/>
      <c r="U26" s="587"/>
      <c r="V26" s="587"/>
      <c r="W26" s="587"/>
      <c r="X26" s="587"/>
      <c r="Y26" s="588"/>
      <c r="Z26" s="639" t="s">
        <v>110</v>
      </c>
      <c r="AA26" s="639"/>
      <c r="AB26" s="639"/>
      <c r="AC26" s="639"/>
      <c r="AD26" s="640" t="s">
        <v>110</v>
      </c>
      <c r="AE26" s="640"/>
      <c r="AF26" s="640"/>
      <c r="AG26" s="640"/>
      <c r="AH26" s="640"/>
      <c r="AI26" s="640"/>
      <c r="AJ26" s="640"/>
      <c r="AK26" s="640"/>
      <c r="AL26" s="609" t="s">
        <v>110</v>
      </c>
      <c r="AM26" s="641"/>
      <c r="AN26" s="641"/>
      <c r="AO26" s="642"/>
      <c r="AP26" s="680" t="s">
        <v>275</v>
      </c>
      <c r="AQ26" s="681"/>
      <c r="AR26" s="681"/>
      <c r="AS26" s="681"/>
      <c r="AT26" s="681"/>
      <c r="AU26" s="681"/>
      <c r="AV26" s="681"/>
      <c r="AW26" s="681"/>
      <c r="AX26" s="681"/>
      <c r="AY26" s="681"/>
      <c r="AZ26" s="681"/>
      <c r="BA26" s="681"/>
      <c r="BB26" s="681"/>
      <c r="BC26" s="681"/>
      <c r="BD26" s="681"/>
      <c r="BE26" s="681"/>
      <c r="BF26" s="682"/>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296963</v>
      </c>
      <c r="CS26" s="587"/>
      <c r="CT26" s="587"/>
      <c r="CU26" s="587"/>
      <c r="CV26" s="587"/>
      <c r="CW26" s="587"/>
      <c r="CX26" s="587"/>
      <c r="CY26" s="588"/>
      <c r="CZ26" s="589">
        <v>9.5</v>
      </c>
      <c r="DA26" s="607"/>
      <c r="DB26" s="607"/>
      <c r="DC26" s="608"/>
      <c r="DD26" s="592">
        <v>259554</v>
      </c>
      <c r="DE26" s="587"/>
      <c r="DF26" s="587"/>
      <c r="DG26" s="587"/>
      <c r="DH26" s="587"/>
      <c r="DI26" s="587"/>
      <c r="DJ26" s="587"/>
      <c r="DK26" s="588"/>
      <c r="DL26" s="592" t="s">
        <v>207</v>
      </c>
      <c r="DM26" s="587"/>
      <c r="DN26" s="587"/>
      <c r="DO26" s="587"/>
      <c r="DP26" s="587"/>
      <c r="DQ26" s="587"/>
      <c r="DR26" s="587"/>
      <c r="DS26" s="587"/>
      <c r="DT26" s="587"/>
      <c r="DU26" s="587"/>
      <c r="DV26" s="588"/>
      <c r="DW26" s="609" t="s">
        <v>207</v>
      </c>
      <c r="DX26" s="610"/>
      <c r="DY26" s="610"/>
      <c r="DZ26" s="610"/>
      <c r="EA26" s="610"/>
      <c r="EB26" s="610"/>
      <c r="EC26" s="611"/>
    </row>
    <row r="27" spans="2:133" ht="11.25" customHeight="1" x14ac:dyDescent="0.15">
      <c r="B27" s="583" t="s">
        <v>277</v>
      </c>
      <c r="C27" s="584"/>
      <c r="D27" s="584"/>
      <c r="E27" s="584"/>
      <c r="F27" s="584"/>
      <c r="G27" s="584"/>
      <c r="H27" s="584"/>
      <c r="I27" s="584"/>
      <c r="J27" s="584"/>
      <c r="K27" s="584"/>
      <c r="L27" s="584"/>
      <c r="M27" s="584"/>
      <c r="N27" s="584"/>
      <c r="O27" s="584"/>
      <c r="P27" s="584"/>
      <c r="Q27" s="585"/>
      <c r="R27" s="586">
        <v>770058</v>
      </c>
      <c r="S27" s="587"/>
      <c r="T27" s="587"/>
      <c r="U27" s="587"/>
      <c r="V27" s="587"/>
      <c r="W27" s="587"/>
      <c r="X27" s="587"/>
      <c r="Y27" s="588"/>
      <c r="Z27" s="639">
        <v>22</v>
      </c>
      <c r="AA27" s="639"/>
      <c r="AB27" s="639"/>
      <c r="AC27" s="639"/>
      <c r="AD27" s="640" t="s">
        <v>110</v>
      </c>
      <c r="AE27" s="640"/>
      <c r="AF27" s="640"/>
      <c r="AG27" s="640"/>
      <c r="AH27" s="640"/>
      <c r="AI27" s="640"/>
      <c r="AJ27" s="640"/>
      <c r="AK27" s="640"/>
      <c r="AL27" s="609" t="s">
        <v>110</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477062</v>
      </c>
      <c r="BH27" s="587"/>
      <c r="BI27" s="587"/>
      <c r="BJ27" s="587"/>
      <c r="BK27" s="587"/>
      <c r="BL27" s="587"/>
      <c r="BM27" s="587"/>
      <c r="BN27" s="588"/>
      <c r="BO27" s="639">
        <v>100</v>
      </c>
      <c r="BP27" s="639"/>
      <c r="BQ27" s="639"/>
      <c r="BR27" s="639"/>
      <c r="BS27" s="592" t="s">
        <v>110</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204700</v>
      </c>
      <c r="CS27" s="605"/>
      <c r="CT27" s="605"/>
      <c r="CU27" s="605"/>
      <c r="CV27" s="605"/>
      <c r="CW27" s="605"/>
      <c r="CX27" s="605"/>
      <c r="CY27" s="606"/>
      <c r="CZ27" s="589">
        <v>6.6</v>
      </c>
      <c r="DA27" s="607"/>
      <c r="DB27" s="607"/>
      <c r="DC27" s="608"/>
      <c r="DD27" s="592">
        <v>55384</v>
      </c>
      <c r="DE27" s="605"/>
      <c r="DF27" s="605"/>
      <c r="DG27" s="605"/>
      <c r="DH27" s="605"/>
      <c r="DI27" s="605"/>
      <c r="DJ27" s="605"/>
      <c r="DK27" s="606"/>
      <c r="DL27" s="592">
        <v>55227</v>
      </c>
      <c r="DM27" s="605"/>
      <c r="DN27" s="605"/>
      <c r="DO27" s="605"/>
      <c r="DP27" s="605"/>
      <c r="DQ27" s="605"/>
      <c r="DR27" s="605"/>
      <c r="DS27" s="605"/>
      <c r="DT27" s="605"/>
      <c r="DU27" s="605"/>
      <c r="DV27" s="606"/>
      <c r="DW27" s="609">
        <v>3</v>
      </c>
      <c r="DX27" s="610"/>
      <c r="DY27" s="610"/>
      <c r="DZ27" s="610"/>
      <c r="EA27" s="610"/>
      <c r="EB27" s="610"/>
      <c r="EC27" s="611"/>
    </row>
    <row r="28" spans="2:133" ht="11.25" customHeight="1" x14ac:dyDescent="0.15">
      <c r="B28" s="583" t="s">
        <v>280</v>
      </c>
      <c r="C28" s="584"/>
      <c r="D28" s="584"/>
      <c r="E28" s="584"/>
      <c r="F28" s="584"/>
      <c r="G28" s="584"/>
      <c r="H28" s="584"/>
      <c r="I28" s="584"/>
      <c r="J28" s="584"/>
      <c r="K28" s="584"/>
      <c r="L28" s="584"/>
      <c r="M28" s="584"/>
      <c r="N28" s="584"/>
      <c r="O28" s="584"/>
      <c r="P28" s="584"/>
      <c r="Q28" s="585"/>
      <c r="R28" s="586">
        <v>9210</v>
      </c>
      <c r="S28" s="587"/>
      <c r="T28" s="587"/>
      <c r="U28" s="587"/>
      <c r="V28" s="587"/>
      <c r="W28" s="587"/>
      <c r="X28" s="587"/>
      <c r="Y28" s="588"/>
      <c r="Z28" s="639">
        <v>0.3</v>
      </c>
      <c r="AA28" s="639"/>
      <c r="AB28" s="639"/>
      <c r="AC28" s="639"/>
      <c r="AD28" s="640">
        <v>3092</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241720</v>
      </c>
      <c r="CS28" s="587"/>
      <c r="CT28" s="587"/>
      <c r="CU28" s="587"/>
      <c r="CV28" s="587"/>
      <c r="CW28" s="587"/>
      <c r="CX28" s="587"/>
      <c r="CY28" s="588"/>
      <c r="CZ28" s="589">
        <v>7.7</v>
      </c>
      <c r="DA28" s="607"/>
      <c r="DB28" s="607"/>
      <c r="DC28" s="608"/>
      <c r="DD28" s="592">
        <v>236999</v>
      </c>
      <c r="DE28" s="587"/>
      <c r="DF28" s="587"/>
      <c r="DG28" s="587"/>
      <c r="DH28" s="587"/>
      <c r="DI28" s="587"/>
      <c r="DJ28" s="587"/>
      <c r="DK28" s="588"/>
      <c r="DL28" s="592">
        <v>207578</v>
      </c>
      <c r="DM28" s="587"/>
      <c r="DN28" s="587"/>
      <c r="DO28" s="587"/>
      <c r="DP28" s="587"/>
      <c r="DQ28" s="587"/>
      <c r="DR28" s="587"/>
      <c r="DS28" s="587"/>
      <c r="DT28" s="587"/>
      <c r="DU28" s="587"/>
      <c r="DV28" s="588"/>
      <c r="DW28" s="609">
        <v>11.2</v>
      </c>
      <c r="DX28" s="610"/>
      <c r="DY28" s="610"/>
      <c r="DZ28" s="610"/>
      <c r="EA28" s="610"/>
      <c r="EB28" s="610"/>
      <c r="EC28" s="611"/>
    </row>
    <row r="29" spans="2:133" ht="11.25" customHeight="1" x14ac:dyDescent="0.15">
      <c r="B29" s="583" t="s">
        <v>282</v>
      </c>
      <c r="C29" s="584"/>
      <c r="D29" s="584"/>
      <c r="E29" s="584"/>
      <c r="F29" s="584"/>
      <c r="G29" s="584"/>
      <c r="H29" s="584"/>
      <c r="I29" s="584"/>
      <c r="J29" s="584"/>
      <c r="K29" s="584"/>
      <c r="L29" s="584"/>
      <c r="M29" s="584"/>
      <c r="N29" s="584"/>
      <c r="O29" s="584"/>
      <c r="P29" s="584"/>
      <c r="Q29" s="585"/>
      <c r="R29" s="586">
        <v>3096</v>
      </c>
      <c r="S29" s="587"/>
      <c r="T29" s="587"/>
      <c r="U29" s="587"/>
      <c r="V29" s="587"/>
      <c r="W29" s="587"/>
      <c r="X29" s="587"/>
      <c r="Y29" s="588"/>
      <c r="Z29" s="639">
        <v>0.1</v>
      </c>
      <c r="AA29" s="639"/>
      <c r="AB29" s="639"/>
      <c r="AC29" s="639"/>
      <c r="AD29" s="640" t="s">
        <v>110</v>
      </c>
      <c r="AE29" s="640"/>
      <c r="AF29" s="640"/>
      <c r="AG29" s="640"/>
      <c r="AH29" s="640"/>
      <c r="AI29" s="640"/>
      <c r="AJ29" s="640"/>
      <c r="AK29" s="640"/>
      <c r="AL29" s="609" t="s">
        <v>110</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74"/>
      <c r="BI29" s="674"/>
      <c r="BJ29" s="674"/>
      <c r="BK29" s="674"/>
      <c r="BL29" s="674"/>
      <c r="BM29" s="674"/>
      <c r="BN29" s="674"/>
      <c r="BO29" s="674"/>
      <c r="BP29" s="674"/>
      <c r="BQ29" s="675"/>
      <c r="BR29" s="646" t="s">
        <v>284</v>
      </c>
      <c r="BS29" s="674"/>
      <c r="BT29" s="674"/>
      <c r="BU29" s="674"/>
      <c r="BV29" s="674"/>
      <c r="BW29" s="674"/>
      <c r="BX29" s="674"/>
      <c r="BY29" s="674"/>
      <c r="BZ29" s="674"/>
      <c r="CA29" s="674"/>
      <c r="CB29" s="675"/>
      <c r="CD29" s="656" t="s">
        <v>285</v>
      </c>
      <c r="CE29" s="657"/>
      <c r="CF29" s="623" t="s">
        <v>286</v>
      </c>
      <c r="CG29" s="620"/>
      <c r="CH29" s="620"/>
      <c r="CI29" s="620"/>
      <c r="CJ29" s="620"/>
      <c r="CK29" s="620"/>
      <c r="CL29" s="620"/>
      <c r="CM29" s="620"/>
      <c r="CN29" s="620"/>
      <c r="CO29" s="620"/>
      <c r="CP29" s="620"/>
      <c r="CQ29" s="621"/>
      <c r="CR29" s="586">
        <v>241720</v>
      </c>
      <c r="CS29" s="605"/>
      <c r="CT29" s="605"/>
      <c r="CU29" s="605"/>
      <c r="CV29" s="605"/>
      <c r="CW29" s="605"/>
      <c r="CX29" s="605"/>
      <c r="CY29" s="606"/>
      <c r="CZ29" s="589">
        <v>7.7</v>
      </c>
      <c r="DA29" s="607"/>
      <c r="DB29" s="607"/>
      <c r="DC29" s="608"/>
      <c r="DD29" s="592">
        <v>236999</v>
      </c>
      <c r="DE29" s="605"/>
      <c r="DF29" s="605"/>
      <c r="DG29" s="605"/>
      <c r="DH29" s="605"/>
      <c r="DI29" s="605"/>
      <c r="DJ29" s="605"/>
      <c r="DK29" s="606"/>
      <c r="DL29" s="592">
        <v>207578</v>
      </c>
      <c r="DM29" s="605"/>
      <c r="DN29" s="605"/>
      <c r="DO29" s="605"/>
      <c r="DP29" s="605"/>
      <c r="DQ29" s="605"/>
      <c r="DR29" s="605"/>
      <c r="DS29" s="605"/>
      <c r="DT29" s="605"/>
      <c r="DU29" s="605"/>
      <c r="DV29" s="606"/>
      <c r="DW29" s="609">
        <v>11.2</v>
      </c>
      <c r="DX29" s="610"/>
      <c r="DY29" s="610"/>
      <c r="DZ29" s="610"/>
      <c r="EA29" s="610"/>
      <c r="EB29" s="610"/>
      <c r="EC29" s="611"/>
    </row>
    <row r="30" spans="2:133" ht="11.25" customHeight="1" x14ac:dyDescent="0.15">
      <c r="B30" s="583" t="s">
        <v>287</v>
      </c>
      <c r="C30" s="584"/>
      <c r="D30" s="584"/>
      <c r="E30" s="584"/>
      <c r="F30" s="584"/>
      <c r="G30" s="584"/>
      <c r="H30" s="584"/>
      <c r="I30" s="584"/>
      <c r="J30" s="584"/>
      <c r="K30" s="584"/>
      <c r="L30" s="584"/>
      <c r="M30" s="584"/>
      <c r="N30" s="584"/>
      <c r="O30" s="584"/>
      <c r="P30" s="584"/>
      <c r="Q30" s="585"/>
      <c r="R30" s="586">
        <v>166739</v>
      </c>
      <c r="S30" s="587"/>
      <c r="T30" s="587"/>
      <c r="U30" s="587"/>
      <c r="V30" s="587"/>
      <c r="W30" s="587"/>
      <c r="X30" s="587"/>
      <c r="Y30" s="588"/>
      <c r="Z30" s="639">
        <v>4.8</v>
      </c>
      <c r="AA30" s="639"/>
      <c r="AB30" s="639"/>
      <c r="AC30" s="639"/>
      <c r="AD30" s="640" t="s">
        <v>110</v>
      </c>
      <c r="AE30" s="640"/>
      <c r="AF30" s="640"/>
      <c r="AG30" s="640"/>
      <c r="AH30" s="640"/>
      <c r="AI30" s="640"/>
      <c r="AJ30" s="640"/>
      <c r="AK30" s="640"/>
      <c r="AL30" s="609" t="s">
        <v>110</v>
      </c>
      <c r="AM30" s="641"/>
      <c r="AN30" s="641"/>
      <c r="AO30" s="642"/>
      <c r="AP30" s="662" t="s">
        <v>288</v>
      </c>
      <c r="AQ30" s="663"/>
      <c r="AR30" s="663"/>
      <c r="AS30" s="663"/>
      <c r="AT30" s="668" t="s">
        <v>289</v>
      </c>
      <c r="AU30" s="182"/>
      <c r="AV30" s="182"/>
      <c r="AW30" s="182"/>
      <c r="AX30" s="671" t="s">
        <v>168</v>
      </c>
      <c r="AY30" s="672"/>
      <c r="AZ30" s="672"/>
      <c r="BA30" s="672"/>
      <c r="BB30" s="672"/>
      <c r="BC30" s="672"/>
      <c r="BD30" s="672"/>
      <c r="BE30" s="672"/>
      <c r="BF30" s="673"/>
      <c r="BG30" s="652">
        <v>97.6</v>
      </c>
      <c r="BH30" s="653"/>
      <c r="BI30" s="653"/>
      <c r="BJ30" s="653"/>
      <c r="BK30" s="653"/>
      <c r="BL30" s="653"/>
      <c r="BM30" s="654">
        <v>87.1</v>
      </c>
      <c r="BN30" s="653"/>
      <c r="BO30" s="653"/>
      <c r="BP30" s="653"/>
      <c r="BQ30" s="655"/>
      <c r="BR30" s="652">
        <v>97.6</v>
      </c>
      <c r="BS30" s="653"/>
      <c r="BT30" s="653"/>
      <c r="BU30" s="653"/>
      <c r="BV30" s="653"/>
      <c r="BW30" s="653"/>
      <c r="BX30" s="654">
        <v>87.3</v>
      </c>
      <c r="BY30" s="653"/>
      <c r="BZ30" s="653"/>
      <c r="CA30" s="653"/>
      <c r="CB30" s="655"/>
      <c r="CD30" s="658"/>
      <c r="CE30" s="659"/>
      <c r="CF30" s="623" t="s">
        <v>290</v>
      </c>
      <c r="CG30" s="620"/>
      <c r="CH30" s="620"/>
      <c r="CI30" s="620"/>
      <c r="CJ30" s="620"/>
      <c r="CK30" s="620"/>
      <c r="CL30" s="620"/>
      <c r="CM30" s="620"/>
      <c r="CN30" s="620"/>
      <c r="CO30" s="620"/>
      <c r="CP30" s="620"/>
      <c r="CQ30" s="621"/>
      <c r="CR30" s="586">
        <v>207321</v>
      </c>
      <c r="CS30" s="587"/>
      <c r="CT30" s="587"/>
      <c r="CU30" s="587"/>
      <c r="CV30" s="587"/>
      <c r="CW30" s="587"/>
      <c r="CX30" s="587"/>
      <c r="CY30" s="588"/>
      <c r="CZ30" s="589">
        <v>6.6</v>
      </c>
      <c r="DA30" s="607"/>
      <c r="DB30" s="607"/>
      <c r="DC30" s="608"/>
      <c r="DD30" s="592">
        <v>202600</v>
      </c>
      <c r="DE30" s="587"/>
      <c r="DF30" s="587"/>
      <c r="DG30" s="587"/>
      <c r="DH30" s="587"/>
      <c r="DI30" s="587"/>
      <c r="DJ30" s="587"/>
      <c r="DK30" s="588"/>
      <c r="DL30" s="592">
        <v>173179</v>
      </c>
      <c r="DM30" s="587"/>
      <c r="DN30" s="587"/>
      <c r="DO30" s="587"/>
      <c r="DP30" s="587"/>
      <c r="DQ30" s="587"/>
      <c r="DR30" s="587"/>
      <c r="DS30" s="587"/>
      <c r="DT30" s="587"/>
      <c r="DU30" s="587"/>
      <c r="DV30" s="588"/>
      <c r="DW30" s="609">
        <v>9.4</v>
      </c>
      <c r="DX30" s="610"/>
      <c r="DY30" s="610"/>
      <c r="DZ30" s="610"/>
      <c r="EA30" s="610"/>
      <c r="EB30" s="610"/>
      <c r="EC30" s="611"/>
    </row>
    <row r="31" spans="2:133" ht="11.25" customHeight="1" x14ac:dyDescent="0.15">
      <c r="B31" s="583" t="s">
        <v>291</v>
      </c>
      <c r="C31" s="584"/>
      <c r="D31" s="584"/>
      <c r="E31" s="584"/>
      <c r="F31" s="584"/>
      <c r="G31" s="584"/>
      <c r="H31" s="584"/>
      <c r="I31" s="584"/>
      <c r="J31" s="584"/>
      <c r="K31" s="584"/>
      <c r="L31" s="584"/>
      <c r="M31" s="584"/>
      <c r="N31" s="584"/>
      <c r="O31" s="584"/>
      <c r="P31" s="584"/>
      <c r="Q31" s="585"/>
      <c r="R31" s="586">
        <v>203501</v>
      </c>
      <c r="S31" s="587"/>
      <c r="T31" s="587"/>
      <c r="U31" s="587"/>
      <c r="V31" s="587"/>
      <c r="W31" s="587"/>
      <c r="X31" s="587"/>
      <c r="Y31" s="588"/>
      <c r="Z31" s="639">
        <v>5.8</v>
      </c>
      <c r="AA31" s="639"/>
      <c r="AB31" s="639"/>
      <c r="AC31" s="639"/>
      <c r="AD31" s="640" t="s">
        <v>110</v>
      </c>
      <c r="AE31" s="640"/>
      <c r="AF31" s="640"/>
      <c r="AG31" s="640"/>
      <c r="AH31" s="640"/>
      <c r="AI31" s="640"/>
      <c r="AJ31" s="640"/>
      <c r="AK31" s="640"/>
      <c r="AL31" s="609" t="s">
        <v>110</v>
      </c>
      <c r="AM31" s="641"/>
      <c r="AN31" s="641"/>
      <c r="AO31" s="642"/>
      <c r="AP31" s="664"/>
      <c r="AQ31" s="665"/>
      <c r="AR31" s="665"/>
      <c r="AS31" s="665"/>
      <c r="AT31" s="669"/>
      <c r="AU31" s="181" t="s">
        <v>292</v>
      </c>
      <c r="AV31" s="181"/>
      <c r="AW31" s="181"/>
      <c r="AX31" s="583" t="s">
        <v>293</v>
      </c>
      <c r="AY31" s="584"/>
      <c r="AZ31" s="584"/>
      <c r="BA31" s="584"/>
      <c r="BB31" s="584"/>
      <c r="BC31" s="584"/>
      <c r="BD31" s="584"/>
      <c r="BE31" s="584"/>
      <c r="BF31" s="585"/>
      <c r="BG31" s="650">
        <v>97.9</v>
      </c>
      <c r="BH31" s="605"/>
      <c r="BI31" s="605"/>
      <c r="BJ31" s="605"/>
      <c r="BK31" s="605"/>
      <c r="BL31" s="605"/>
      <c r="BM31" s="641">
        <v>93.4</v>
      </c>
      <c r="BN31" s="651"/>
      <c r="BO31" s="651"/>
      <c r="BP31" s="651"/>
      <c r="BQ31" s="615"/>
      <c r="BR31" s="650">
        <v>97.9</v>
      </c>
      <c r="BS31" s="605"/>
      <c r="BT31" s="605"/>
      <c r="BU31" s="605"/>
      <c r="BV31" s="605"/>
      <c r="BW31" s="605"/>
      <c r="BX31" s="641">
        <v>89.2</v>
      </c>
      <c r="BY31" s="651"/>
      <c r="BZ31" s="651"/>
      <c r="CA31" s="651"/>
      <c r="CB31" s="615"/>
      <c r="CD31" s="658"/>
      <c r="CE31" s="659"/>
      <c r="CF31" s="623" t="s">
        <v>294</v>
      </c>
      <c r="CG31" s="620"/>
      <c r="CH31" s="620"/>
      <c r="CI31" s="620"/>
      <c r="CJ31" s="620"/>
      <c r="CK31" s="620"/>
      <c r="CL31" s="620"/>
      <c r="CM31" s="620"/>
      <c r="CN31" s="620"/>
      <c r="CO31" s="620"/>
      <c r="CP31" s="620"/>
      <c r="CQ31" s="621"/>
      <c r="CR31" s="586">
        <v>34399</v>
      </c>
      <c r="CS31" s="605"/>
      <c r="CT31" s="605"/>
      <c r="CU31" s="605"/>
      <c r="CV31" s="605"/>
      <c r="CW31" s="605"/>
      <c r="CX31" s="605"/>
      <c r="CY31" s="606"/>
      <c r="CZ31" s="589">
        <v>1.1000000000000001</v>
      </c>
      <c r="DA31" s="607"/>
      <c r="DB31" s="607"/>
      <c r="DC31" s="608"/>
      <c r="DD31" s="592">
        <v>34399</v>
      </c>
      <c r="DE31" s="605"/>
      <c r="DF31" s="605"/>
      <c r="DG31" s="605"/>
      <c r="DH31" s="605"/>
      <c r="DI31" s="605"/>
      <c r="DJ31" s="605"/>
      <c r="DK31" s="606"/>
      <c r="DL31" s="592">
        <v>34399</v>
      </c>
      <c r="DM31" s="605"/>
      <c r="DN31" s="605"/>
      <c r="DO31" s="605"/>
      <c r="DP31" s="605"/>
      <c r="DQ31" s="605"/>
      <c r="DR31" s="605"/>
      <c r="DS31" s="605"/>
      <c r="DT31" s="605"/>
      <c r="DU31" s="605"/>
      <c r="DV31" s="606"/>
      <c r="DW31" s="609">
        <v>1.9</v>
      </c>
      <c r="DX31" s="610"/>
      <c r="DY31" s="610"/>
      <c r="DZ31" s="610"/>
      <c r="EA31" s="610"/>
      <c r="EB31" s="610"/>
      <c r="EC31" s="611"/>
    </row>
    <row r="32" spans="2:133" ht="11.25" customHeight="1" x14ac:dyDescent="0.15">
      <c r="B32" s="583" t="s">
        <v>295</v>
      </c>
      <c r="C32" s="584"/>
      <c r="D32" s="584"/>
      <c r="E32" s="584"/>
      <c r="F32" s="584"/>
      <c r="G32" s="584"/>
      <c r="H32" s="584"/>
      <c r="I32" s="584"/>
      <c r="J32" s="584"/>
      <c r="K32" s="584"/>
      <c r="L32" s="584"/>
      <c r="M32" s="584"/>
      <c r="N32" s="584"/>
      <c r="O32" s="584"/>
      <c r="P32" s="584"/>
      <c r="Q32" s="585"/>
      <c r="R32" s="586">
        <v>14940</v>
      </c>
      <c r="S32" s="587"/>
      <c r="T32" s="587"/>
      <c r="U32" s="587"/>
      <c r="V32" s="587"/>
      <c r="W32" s="587"/>
      <c r="X32" s="587"/>
      <c r="Y32" s="588"/>
      <c r="Z32" s="639">
        <v>0.4</v>
      </c>
      <c r="AA32" s="639"/>
      <c r="AB32" s="639"/>
      <c r="AC32" s="639"/>
      <c r="AD32" s="640">
        <v>6</v>
      </c>
      <c r="AE32" s="640"/>
      <c r="AF32" s="640"/>
      <c r="AG32" s="640"/>
      <c r="AH32" s="640"/>
      <c r="AI32" s="640"/>
      <c r="AJ32" s="640"/>
      <c r="AK32" s="640"/>
      <c r="AL32" s="609">
        <v>0</v>
      </c>
      <c r="AM32" s="641"/>
      <c r="AN32" s="641"/>
      <c r="AO32" s="642"/>
      <c r="AP32" s="666"/>
      <c r="AQ32" s="667"/>
      <c r="AR32" s="667"/>
      <c r="AS32" s="667"/>
      <c r="AT32" s="670"/>
      <c r="AU32" s="183"/>
      <c r="AV32" s="183"/>
      <c r="AW32" s="183"/>
      <c r="AX32" s="567" t="s">
        <v>296</v>
      </c>
      <c r="AY32" s="568"/>
      <c r="AZ32" s="568"/>
      <c r="BA32" s="568"/>
      <c r="BB32" s="568"/>
      <c r="BC32" s="568"/>
      <c r="BD32" s="568"/>
      <c r="BE32" s="568"/>
      <c r="BF32" s="569"/>
      <c r="BG32" s="649">
        <v>97</v>
      </c>
      <c r="BH32" s="571"/>
      <c r="BI32" s="571"/>
      <c r="BJ32" s="571"/>
      <c r="BK32" s="571"/>
      <c r="BL32" s="571"/>
      <c r="BM32" s="634">
        <v>80.900000000000006</v>
      </c>
      <c r="BN32" s="571"/>
      <c r="BO32" s="571"/>
      <c r="BP32" s="571"/>
      <c r="BQ32" s="628"/>
      <c r="BR32" s="649">
        <v>97.1</v>
      </c>
      <c r="BS32" s="571"/>
      <c r="BT32" s="571"/>
      <c r="BU32" s="571"/>
      <c r="BV32" s="571"/>
      <c r="BW32" s="571"/>
      <c r="BX32" s="634">
        <v>84.7</v>
      </c>
      <c r="BY32" s="571"/>
      <c r="BZ32" s="571"/>
      <c r="CA32" s="571"/>
      <c r="CB32" s="628"/>
      <c r="CD32" s="660"/>
      <c r="CE32" s="661"/>
      <c r="CF32" s="623" t="s">
        <v>297</v>
      </c>
      <c r="CG32" s="620"/>
      <c r="CH32" s="620"/>
      <c r="CI32" s="620"/>
      <c r="CJ32" s="620"/>
      <c r="CK32" s="620"/>
      <c r="CL32" s="620"/>
      <c r="CM32" s="620"/>
      <c r="CN32" s="620"/>
      <c r="CO32" s="620"/>
      <c r="CP32" s="620"/>
      <c r="CQ32" s="621"/>
      <c r="CR32" s="586" t="s">
        <v>110</v>
      </c>
      <c r="CS32" s="587"/>
      <c r="CT32" s="587"/>
      <c r="CU32" s="587"/>
      <c r="CV32" s="587"/>
      <c r="CW32" s="587"/>
      <c r="CX32" s="587"/>
      <c r="CY32" s="588"/>
      <c r="CZ32" s="589" t="s">
        <v>110</v>
      </c>
      <c r="DA32" s="607"/>
      <c r="DB32" s="607"/>
      <c r="DC32" s="608"/>
      <c r="DD32" s="592" t="s">
        <v>110</v>
      </c>
      <c r="DE32" s="587"/>
      <c r="DF32" s="587"/>
      <c r="DG32" s="587"/>
      <c r="DH32" s="587"/>
      <c r="DI32" s="587"/>
      <c r="DJ32" s="587"/>
      <c r="DK32" s="588"/>
      <c r="DL32" s="592" t="s">
        <v>110</v>
      </c>
      <c r="DM32" s="587"/>
      <c r="DN32" s="587"/>
      <c r="DO32" s="587"/>
      <c r="DP32" s="587"/>
      <c r="DQ32" s="587"/>
      <c r="DR32" s="587"/>
      <c r="DS32" s="587"/>
      <c r="DT32" s="587"/>
      <c r="DU32" s="587"/>
      <c r="DV32" s="588"/>
      <c r="DW32" s="609" t="s">
        <v>110</v>
      </c>
      <c r="DX32" s="610"/>
      <c r="DY32" s="610"/>
      <c r="DZ32" s="610"/>
      <c r="EA32" s="610"/>
      <c r="EB32" s="610"/>
      <c r="EC32" s="611"/>
    </row>
    <row r="33" spans="2:133" ht="11.25" customHeight="1" x14ac:dyDescent="0.15">
      <c r="B33" s="583" t="s">
        <v>298</v>
      </c>
      <c r="C33" s="584"/>
      <c r="D33" s="584"/>
      <c r="E33" s="584"/>
      <c r="F33" s="584"/>
      <c r="G33" s="584"/>
      <c r="H33" s="584"/>
      <c r="I33" s="584"/>
      <c r="J33" s="584"/>
      <c r="K33" s="584"/>
      <c r="L33" s="584"/>
      <c r="M33" s="584"/>
      <c r="N33" s="584"/>
      <c r="O33" s="584"/>
      <c r="P33" s="584"/>
      <c r="Q33" s="585"/>
      <c r="R33" s="586">
        <v>175293</v>
      </c>
      <c r="S33" s="587"/>
      <c r="T33" s="587"/>
      <c r="U33" s="587"/>
      <c r="V33" s="587"/>
      <c r="W33" s="587"/>
      <c r="X33" s="587"/>
      <c r="Y33" s="588"/>
      <c r="Z33" s="639">
        <v>5</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1499844</v>
      </c>
      <c r="CS33" s="605"/>
      <c r="CT33" s="605"/>
      <c r="CU33" s="605"/>
      <c r="CV33" s="605"/>
      <c r="CW33" s="605"/>
      <c r="CX33" s="605"/>
      <c r="CY33" s="606"/>
      <c r="CZ33" s="589">
        <v>48</v>
      </c>
      <c r="DA33" s="607"/>
      <c r="DB33" s="607"/>
      <c r="DC33" s="608"/>
      <c r="DD33" s="592">
        <v>892690</v>
      </c>
      <c r="DE33" s="605"/>
      <c r="DF33" s="605"/>
      <c r="DG33" s="605"/>
      <c r="DH33" s="605"/>
      <c r="DI33" s="605"/>
      <c r="DJ33" s="605"/>
      <c r="DK33" s="606"/>
      <c r="DL33" s="592">
        <v>729351</v>
      </c>
      <c r="DM33" s="605"/>
      <c r="DN33" s="605"/>
      <c r="DO33" s="605"/>
      <c r="DP33" s="605"/>
      <c r="DQ33" s="605"/>
      <c r="DR33" s="605"/>
      <c r="DS33" s="605"/>
      <c r="DT33" s="605"/>
      <c r="DU33" s="605"/>
      <c r="DV33" s="606"/>
      <c r="DW33" s="609">
        <v>39.4</v>
      </c>
      <c r="DX33" s="610"/>
      <c r="DY33" s="610"/>
      <c r="DZ33" s="610"/>
      <c r="EA33" s="610"/>
      <c r="EB33" s="610"/>
      <c r="EC33" s="611"/>
    </row>
    <row r="34" spans="2:133" ht="11.25" customHeight="1" x14ac:dyDescent="0.15">
      <c r="B34" s="583" t="s">
        <v>300</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759328</v>
      </c>
      <c r="CS34" s="587"/>
      <c r="CT34" s="587"/>
      <c r="CU34" s="587"/>
      <c r="CV34" s="587"/>
      <c r="CW34" s="587"/>
      <c r="CX34" s="587"/>
      <c r="CY34" s="588"/>
      <c r="CZ34" s="589">
        <v>24.3</v>
      </c>
      <c r="DA34" s="607"/>
      <c r="DB34" s="607"/>
      <c r="DC34" s="608"/>
      <c r="DD34" s="592">
        <v>254110</v>
      </c>
      <c r="DE34" s="587"/>
      <c r="DF34" s="587"/>
      <c r="DG34" s="587"/>
      <c r="DH34" s="587"/>
      <c r="DI34" s="587"/>
      <c r="DJ34" s="587"/>
      <c r="DK34" s="588"/>
      <c r="DL34" s="592">
        <v>187010</v>
      </c>
      <c r="DM34" s="587"/>
      <c r="DN34" s="587"/>
      <c r="DO34" s="587"/>
      <c r="DP34" s="587"/>
      <c r="DQ34" s="587"/>
      <c r="DR34" s="587"/>
      <c r="DS34" s="587"/>
      <c r="DT34" s="587"/>
      <c r="DU34" s="587"/>
      <c r="DV34" s="588"/>
      <c r="DW34" s="609">
        <v>10.1</v>
      </c>
      <c r="DX34" s="610"/>
      <c r="DY34" s="610"/>
      <c r="DZ34" s="610"/>
      <c r="EA34" s="610"/>
      <c r="EB34" s="610"/>
      <c r="EC34" s="611"/>
    </row>
    <row r="35" spans="2:133" ht="11.25" customHeight="1" x14ac:dyDescent="0.15">
      <c r="B35" s="583" t="s">
        <v>304</v>
      </c>
      <c r="C35" s="584"/>
      <c r="D35" s="584"/>
      <c r="E35" s="584"/>
      <c r="F35" s="584"/>
      <c r="G35" s="584"/>
      <c r="H35" s="584"/>
      <c r="I35" s="584"/>
      <c r="J35" s="584"/>
      <c r="K35" s="584"/>
      <c r="L35" s="584"/>
      <c r="M35" s="584"/>
      <c r="N35" s="584"/>
      <c r="O35" s="584"/>
      <c r="P35" s="584"/>
      <c r="Q35" s="585"/>
      <c r="R35" s="586">
        <v>108493</v>
      </c>
      <c r="S35" s="587"/>
      <c r="T35" s="587"/>
      <c r="U35" s="587"/>
      <c r="V35" s="587"/>
      <c r="W35" s="587"/>
      <c r="X35" s="587"/>
      <c r="Y35" s="588"/>
      <c r="Z35" s="639">
        <v>3.1</v>
      </c>
      <c r="AA35" s="639"/>
      <c r="AB35" s="639"/>
      <c r="AC35" s="639"/>
      <c r="AD35" s="640" t="s">
        <v>110</v>
      </c>
      <c r="AE35" s="640"/>
      <c r="AF35" s="640"/>
      <c r="AG35" s="640"/>
      <c r="AH35" s="640"/>
      <c r="AI35" s="640"/>
      <c r="AJ35" s="640"/>
      <c r="AK35" s="640"/>
      <c r="AL35" s="609" t="s">
        <v>110</v>
      </c>
      <c r="AM35" s="641"/>
      <c r="AN35" s="641"/>
      <c r="AO35" s="642"/>
      <c r="AP35" s="186"/>
      <c r="AQ35" s="643" t="s">
        <v>305</v>
      </c>
      <c r="AR35" s="644"/>
      <c r="AS35" s="644"/>
      <c r="AT35" s="644"/>
      <c r="AU35" s="644"/>
      <c r="AV35" s="644"/>
      <c r="AW35" s="644"/>
      <c r="AX35" s="644"/>
      <c r="AY35" s="645"/>
      <c r="AZ35" s="636">
        <v>392782</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33271</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17616</v>
      </c>
      <c r="CS35" s="605"/>
      <c r="CT35" s="605"/>
      <c r="CU35" s="605"/>
      <c r="CV35" s="605"/>
      <c r="CW35" s="605"/>
      <c r="CX35" s="605"/>
      <c r="CY35" s="606"/>
      <c r="CZ35" s="589">
        <v>0.6</v>
      </c>
      <c r="DA35" s="607"/>
      <c r="DB35" s="607"/>
      <c r="DC35" s="608"/>
      <c r="DD35" s="592">
        <v>15956</v>
      </c>
      <c r="DE35" s="605"/>
      <c r="DF35" s="605"/>
      <c r="DG35" s="605"/>
      <c r="DH35" s="605"/>
      <c r="DI35" s="605"/>
      <c r="DJ35" s="605"/>
      <c r="DK35" s="606"/>
      <c r="DL35" s="592">
        <v>9106</v>
      </c>
      <c r="DM35" s="605"/>
      <c r="DN35" s="605"/>
      <c r="DO35" s="605"/>
      <c r="DP35" s="605"/>
      <c r="DQ35" s="605"/>
      <c r="DR35" s="605"/>
      <c r="DS35" s="605"/>
      <c r="DT35" s="605"/>
      <c r="DU35" s="605"/>
      <c r="DV35" s="606"/>
      <c r="DW35" s="609">
        <v>0.5</v>
      </c>
      <c r="DX35" s="610"/>
      <c r="DY35" s="610"/>
      <c r="DZ35" s="610"/>
      <c r="EA35" s="610"/>
      <c r="EB35" s="610"/>
      <c r="EC35" s="611"/>
    </row>
    <row r="36" spans="2:133" ht="11.25" customHeight="1" x14ac:dyDescent="0.15">
      <c r="B36" s="567" t="s">
        <v>308</v>
      </c>
      <c r="C36" s="568"/>
      <c r="D36" s="568"/>
      <c r="E36" s="568"/>
      <c r="F36" s="568"/>
      <c r="G36" s="568"/>
      <c r="H36" s="568"/>
      <c r="I36" s="568"/>
      <c r="J36" s="568"/>
      <c r="K36" s="568"/>
      <c r="L36" s="568"/>
      <c r="M36" s="568"/>
      <c r="N36" s="568"/>
      <c r="O36" s="568"/>
      <c r="P36" s="568"/>
      <c r="Q36" s="569"/>
      <c r="R36" s="570">
        <v>3498765</v>
      </c>
      <c r="S36" s="627"/>
      <c r="T36" s="627"/>
      <c r="U36" s="627"/>
      <c r="V36" s="627"/>
      <c r="W36" s="627"/>
      <c r="X36" s="627"/>
      <c r="Y36" s="630"/>
      <c r="Z36" s="631">
        <v>100</v>
      </c>
      <c r="AA36" s="631"/>
      <c r="AB36" s="631"/>
      <c r="AC36" s="631"/>
      <c r="AD36" s="632">
        <v>1741214</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184440</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-9935</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293285</v>
      </c>
      <c r="CS36" s="587"/>
      <c r="CT36" s="587"/>
      <c r="CU36" s="587"/>
      <c r="CV36" s="587"/>
      <c r="CW36" s="587"/>
      <c r="CX36" s="587"/>
      <c r="CY36" s="588"/>
      <c r="CZ36" s="589">
        <v>9.4</v>
      </c>
      <c r="DA36" s="607"/>
      <c r="DB36" s="607"/>
      <c r="DC36" s="608"/>
      <c r="DD36" s="592">
        <v>258736</v>
      </c>
      <c r="DE36" s="587"/>
      <c r="DF36" s="587"/>
      <c r="DG36" s="587"/>
      <c r="DH36" s="587"/>
      <c r="DI36" s="587"/>
      <c r="DJ36" s="587"/>
      <c r="DK36" s="588"/>
      <c r="DL36" s="592">
        <v>240776</v>
      </c>
      <c r="DM36" s="587"/>
      <c r="DN36" s="587"/>
      <c r="DO36" s="587"/>
      <c r="DP36" s="587"/>
      <c r="DQ36" s="587"/>
      <c r="DR36" s="587"/>
      <c r="DS36" s="587"/>
      <c r="DT36" s="587"/>
      <c r="DU36" s="587"/>
      <c r="DV36" s="588"/>
      <c r="DW36" s="609">
        <v>13</v>
      </c>
      <c r="DX36" s="610"/>
      <c r="DY36" s="610"/>
      <c r="DZ36" s="610"/>
      <c r="EA36" s="610"/>
      <c r="EB36" s="610"/>
      <c r="EC36" s="611"/>
    </row>
    <row r="37" spans="2:133" ht="11.25" customHeight="1" x14ac:dyDescent="0.15">
      <c r="AQ37" s="612" t="s">
        <v>312</v>
      </c>
      <c r="AR37" s="613"/>
      <c r="AS37" s="613"/>
      <c r="AT37" s="613"/>
      <c r="AU37" s="613"/>
      <c r="AV37" s="613"/>
      <c r="AW37" s="613"/>
      <c r="AX37" s="613"/>
      <c r="AY37" s="614"/>
      <c r="AZ37" s="586">
        <v>61455</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721</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185964</v>
      </c>
      <c r="CS37" s="605"/>
      <c r="CT37" s="605"/>
      <c r="CU37" s="605"/>
      <c r="CV37" s="605"/>
      <c r="CW37" s="605"/>
      <c r="CX37" s="605"/>
      <c r="CY37" s="606"/>
      <c r="CZ37" s="589">
        <v>6</v>
      </c>
      <c r="DA37" s="607"/>
      <c r="DB37" s="607"/>
      <c r="DC37" s="608"/>
      <c r="DD37" s="592">
        <v>182877</v>
      </c>
      <c r="DE37" s="605"/>
      <c r="DF37" s="605"/>
      <c r="DG37" s="605"/>
      <c r="DH37" s="605"/>
      <c r="DI37" s="605"/>
      <c r="DJ37" s="605"/>
      <c r="DK37" s="606"/>
      <c r="DL37" s="592">
        <v>176130</v>
      </c>
      <c r="DM37" s="605"/>
      <c r="DN37" s="605"/>
      <c r="DO37" s="605"/>
      <c r="DP37" s="605"/>
      <c r="DQ37" s="605"/>
      <c r="DR37" s="605"/>
      <c r="DS37" s="605"/>
      <c r="DT37" s="605"/>
      <c r="DU37" s="605"/>
      <c r="DV37" s="606"/>
      <c r="DW37" s="609">
        <v>9.5</v>
      </c>
      <c r="DX37" s="610"/>
      <c r="DY37" s="610"/>
      <c r="DZ37" s="610"/>
      <c r="EA37" s="610"/>
      <c r="EB37" s="610"/>
      <c r="EC37" s="611"/>
    </row>
    <row r="38" spans="2:133" ht="11.25" customHeight="1" x14ac:dyDescent="0.15">
      <c r="AQ38" s="612" t="s">
        <v>315</v>
      </c>
      <c r="AR38" s="613"/>
      <c r="AS38" s="613"/>
      <c r="AT38" s="613"/>
      <c r="AU38" s="613"/>
      <c r="AV38" s="613"/>
      <c r="AW38" s="613"/>
      <c r="AX38" s="613"/>
      <c r="AY38" s="614"/>
      <c r="AZ38" s="586">
        <v>504</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1485</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392278</v>
      </c>
      <c r="CS38" s="587"/>
      <c r="CT38" s="587"/>
      <c r="CU38" s="587"/>
      <c r="CV38" s="587"/>
      <c r="CW38" s="587"/>
      <c r="CX38" s="587"/>
      <c r="CY38" s="588"/>
      <c r="CZ38" s="589">
        <v>12.6</v>
      </c>
      <c r="DA38" s="607"/>
      <c r="DB38" s="607"/>
      <c r="DC38" s="608"/>
      <c r="DD38" s="592">
        <v>363343</v>
      </c>
      <c r="DE38" s="587"/>
      <c r="DF38" s="587"/>
      <c r="DG38" s="587"/>
      <c r="DH38" s="587"/>
      <c r="DI38" s="587"/>
      <c r="DJ38" s="587"/>
      <c r="DK38" s="588"/>
      <c r="DL38" s="592">
        <v>292459</v>
      </c>
      <c r="DM38" s="587"/>
      <c r="DN38" s="587"/>
      <c r="DO38" s="587"/>
      <c r="DP38" s="587"/>
      <c r="DQ38" s="587"/>
      <c r="DR38" s="587"/>
      <c r="DS38" s="587"/>
      <c r="DT38" s="587"/>
      <c r="DU38" s="587"/>
      <c r="DV38" s="588"/>
      <c r="DW38" s="609">
        <v>15.8</v>
      </c>
      <c r="DX38" s="610"/>
      <c r="DY38" s="610"/>
      <c r="DZ38" s="610"/>
      <c r="EA38" s="610"/>
      <c r="EB38" s="610"/>
      <c r="EC38" s="611"/>
    </row>
    <row r="39" spans="2:133" ht="11.25" customHeight="1" x14ac:dyDescent="0.15">
      <c r="AQ39" s="612" t="s">
        <v>318</v>
      </c>
      <c r="AR39" s="613"/>
      <c r="AS39" s="613"/>
      <c r="AT39" s="613"/>
      <c r="AU39" s="613"/>
      <c r="AV39" s="613"/>
      <c r="AW39" s="613"/>
      <c r="AX39" s="613"/>
      <c r="AY39" s="614"/>
      <c r="AZ39" s="586" t="s">
        <v>319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105</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33867</v>
      </c>
      <c r="CS39" s="605"/>
      <c r="CT39" s="605"/>
      <c r="CU39" s="605"/>
      <c r="CV39" s="605"/>
      <c r="CW39" s="605"/>
      <c r="CX39" s="605"/>
      <c r="CY39" s="606"/>
      <c r="CZ39" s="589">
        <v>1.1000000000000001</v>
      </c>
      <c r="DA39" s="607"/>
      <c r="DB39" s="607"/>
      <c r="DC39" s="608"/>
      <c r="DD39" s="592">
        <v>75</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68039</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116</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3470</v>
      </c>
      <c r="CS40" s="587"/>
      <c r="CT40" s="587"/>
      <c r="CU40" s="587"/>
      <c r="CV40" s="587"/>
      <c r="CW40" s="587"/>
      <c r="CX40" s="587"/>
      <c r="CY40" s="588"/>
      <c r="CZ40" s="589">
        <v>0.1</v>
      </c>
      <c r="DA40" s="607"/>
      <c r="DB40" s="607"/>
      <c r="DC40" s="608"/>
      <c r="DD40" s="592">
        <v>470</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78344</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254</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674981</v>
      </c>
      <c r="CS42" s="587"/>
      <c r="CT42" s="587"/>
      <c r="CU42" s="587"/>
      <c r="CV42" s="587"/>
      <c r="CW42" s="587"/>
      <c r="CX42" s="587"/>
      <c r="CY42" s="588"/>
      <c r="CZ42" s="589">
        <v>21.6</v>
      </c>
      <c r="DA42" s="590"/>
      <c r="DB42" s="590"/>
      <c r="DC42" s="591"/>
      <c r="DD42" s="592">
        <v>137336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t="s">
        <v>319</v>
      </c>
      <c r="CS43" s="605"/>
      <c r="CT43" s="605"/>
      <c r="CU43" s="605"/>
      <c r="CV43" s="605"/>
      <c r="CW43" s="605"/>
      <c r="CX43" s="605"/>
      <c r="CY43" s="606"/>
      <c r="CZ43" s="589" t="s">
        <v>319</v>
      </c>
      <c r="DA43" s="607"/>
      <c r="DB43" s="607"/>
      <c r="DC43" s="608"/>
      <c r="DD43" s="592" t="s">
        <v>319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334</v>
      </c>
      <c r="CD44" s="599" t="s">
        <v>285</v>
      </c>
      <c r="CE44" s="600"/>
      <c r="CF44" s="583" t="s">
        <v>335</v>
      </c>
      <c r="CG44" s="584"/>
      <c r="CH44" s="584"/>
      <c r="CI44" s="584"/>
      <c r="CJ44" s="584"/>
      <c r="CK44" s="584"/>
      <c r="CL44" s="584"/>
      <c r="CM44" s="584"/>
      <c r="CN44" s="584"/>
      <c r="CO44" s="584"/>
      <c r="CP44" s="584"/>
      <c r="CQ44" s="585"/>
      <c r="CR44" s="586">
        <v>546314</v>
      </c>
      <c r="CS44" s="587"/>
      <c r="CT44" s="587"/>
      <c r="CU44" s="587"/>
      <c r="CV44" s="587"/>
      <c r="CW44" s="587"/>
      <c r="CX44" s="587"/>
      <c r="CY44" s="588"/>
      <c r="CZ44" s="589">
        <v>17.5</v>
      </c>
      <c r="DA44" s="590"/>
      <c r="DB44" s="590"/>
      <c r="DC44" s="591"/>
      <c r="DD44" s="592">
        <v>131553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336</v>
      </c>
      <c r="CG45" s="584"/>
      <c r="CH45" s="584"/>
      <c r="CI45" s="584"/>
      <c r="CJ45" s="584"/>
      <c r="CK45" s="584"/>
      <c r="CL45" s="584"/>
      <c r="CM45" s="584"/>
      <c r="CN45" s="584"/>
      <c r="CO45" s="584"/>
      <c r="CP45" s="584"/>
      <c r="CQ45" s="585"/>
      <c r="CR45" s="586">
        <v>316226</v>
      </c>
      <c r="CS45" s="605"/>
      <c r="CT45" s="605"/>
      <c r="CU45" s="605"/>
      <c r="CV45" s="605"/>
      <c r="CW45" s="605"/>
      <c r="CX45" s="605"/>
      <c r="CY45" s="606"/>
      <c r="CZ45" s="589">
        <v>10.1</v>
      </c>
      <c r="DA45" s="607"/>
      <c r="DB45" s="607"/>
      <c r="DC45" s="608"/>
      <c r="DD45" s="592" t="s">
        <v>319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337</v>
      </c>
      <c r="CG46" s="584"/>
      <c r="CH46" s="584"/>
      <c r="CI46" s="584"/>
      <c r="CJ46" s="584"/>
      <c r="CK46" s="584"/>
      <c r="CL46" s="584"/>
      <c r="CM46" s="584"/>
      <c r="CN46" s="584"/>
      <c r="CO46" s="584"/>
      <c r="CP46" s="584"/>
      <c r="CQ46" s="585"/>
      <c r="CR46" s="586">
        <v>223788</v>
      </c>
      <c r="CS46" s="587"/>
      <c r="CT46" s="587"/>
      <c r="CU46" s="587"/>
      <c r="CV46" s="587"/>
      <c r="CW46" s="587"/>
      <c r="CX46" s="587"/>
      <c r="CY46" s="588"/>
      <c r="CZ46" s="589">
        <v>7.2</v>
      </c>
      <c r="DA46" s="590"/>
      <c r="DB46" s="590"/>
      <c r="DC46" s="591"/>
      <c r="DD46" s="592">
        <v>125253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338</v>
      </c>
      <c r="CG47" s="584"/>
      <c r="CH47" s="584"/>
      <c r="CI47" s="584"/>
      <c r="CJ47" s="584"/>
      <c r="CK47" s="584"/>
      <c r="CL47" s="584"/>
      <c r="CM47" s="584"/>
      <c r="CN47" s="584"/>
      <c r="CO47" s="584"/>
      <c r="CP47" s="584"/>
      <c r="CQ47" s="585"/>
      <c r="CR47" s="586">
        <v>128667</v>
      </c>
      <c r="CS47" s="605"/>
      <c r="CT47" s="605"/>
      <c r="CU47" s="605"/>
      <c r="CV47" s="605"/>
      <c r="CW47" s="605"/>
      <c r="CX47" s="605"/>
      <c r="CY47" s="606"/>
      <c r="CZ47" s="589">
        <v>4.0999999999999996</v>
      </c>
      <c r="DA47" s="607"/>
      <c r="DB47" s="607"/>
      <c r="DC47" s="608"/>
      <c r="DD47" s="592">
        <v>5783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339</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340</v>
      </c>
      <c r="CE49" s="568"/>
      <c r="CF49" s="568"/>
      <c r="CG49" s="568"/>
      <c r="CH49" s="568"/>
      <c r="CI49" s="568"/>
      <c r="CJ49" s="568"/>
      <c r="CK49" s="568"/>
      <c r="CL49" s="568"/>
      <c r="CM49" s="568"/>
      <c r="CN49" s="568"/>
      <c r="CO49" s="568"/>
      <c r="CP49" s="568"/>
      <c r="CQ49" s="569"/>
      <c r="CR49" s="570">
        <v>3122372</v>
      </c>
      <c r="CS49" s="571"/>
      <c r="CT49" s="571"/>
      <c r="CU49" s="571"/>
      <c r="CV49" s="571"/>
      <c r="CW49" s="571"/>
      <c r="CX49" s="571"/>
      <c r="CY49" s="572"/>
      <c r="CZ49" s="573">
        <v>100</v>
      </c>
      <c r="DA49" s="574"/>
      <c r="DB49" s="574"/>
      <c r="DC49" s="575"/>
      <c r="DD49" s="576">
        <v>1784235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363</v>
      </c>
      <c r="C7" s="1045"/>
      <c r="D7" s="1045"/>
      <c r="E7" s="1045"/>
      <c r="F7" s="1045"/>
      <c r="G7" s="1045"/>
      <c r="H7" s="1045"/>
      <c r="I7" s="1045"/>
      <c r="J7" s="1045"/>
      <c r="K7" s="1045"/>
      <c r="L7" s="1045"/>
      <c r="M7" s="1045"/>
      <c r="N7" s="1045"/>
      <c r="O7" s="1045"/>
      <c r="P7" s="1046"/>
      <c r="Q7" s="1098">
        <v>3495</v>
      </c>
      <c r="R7" s="1099"/>
      <c r="S7" s="1099"/>
      <c r="T7" s="1099"/>
      <c r="U7" s="1099"/>
      <c r="V7" s="1099">
        <v>3122</v>
      </c>
      <c r="W7" s="1099"/>
      <c r="X7" s="1099"/>
      <c r="Y7" s="1099"/>
      <c r="Z7" s="1099"/>
      <c r="AA7" s="1099">
        <v>373</v>
      </c>
      <c r="AB7" s="1099"/>
      <c r="AC7" s="1099"/>
      <c r="AD7" s="1099"/>
      <c r="AE7" s="1100"/>
      <c r="AF7" s="1101">
        <v>360</v>
      </c>
      <c r="AG7" s="1102"/>
      <c r="AH7" s="1102"/>
      <c r="AI7" s="1102"/>
      <c r="AJ7" s="1103"/>
      <c r="AK7" s="1085">
        <v>167</v>
      </c>
      <c r="AL7" s="1086"/>
      <c r="AM7" s="1086"/>
      <c r="AN7" s="1086"/>
      <c r="AO7" s="1086"/>
      <c r="AP7" s="1086">
        <v>2288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537</v>
      </c>
      <c r="BT7" s="1090"/>
      <c r="BU7" s="1090"/>
      <c r="BV7" s="1090"/>
      <c r="BW7" s="1090"/>
      <c r="BX7" s="1090"/>
      <c r="BY7" s="1090"/>
      <c r="BZ7" s="1090"/>
      <c r="CA7" s="1090"/>
      <c r="CB7" s="1090"/>
      <c r="CC7" s="1090"/>
      <c r="CD7" s="1090"/>
      <c r="CE7" s="1090"/>
      <c r="CF7" s="1090"/>
      <c r="CG7" s="1091"/>
      <c r="CH7" s="1082">
        <v>-579</v>
      </c>
      <c r="CI7" s="1083"/>
      <c r="CJ7" s="1083"/>
      <c r="CK7" s="1083"/>
      <c r="CL7" s="1084"/>
      <c r="CM7" s="1082">
        <v>74</v>
      </c>
      <c r="CN7" s="1083"/>
      <c r="CO7" s="1083"/>
      <c r="CP7" s="1083"/>
      <c r="CQ7" s="1084"/>
      <c r="CR7" s="1082">
        <v>500</v>
      </c>
      <c r="CS7" s="1083"/>
      <c r="CT7" s="1083"/>
      <c r="CU7" s="1083"/>
      <c r="CV7" s="1084"/>
      <c r="CW7" s="1082">
        <v>0</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x14ac:dyDescent="0.15">
      <c r="A8" s="212">
        <v>2</v>
      </c>
      <c r="B8" s="1025" t="s">
        <v>364</v>
      </c>
      <c r="C8" s="1026"/>
      <c r="D8" s="1026"/>
      <c r="E8" s="1026"/>
      <c r="F8" s="1026"/>
      <c r="G8" s="1026"/>
      <c r="H8" s="1026"/>
      <c r="I8" s="1026"/>
      <c r="J8" s="1026"/>
      <c r="K8" s="1026"/>
      <c r="L8" s="1026"/>
      <c r="M8" s="1026"/>
      <c r="N8" s="1026"/>
      <c r="O8" s="1026"/>
      <c r="P8" s="1027"/>
      <c r="Q8" s="1037">
        <v>4</v>
      </c>
      <c r="R8" s="1038"/>
      <c r="S8" s="1038"/>
      <c r="T8" s="1038"/>
      <c r="U8" s="1038"/>
      <c r="V8" s="1038">
        <v>1</v>
      </c>
      <c r="W8" s="1038"/>
      <c r="X8" s="1038"/>
      <c r="Y8" s="1038"/>
      <c r="Z8" s="1038"/>
      <c r="AA8" s="1038">
        <v>3</v>
      </c>
      <c r="AB8" s="1038"/>
      <c r="AC8" s="1038"/>
      <c r="AD8" s="1038"/>
      <c r="AE8" s="1039"/>
      <c r="AF8" s="1031">
        <v>3</v>
      </c>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365</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366</v>
      </c>
      <c r="B23" s="938" t="s">
        <v>367</v>
      </c>
      <c r="C23" s="939"/>
      <c r="D23" s="939"/>
      <c r="E23" s="939"/>
      <c r="F23" s="939"/>
      <c r="G23" s="939"/>
      <c r="H23" s="939"/>
      <c r="I23" s="939"/>
      <c r="J23" s="939"/>
      <c r="K23" s="939"/>
      <c r="L23" s="939"/>
      <c r="M23" s="939"/>
      <c r="N23" s="939"/>
      <c r="O23" s="939"/>
      <c r="P23" s="940"/>
      <c r="Q23" s="1062"/>
      <c r="R23" s="1063"/>
      <c r="S23" s="1063"/>
      <c r="T23" s="1063"/>
      <c r="U23" s="1063"/>
      <c r="V23" s="1063"/>
      <c r="W23" s="1063"/>
      <c r="X23" s="1063"/>
      <c r="Y23" s="1063"/>
      <c r="Z23" s="1063"/>
      <c r="AA23" s="1063"/>
      <c r="AB23" s="1063"/>
      <c r="AC23" s="1063"/>
      <c r="AD23" s="1063"/>
      <c r="AE23" s="1064"/>
      <c r="AF23" s="1065">
        <v>364</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346</v>
      </c>
      <c r="B26" s="990"/>
      <c r="C26" s="990"/>
      <c r="D26" s="990"/>
      <c r="E26" s="990"/>
      <c r="F26" s="990"/>
      <c r="G26" s="990"/>
      <c r="H26" s="990"/>
      <c r="I26" s="990"/>
      <c r="J26" s="990"/>
      <c r="K26" s="990"/>
      <c r="L26" s="990"/>
      <c r="M26" s="990"/>
      <c r="N26" s="990"/>
      <c r="O26" s="990"/>
      <c r="P26" s="991"/>
      <c r="Q26" s="995" t="s">
        <v>370</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378</v>
      </c>
      <c r="C28" s="1045"/>
      <c r="D28" s="1045"/>
      <c r="E28" s="1045"/>
      <c r="F28" s="1045"/>
      <c r="G28" s="1045"/>
      <c r="H28" s="1045"/>
      <c r="I28" s="1045"/>
      <c r="J28" s="1045"/>
      <c r="K28" s="1045"/>
      <c r="L28" s="1045"/>
      <c r="M28" s="1045"/>
      <c r="N28" s="1045"/>
      <c r="O28" s="1045"/>
      <c r="P28" s="1046"/>
      <c r="Q28" s="1047">
        <v>633</v>
      </c>
      <c r="R28" s="1048"/>
      <c r="S28" s="1048"/>
      <c r="T28" s="1048"/>
      <c r="U28" s="1048"/>
      <c r="V28" s="1048">
        <v>600</v>
      </c>
      <c r="W28" s="1048"/>
      <c r="X28" s="1048"/>
      <c r="Y28" s="1048"/>
      <c r="Z28" s="1048"/>
      <c r="AA28" s="1048">
        <v>33</v>
      </c>
      <c r="AB28" s="1048"/>
      <c r="AC28" s="1048"/>
      <c r="AD28" s="1048"/>
      <c r="AE28" s="1049"/>
      <c r="AF28" s="1050">
        <v>33</v>
      </c>
      <c r="AG28" s="1048"/>
      <c r="AH28" s="1048"/>
      <c r="AI28" s="1048"/>
      <c r="AJ28" s="1051"/>
      <c r="AK28" s="1052">
        <v>69</v>
      </c>
      <c r="AL28" s="1040"/>
      <c r="AM28" s="1040"/>
      <c r="AN28" s="1040"/>
      <c r="AO28" s="1040"/>
      <c r="AP28" s="1040"/>
      <c r="AQ28" s="1040"/>
      <c r="AR28" s="1040"/>
      <c r="AS28" s="1040"/>
      <c r="AT28" s="1040"/>
      <c r="AU28" s="1040">
        <v>48</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379</v>
      </c>
      <c r="C29" s="1026"/>
      <c r="D29" s="1026"/>
      <c r="E29" s="1026"/>
      <c r="F29" s="1026"/>
      <c r="G29" s="1026"/>
      <c r="H29" s="1026"/>
      <c r="I29" s="1026"/>
      <c r="J29" s="1026"/>
      <c r="K29" s="1026"/>
      <c r="L29" s="1026"/>
      <c r="M29" s="1026"/>
      <c r="N29" s="1026"/>
      <c r="O29" s="1026"/>
      <c r="P29" s="1027"/>
      <c r="Q29" s="1037">
        <v>363</v>
      </c>
      <c r="R29" s="1038"/>
      <c r="S29" s="1038"/>
      <c r="T29" s="1038"/>
      <c r="U29" s="1038"/>
      <c r="V29" s="1038">
        <v>350</v>
      </c>
      <c r="W29" s="1038"/>
      <c r="X29" s="1038"/>
      <c r="Y29" s="1038"/>
      <c r="Z29" s="1038"/>
      <c r="AA29" s="1038">
        <v>13</v>
      </c>
      <c r="AB29" s="1038"/>
      <c r="AC29" s="1038"/>
      <c r="AD29" s="1038"/>
      <c r="AE29" s="1039"/>
      <c r="AF29" s="1031">
        <v>13</v>
      </c>
      <c r="AG29" s="1032"/>
      <c r="AH29" s="1032"/>
      <c r="AI29" s="1032"/>
      <c r="AJ29" s="1033"/>
      <c r="AK29" s="974">
        <v>81</v>
      </c>
      <c r="AL29" s="965"/>
      <c r="AM29" s="965"/>
      <c r="AN29" s="965"/>
      <c r="AO29" s="965"/>
      <c r="AP29" s="965"/>
      <c r="AQ29" s="965"/>
      <c r="AR29" s="965"/>
      <c r="AS29" s="965"/>
      <c r="AT29" s="965"/>
      <c r="AU29" s="965"/>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380</v>
      </c>
      <c r="C30" s="1026"/>
      <c r="D30" s="1026"/>
      <c r="E30" s="1026"/>
      <c r="F30" s="1026"/>
      <c r="G30" s="1026"/>
      <c r="H30" s="1026"/>
      <c r="I30" s="1026"/>
      <c r="J30" s="1026"/>
      <c r="K30" s="1026"/>
      <c r="L30" s="1026"/>
      <c r="M30" s="1026"/>
      <c r="N30" s="1026"/>
      <c r="O30" s="1026"/>
      <c r="P30" s="1027"/>
      <c r="Q30" s="1037">
        <v>35</v>
      </c>
      <c r="R30" s="1038"/>
      <c r="S30" s="1038"/>
      <c r="T30" s="1038"/>
      <c r="U30" s="1038"/>
      <c r="V30" s="1038">
        <v>34</v>
      </c>
      <c r="W30" s="1038"/>
      <c r="X30" s="1038"/>
      <c r="Y30" s="1038"/>
      <c r="Z30" s="1038"/>
      <c r="AA30" s="1038">
        <v>1</v>
      </c>
      <c r="AB30" s="1038"/>
      <c r="AC30" s="1038"/>
      <c r="AD30" s="1038"/>
      <c r="AE30" s="1039"/>
      <c r="AF30" s="1031">
        <v>0</v>
      </c>
      <c r="AG30" s="1032"/>
      <c r="AH30" s="1032"/>
      <c r="AI30" s="1032"/>
      <c r="AJ30" s="1033"/>
      <c r="AK30" s="974">
        <v>12</v>
      </c>
      <c r="AL30" s="965"/>
      <c r="AM30" s="965"/>
      <c r="AN30" s="965"/>
      <c r="AO30" s="965"/>
      <c r="AP30" s="965"/>
      <c r="AQ30" s="965"/>
      <c r="AR30" s="965"/>
      <c r="AS30" s="965"/>
      <c r="AT30" s="965"/>
      <c r="AU30" s="965"/>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381</v>
      </c>
      <c r="C31" s="1026"/>
      <c r="D31" s="1026"/>
      <c r="E31" s="1026"/>
      <c r="F31" s="1026"/>
      <c r="G31" s="1026"/>
      <c r="H31" s="1026"/>
      <c r="I31" s="1026"/>
      <c r="J31" s="1026"/>
      <c r="K31" s="1026"/>
      <c r="L31" s="1026"/>
      <c r="M31" s="1026"/>
      <c r="N31" s="1026"/>
      <c r="O31" s="1026"/>
      <c r="P31" s="1027"/>
      <c r="Q31" s="1037">
        <v>148</v>
      </c>
      <c r="R31" s="1038"/>
      <c r="S31" s="1038"/>
      <c r="T31" s="1038"/>
      <c r="U31" s="1038"/>
      <c r="V31" s="1038">
        <v>143</v>
      </c>
      <c r="W31" s="1038"/>
      <c r="X31" s="1038"/>
      <c r="Y31" s="1038"/>
      <c r="Z31" s="1038"/>
      <c r="AA31" s="1038">
        <v>5</v>
      </c>
      <c r="AB31" s="1038"/>
      <c r="AC31" s="1038"/>
      <c r="AD31" s="1038"/>
      <c r="AE31" s="1039"/>
      <c r="AF31" s="1031">
        <v>5</v>
      </c>
      <c r="AG31" s="1032"/>
      <c r="AH31" s="1032"/>
      <c r="AI31" s="1032"/>
      <c r="AJ31" s="1033"/>
      <c r="AK31" s="974">
        <v>67</v>
      </c>
      <c r="AL31" s="965"/>
      <c r="AM31" s="965"/>
      <c r="AN31" s="965"/>
      <c r="AO31" s="965"/>
      <c r="AP31" s="965">
        <v>376</v>
      </c>
      <c r="AQ31" s="965"/>
      <c r="AR31" s="965"/>
      <c r="AS31" s="965"/>
      <c r="AT31" s="965"/>
      <c r="AU31" s="965">
        <v>34</v>
      </c>
      <c r="AV31" s="965"/>
      <c r="AW31" s="965"/>
      <c r="AX31" s="965"/>
      <c r="AY31" s="965"/>
      <c r="AZ31" s="1036"/>
      <c r="BA31" s="1036"/>
      <c r="BB31" s="1036"/>
      <c r="BC31" s="1036"/>
      <c r="BD31" s="1036"/>
      <c r="BE31" s="1020" t="s">
        <v>382</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383</v>
      </c>
      <c r="C32" s="1026"/>
      <c r="D32" s="1026"/>
      <c r="E32" s="1026"/>
      <c r="F32" s="1026"/>
      <c r="G32" s="1026"/>
      <c r="H32" s="1026"/>
      <c r="I32" s="1026"/>
      <c r="J32" s="1026"/>
      <c r="K32" s="1026"/>
      <c r="L32" s="1026"/>
      <c r="M32" s="1026"/>
      <c r="N32" s="1026"/>
      <c r="O32" s="1026"/>
      <c r="P32" s="1027"/>
      <c r="Q32" s="1037">
        <v>380</v>
      </c>
      <c r="R32" s="1038"/>
      <c r="S32" s="1038"/>
      <c r="T32" s="1038"/>
      <c r="U32" s="1038"/>
      <c r="V32" s="1038">
        <v>373</v>
      </c>
      <c r="W32" s="1038"/>
      <c r="X32" s="1038"/>
      <c r="Y32" s="1038"/>
      <c r="Z32" s="1038"/>
      <c r="AA32" s="1038">
        <v>7</v>
      </c>
      <c r="AB32" s="1038"/>
      <c r="AC32" s="1038"/>
      <c r="AD32" s="1038"/>
      <c r="AE32" s="1039"/>
      <c r="AF32" s="1031">
        <v>7</v>
      </c>
      <c r="AG32" s="1032"/>
      <c r="AH32" s="1032"/>
      <c r="AI32" s="1032"/>
      <c r="AJ32" s="1033"/>
      <c r="AK32" s="974">
        <v>184</v>
      </c>
      <c r="AL32" s="965"/>
      <c r="AM32" s="965"/>
      <c r="AN32" s="965"/>
      <c r="AO32" s="965"/>
      <c r="AP32" s="965">
        <v>1615</v>
      </c>
      <c r="AQ32" s="965"/>
      <c r="AR32" s="965"/>
      <c r="AS32" s="965"/>
      <c r="AT32" s="965"/>
      <c r="AU32" s="965">
        <v>178</v>
      </c>
      <c r="AV32" s="965"/>
      <c r="AW32" s="965"/>
      <c r="AX32" s="965"/>
      <c r="AY32" s="965"/>
      <c r="AZ32" s="1036"/>
      <c r="BA32" s="1036"/>
      <c r="BB32" s="1036"/>
      <c r="BC32" s="1036"/>
      <c r="BD32" s="1036"/>
      <c r="BE32" s="1020" t="s">
        <v>382</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t="s">
        <v>384</v>
      </c>
      <c r="C33" s="1026"/>
      <c r="D33" s="1026"/>
      <c r="E33" s="1026"/>
      <c r="F33" s="1026"/>
      <c r="G33" s="1026"/>
      <c r="H33" s="1026"/>
      <c r="I33" s="1026"/>
      <c r="J33" s="1026"/>
      <c r="K33" s="1026"/>
      <c r="L33" s="1026"/>
      <c r="M33" s="1026"/>
      <c r="N33" s="1026"/>
      <c r="O33" s="1026"/>
      <c r="P33" s="1027"/>
      <c r="Q33" s="1037">
        <v>46</v>
      </c>
      <c r="R33" s="1038"/>
      <c r="S33" s="1038"/>
      <c r="T33" s="1038"/>
      <c r="U33" s="1038"/>
      <c r="V33" s="1038">
        <v>1</v>
      </c>
      <c r="W33" s="1038"/>
      <c r="X33" s="1038"/>
      <c r="Y33" s="1038"/>
      <c r="Z33" s="1038"/>
      <c r="AA33" s="1038">
        <v>45</v>
      </c>
      <c r="AB33" s="1038"/>
      <c r="AC33" s="1038"/>
      <c r="AD33" s="1038"/>
      <c r="AE33" s="1039"/>
      <c r="AF33" s="1031">
        <v>47</v>
      </c>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t="s">
        <v>382</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385</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366</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105</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110</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388</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389</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528</v>
      </c>
      <c r="C68" s="980"/>
      <c r="D68" s="980"/>
      <c r="E68" s="980"/>
      <c r="F68" s="980"/>
      <c r="G68" s="980"/>
      <c r="H68" s="980"/>
      <c r="I68" s="980"/>
      <c r="J68" s="980"/>
      <c r="K68" s="980"/>
      <c r="L68" s="980"/>
      <c r="M68" s="980"/>
      <c r="N68" s="980"/>
      <c r="O68" s="980"/>
      <c r="P68" s="981"/>
      <c r="Q68" s="982">
        <v>4365</v>
      </c>
      <c r="R68" s="976"/>
      <c r="S68" s="976"/>
      <c r="T68" s="976"/>
      <c r="U68" s="976"/>
      <c r="V68" s="976">
        <v>4175</v>
      </c>
      <c r="W68" s="976"/>
      <c r="X68" s="976"/>
      <c r="Y68" s="976"/>
      <c r="Z68" s="976"/>
      <c r="AA68" s="976">
        <v>190</v>
      </c>
      <c r="AB68" s="976"/>
      <c r="AC68" s="976"/>
      <c r="AD68" s="976"/>
      <c r="AE68" s="976"/>
      <c r="AF68" s="976">
        <v>190</v>
      </c>
      <c r="AG68" s="976"/>
      <c r="AH68" s="976"/>
      <c r="AI68" s="976"/>
      <c r="AJ68" s="976"/>
      <c r="AK68" s="976"/>
      <c r="AL68" s="976"/>
      <c r="AM68" s="976"/>
      <c r="AN68" s="976"/>
      <c r="AO68" s="976"/>
      <c r="AP68" s="976">
        <v>1293</v>
      </c>
      <c r="AQ68" s="976"/>
      <c r="AR68" s="976"/>
      <c r="AS68" s="976"/>
      <c r="AT68" s="976"/>
      <c r="AU68" s="976">
        <v>52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529</v>
      </c>
      <c r="C69" s="969"/>
      <c r="D69" s="969"/>
      <c r="E69" s="969"/>
      <c r="F69" s="969"/>
      <c r="G69" s="969"/>
      <c r="H69" s="969"/>
      <c r="I69" s="969"/>
      <c r="J69" s="969"/>
      <c r="K69" s="969"/>
      <c r="L69" s="969"/>
      <c r="M69" s="969"/>
      <c r="N69" s="969"/>
      <c r="O69" s="969"/>
      <c r="P69" s="970"/>
      <c r="Q69" s="971">
        <v>689</v>
      </c>
      <c r="R69" s="965"/>
      <c r="S69" s="965"/>
      <c r="T69" s="965"/>
      <c r="U69" s="965"/>
      <c r="V69" s="965">
        <v>604</v>
      </c>
      <c r="W69" s="965"/>
      <c r="X69" s="965"/>
      <c r="Y69" s="965"/>
      <c r="Z69" s="965"/>
      <c r="AA69" s="965">
        <v>85</v>
      </c>
      <c r="AB69" s="965"/>
      <c r="AC69" s="965"/>
      <c r="AD69" s="965"/>
      <c r="AE69" s="965"/>
      <c r="AF69" s="965">
        <v>483</v>
      </c>
      <c r="AG69" s="965"/>
      <c r="AH69" s="965"/>
      <c r="AI69" s="965"/>
      <c r="AJ69" s="965"/>
      <c r="AK69" s="965"/>
      <c r="AL69" s="965"/>
      <c r="AM69" s="965"/>
      <c r="AN69" s="965"/>
      <c r="AO69" s="965"/>
      <c r="AP69" s="965">
        <v>4733</v>
      </c>
      <c r="AQ69" s="965"/>
      <c r="AR69" s="965"/>
      <c r="AS69" s="965"/>
      <c r="AT69" s="965"/>
      <c r="AU69" s="965">
        <v>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530</v>
      </c>
      <c r="C70" s="969"/>
      <c r="D70" s="969"/>
      <c r="E70" s="969"/>
      <c r="F70" s="969"/>
      <c r="G70" s="969"/>
      <c r="H70" s="969"/>
      <c r="I70" s="969"/>
      <c r="J70" s="969"/>
      <c r="K70" s="969"/>
      <c r="L70" s="969"/>
      <c r="M70" s="969"/>
      <c r="N70" s="969"/>
      <c r="O70" s="969"/>
      <c r="P70" s="970"/>
      <c r="Q70" s="971">
        <v>11109</v>
      </c>
      <c r="R70" s="965"/>
      <c r="S70" s="965"/>
      <c r="T70" s="965"/>
      <c r="U70" s="965"/>
      <c r="V70" s="965">
        <v>10768</v>
      </c>
      <c r="W70" s="965"/>
      <c r="X70" s="965"/>
      <c r="Y70" s="965"/>
      <c r="Z70" s="965"/>
      <c r="AA70" s="965">
        <v>341</v>
      </c>
      <c r="AB70" s="965"/>
      <c r="AC70" s="965"/>
      <c r="AD70" s="965"/>
      <c r="AE70" s="965"/>
      <c r="AF70" s="965"/>
      <c r="AG70" s="965"/>
      <c r="AH70" s="965"/>
      <c r="AI70" s="965"/>
      <c r="AJ70" s="965"/>
      <c r="AK70" s="965">
        <v>2209</v>
      </c>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531</v>
      </c>
      <c r="C71" s="969"/>
      <c r="D71" s="969"/>
      <c r="E71" s="969"/>
      <c r="F71" s="969"/>
      <c r="G71" s="969"/>
      <c r="H71" s="969"/>
      <c r="I71" s="969"/>
      <c r="J71" s="969"/>
      <c r="K71" s="969"/>
      <c r="L71" s="969"/>
      <c r="M71" s="969"/>
      <c r="N71" s="969"/>
      <c r="O71" s="969"/>
      <c r="P71" s="970"/>
      <c r="Q71" s="971">
        <v>1420</v>
      </c>
      <c r="R71" s="965"/>
      <c r="S71" s="965"/>
      <c r="T71" s="965"/>
      <c r="U71" s="965"/>
      <c r="V71" s="965">
        <v>1419</v>
      </c>
      <c r="W71" s="965"/>
      <c r="X71" s="965"/>
      <c r="Y71" s="965"/>
      <c r="Z71" s="965"/>
      <c r="AA71" s="965">
        <v>1</v>
      </c>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532</v>
      </c>
      <c r="C72" s="969"/>
      <c r="D72" s="969"/>
      <c r="E72" s="969"/>
      <c r="F72" s="969"/>
      <c r="G72" s="969"/>
      <c r="H72" s="969"/>
      <c r="I72" s="969"/>
      <c r="J72" s="969"/>
      <c r="K72" s="969"/>
      <c r="L72" s="969"/>
      <c r="M72" s="969"/>
      <c r="N72" s="969"/>
      <c r="O72" s="969"/>
      <c r="P72" s="970"/>
      <c r="Q72" s="971">
        <v>2</v>
      </c>
      <c r="R72" s="965"/>
      <c r="S72" s="965"/>
      <c r="T72" s="965"/>
      <c r="U72" s="965"/>
      <c r="V72" s="965">
        <v>0</v>
      </c>
      <c r="W72" s="965"/>
      <c r="X72" s="965"/>
      <c r="Y72" s="965"/>
      <c r="Z72" s="965"/>
      <c r="AA72" s="965">
        <v>2</v>
      </c>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533</v>
      </c>
      <c r="C73" s="969"/>
      <c r="D73" s="969"/>
      <c r="E73" s="969"/>
      <c r="F73" s="969"/>
      <c r="G73" s="969"/>
      <c r="H73" s="969"/>
      <c r="I73" s="969"/>
      <c r="J73" s="969"/>
      <c r="K73" s="969"/>
      <c r="L73" s="969"/>
      <c r="M73" s="969"/>
      <c r="N73" s="969"/>
      <c r="O73" s="969"/>
      <c r="P73" s="970"/>
      <c r="Q73" s="971">
        <v>39</v>
      </c>
      <c r="R73" s="965"/>
      <c r="S73" s="965"/>
      <c r="T73" s="965"/>
      <c r="U73" s="965"/>
      <c r="V73" s="965">
        <v>38</v>
      </c>
      <c r="W73" s="965"/>
      <c r="X73" s="965"/>
      <c r="Y73" s="965"/>
      <c r="Z73" s="965"/>
      <c r="AA73" s="965">
        <v>1</v>
      </c>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534</v>
      </c>
      <c r="C74" s="969"/>
      <c r="D74" s="969"/>
      <c r="E74" s="969"/>
      <c r="F74" s="969"/>
      <c r="G74" s="969"/>
      <c r="H74" s="969"/>
      <c r="I74" s="969"/>
      <c r="J74" s="969"/>
      <c r="K74" s="969"/>
      <c r="L74" s="969"/>
      <c r="M74" s="969"/>
      <c r="N74" s="969"/>
      <c r="O74" s="969"/>
      <c r="P74" s="970"/>
      <c r="Q74" s="971">
        <v>13</v>
      </c>
      <c r="R74" s="965"/>
      <c r="S74" s="965"/>
      <c r="T74" s="965"/>
      <c r="U74" s="965"/>
      <c r="V74" s="965">
        <v>12</v>
      </c>
      <c r="W74" s="965"/>
      <c r="X74" s="965"/>
      <c r="Y74" s="965"/>
      <c r="Z74" s="965"/>
      <c r="AA74" s="965">
        <v>1</v>
      </c>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535</v>
      </c>
      <c r="C75" s="969"/>
      <c r="D75" s="969"/>
      <c r="E75" s="969"/>
      <c r="F75" s="969"/>
      <c r="G75" s="969"/>
      <c r="H75" s="969"/>
      <c r="I75" s="969"/>
      <c r="J75" s="969"/>
      <c r="K75" s="969"/>
      <c r="L75" s="969"/>
      <c r="M75" s="969"/>
      <c r="N75" s="969"/>
      <c r="O75" s="969"/>
      <c r="P75" s="970"/>
      <c r="Q75" s="972">
        <v>821</v>
      </c>
      <c r="R75" s="973"/>
      <c r="S75" s="973"/>
      <c r="T75" s="973"/>
      <c r="U75" s="974"/>
      <c r="V75" s="975">
        <v>781</v>
      </c>
      <c r="W75" s="973"/>
      <c r="X75" s="973"/>
      <c r="Y75" s="973"/>
      <c r="Z75" s="974"/>
      <c r="AA75" s="975">
        <v>40</v>
      </c>
      <c r="AB75" s="973"/>
      <c r="AC75" s="973"/>
      <c r="AD75" s="973"/>
      <c r="AE75" s="974"/>
      <c r="AF75" s="975">
        <v>40</v>
      </c>
      <c r="AG75" s="973"/>
      <c r="AH75" s="973"/>
      <c r="AI75" s="973"/>
      <c r="AJ75" s="974"/>
      <c r="AK75" s="975">
        <v>1</v>
      </c>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536</v>
      </c>
      <c r="C76" s="969"/>
      <c r="D76" s="969"/>
      <c r="E76" s="969"/>
      <c r="F76" s="969"/>
      <c r="G76" s="969"/>
      <c r="H76" s="969"/>
      <c r="I76" s="969"/>
      <c r="J76" s="969"/>
      <c r="K76" s="969"/>
      <c r="L76" s="969"/>
      <c r="M76" s="969"/>
      <c r="N76" s="969"/>
      <c r="O76" s="969"/>
      <c r="P76" s="970"/>
      <c r="Q76" s="972">
        <v>240924</v>
      </c>
      <c r="R76" s="973"/>
      <c r="S76" s="973"/>
      <c r="T76" s="973"/>
      <c r="U76" s="974"/>
      <c r="V76" s="975">
        <v>229430</v>
      </c>
      <c r="W76" s="973"/>
      <c r="X76" s="973"/>
      <c r="Y76" s="973"/>
      <c r="Z76" s="974"/>
      <c r="AA76" s="975">
        <v>11494</v>
      </c>
      <c r="AB76" s="973"/>
      <c r="AC76" s="973"/>
      <c r="AD76" s="973"/>
      <c r="AE76" s="974"/>
      <c r="AF76" s="975">
        <v>11494</v>
      </c>
      <c r="AG76" s="973"/>
      <c r="AH76" s="973"/>
      <c r="AI76" s="973"/>
      <c r="AJ76" s="974"/>
      <c r="AK76" s="975">
        <v>2244</v>
      </c>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2"/>
      <c r="R78" s="973"/>
      <c r="S78" s="973"/>
      <c r="T78" s="973"/>
      <c r="U78" s="974"/>
      <c r="V78" s="975"/>
      <c r="W78" s="973"/>
      <c r="X78" s="973"/>
      <c r="Y78" s="973"/>
      <c r="Z78" s="974"/>
      <c r="AA78" s="975"/>
      <c r="AB78" s="973"/>
      <c r="AC78" s="973"/>
      <c r="AD78" s="973"/>
      <c r="AE78" s="974"/>
      <c r="AF78" s="975"/>
      <c r="AG78" s="973"/>
      <c r="AH78" s="973"/>
      <c r="AI78" s="973"/>
      <c r="AJ78" s="974"/>
      <c r="AK78" s="975"/>
      <c r="AL78" s="973"/>
      <c r="AM78" s="973"/>
      <c r="AN78" s="973"/>
      <c r="AO78" s="974"/>
      <c r="AP78" s="975"/>
      <c r="AQ78" s="973"/>
      <c r="AR78" s="973"/>
      <c r="AS78" s="973"/>
      <c r="AT78" s="974"/>
      <c r="AU78" s="975"/>
      <c r="AV78" s="973"/>
      <c r="AW78" s="973"/>
      <c r="AX78" s="973"/>
      <c r="AY78" s="974"/>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2"/>
      <c r="R79" s="973"/>
      <c r="S79" s="973"/>
      <c r="T79" s="973"/>
      <c r="U79" s="974"/>
      <c r="V79" s="975"/>
      <c r="W79" s="973"/>
      <c r="X79" s="973"/>
      <c r="Y79" s="973"/>
      <c r="Z79" s="974"/>
      <c r="AA79" s="975"/>
      <c r="AB79" s="973"/>
      <c r="AC79" s="973"/>
      <c r="AD79" s="973"/>
      <c r="AE79" s="974"/>
      <c r="AF79" s="975"/>
      <c r="AG79" s="973"/>
      <c r="AH79" s="973"/>
      <c r="AI79" s="973"/>
      <c r="AJ79" s="974"/>
      <c r="AK79" s="975"/>
      <c r="AL79" s="973"/>
      <c r="AM79" s="973"/>
      <c r="AN79" s="973"/>
      <c r="AO79" s="974"/>
      <c r="AP79" s="975"/>
      <c r="AQ79" s="973"/>
      <c r="AR79" s="973"/>
      <c r="AS79" s="973"/>
      <c r="AT79" s="974"/>
      <c r="AU79" s="975"/>
      <c r="AV79" s="973"/>
      <c r="AW79" s="973"/>
      <c r="AX79" s="973"/>
      <c r="AY79" s="974"/>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2"/>
      <c r="R80" s="973"/>
      <c r="S80" s="973"/>
      <c r="T80" s="973"/>
      <c r="U80" s="974"/>
      <c r="V80" s="975"/>
      <c r="W80" s="973"/>
      <c r="X80" s="973"/>
      <c r="Y80" s="973"/>
      <c r="Z80" s="974"/>
      <c r="AA80" s="975"/>
      <c r="AB80" s="973"/>
      <c r="AC80" s="973"/>
      <c r="AD80" s="973"/>
      <c r="AE80" s="974"/>
      <c r="AF80" s="975"/>
      <c r="AG80" s="973"/>
      <c r="AH80" s="973"/>
      <c r="AI80" s="973"/>
      <c r="AJ80" s="974"/>
      <c r="AK80" s="975"/>
      <c r="AL80" s="973"/>
      <c r="AM80" s="973"/>
      <c r="AN80" s="973"/>
      <c r="AO80" s="974"/>
      <c r="AP80" s="975"/>
      <c r="AQ80" s="973"/>
      <c r="AR80" s="973"/>
      <c r="AS80" s="973"/>
      <c r="AT80" s="974"/>
      <c r="AU80" s="975"/>
      <c r="AV80" s="973"/>
      <c r="AW80" s="973"/>
      <c r="AX80" s="973"/>
      <c r="AY80" s="974"/>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2"/>
      <c r="R81" s="973"/>
      <c r="S81" s="973"/>
      <c r="T81" s="973"/>
      <c r="U81" s="974"/>
      <c r="V81" s="975"/>
      <c r="W81" s="973"/>
      <c r="X81" s="973"/>
      <c r="Y81" s="973"/>
      <c r="Z81" s="974"/>
      <c r="AA81" s="975"/>
      <c r="AB81" s="973"/>
      <c r="AC81" s="973"/>
      <c r="AD81" s="973"/>
      <c r="AE81" s="974"/>
      <c r="AF81" s="975"/>
      <c r="AG81" s="973"/>
      <c r="AH81" s="973"/>
      <c r="AI81" s="973"/>
      <c r="AJ81" s="974"/>
      <c r="AK81" s="975"/>
      <c r="AL81" s="973"/>
      <c r="AM81" s="973"/>
      <c r="AN81" s="973"/>
      <c r="AO81" s="974"/>
      <c r="AP81" s="975"/>
      <c r="AQ81" s="973"/>
      <c r="AR81" s="973"/>
      <c r="AS81" s="973"/>
      <c r="AT81" s="974"/>
      <c r="AU81" s="975"/>
      <c r="AV81" s="973"/>
      <c r="AW81" s="973"/>
      <c r="AX81" s="973"/>
      <c r="AY81" s="974"/>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2"/>
      <c r="R82" s="973"/>
      <c r="S82" s="973"/>
      <c r="T82" s="973"/>
      <c r="U82" s="974"/>
      <c r="V82" s="975"/>
      <c r="W82" s="973"/>
      <c r="X82" s="973"/>
      <c r="Y82" s="973"/>
      <c r="Z82" s="974"/>
      <c r="AA82" s="975"/>
      <c r="AB82" s="973"/>
      <c r="AC82" s="973"/>
      <c r="AD82" s="973"/>
      <c r="AE82" s="974"/>
      <c r="AF82" s="975"/>
      <c r="AG82" s="973"/>
      <c r="AH82" s="973"/>
      <c r="AI82" s="973"/>
      <c r="AJ82" s="974"/>
      <c r="AK82" s="975"/>
      <c r="AL82" s="973"/>
      <c r="AM82" s="973"/>
      <c r="AN82" s="973"/>
      <c r="AO82" s="974"/>
      <c r="AP82" s="975"/>
      <c r="AQ82" s="973"/>
      <c r="AR82" s="973"/>
      <c r="AS82" s="973"/>
      <c r="AT82" s="974"/>
      <c r="AU82" s="975"/>
      <c r="AV82" s="973"/>
      <c r="AW82" s="973"/>
      <c r="AX82" s="973"/>
      <c r="AY82" s="974"/>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2"/>
      <c r="R83" s="973"/>
      <c r="S83" s="973"/>
      <c r="T83" s="973"/>
      <c r="U83" s="974"/>
      <c r="V83" s="975"/>
      <c r="W83" s="973"/>
      <c r="X83" s="973"/>
      <c r="Y83" s="973"/>
      <c r="Z83" s="974"/>
      <c r="AA83" s="975"/>
      <c r="AB83" s="973"/>
      <c r="AC83" s="973"/>
      <c r="AD83" s="973"/>
      <c r="AE83" s="974"/>
      <c r="AF83" s="975"/>
      <c r="AG83" s="973"/>
      <c r="AH83" s="973"/>
      <c r="AI83" s="973"/>
      <c r="AJ83" s="974"/>
      <c r="AK83" s="975"/>
      <c r="AL83" s="973"/>
      <c r="AM83" s="973"/>
      <c r="AN83" s="973"/>
      <c r="AO83" s="974"/>
      <c r="AP83" s="975"/>
      <c r="AQ83" s="973"/>
      <c r="AR83" s="973"/>
      <c r="AS83" s="973"/>
      <c r="AT83" s="974"/>
      <c r="AU83" s="975"/>
      <c r="AV83" s="973"/>
      <c r="AW83" s="973"/>
      <c r="AX83" s="973"/>
      <c r="AY83" s="974"/>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2"/>
      <c r="R84" s="973"/>
      <c r="S84" s="973"/>
      <c r="T84" s="973"/>
      <c r="U84" s="974"/>
      <c r="V84" s="975"/>
      <c r="W84" s="973"/>
      <c r="X84" s="973"/>
      <c r="Y84" s="973"/>
      <c r="Z84" s="974"/>
      <c r="AA84" s="975"/>
      <c r="AB84" s="973"/>
      <c r="AC84" s="973"/>
      <c r="AD84" s="973"/>
      <c r="AE84" s="974"/>
      <c r="AF84" s="975"/>
      <c r="AG84" s="973"/>
      <c r="AH84" s="973"/>
      <c r="AI84" s="973"/>
      <c r="AJ84" s="974"/>
      <c r="AK84" s="975"/>
      <c r="AL84" s="973"/>
      <c r="AM84" s="973"/>
      <c r="AN84" s="973"/>
      <c r="AO84" s="974"/>
      <c r="AP84" s="975"/>
      <c r="AQ84" s="973"/>
      <c r="AR84" s="973"/>
      <c r="AS84" s="973"/>
      <c r="AT84" s="974"/>
      <c r="AU84" s="975"/>
      <c r="AV84" s="973"/>
      <c r="AW84" s="973"/>
      <c r="AX84" s="973"/>
      <c r="AY84" s="974"/>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2"/>
      <c r="R85" s="973"/>
      <c r="S85" s="973"/>
      <c r="T85" s="973"/>
      <c r="U85" s="974"/>
      <c r="V85" s="975"/>
      <c r="W85" s="973"/>
      <c r="X85" s="973"/>
      <c r="Y85" s="973"/>
      <c r="Z85" s="974"/>
      <c r="AA85" s="975"/>
      <c r="AB85" s="973"/>
      <c r="AC85" s="973"/>
      <c r="AD85" s="973"/>
      <c r="AE85" s="974"/>
      <c r="AF85" s="975"/>
      <c r="AG85" s="973"/>
      <c r="AH85" s="973"/>
      <c r="AI85" s="973"/>
      <c r="AJ85" s="974"/>
      <c r="AK85" s="975"/>
      <c r="AL85" s="973"/>
      <c r="AM85" s="973"/>
      <c r="AN85" s="973"/>
      <c r="AO85" s="974"/>
      <c r="AP85" s="975"/>
      <c r="AQ85" s="973"/>
      <c r="AR85" s="973"/>
      <c r="AS85" s="973"/>
      <c r="AT85" s="974"/>
      <c r="AU85" s="975"/>
      <c r="AV85" s="973"/>
      <c r="AW85" s="973"/>
      <c r="AX85" s="973"/>
      <c r="AY85" s="974"/>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366</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284</v>
      </c>
      <c r="AG109" s="886"/>
      <c r="AH109" s="886"/>
      <c r="AI109" s="886"/>
      <c r="AJ109" s="887"/>
      <c r="AK109" s="888" t="s">
        <v>283</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284</v>
      </c>
      <c r="BW109" s="886"/>
      <c r="BX109" s="886"/>
      <c r="BY109" s="886"/>
      <c r="BZ109" s="887"/>
      <c r="CA109" s="888" t="s">
        <v>283</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284</v>
      </c>
      <c r="DM109" s="886"/>
      <c r="DN109" s="886"/>
      <c r="DO109" s="886"/>
      <c r="DP109" s="887"/>
      <c r="DQ109" s="888" t="s">
        <v>283</v>
      </c>
      <c r="DR109" s="886"/>
      <c r="DS109" s="886"/>
      <c r="DT109" s="886"/>
      <c r="DU109" s="887"/>
      <c r="DV109" s="888" t="s">
        <v>400</v>
      </c>
      <c r="DW109" s="886"/>
      <c r="DX109" s="886"/>
      <c r="DY109" s="886"/>
      <c r="DZ109" s="917"/>
    </row>
    <row r="110" spans="1:131" s="197" customFormat="1" ht="26.25" customHeight="1" x14ac:dyDescent="0.15">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235675</v>
      </c>
      <c r="AB110" s="871"/>
      <c r="AC110" s="871"/>
      <c r="AD110" s="871"/>
      <c r="AE110" s="872"/>
      <c r="AF110" s="873">
        <v>230326</v>
      </c>
      <c r="AG110" s="871"/>
      <c r="AH110" s="871"/>
      <c r="AI110" s="871"/>
      <c r="AJ110" s="872"/>
      <c r="AK110" s="873">
        <v>212298</v>
      </c>
      <c r="AL110" s="871"/>
      <c r="AM110" s="871"/>
      <c r="AN110" s="871"/>
      <c r="AO110" s="872"/>
      <c r="AP110" s="874">
        <v>13.5</v>
      </c>
      <c r="AQ110" s="875"/>
      <c r="AR110" s="875"/>
      <c r="AS110" s="875"/>
      <c r="AT110" s="876"/>
      <c r="AU110" s="918" t="s">
        <v>60</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2257852</v>
      </c>
      <c r="BR110" s="798"/>
      <c r="BS110" s="798"/>
      <c r="BT110" s="798"/>
      <c r="BU110" s="798"/>
      <c r="BV110" s="798">
        <v>2319919</v>
      </c>
      <c r="BW110" s="798"/>
      <c r="BX110" s="798"/>
      <c r="BY110" s="798"/>
      <c r="BZ110" s="798"/>
      <c r="CA110" s="798">
        <v>2287891</v>
      </c>
      <c r="CB110" s="798"/>
      <c r="CC110" s="798"/>
      <c r="CD110" s="798"/>
      <c r="CE110" s="798"/>
      <c r="CF110" s="859">
        <v>146</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x14ac:dyDescent="0.15">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v>9840</v>
      </c>
      <c r="BR111" s="769"/>
      <c r="BS111" s="769"/>
      <c r="BT111" s="769"/>
      <c r="BU111" s="769"/>
      <c r="BV111" s="769">
        <v>8610</v>
      </c>
      <c r="BW111" s="769"/>
      <c r="BX111" s="769"/>
      <c r="BY111" s="769"/>
      <c r="BZ111" s="769"/>
      <c r="CA111" s="769">
        <v>7380</v>
      </c>
      <c r="CB111" s="769"/>
      <c r="CC111" s="769"/>
      <c r="CD111" s="769"/>
      <c r="CE111" s="769"/>
      <c r="CF111" s="846">
        <v>0.5</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x14ac:dyDescent="0.15">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2131423</v>
      </c>
      <c r="BR112" s="769"/>
      <c r="BS112" s="769"/>
      <c r="BT112" s="769"/>
      <c r="BU112" s="769"/>
      <c r="BV112" s="769">
        <v>2001048</v>
      </c>
      <c r="BW112" s="769"/>
      <c r="BX112" s="769"/>
      <c r="BY112" s="769"/>
      <c r="BZ112" s="769"/>
      <c r="CA112" s="769">
        <v>1643579</v>
      </c>
      <c r="CB112" s="769"/>
      <c r="CC112" s="769"/>
      <c r="CD112" s="769"/>
      <c r="CE112" s="769"/>
      <c r="CF112" s="846">
        <v>104.9</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x14ac:dyDescent="0.15">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204149</v>
      </c>
      <c r="AB113" s="907"/>
      <c r="AC113" s="907"/>
      <c r="AD113" s="907"/>
      <c r="AE113" s="908"/>
      <c r="AF113" s="909">
        <v>199827</v>
      </c>
      <c r="AG113" s="907"/>
      <c r="AH113" s="907"/>
      <c r="AI113" s="907"/>
      <c r="AJ113" s="908"/>
      <c r="AK113" s="909">
        <v>212068</v>
      </c>
      <c r="AL113" s="907"/>
      <c r="AM113" s="907"/>
      <c r="AN113" s="907"/>
      <c r="AO113" s="908"/>
      <c r="AP113" s="910">
        <v>13.5</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77528</v>
      </c>
      <c r="BR113" s="769"/>
      <c r="BS113" s="769"/>
      <c r="BT113" s="769"/>
      <c r="BU113" s="769"/>
      <c r="BV113" s="769">
        <v>63004</v>
      </c>
      <c r="BW113" s="769"/>
      <c r="BX113" s="769"/>
      <c r="BY113" s="769"/>
      <c r="BZ113" s="769"/>
      <c r="CA113" s="769">
        <v>54685</v>
      </c>
      <c r="CB113" s="769"/>
      <c r="CC113" s="769"/>
      <c r="CD113" s="769"/>
      <c r="CE113" s="769"/>
      <c r="CF113" s="846">
        <v>3.5</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x14ac:dyDescent="0.15">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20142</v>
      </c>
      <c r="AB114" s="782"/>
      <c r="AC114" s="782"/>
      <c r="AD114" s="782"/>
      <c r="AE114" s="783"/>
      <c r="AF114" s="784">
        <v>13056</v>
      </c>
      <c r="AG114" s="782"/>
      <c r="AH114" s="782"/>
      <c r="AI114" s="782"/>
      <c r="AJ114" s="783"/>
      <c r="AK114" s="784">
        <v>13190</v>
      </c>
      <c r="AL114" s="782"/>
      <c r="AM114" s="782"/>
      <c r="AN114" s="782"/>
      <c r="AO114" s="783"/>
      <c r="AP114" s="752">
        <v>0.8</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384560</v>
      </c>
      <c r="BR114" s="769"/>
      <c r="BS114" s="769"/>
      <c r="BT114" s="769"/>
      <c r="BU114" s="769"/>
      <c r="BV114" s="769">
        <v>400061</v>
      </c>
      <c r="BW114" s="769"/>
      <c r="BX114" s="769"/>
      <c r="BY114" s="769"/>
      <c r="BZ114" s="769"/>
      <c r="CA114" s="769">
        <v>453273</v>
      </c>
      <c r="CB114" s="769"/>
      <c r="CC114" s="769"/>
      <c r="CD114" s="769"/>
      <c r="CE114" s="769"/>
      <c r="CF114" s="846">
        <v>28.9</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x14ac:dyDescent="0.15">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77</v>
      </c>
      <c r="AB115" s="907"/>
      <c r="AC115" s="907"/>
      <c r="AD115" s="907"/>
      <c r="AE115" s="908"/>
      <c r="AF115" s="909">
        <v>74</v>
      </c>
      <c r="AG115" s="907"/>
      <c r="AH115" s="907"/>
      <c r="AI115" s="907"/>
      <c r="AJ115" s="908"/>
      <c r="AK115" s="909">
        <v>49</v>
      </c>
      <c r="AL115" s="907"/>
      <c r="AM115" s="907"/>
      <c r="AN115" s="907"/>
      <c r="AO115" s="908"/>
      <c r="AP115" s="910">
        <v>0</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t="s">
        <v>110</v>
      </c>
      <c r="BR115" s="769"/>
      <c r="BS115" s="769"/>
      <c r="BT115" s="769"/>
      <c r="BU115" s="769"/>
      <c r="BV115" s="769" t="s">
        <v>110</v>
      </c>
      <c r="BW115" s="769"/>
      <c r="BX115" s="769"/>
      <c r="BY115" s="769"/>
      <c r="BZ115" s="769"/>
      <c r="CA115" s="769" t="s">
        <v>110</v>
      </c>
      <c r="CB115" s="769"/>
      <c r="CC115" s="769"/>
      <c r="CD115" s="769"/>
      <c r="CE115" s="769"/>
      <c r="CF115" s="846" t="s">
        <v>110</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110</v>
      </c>
      <c r="DH115" s="782"/>
      <c r="DI115" s="782"/>
      <c r="DJ115" s="782"/>
      <c r="DK115" s="783"/>
      <c r="DL115" s="784" t="s">
        <v>110</v>
      </c>
      <c r="DM115" s="782"/>
      <c r="DN115" s="782"/>
      <c r="DO115" s="782"/>
      <c r="DP115" s="783"/>
      <c r="DQ115" s="784" t="s">
        <v>110</v>
      </c>
      <c r="DR115" s="782"/>
      <c r="DS115" s="782"/>
      <c r="DT115" s="782"/>
      <c r="DU115" s="783"/>
      <c r="DV115" s="752" t="s">
        <v>110</v>
      </c>
      <c r="DW115" s="753"/>
      <c r="DX115" s="753"/>
      <c r="DY115" s="753"/>
      <c r="DZ115" s="754"/>
    </row>
    <row r="116" spans="1:130" s="197" customFormat="1" ht="26.25" customHeight="1" x14ac:dyDescent="0.15">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110</v>
      </c>
      <c r="AB116" s="782"/>
      <c r="AC116" s="782"/>
      <c r="AD116" s="782"/>
      <c r="AE116" s="783"/>
      <c r="AF116" s="784" t="s">
        <v>110</v>
      </c>
      <c r="AG116" s="782"/>
      <c r="AH116" s="782"/>
      <c r="AI116" s="782"/>
      <c r="AJ116" s="783"/>
      <c r="AK116" s="784" t="s">
        <v>110</v>
      </c>
      <c r="AL116" s="782"/>
      <c r="AM116" s="782"/>
      <c r="AN116" s="782"/>
      <c r="AO116" s="783"/>
      <c r="AP116" s="752" t="s">
        <v>110</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110</v>
      </c>
      <c r="DH116" s="782"/>
      <c r="DI116" s="782"/>
      <c r="DJ116" s="782"/>
      <c r="DK116" s="783"/>
      <c r="DL116" s="784" t="s">
        <v>110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x14ac:dyDescent="0.15">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460043</v>
      </c>
      <c r="AB117" s="893"/>
      <c r="AC117" s="893"/>
      <c r="AD117" s="893"/>
      <c r="AE117" s="894"/>
      <c r="AF117" s="896">
        <v>443283</v>
      </c>
      <c r="AG117" s="893"/>
      <c r="AH117" s="893"/>
      <c r="AI117" s="893"/>
      <c r="AJ117" s="894"/>
      <c r="AK117" s="896">
        <v>437605</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x14ac:dyDescent="0.15">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284</v>
      </c>
      <c r="AG118" s="886"/>
      <c r="AH118" s="886"/>
      <c r="AI118" s="886"/>
      <c r="AJ118" s="887"/>
      <c r="AK118" s="888" t="s">
        <v>283</v>
      </c>
      <c r="AL118" s="886"/>
      <c r="AM118" s="886"/>
      <c r="AN118" s="886"/>
      <c r="AO118" s="887"/>
      <c r="AP118" s="889" t="s">
        <v>400</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428</v>
      </c>
      <c r="BP118" s="836"/>
      <c r="BQ118" s="855">
        <v>4861203</v>
      </c>
      <c r="BR118" s="856"/>
      <c r="BS118" s="856"/>
      <c r="BT118" s="856"/>
      <c r="BU118" s="856"/>
      <c r="BV118" s="856">
        <v>4792642</v>
      </c>
      <c r="BW118" s="856"/>
      <c r="BX118" s="856"/>
      <c r="BY118" s="856"/>
      <c r="BZ118" s="856"/>
      <c r="CA118" s="856">
        <v>4446808</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x14ac:dyDescent="0.15">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2421576</v>
      </c>
      <c r="BR119" s="798"/>
      <c r="BS119" s="798"/>
      <c r="BT119" s="798"/>
      <c r="BU119" s="798"/>
      <c r="BV119" s="798">
        <v>2529224</v>
      </c>
      <c r="BW119" s="798"/>
      <c r="BX119" s="798"/>
      <c r="BY119" s="798"/>
      <c r="BZ119" s="798"/>
      <c r="CA119" s="798">
        <v>2580110</v>
      </c>
      <c r="CB119" s="798"/>
      <c r="CC119" s="798"/>
      <c r="CD119" s="798"/>
      <c r="CE119" s="798"/>
      <c r="CF119" s="859">
        <v>164.6</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9840</v>
      </c>
      <c r="DH119" s="715"/>
      <c r="DI119" s="715"/>
      <c r="DJ119" s="715"/>
      <c r="DK119" s="716"/>
      <c r="DL119" s="717">
        <v>8610</v>
      </c>
      <c r="DM119" s="715"/>
      <c r="DN119" s="715"/>
      <c r="DO119" s="715"/>
      <c r="DP119" s="716"/>
      <c r="DQ119" s="717">
        <v>7380</v>
      </c>
      <c r="DR119" s="715"/>
      <c r="DS119" s="715"/>
      <c r="DT119" s="715"/>
      <c r="DU119" s="716"/>
      <c r="DV119" s="805">
        <v>0.5</v>
      </c>
      <c r="DW119" s="806"/>
      <c r="DX119" s="806"/>
      <c r="DY119" s="806"/>
      <c r="DZ119" s="807"/>
    </row>
    <row r="120" spans="1:130" s="197" customFormat="1" ht="26.25" customHeight="1" x14ac:dyDescent="0.15">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18888</v>
      </c>
      <c r="BR120" s="769"/>
      <c r="BS120" s="769"/>
      <c r="BT120" s="769"/>
      <c r="BU120" s="769"/>
      <c r="BV120" s="769">
        <v>14166</v>
      </c>
      <c r="BW120" s="769"/>
      <c r="BX120" s="769"/>
      <c r="BY120" s="769"/>
      <c r="BZ120" s="769"/>
      <c r="CA120" s="769">
        <v>9445</v>
      </c>
      <c r="CB120" s="769"/>
      <c r="CC120" s="769"/>
      <c r="CD120" s="769"/>
      <c r="CE120" s="769"/>
      <c r="CF120" s="846">
        <v>0.6</v>
      </c>
      <c r="CG120" s="847"/>
      <c r="CH120" s="847"/>
      <c r="CI120" s="847"/>
      <c r="CJ120" s="847"/>
      <c r="CK120" s="848" t="s">
        <v>434</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1822485</v>
      </c>
      <c r="DH120" s="798"/>
      <c r="DI120" s="798"/>
      <c r="DJ120" s="798"/>
      <c r="DK120" s="798"/>
      <c r="DL120" s="798">
        <v>1713541</v>
      </c>
      <c r="DM120" s="798"/>
      <c r="DN120" s="798"/>
      <c r="DO120" s="798"/>
      <c r="DP120" s="798"/>
      <c r="DQ120" s="798">
        <v>1388847</v>
      </c>
      <c r="DR120" s="798"/>
      <c r="DS120" s="798"/>
      <c r="DT120" s="798"/>
      <c r="DU120" s="798"/>
      <c r="DV120" s="799">
        <v>88.6</v>
      </c>
      <c r="DW120" s="799"/>
      <c r="DX120" s="799"/>
      <c r="DY120" s="799"/>
      <c r="DZ120" s="800"/>
    </row>
    <row r="121" spans="1:130" s="197" customFormat="1" ht="26.25" customHeight="1" x14ac:dyDescent="0.15">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2906984</v>
      </c>
      <c r="BR121" s="856"/>
      <c r="BS121" s="856"/>
      <c r="BT121" s="856"/>
      <c r="BU121" s="856"/>
      <c r="BV121" s="856">
        <v>2835826</v>
      </c>
      <c r="BW121" s="856"/>
      <c r="BX121" s="856"/>
      <c r="BY121" s="856"/>
      <c r="BZ121" s="856"/>
      <c r="CA121" s="856">
        <v>2743140</v>
      </c>
      <c r="CB121" s="856"/>
      <c r="CC121" s="856"/>
      <c r="CD121" s="856"/>
      <c r="CE121" s="856"/>
      <c r="CF121" s="857">
        <v>175</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308938</v>
      </c>
      <c r="DH121" s="769"/>
      <c r="DI121" s="769"/>
      <c r="DJ121" s="769"/>
      <c r="DK121" s="769"/>
      <c r="DL121" s="769">
        <v>287507</v>
      </c>
      <c r="DM121" s="769"/>
      <c r="DN121" s="769"/>
      <c r="DO121" s="769"/>
      <c r="DP121" s="769"/>
      <c r="DQ121" s="769">
        <v>254732</v>
      </c>
      <c r="DR121" s="769"/>
      <c r="DS121" s="769"/>
      <c r="DT121" s="769"/>
      <c r="DU121" s="769"/>
      <c r="DV121" s="821">
        <v>16.3</v>
      </c>
      <c r="DW121" s="821"/>
      <c r="DX121" s="821"/>
      <c r="DY121" s="821"/>
      <c r="DZ121" s="822"/>
    </row>
    <row r="122" spans="1:130" s="197" customFormat="1" ht="26.25" customHeight="1" x14ac:dyDescent="0.15">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437</v>
      </c>
      <c r="BP122" s="836"/>
      <c r="BQ122" s="837">
        <v>5347448</v>
      </c>
      <c r="BR122" s="838"/>
      <c r="BS122" s="838"/>
      <c r="BT122" s="838"/>
      <c r="BU122" s="838"/>
      <c r="BV122" s="838">
        <v>5379216</v>
      </c>
      <c r="BW122" s="838"/>
      <c r="BX122" s="838"/>
      <c r="BY122" s="838"/>
      <c r="BZ122" s="838"/>
      <c r="CA122" s="838">
        <v>5332695</v>
      </c>
      <c r="CB122" s="838"/>
      <c r="CC122" s="838"/>
      <c r="CD122" s="838"/>
      <c r="CE122" s="838"/>
      <c r="CF122" s="741"/>
      <c r="CG122" s="742"/>
      <c r="CH122" s="742"/>
      <c r="CI122" s="742"/>
      <c r="CJ122" s="839"/>
      <c r="CK122" s="849"/>
      <c r="CL122" s="810"/>
      <c r="CM122" s="810"/>
      <c r="CN122" s="810"/>
      <c r="CO122" s="811"/>
      <c r="CP122" s="826" t="s">
        <v>384</v>
      </c>
      <c r="CQ122" s="827"/>
      <c r="CR122" s="827"/>
      <c r="CS122" s="827"/>
      <c r="CT122" s="827"/>
      <c r="CU122" s="827"/>
      <c r="CV122" s="827"/>
      <c r="CW122" s="827"/>
      <c r="CX122" s="827"/>
      <c r="CY122" s="827"/>
      <c r="CZ122" s="827"/>
      <c r="DA122" s="827"/>
      <c r="DB122" s="827"/>
      <c r="DC122" s="827"/>
      <c r="DD122" s="827"/>
      <c r="DE122" s="827"/>
      <c r="DF122" s="828"/>
      <c r="DG122" s="768" t="s">
        <v>110</v>
      </c>
      <c r="DH122" s="769"/>
      <c r="DI122" s="769"/>
      <c r="DJ122" s="769"/>
      <c r="DK122" s="769"/>
      <c r="DL122" s="769" t="s">
        <v>110</v>
      </c>
      <c r="DM122" s="769"/>
      <c r="DN122" s="769"/>
      <c r="DO122" s="769"/>
      <c r="DP122" s="769"/>
      <c r="DQ122" s="769" t="s">
        <v>110</v>
      </c>
      <c r="DR122" s="769"/>
      <c r="DS122" s="769"/>
      <c r="DT122" s="769"/>
      <c r="DU122" s="769"/>
      <c r="DV122" s="821" t="s">
        <v>110</v>
      </c>
      <c r="DW122" s="821"/>
      <c r="DX122" s="821"/>
      <c r="DY122" s="821"/>
      <c r="DZ122" s="822"/>
    </row>
    <row r="123" spans="1:130" s="197" customFormat="1" ht="26.25" customHeight="1" thickBot="1" x14ac:dyDescent="0.2">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110</v>
      </c>
      <c r="BR123" s="830"/>
      <c r="BS123" s="830"/>
      <c r="BT123" s="830"/>
      <c r="BU123" s="830"/>
      <c r="BV123" s="830" t="s">
        <v>110</v>
      </c>
      <c r="BW123" s="830"/>
      <c r="BX123" s="830"/>
      <c r="BY123" s="830"/>
      <c r="BZ123" s="830"/>
      <c r="CA123" s="830" t="s">
        <v>110</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x14ac:dyDescent="0.2">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x14ac:dyDescent="0.15">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110</v>
      </c>
      <c r="AB126" s="782"/>
      <c r="AC126" s="782"/>
      <c r="AD126" s="782"/>
      <c r="AE126" s="783"/>
      <c r="AF126" s="784" t="s">
        <v>110</v>
      </c>
      <c r="AG126" s="782"/>
      <c r="AH126" s="782"/>
      <c r="AI126" s="782"/>
      <c r="AJ126" s="783"/>
      <c r="AK126" s="784" t="s">
        <v>110</v>
      </c>
      <c r="AL126" s="782"/>
      <c r="AM126" s="782"/>
      <c r="AN126" s="782"/>
      <c r="AO126" s="783"/>
      <c r="AP126" s="752" t="s">
        <v>110</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x14ac:dyDescent="0.2">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77</v>
      </c>
      <c r="AB127" s="782"/>
      <c r="AC127" s="782"/>
      <c r="AD127" s="782"/>
      <c r="AE127" s="783"/>
      <c r="AF127" s="784">
        <v>74</v>
      </c>
      <c r="AG127" s="782"/>
      <c r="AH127" s="782"/>
      <c r="AI127" s="782"/>
      <c r="AJ127" s="783"/>
      <c r="AK127" s="784">
        <v>49</v>
      </c>
      <c r="AL127" s="782"/>
      <c r="AM127" s="782"/>
      <c r="AN127" s="782"/>
      <c r="AO127" s="783"/>
      <c r="AP127" s="752">
        <v>0</v>
      </c>
      <c r="AQ127" s="753"/>
      <c r="AR127" s="753"/>
      <c r="AS127" s="753"/>
      <c r="AT127" s="754"/>
      <c r="AU127" s="233"/>
      <c r="AV127" s="233"/>
      <c r="AW127" s="233"/>
      <c r="AX127" s="755" t="s">
        <v>448</v>
      </c>
      <c r="AY127" s="756"/>
      <c r="AZ127" s="756"/>
      <c r="BA127" s="756"/>
      <c r="BB127" s="756"/>
      <c r="BC127" s="756"/>
      <c r="BD127" s="756"/>
      <c r="BE127" s="757"/>
      <c r="BF127" s="758" t="s">
        <v>110</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t="s">
        <v>110</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x14ac:dyDescent="0.15">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4721</v>
      </c>
      <c r="AB128" s="722"/>
      <c r="AC128" s="722"/>
      <c r="AD128" s="722"/>
      <c r="AE128" s="723"/>
      <c r="AF128" s="724">
        <v>4721</v>
      </c>
      <c r="AG128" s="722"/>
      <c r="AH128" s="722"/>
      <c r="AI128" s="722"/>
      <c r="AJ128" s="723"/>
      <c r="AK128" s="724">
        <v>4721</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110</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1822247</v>
      </c>
      <c r="AB129" s="782"/>
      <c r="AC129" s="782"/>
      <c r="AD129" s="782"/>
      <c r="AE129" s="783"/>
      <c r="AF129" s="784">
        <v>1813041</v>
      </c>
      <c r="AG129" s="782"/>
      <c r="AH129" s="782"/>
      <c r="AI129" s="782"/>
      <c r="AJ129" s="783"/>
      <c r="AK129" s="784">
        <v>1821793</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12.3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243159</v>
      </c>
      <c r="AB130" s="782"/>
      <c r="AC130" s="782"/>
      <c r="AD130" s="782"/>
      <c r="AE130" s="783"/>
      <c r="AF130" s="784">
        <v>248144</v>
      </c>
      <c r="AG130" s="782"/>
      <c r="AH130" s="782"/>
      <c r="AI130" s="782"/>
      <c r="AJ130" s="783"/>
      <c r="AK130" s="784">
        <v>254401</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t="s">
        <v>110</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1579088</v>
      </c>
      <c r="AB131" s="715"/>
      <c r="AC131" s="715"/>
      <c r="AD131" s="715"/>
      <c r="AE131" s="716"/>
      <c r="AF131" s="717">
        <v>1564897</v>
      </c>
      <c r="AG131" s="715"/>
      <c r="AH131" s="715"/>
      <c r="AI131" s="715"/>
      <c r="AJ131" s="716"/>
      <c r="AK131" s="717">
        <v>1567392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13.43579332</v>
      </c>
      <c r="AB132" s="738"/>
      <c r="AC132" s="738"/>
      <c r="AD132" s="738"/>
      <c r="AE132" s="739"/>
      <c r="AF132" s="740">
        <v>12.16808518</v>
      </c>
      <c r="AG132" s="738"/>
      <c r="AH132" s="738"/>
      <c r="AI132" s="738"/>
      <c r="AJ132" s="739"/>
      <c r="AK132" s="740">
        <v>11.38725986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13.6</v>
      </c>
      <c r="AB133" s="747"/>
      <c r="AC133" s="747"/>
      <c r="AD133" s="747"/>
      <c r="AE133" s="748"/>
      <c r="AF133" s="746">
        <v>12.6</v>
      </c>
      <c r="AG133" s="747"/>
      <c r="AH133" s="747"/>
      <c r="AI133" s="747"/>
      <c r="AJ133" s="748"/>
      <c r="AK133" s="746">
        <v>12.3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7" t="s">
        <v>464</v>
      </c>
      <c r="L7" s="254"/>
      <c r="M7" s="255" t="s">
        <v>465</v>
      </c>
      <c r="N7" s="256"/>
    </row>
    <row r="8" spans="1:16" x14ac:dyDescent="0.15">
      <c r="A8" s="248"/>
      <c r="B8" s="244"/>
      <c r="C8" s="244"/>
      <c r="D8" s="244"/>
      <c r="E8" s="244"/>
      <c r="F8" s="244"/>
      <c r="G8" s="257"/>
      <c r="H8" s="258"/>
      <c r="I8" s="258"/>
      <c r="J8" s="259"/>
      <c r="K8" s="1118"/>
      <c r="L8" s="260" t="s">
        <v>466</v>
      </c>
      <c r="M8" s="261" t="s">
        <v>467</v>
      </c>
      <c r="N8" s="262" t="s">
        <v>468</v>
      </c>
    </row>
    <row r="9" spans="1:16" x14ac:dyDescent="0.15">
      <c r="A9" s="248"/>
      <c r="B9" s="244"/>
      <c r="C9" s="244"/>
      <c r="D9" s="244"/>
      <c r="E9" s="244"/>
      <c r="F9" s="244"/>
      <c r="G9" s="1131" t="s">
        <v>469</v>
      </c>
      <c r="H9" s="1132"/>
      <c r="I9" s="1132"/>
      <c r="J9" s="1133"/>
      <c r="K9" s="263">
        <v>501127</v>
      </c>
      <c r="L9" s="264">
        <v>96761</v>
      </c>
      <c r="M9" s="265">
        <v>132943</v>
      </c>
      <c r="N9" s="266">
        <v>-27.2</v>
      </c>
    </row>
    <row r="10" spans="1:16" x14ac:dyDescent="0.15">
      <c r="A10" s="248"/>
      <c r="B10" s="244"/>
      <c r="C10" s="244"/>
      <c r="D10" s="244"/>
      <c r="E10" s="244"/>
      <c r="F10" s="244"/>
      <c r="G10" s="1131" t="s">
        <v>470</v>
      </c>
      <c r="H10" s="1132"/>
      <c r="I10" s="1132"/>
      <c r="J10" s="1133"/>
      <c r="K10" s="267">
        <v>57473</v>
      </c>
      <c r="L10" s="268">
        <v>11097</v>
      </c>
      <c r="M10" s="269">
        <v>15355</v>
      </c>
      <c r="N10" s="270">
        <v>-27.7</v>
      </c>
    </row>
    <row r="11" spans="1:16" ht="13.5" customHeight="1" x14ac:dyDescent="0.15">
      <c r="A11" s="248"/>
      <c r="B11" s="244"/>
      <c r="C11" s="244"/>
      <c r="D11" s="244"/>
      <c r="E11" s="244"/>
      <c r="F11" s="244"/>
      <c r="G11" s="1131" t="s">
        <v>471</v>
      </c>
      <c r="H11" s="1132"/>
      <c r="I11" s="1132"/>
      <c r="J11" s="1133"/>
      <c r="K11" s="267">
        <v>65150</v>
      </c>
      <c r="L11" s="268">
        <v>12580</v>
      </c>
      <c r="M11" s="269">
        <v>21605</v>
      </c>
      <c r="N11" s="270">
        <v>-41.8</v>
      </c>
    </row>
    <row r="12" spans="1:16" ht="13.5" customHeight="1" x14ac:dyDescent="0.15">
      <c r="A12" s="248"/>
      <c r="B12" s="244"/>
      <c r="C12" s="244"/>
      <c r="D12" s="244"/>
      <c r="E12" s="244"/>
      <c r="F12" s="244"/>
      <c r="G12" s="1131" t="s">
        <v>472</v>
      </c>
      <c r="H12" s="1132"/>
      <c r="I12" s="1132"/>
      <c r="J12" s="1133"/>
      <c r="K12" s="267" t="s">
        <v>473</v>
      </c>
      <c r="L12" s="268" t="s">
        <v>473</v>
      </c>
      <c r="M12" s="269">
        <v>2278</v>
      </c>
      <c r="N12" s="270" t="s">
        <v>473</v>
      </c>
    </row>
    <row r="13" spans="1:16" ht="13.5" customHeight="1" x14ac:dyDescent="0.15">
      <c r="A13" s="248"/>
      <c r="B13" s="244"/>
      <c r="C13" s="244"/>
      <c r="D13" s="244"/>
      <c r="E13" s="244"/>
      <c r="F13" s="244"/>
      <c r="G13" s="1131" t="s">
        <v>474</v>
      </c>
      <c r="H13" s="1132"/>
      <c r="I13" s="1132"/>
      <c r="J13" s="1133"/>
      <c r="K13" s="267" t="s">
        <v>473</v>
      </c>
      <c r="L13" s="268" t="s">
        <v>473</v>
      </c>
      <c r="M13" s="269" t="s">
        <v>473</v>
      </c>
      <c r="N13" s="270" t="s">
        <v>473</v>
      </c>
    </row>
    <row r="14" spans="1:16" ht="13.5" customHeight="1" x14ac:dyDescent="0.15">
      <c r="A14" s="248"/>
      <c r="B14" s="244"/>
      <c r="C14" s="244"/>
      <c r="D14" s="244"/>
      <c r="E14" s="244"/>
      <c r="F14" s="244"/>
      <c r="G14" s="1131" t="s">
        <v>475</v>
      </c>
      <c r="H14" s="1132"/>
      <c r="I14" s="1132"/>
      <c r="J14" s="1133"/>
      <c r="K14" s="267">
        <v>37418</v>
      </c>
      <c r="L14" s="268">
        <v>7225</v>
      </c>
      <c r="M14" s="269">
        <v>5589</v>
      </c>
      <c r="N14" s="270">
        <v>29.3</v>
      </c>
    </row>
    <row r="15" spans="1:16" ht="13.5" customHeight="1" x14ac:dyDescent="0.15">
      <c r="A15" s="248"/>
      <c r="B15" s="244"/>
      <c r="C15" s="244"/>
      <c r="D15" s="244"/>
      <c r="E15" s="244"/>
      <c r="F15" s="244"/>
      <c r="G15" s="1131" t="s">
        <v>476</v>
      </c>
      <c r="H15" s="1132"/>
      <c r="I15" s="1132"/>
      <c r="J15" s="1133"/>
      <c r="K15" s="267" t="s">
        <v>473</v>
      </c>
      <c r="L15" s="268" t="s">
        <v>473</v>
      </c>
      <c r="M15" s="269">
        <v>2911</v>
      </c>
      <c r="N15" s="270" t="s">
        <v>473</v>
      </c>
    </row>
    <row r="16" spans="1:16" x14ac:dyDescent="0.15">
      <c r="A16" s="248"/>
      <c r="B16" s="244"/>
      <c r="C16" s="244"/>
      <c r="D16" s="244"/>
      <c r="E16" s="244"/>
      <c r="F16" s="244"/>
      <c r="G16" s="1134" t="s">
        <v>477</v>
      </c>
      <c r="H16" s="1135"/>
      <c r="I16" s="1135"/>
      <c r="J16" s="1136"/>
      <c r="K16" s="268">
        <v>-50730</v>
      </c>
      <c r="L16" s="268">
        <v>-9795</v>
      </c>
      <c r="M16" s="269">
        <v>-16243</v>
      </c>
      <c r="N16" s="270">
        <v>-39.700000000000003</v>
      </c>
    </row>
    <row r="17" spans="1:16" x14ac:dyDescent="0.15">
      <c r="A17" s="248"/>
      <c r="B17" s="244"/>
      <c r="C17" s="244"/>
      <c r="D17" s="244"/>
      <c r="E17" s="244"/>
      <c r="F17" s="244"/>
      <c r="G17" s="1134" t="s">
        <v>168</v>
      </c>
      <c r="H17" s="1135"/>
      <c r="I17" s="1135"/>
      <c r="J17" s="1136"/>
      <c r="K17" s="268">
        <v>610438</v>
      </c>
      <c r="L17" s="268">
        <v>117868</v>
      </c>
      <c r="M17" s="269">
        <v>164438</v>
      </c>
      <c r="N17" s="270">
        <v>-28.3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28" t="s">
        <v>482</v>
      </c>
      <c r="H21" s="1129"/>
      <c r="I21" s="1129"/>
      <c r="J21" s="1130"/>
      <c r="K21" s="280">
        <v>11.01</v>
      </c>
      <c r="L21" s="281">
        <v>15.05</v>
      </c>
      <c r="M21" s="282">
        <v>-4.04</v>
      </c>
      <c r="N21" s="249"/>
      <c r="O21" s="283"/>
      <c r="P21" s="279"/>
    </row>
    <row r="22" spans="1:16" s="284" customFormat="1" x14ac:dyDescent="0.15">
      <c r="A22" s="279"/>
      <c r="B22" s="249"/>
      <c r="C22" s="249"/>
      <c r="D22" s="249"/>
      <c r="E22" s="249"/>
      <c r="F22" s="249"/>
      <c r="G22" s="1128" t="s">
        <v>483</v>
      </c>
      <c r="H22" s="1129"/>
      <c r="I22" s="1129"/>
      <c r="J22" s="1130"/>
      <c r="K22" s="285">
        <v>95.5</v>
      </c>
      <c r="L22" s="286">
        <v>95.7</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7" t="s">
        <v>464</v>
      </c>
      <c r="L30" s="254"/>
      <c r="M30" s="255" t="s">
        <v>465</v>
      </c>
      <c r="N30" s="256"/>
    </row>
    <row r="31" spans="1:16" x14ac:dyDescent="0.15">
      <c r="A31" s="248"/>
      <c r="B31" s="244"/>
      <c r="C31" s="244"/>
      <c r="D31" s="244"/>
      <c r="E31" s="244"/>
      <c r="F31" s="244"/>
      <c r="G31" s="257"/>
      <c r="H31" s="258"/>
      <c r="I31" s="258"/>
      <c r="J31" s="259"/>
      <c r="K31" s="1118"/>
      <c r="L31" s="260" t="s">
        <v>466</v>
      </c>
      <c r="M31" s="261" t="s">
        <v>467</v>
      </c>
      <c r="N31" s="262" t="s">
        <v>468</v>
      </c>
    </row>
    <row r="32" spans="1:16" ht="27" customHeight="1" x14ac:dyDescent="0.15">
      <c r="A32" s="248"/>
      <c r="B32" s="244"/>
      <c r="C32" s="244"/>
      <c r="D32" s="244"/>
      <c r="E32" s="244"/>
      <c r="F32" s="244"/>
      <c r="G32" s="1119" t="s">
        <v>487</v>
      </c>
      <c r="H32" s="1120"/>
      <c r="I32" s="1120"/>
      <c r="J32" s="1121"/>
      <c r="K32" s="294">
        <v>212298</v>
      </c>
      <c r="L32" s="294">
        <v>40992</v>
      </c>
      <c r="M32" s="295">
        <v>104657</v>
      </c>
      <c r="N32" s="296">
        <v>-60.8</v>
      </c>
    </row>
    <row r="33" spans="1:16" ht="13.5" customHeight="1" x14ac:dyDescent="0.15">
      <c r="A33" s="248"/>
      <c r="B33" s="244"/>
      <c r="C33" s="244"/>
      <c r="D33" s="244"/>
      <c r="E33" s="244"/>
      <c r="F33" s="244"/>
      <c r="G33" s="1119" t="s">
        <v>488</v>
      </c>
      <c r="H33" s="1120"/>
      <c r="I33" s="1120"/>
      <c r="J33" s="1121"/>
      <c r="K33" s="294" t="s">
        <v>473</v>
      </c>
      <c r="L33" s="294" t="s">
        <v>473</v>
      </c>
      <c r="M33" s="295" t="s">
        <v>473</v>
      </c>
      <c r="N33" s="296" t="s">
        <v>473</v>
      </c>
    </row>
    <row r="34" spans="1:16" ht="27" customHeight="1" x14ac:dyDescent="0.15">
      <c r="A34" s="248"/>
      <c r="B34" s="244"/>
      <c r="C34" s="244"/>
      <c r="D34" s="244"/>
      <c r="E34" s="244"/>
      <c r="F34" s="244"/>
      <c r="G34" s="1119" t="s">
        <v>489</v>
      </c>
      <c r="H34" s="1120"/>
      <c r="I34" s="1120"/>
      <c r="J34" s="1121"/>
      <c r="K34" s="294" t="s">
        <v>473</v>
      </c>
      <c r="L34" s="294" t="s">
        <v>473</v>
      </c>
      <c r="M34" s="295">
        <v>419</v>
      </c>
      <c r="N34" s="296" t="s">
        <v>473</v>
      </c>
    </row>
    <row r="35" spans="1:16" ht="27" customHeight="1" x14ac:dyDescent="0.15">
      <c r="A35" s="248"/>
      <c r="B35" s="244"/>
      <c r="C35" s="244"/>
      <c r="D35" s="244"/>
      <c r="E35" s="244"/>
      <c r="F35" s="244"/>
      <c r="G35" s="1119" t="s">
        <v>490</v>
      </c>
      <c r="H35" s="1120"/>
      <c r="I35" s="1120"/>
      <c r="J35" s="1121"/>
      <c r="K35" s="294">
        <v>212068</v>
      </c>
      <c r="L35" s="294">
        <v>40948</v>
      </c>
      <c r="M35" s="295">
        <v>24121</v>
      </c>
      <c r="N35" s="296">
        <v>69.8</v>
      </c>
    </row>
    <row r="36" spans="1:16" ht="27" customHeight="1" x14ac:dyDescent="0.15">
      <c r="A36" s="248"/>
      <c r="B36" s="244"/>
      <c r="C36" s="244"/>
      <c r="D36" s="244"/>
      <c r="E36" s="244"/>
      <c r="F36" s="244"/>
      <c r="G36" s="1119" t="s">
        <v>491</v>
      </c>
      <c r="H36" s="1120"/>
      <c r="I36" s="1120"/>
      <c r="J36" s="1121"/>
      <c r="K36" s="294">
        <v>13190</v>
      </c>
      <c r="L36" s="294">
        <v>2547</v>
      </c>
      <c r="M36" s="295">
        <v>4863</v>
      </c>
      <c r="N36" s="296">
        <v>-47.6</v>
      </c>
    </row>
    <row r="37" spans="1:16" ht="13.5" customHeight="1" x14ac:dyDescent="0.15">
      <c r="A37" s="248"/>
      <c r="B37" s="244"/>
      <c r="C37" s="244"/>
      <c r="D37" s="244"/>
      <c r="E37" s="244"/>
      <c r="F37" s="244"/>
      <c r="G37" s="1119" t="s">
        <v>492</v>
      </c>
      <c r="H37" s="1120"/>
      <c r="I37" s="1120"/>
      <c r="J37" s="1121"/>
      <c r="K37" s="294">
        <v>49</v>
      </c>
      <c r="L37" s="294">
        <v>9</v>
      </c>
      <c r="M37" s="295">
        <v>2362</v>
      </c>
      <c r="N37" s="296">
        <v>-99.6</v>
      </c>
    </row>
    <row r="38" spans="1:16" ht="27" customHeight="1" x14ac:dyDescent="0.15">
      <c r="A38" s="248"/>
      <c r="B38" s="244"/>
      <c r="C38" s="244"/>
      <c r="D38" s="244"/>
      <c r="E38" s="244"/>
      <c r="F38" s="244"/>
      <c r="G38" s="1122" t="s">
        <v>493</v>
      </c>
      <c r="H38" s="1123"/>
      <c r="I38" s="1123"/>
      <c r="J38" s="1124"/>
      <c r="K38" s="297" t="s">
        <v>473</v>
      </c>
      <c r="L38" s="297" t="s">
        <v>473</v>
      </c>
      <c r="M38" s="298">
        <v>22</v>
      </c>
      <c r="N38" s="299" t="s">
        <v>473</v>
      </c>
      <c r="O38" s="293"/>
    </row>
    <row r="39" spans="1:16" x14ac:dyDescent="0.15">
      <c r="A39" s="248"/>
      <c r="B39" s="244"/>
      <c r="C39" s="244"/>
      <c r="D39" s="244"/>
      <c r="E39" s="244"/>
      <c r="F39" s="244"/>
      <c r="G39" s="1122" t="s">
        <v>494</v>
      </c>
      <c r="H39" s="1123"/>
      <c r="I39" s="1123"/>
      <c r="J39" s="1124"/>
      <c r="K39" s="300">
        <v>-4721</v>
      </c>
      <c r="L39" s="300">
        <v>-912</v>
      </c>
      <c r="M39" s="301">
        <v>-5112</v>
      </c>
      <c r="N39" s="302">
        <v>-82.2</v>
      </c>
      <c r="O39" s="293"/>
    </row>
    <row r="40" spans="1:16" ht="27" customHeight="1" x14ac:dyDescent="0.15">
      <c r="A40" s="248"/>
      <c r="B40" s="244"/>
      <c r="C40" s="244"/>
      <c r="D40" s="244"/>
      <c r="E40" s="244"/>
      <c r="F40" s="244"/>
      <c r="G40" s="1119" t="s">
        <v>495</v>
      </c>
      <c r="H40" s="1120"/>
      <c r="I40" s="1120"/>
      <c r="J40" s="1121"/>
      <c r="K40" s="300">
        <v>-254401</v>
      </c>
      <c r="L40" s="300">
        <v>-49122</v>
      </c>
      <c r="M40" s="301">
        <v>-91802</v>
      </c>
      <c r="N40" s="302">
        <v>-46.5</v>
      </c>
      <c r="O40" s="293"/>
    </row>
    <row r="41" spans="1:16" x14ac:dyDescent="0.15">
      <c r="A41" s="248"/>
      <c r="B41" s="244"/>
      <c r="C41" s="244"/>
      <c r="D41" s="244"/>
      <c r="E41" s="244"/>
      <c r="F41" s="244"/>
      <c r="G41" s="1125" t="s">
        <v>278</v>
      </c>
      <c r="H41" s="1126"/>
      <c r="I41" s="1126"/>
      <c r="J41" s="1127"/>
      <c r="K41" s="294">
        <v>178483</v>
      </c>
      <c r="L41" s="300">
        <v>34463</v>
      </c>
      <c r="M41" s="301">
        <v>39530</v>
      </c>
      <c r="N41" s="302">
        <v>-12.8</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2" t="s">
        <v>464</v>
      </c>
      <c r="J49" s="1114" t="s">
        <v>499</v>
      </c>
      <c r="K49" s="1115"/>
      <c r="L49" s="1115"/>
      <c r="M49" s="1115"/>
      <c r="N49" s="1116"/>
    </row>
    <row r="50" spans="1:14" x14ac:dyDescent="0.15">
      <c r="A50" s="248"/>
      <c r="B50" s="244"/>
      <c r="C50" s="244"/>
      <c r="D50" s="244"/>
      <c r="E50" s="244"/>
      <c r="F50" s="244"/>
      <c r="G50" s="312"/>
      <c r="H50" s="313"/>
      <c r="I50" s="1113"/>
      <c r="J50" s="314" t="s">
        <v>500</v>
      </c>
      <c r="K50" s="315" t="s">
        <v>501</v>
      </c>
      <c r="L50" s="316" t="s">
        <v>502</v>
      </c>
      <c r="M50" s="317" t="s">
        <v>503</v>
      </c>
      <c r="N50" s="318" t="s">
        <v>504</v>
      </c>
    </row>
    <row r="51" spans="1:14" x14ac:dyDescent="0.15">
      <c r="A51" s="248"/>
      <c r="B51" s="244"/>
      <c r="C51" s="244"/>
      <c r="D51" s="244"/>
      <c r="E51" s="244"/>
      <c r="F51" s="244"/>
      <c r="G51" s="310" t="s">
        <v>505</v>
      </c>
      <c r="H51" s="311"/>
      <c r="I51" s="319">
        <v>333229</v>
      </c>
      <c r="J51" s="320">
        <v>62496</v>
      </c>
      <c r="K51" s="321">
        <v>163.19999999999999</v>
      </c>
      <c r="L51" s="322">
        <v>109926</v>
      </c>
      <c r="M51" s="323">
        <v>68.2</v>
      </c>
      <c r="N51" s="324">
        <v>95</v>
      </c>
    </row>
    <row r="52" spans="1:14" x14ac:dyDescent="0.15">
      <c r="A52" s="248"/>
      <c r="B52" s="244"/>
      <c r="C52" s="244"/>
      <c r="D52" s="244"/>
      <c r="E52" s="244"/>
      <c r="F52" s="244"/>
      <c r="G52" s="325"/>
      <c r="H52" s="326" t="s">
        <v>506</v>
      </c>
      <c r="I52" s="327">
        <v>276982</v>
      </c>
      <c r="J52" s="328">
        <v>51947</v>
      </c>
      <c r="K52" s="329">
        <v>121.2</v>
      </c>
      <c r="L52" s="330">
        <v>64844</v>
      </c>
      <c r="M52" s="331">
        <v>57.7</v>
      </c>
      <c r="N52" s="332">
        <v>63.5</v>
      </c>
    </row>
    <row r="53" spans="1:14" x14ac:dyDescent="0.15">
      <c r="A53" s="248"/>
      <c r="B53" s="244"/>
      <c r="C53" s="244"/>
      <c r="D53" s="244"/>
      <c r="E53" s="244"/>
      <c r="F53" s="244"/>
      <c r="G53" s="310" t="s">
        <v>507</v>
      </c>
      <c r="H53" s="311"/>
      <c r="I53" s="319">
        <v>271020</v>
      </c>
      <c r="J53" s="320">
        <v>51213</v>
      </c>
      <c r="K53" s="321">
        <v>-18.100000000000001</v>
      </c>
      <c r="L53" s="322">
        <v>133616</v>
      </c>
      <c r="M53" s="323">
        <v>21.6</v>
      </c>
      <c r="N53" s="324">
        <v>-39.700000000000003</v>
      </c>
    </row>
    <row r="54" spans="1:14" x14ac:dyDescent="0.15">
      <c r="A54" s="248"/>
      <c r="B54" s="244"/>
      <c r="C54" s="244"/>
      <c r="D54" s="244"/>
      <c r="E54" s="244"/>
      <c r="F54" s="244"/>
      <c r="G54" s="325"/>
      <c r="H54" s="326" t="s">
        <v>506</v>
      </c>
      <c r="I54" s="327">
        <v>154286</v>
      </c>
      <c r="J54" s="328">
        <v>29155</v>
      </c>
      <c r="K54" s="329">
        <v>-43.9</v>
      </c>
      <c r="L54" s="330">
        <v>57933</v>
      </c>
      <c r="M54" s="331">
        <v>-10.7</v>
      </c>
      <c r="N54" s="332">
        <v>-33.200000000000003</v>
      </c>
    </row>
    <row r="55" spans="1:14" x14ac:dyDescent="0.15">
      <c r="A55" s="248"/>
      <c r="B55" s="244"/>
      <c r="C55" s="244"/>
      <c r="D55" s="244"/>
      <c r="E55" s="244"/>
      <c r="F55" s="244"/>
      <c r="G55" s="310" t="s">
        <v>508</v>
      </c>
      <c r="H55" s="311"/>
      <c r="I55" s="319">
        <v>225362</v>
      </c>
      <c r="J55" s="320">
        <v>43049</v>
      </c>
      <c r="K55" s="321">
        <v>-15.9</v>
      </c>
      <c r="L55" s="322">
        <v>146140</v>
      </c>
      <c r="M55" s="323">
        <v>9.4</v>
      </c>
      <c r="N55" s="324">
        <v>-25.3</v>
      </c>
    </row>
    <row r="56" spans="1:14" x14ac:dyDescent="0.15">
      <c r="A56" s="248"/>
      <c r="B56" s="244"/>
      <c r="C56" s="244"/>
      <c r="D56" s="244"/>
      <c r="E56" s="244"/>
      <c r="F56" s="244"/>
      <c r="G56" s="325"/>
      <c r="H56" s="326" t="s">
        <v>506</v>
      </c>
      <c r="I56" s="327">
        <v>192483</v>
      </c>
      <c r="J56" s="328">
        <v>36768</v>
      </c>
      <c r="K56" s="329">
        <v>26.1</v>
      </c>
      <c r="L56" s="330">
        <v>75451</v>
      </c>
      <c r="M56" s="331">
        <v>30.2</v>
      </c>
      <c r="N56" s="332">
        <v>-4.0999999999999996</v>
      </c>
    </row>
    <row r="57" spans="1:14" x14ac:dyDescent="0.15">
      <c r="A57" s="248"/>
      <c r="B57" s="244"/>
      <c r="C57" s="244"/>
      <c r="D57" s="244"/>
      <c r="E57" s="244"/>
      <c r="F57" s="244"/>
      <c r="G57" s="310" t="s">
        <v>509</v>
      </c>
      <c r="H57" s="311"/>
      <c r="I57" s="319">
        <v>356389</v>
      </c>
      <c r="J57" s="320">
        <v>68550</v>
      </c>
      <c r="K57" s="321">
        <v>59.2</v>
      </c>
      <c r="L57" s="322">
        <v>146641</v>
      </c>
      <c r="M57" s="323">
        <v>0.3</v>
      </c>
      <c r="N57" s="324">
        <v>58.9</v>
      </c>
    </row>
    <row r="58" spans="1:14" x14ac:dyDescent="0.15">
      <c r="A58" s="248"/>
      <c r="B58" s="244"/>
      <c r="C58" s="244"/>
      <c r="D58" s="244"/>
      <c r="E58" s="244"/>
      <c r="F58" s="244"/>
      <c r="G58" s="325"/>
      <c r="H58" s="326" t="s">
        <v>506</v>
      </c>
      <c r="I58" s="327">
        <v>292091</v>
      </c>
      <c r="J58" s="328">
        <v>56182</v>
      </c>
      <c r="K58" s="329">
        <v>52.8</v>
      </c>
      <c r="L58" s="330">
        <v>68142</v>
      </c>
      <c r="M58" s="331">
        <v>-9.6999999999999993</v>
      </c>
      <c r="N58" s="332">
        <v>62.5</v>
      </c>
    </row>
    <row r="59" spans="1:14" x14ac:dyDescent="0.15">
      <c r="A59" s="248"/>
      <c r="B59" s="244"/>
      <c r="C59" s="244"/>
      <c r="D59" s="244"/>
      <c r="E59" s="244"/>
      <c r="F59" s="244"/>
      <c r="G59" s="310" t="s">
        <v>510</v>
      </c>
      <c r="H59" s="311"/>
      <c r="I59" s="319">
        <v>546314</v>
      </c>
      <c r="J59" s="320">
        <v>105486</v>
      </c>
      <c r="K59" s="321">
        <v>53.9</v>
      </c>
      <c r="L59" s="322">
        <v>174587</v>
      </c>
      <c r="M59" s="323">
        <v>19.100000000000001</v>
      </c>
      <c r="N59" s="324">
        <v>34.799999999999997</v>
      </c>
    </row>
    <row r="60" spans="1:14" x14ac:dyDescent="0.15">
      <c r="A60" s="248"/>
      <c r="B60" s="244"/>
      <c r="C60" s="244"/>
      <c r="D60" s="244"/>
      <c r="E60" s="244"/>
      <c r="F60" s="244"/>
      <c r="G60" s="325"/>
      <c r="H60" s="326" t="s">
        <v>506</v>
      </c>
      <c r="I60" s="333">
        <v>223788</v>
      </c>
      <c r="J60" s="328">
        <v>43211</v>
      </c>
      <c r="K60" s="329">
        <v>-23.1</v>
      </c>
      <c r="L60" s="330">
        <v>79695</v>
      </c>
      <c r="M60" s="331">
        <v>17</v>
      </c>
      <c r="N60" s="332">
        <v>-40.1</v>
      </c>
    </row>
    <row r="61" spans="1:14" x14ac:dyDescent="0.15">
      <c r="A61" s="248"/>
      <c r="B61" s="244"/>
      <c r="C61" s="244"/>
      <c r="D61" s="244"/>
      <c r="E61" s="244"/>
      <c r="F61" s="244"/>
      <c r="G61" s="310" t="s">
        <v>511</v>
      </c>
      <c r="H61" s="334"/>
      <c r="I61" s="335">
        <v>346463</v>
      </c>
      <c r="J61" s="336">
        <v>66159</v>
      </c>
      <c r="K61" s="337">
        <v>48.5</v>
      </c>
      <c r="L61" s="338">
        <v>142182</v>
      </c>
      <c r="M61" s="339">
        <v>23.7</v>
      </c>
      <c r="N61" s="324">
        <v>24.8</v>
      </c>
    </row>
    <row r="62" spans="1:14" x14ac:dyDescent="0.15">
      <c r="A62" s="248"/>
      <c r="B62" s="244"/>
      <c r="C62" s="244"/>
      <c r="D62" s="244"/>
      <c r="E62" s="244"/>
      <c r="F62" s="244"/>
      <c r="G62" s="325"/>
      <c r="H62" s="326" t="s">
        <v>506</v>
      </c>
      <c r="I62" s="327">
        <v>227926</v>
      </c>
      <c r="J62" s="328">
        <v>43453</v>
      </c>
      <c r="K62" s="329">
        <v>26.6</v>
      </c>
      <c r="L62" s="330">
        <v>69213</v>
      </c>
      <c r="M62" s="331">
        <v>16.899999999999999</v>
      </c>
      <c r="N62" s="332">
        <v>9.6999999999999993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7" t="s">
        <v>3</v>
      </c>
      <c r="D47" s="1137"/>
      <c r="E47" s="1138"/>
      <c r="F47" s="11">
        <v>76.77</v>
      </c>
      <c r="G47" s="12">
        <v>83.79</v>
      </c>
      <c r="H47" s="12">
        <v>90.51</v>
      </c>
      <c r="I47" s="12">
        <v>98.06</v>
      </c>
      <c r="J47" s="13">
        <v>108.32</v>
      </c>
    </row>
    <row r="48" spans="2:10" ht="57.75" customHeight="1" x14ac:dyDescent="0.15">
      <c r="B48" s="14"/>
      <c r="C48" s="1139" t="s">
        <v>4</v>
      </c>
      <c r="D48" s="1139"/>
      <c r="E48" s="1140"/>
      <c r="F48" s="15">
        <v>7.39</v>
      </c>
      <c r="G48" s="16">
        <v>9.26</v>
      </c>
      <c r="H48" s="16">
        <v>14.11</v>
      </c>
      <c r="I48" s="16">
        <v>21.58</v>
      </c>
      <c r="J48" s="17">
        <v>19.96</v>
      </c>
    </row>
    <row r="49" spans="2:10" ht="57.75" customHeight="1" thickBot="1" x14ac:dyDescent="0.2">
      <c r="B49" s="18"/>
      <c r="C49" s="1141" t="s">
        <v>5</v>
      </c>
      <c r="D49" s="1141"/>
      <c r="E49" s="1142"/>
      <c r="F49" s="19">
        <v>6.82</v>
      </c>
      <c r="G49" s="20">
        <v>10.74</v>
      </c>
      <c r="H49" s="20">
        <v>4.7</v>
      </c>
      <c r="I49" s="20">
        <v>7.43</v>
      </c>
      <c r="J49" s="21">
        <v>0.12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49" t="s">
        <v>518</v>
      </c>
      <c r="D34" s="1149"/>
      <c r="E34" s="1150"/>
      <c r="F34" s="32">
        <v>7.25</v>
      </c>
      <c r="G34" s="33">
        <v>9.1199999999999992</v>
      </c>
      <c r="H34" s="33">
        <v>13.94</v>
      </c>
      <c r="I34" s="33">
        <v>21.41</v>
      </c>
      <c r="J34" s="34">
        <v>19.79</v>
      </c>
      <c r="K34" s="22"/>
      <c r="L34" s="22"/>
      <c r="M34" s="22"/>
      <c r="N34" s="22"/>
      <c r="O34" s="22"/>
      <c r="P34" s="22"/>
    </row>
    <row r="35" spans="1:16" ht="39" customHeight="1" x14ac:dyDescent="0.15">
      <c r="A35" s="22"/>
      <c r="B35" s="35"/>
      <c r="C35" s="1143" t="s">
        <v>519</v>
      </c>
      <c r="D35" s="1144"/>
      <c r="E35" s="1145"/>
      <c r="F35" s="36">
        <v>2.2799999999999998</v>
      </c>
      <c r="G35" s="37">
        <v>2.02</v>
      </c>
      <c r="H35" s="37">
        <v>1.99</v>
      </c>
      <c r="I35" s="37">
        <v>2.2999999999999998</v>
      </c>
      <c r="J35" s="38">
        <v>2.56</v>
      </c>
      <c r="K35" s="22"/>
      <c r="L35" s="22"/>
      <c r="M35" s="22"/>
      <c r="N35" s="22"/>
      <c r="O35" s="22"/>
      <c r="P35" s="22"/>
    </row>
    <row r="36" spans="1:16" ht="39" customHeight="1" x14ac:dyDescent="0.15">
      <c r="A36" s="22"/>
      <c r="B36" s="35"/>
      <c r="C36" s="1143" t="s">
        <v>520</v>
      </c>
      <c r="D36" s="1144"/>
      <c r="E36" s="1145"/>
      <c r="F36" s="36">
        <v>2.4</v>
      </c>
      <c r="G36" s="37">
        <v>2</v>
      </c>
      <c r="H36" s="37">
        <v>3.31</v>
      </c>
      <c r="I36" s="37">
        <v>1.27</v>
      </c>
      <c r="J36" s="38">
        <v>1.83</v>
      </c>
      <c r="K36" s="22"/>
      <c r="L36" s="22"/>
      <c r="M36" s="22"/>
      <c r="N36" s="22"/>
      <c r="O36" s="22"/>
      <c r="P36" s="22"/>
    </row>
    <row r="37" spans="1:16" ht="39" customHeight="1" x14ac:dyDescent="0.15">
      <c r="A37" s="22"/>
      <c r="B37" s="35"/>
      <c r="C37" s="1143" t="s">
        <v>521</v>
      </c>
      <c r="D37" s="1144"/>
      <c r="E37" s="1145"/>
      <c r="F37" s="36">
        <v>0.84</v>
      </c>
      <c r="G37" s="37">
        <v>1.2</v>
      </c>
      <c r="H37" s="37">
        <v>1.77</v>
      </c>
      <c r="I37" s="37">
        <v>1.1599999999999999</v>
      </c>
      <c r="J37" s="38">
        <v>0.72</v>
      </c>
      <c r="K37" s="22"/>
      <c r="L37" s="22"/>
      <c r="M37" s="22"/>
      <c r="N37" s="22"/>
      <c r="O37" s="22"/>
      <c r="P37" s="22"/>
    </row>
    <row r="38" spans="1:16" ht="39" customHeight="1" x14ac:dyDescent="0.15">
      <c r="A38" s="22"/>
      <c r="B38" s="35"/>
      <c r="C38" s="1143" t="s">
        <v>522</v>
      </c>
      <c r="D38" s="1144"/>
      <c r="E38" s="1145"/>
      <c r="F38" s="36">
        <v>0.38</v>
      </c>
      <c r="G38" s="37">
        <v>0.03</v>
      </c>
      <c r="H38" s="37">
        <v>0.45</v>
      </c>
      <c r="I38" s="37">
        <v>0.12</v>
      </c>
      <c r="J38" s="38">
        <v>0.39</v>
      </c>
      <c r="K38" s="22"/>
      <c r="L38" s="22"/>
      <c r="M38" s="22"/>
      <c r="N38" s="22"/>
      <c r="O38" s="22"/>
      <c r="P38" s="22"/>
    </row>
    <row r="39" spans="1:16" ht="39" customHeight="1" x14ac:dyDescent="0.15">
      <c r="A39" s="22"/>
      <c r="B39" s="35"/>
      <c r="C39" s="1143" t="s">
        <v>523</v>
      </c>
      <c r="D39" s="1144"/>
      <c r="E39" s="1145"/>
      <c r="F39" s="36">
        <v>0.27</v>
      </c>
      <c r="G39" s="37">
        <v>0.27</v>
      </c>
      <c r="H39" s="37">
        <v>0.28999999999999998</v>
      </c>
      <c r="I39" s="37">
        <v>0.45</v>
      </c>
      <c r="J39" s="38">
        <v>0.25</v>
      </c>
      <c r="K39" s="22"/>
      <c r="L39" s="22"/>
      <c r="M39" s="22"/>
      <c r="N39" s="22"/>
      <c r="O39" s="22"/>
      <c r="P39" s="22"/>
    </row>
    <row r="40" spans="1:16" ht="39" customHeight="1" x14ac:dyDescent="0.15">
      <c r="A40" s="22"/>
      <c r="B40" s="35"/>
      <c r="C40" s="1143" t="s">
        <v>524</v>
      </c>
      <c r="D40" s="1144"/>
      <c r="E40" s="1145"/>
      <c r="F40" s="36">
        <v>0.14000000000000001</v>
      </c>
      <c r="G40" s="37">
        <v>0.14000000000000001</v>
      </c>
      <c r="H40" s="37">
        <v>0.17</v>
      </c>
      <c r="I40" s="37">
        <v>0.17</v>
      </c>
      <c r="J40" s="38">
        <v>0.17</v>
      </c>
      <c r="K40" s="22"/>
      <c r="L40" s="22"/>
      <c r="M40" s="22"/>
      <c r="N40" s="22"/>
      <c r="O40" s="22"/>
      <c r="P40" s="22"/>
    </row>
    <row r="41" spans="1:16" ht="39" customHeight="1" x14ac:dyDescent="0.15">
      <c r="A41" s="22"/>
      <c r="B41" s="35"/>
      <c r="C41" s="1143" t="s">
        <v>525</v>
      </c>
      <c r="D41" s="1144"/>
      <c r="E41" s="1145"/>
      <c r="F41" s="36">
        <v>0.01</v>
      </c>
      <c r="G41" s="37">
        <v>0.03</v>
      </c>
      <c r="H41" s="37">
        <v>0.02</v>
      </c>
      <c r="I41" s="37">
        <v>0.01</v>
      </c>
      <c r="J41" s="38">
        <v>0.02</v>
      </c>
      <c r="K41" s="22"/>
      <c r="L41" s="22"/>
      <c r="M41" s="22"/>
      <c r="N41" s="22"/>
      <c r="O41" s="22"/>
      <c r="P41" s="22"/>
    </row>
    <row r="42" spans="1:16" ht="39" customHeight="1" x14ac:dyDescent="0.15">
      <c r="A42" s="22"/>
      <c r="B42" s="39"/>
      <c r="C42" s="1143" t="s">
        <v>526</v>
      </c>
      <c r="D42" s="1144"/>
      <c r="E42" s="1145"/>
      <c r="F42" s="36" t="s">
        <v>473</v>
      </c>
      <c r="G42" s="37" t="s">
        <v>473</v>
      </c>
      <c r="H42" s="37" t="s">
        <v>473</v>
      </c>
      <c r="I42" s="37" t="s">
        <v>473</v>
      </c>
      <c r="J42" s="38" t="s">
        <v>473</v>
      </c>
      <c r="K42" s="22"/>
      <c r="L42" s="22"/>
      <c r="M42" s="22"/>
      <c r="N42" s="22"/>
      <c r="O42" s="22"/>
      <c r="P42" s="22"/>
    </row>
    <row r="43" spans="1:16" ht="39" customHeight="1" thickBot="1" x14ac:dyDescent="0.2">
      <c r="A43" s="22"/>
      <c r="B43" s="40"/>
      <c r="C43" s="1146" t="s">
        <v>527</v>
      </c>
      <c r="D43" s="1147"/>
      <c r="E43" s="1148"/>
      <c r="F43" s="41">
        <v>0.03</v>
      </c>
      <c r="G43" s="42">
        <v>0</v>
      </c>
      <c r="H43" s="42" t="s">
        <v>473</v>
      </c>
      <c r="I43" s="42" t="s">
        <v>473</v>
      </c>
      <c r="J43" s="43" t="s">
        <v>473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235</v>
      </c>
      <c r="L45" s="60">
        <v>219</v>
      </c>
      <c r="M45" s="60">
        <v>236</v>
      </c>
      <c r="N45" s="60">
        <v>230</v>
      </c>
      <c r="O45" s="61">
        <v>212</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x14ac:dyDescent="0.15">
      <c r="A48" s="48"/>
      <c r="B48" s="1161"/>
      <c r="C48" s="1162"/>
      <c r="D48" s="62"/>
      <c r="E48" s="1153" t="s">
        <v>14</v>
      </c>
      <c r="F48" s="1153"/>
      <c r="G48" s="1153"/>
      <c r="H48" s="1153"/>
      <c r="I48" s="1153"/>
      <c r="J48" s="1154"/>
      <c r="K48" s="63">
        <v>201</v>
      </c>
      <c r="L48" s="64">
        <v>202</v>
      </c>
      <c r="M48" s="64">
        <v>204</v>
      </c>
      <c r="N48" s="64">
        <v>200</v>
      </c>
      <c r="O48" s="65">
        <v>212</v>
      </c>
      <c r="P48" s="48"/>
      <c r="Q48" s="48"/>
      <c r="R48" s="48"/>
      <c r="S48" s="48"/>
      <c r="T48" s="48"/>
      <c r="U48" s="48"/>
    </row>
    <row r="49" spans="1:21" ht="30.75" customHeight="1" x14ac:dyDescent="0.15">
      <c r="A49" s="48"/>
      <c r="B49" s="1161"/>
      <c r="C49" s="1162"/>
      <c r="D49" s="62"/>
      <c r="E49" s="1153" t="s">
        <v>15</v>
      </c>
      <c r="F49" s="1153"/>
      <c r="G49" s="1153"/>
      <c r="H49" s="1153"/>
      <c r="I49" s="1153"/>
      <c r="J49" s="1154"/>
      <c r="K49" s="63">
        <v>33</v>
      </c>
      <c r="L49" s="64">
        <v>22</v>
      </c>
      <c r="M49" s="64">
        <v>20</v>
      </c>
      <c r="N49" s="64">
        <v>13</v>
      </c>
      <c r="O49" s="65">
        <v>13</v>
      </c>
      <c r="P49" s="48"/>
      <c r="Q49" s="48"/>
      <c r="R49" s="48"/>
      <c r="S49" s="48"/>
      <c r="T49" s="48"/>
      <c r="U49" s="48"/>
    </row>
    <row r="50" spans="1:21" ht="30.75" customHeight="1" x14ac:dyDescent="0.15">
      <c r="A50" s="48"/>
      <c r="B50" s="1161"/>
      <c r="C50" s="1162"/>
      <c r="D50" s="62"/>
      <c r="E50" s="1153" t="s">
        <v>16</v>
      </c>
      <c r="F50" s="1153"/>
      <c r="G50" s="1153"/>
      <c r="H50" s="1153"/>
      <c r="I50" s="1153"/>
      <c r="J50" s="1154"/>
      <c r="K50" s="63">
        <v>0</v>
      </c>
      <c r="L50" s="64">
        <v>0</v>
      </c>
      <c r="M50" s="64">
        <v>0</v>
      </c>
      <c r="N50" s="64">
        <v>0</v>
      </c>
      <c r="O50" s="65">
        <v>0</v>
      </c>
      <c r="P50" s="48"/>
      <c r="Q50" s="48"/>
      <c r="R50" s="48"/>
      <c r="S50" s="48"/>
      <c r="T50" s="48"/>
      <c r="U50" s="48"/>
    </row>
    <row r="51" spans="1:21" ht="30.75" customHeight="1" x14ac:dyDescent="0.15">
      <c r="A51" s="48"/>
      <c r="B51" s="1163"/>
      <c r="C51" s="1164"/>
      <c r="D51" s="66"/>
      <c r="E51" s="1153" t="s">
        <v>17</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242</v>
      </c>
      <c r="L52" s="64">
        <v>244</v>
      </c>
      <c r="M52" s="64">
        <v>249</v>
      </c>
      <c r="N52" s="64">
        <v>253</v>
      </c>
      <c r="O52" s="65">
        <v>260</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227</v>
      </c>
      <c r="L53" s="69">
        <v>199</v>
      </c>
      <c r="M53" s="69">
        <v>211</v>
      </c>
      <c r="N53" s="69">
        <v>190</v>
      </c>
      <c r="O53" s="70">
        <v>177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513</v>
      </c>
      <c r="J40" s="79" t="s">
        <v>514</v>
      </c>
      <c r="K40" s="79" t="s">
        <v>515</v>
      </c>
      <c r="L40" s="79" t="s">
        <v>516</v>
      </c>
      <c r="M40" s="80" t="s">
        <v>517</v>
      </c>
    </row>
    <row r="41" spans="2:13" ht="27.75" customHeight="1" x14ac:dyDescent="0.15">
      <c r="B41" s="1179" t="s">
        <v>23</v>
      </c>
      <c r="C41" s="1180"/>
      <c r="D41" s="81"/>
      <c r="E41" s="1181" t="s">
        <v>24</v>
      </c>
      <c r="F41" s="1181"/>
      <c r="G41" s="1181"/>
      <c r="H41" s="1182"/>
      <c r="I41" s="82">
        <v>2428</v>
      </c>
      <c r="J41" s="83">
        <v>2340</v>
      </c>
      <c r="K41" s="83">
        <v>2258</v>
      </c>
      <c r="L41" s="83">
        <v>2320</v>
      </c>
      <c r="M41" s="84">
        <v>2288</v>
      </c>
    </row>
    <row r="42" spans="2:13" ht="27.75" customHeight="1" x14ac:dyDescent="0.15">
      <c r="B42" s="1169"/>
      <c r="C42" s="1170"/>
      <c r="D42" s="85"/>
      <c r="E42" s="1173" t="s">
        <v>25</v>
      </c>
      <c r="F42" s="1173"/>
      <c r="G42" s="1173"/>
      <c r="H42" s="1174"/>
      <c r="I42" s="86" t="s">
        <v>473</v>
      </c>
      <c r="J42" s="87">
        <v>11</v>
      </c>
      <c r="K42" s="87">
        <v>10</v>
      </c>
      <c r="L42" s="87">
        <v>9</v>
      </c>
      <c r="M42" s="88">
        <v>7</v>
      </c>
    </row>
    <row r="43" spans="2:13" ht="27.75" customHeight="1" x14ac:dyDescent="0.15">
      <c r="B43" s="1169"/>
      <c r="C43" s="1170"/>
      <c r="D43" s="85"/>
      <c r="E43" s="1173" t="s">
        <v>26</v>
      </c>
      <c r="F43" s="1173"/>
      <c r="G43" s="1173"/>
      <c r="H43" s="1174"/>
      <c r="I43" s="86">
        <v>2370</v>
      </c>
      <c r="J43" s="87">
        <v>2243</v>
      </c>
      <c r="K43" s="87">
        <v>2131</v>
      </c>
      <c r="L43" s="87">
        <v>2001</v>
      </c>
      <c r="M43" s="88">
        <v>1644</v>
      </c>
    </row>
    <row r="44" spans="2:13" ht="27.75" customHeight="1" x14ac:dyDescent="0.15">
      <c r="B44" s="1169"/>
      <c r="C44" s="1170"/>
      <c r="D44" s="85"/>
      <c r="E44" s="1173" t="s">
        <v>27</v>
      </c>
      <c r="F44" s="1173"/>
      <c r="G44" s="1173"/>
      <c r="H44" s="1174"/>
      <c r="I44" s="86">
        <v>94</v>
      </c>
      <c r="J44" s="87">
        <v>80</v>
      </c>
      <c r="K44" s="87">
        <v>78</v>
      </c>
      <c r="L44" s="87">
        <v>63</v>
      </c>
      <c r="M44" s="88">
        <v>55</v>
      </c>
    </row>
    <row r="45" spans="2:13" ht="27.75" customHeight="1" x14ac:dyDescent="0.15">
      <c r="B45" s="1169"/>
      <c r="C45" s="1170"/>
      <c r="D45" s="85"/>
      <c r="E45" s="1173" t="s">
        <v>28</v>
      </c>
      <c r="F45" s="1173"/>
      <c r="G45" s="1173"/>
      <c r="H45" s="1174"/>
      <c r="I45" s="86">
        <v>483</v>
      </c>
      <c r="J45" s="87">
        <v>461</v>
      </c>
      <c r="K45" s="87">
        <v>385</v>
      </c>
      <c r="L45" s="87">
        <v>400</v>
      </c>
      <c r="M45" s="88">
        <v>453</v>
      </c>
    </row>
    <row r="46" spans="2:13" ht="27.75" customHeight="1" x14ac:dyDescent="0.15">
      <c r="B46" s="1169"/>
      <c r="C46" s="1170"/>
      <c r="D46" s="85"/>
      <c r="E46" s="1173" t="s">
        <v>29</v>
      </c>
      <c r="F46" s="1173"/>
      <c r="G46" s="1173"/>
      <c r="H46" s="1174"/>
      <c r="I46" s="86" t="s">
        <v>473</v>
      </c>
      <c r="J46" s="87" t="s">
        <v>473</v>
      </c>
      <c r="K46" s="87" t="s">
        <v>473</v>
      </c>
      <c r="L46" s="87" t="s">
        <v>473</v>
      </c>
      <c r="M46" s="88" t="s">
        <v>473</v>
      </c>
    </row>
    <row r="47" spans="2:13" ht="27.75" customHeight="1" x14ac:dyDescent="0.15">
      <c r="B47" s="1169"/>
      <c r="C47" s="1170"/>
      <c r="D47" s="85"/>
      <c r="E47" s="1173" t="s">
        <v>30</v>
      </c>
      <c r="F47" s="1173"/>
      <c r="G47" s="1173"/>
      <c r="H47" s="1174"/>
      <c r="I47" s="86" t="s">
        <v>473</v>
      </c>
      <c r="J47" s="87" t="s">
        <v>473</v>
      </c>
      <c r="K47" s="87" t="s">
        <v>473</v>
      </c>
      <c r="L47" s="87" t="s">
        <v>473</v>
      </c>
      <c r="M47" s="88" t="s">
        <v>473</v>
      </c>
    </row>
    <row r="48" spans="2:13" ht="27.75" customHeight="1" x14ac:dyDescent="0.15">
      <c r="B48" s="1171"/>
      <c r="C48" s="1172"/>
      <c r="D48" s="85"/>
      <c r="E48" s="1173" t="s">
        <v>31</v>
      </c>
      <c r="F48" s="1173"/>
      <c r="G48" s="1173"/>
      <c r="H48" s="1174"/>
      <c r="I48" s="86" t="s">
        <v>473</v>
      </c>
      <c r="J48" s="87" t="s">
        <v>473</v>
      </c>
      <c r="K48" s="87" t="s">
        <v>473</v>
      </c>
      <c r="L48" s="87" t="s">
        <v>473</v>
      </c>
      <c r="M48" s="88" t="s">
        <v>473</v>
      </c>
    </row>
    <row r="49" spans="2:13" ht="27.75" customHeight="1" x14ac:dyDescent="0.15">
      <c r="B49" s="1167" t="s">
        <v>32</v>
      </c>
      <c r="C49" s="1168"/>
      <c r="D49" s="89"/>
      <c r="E49" s="1173" t="s">
        <v>33</v>
      </c>
      <c r="F49" s="1173"/>
      <c r="G49" s="1173"/>
      <c r="H49" s="1174"/>
      <c r="I49" s="86">
        <v>1816</v>
      </c>
      <c r="J49" s="87">
        <v>2037</v>
      </c>
      <c r="K49" s="87">
        <v>2422</v>
      </c>
      <c r="L49" s="87">
        <v>2529</v>
      </c>
      <c r="M49" s="88">
        <v>2580</v>
      </c>
    </row>
    <row r="50" spans="2:13" ht="27.75" customHeight="1" x14ac:dyDescent="0.15">
      <c r="B50" s="1169"/>
      <c r="C50" s="1170"/>
      <c r="D50" s="85"/>
      <c r="E50" s="1173" t="s">
        <v>34</v>
      </c>
      <c r="F50" s="1173"/>
      <c r="G50" s="1173"/>
      <c r="H50" s="1174"/>
      <c r="I50" s="86">
        <v>29</v>
      </c>
      <c r="J50" s="87">
        <v>24</v>
      </c>
      <c r="K50" s="87">
        <v>19</v>
      </c>
      <c r="L50" s="87">
        <v>14</v>
      </c>
      <c r="M50" s="88">
        <v>9</v>
      </c>
    </row>
    <row r="51" spans="2:13" ht="27.75" customHeight="1" x14ac:dyDescent="0.15">
      <c r="B51" s="1171"/>
      <c r="C51" s="1172"/>
      <c r="D51" s="85"/>
      <c r="E51" s="1173" t="s">
        <v>35</v>
      </c>
      <c r="F51" s="1173"/>
      <c r="G51" s="1173"/>
      <c r="H51" s="1174"/>
      <c r="I51" s="86">
        <v>2944</v>
      </c>
      <c r="J51" s="87">
        <v>2956</v>
      </c>
      <c r="K51" s="87">
        <v>2907</v>
      </c>
      <c r="L51" s="87">
        <v>2836</v>
      </c>
      <c r="M51" s="88">
        <v>2743</v>
      </c>
    </row>
    <row r="52" spans="2:13" ht="27.75" customHeight="1" thickBot="1" x14ac:dyDescent="0.2">
      <c r="B52" s="1175" t="s">
        <v>36</v>
      </c>
      <c r="C52" s="1176"/>
      <c r="D52" s="90"/>
      <c r="E52" s="1177" t="s">
        <v>37</v>
      </c>
      <c r="F52" s="1177"/>
      <c r="G52" s="1177"/>
      <c r="H52" s="1178"/>
      <c r="I52" s="91">
        <v>586</v>
      </c>
      <c r="J52" s="92">
        <v>118</v>
      </c>
      <c r="K52" s="92">
        <v>-486</v>
      </c>
      <c r="L52" s="92">
        <v>-587</v>
      </c>
      <c r="M52" s="93">
        <v>-886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512</v>
      </c>
      <c r="G2" s="111"/>
      <c r="H2" s="112"/>
    </row>
    <row r="3" spans="1:8" x14ac:dyDescent="0.15">
      <c r="A3" s="108" t="s">
        <v>505</v>
      </c>
      <c r="B3" s="113"/>
      <c r="C3" s="114"/>
      <c r="D3" s="115">
        <v>62496</v>
      </c>
      <c r="E3" s="116"/>
      <c r="F3" s="117">
        <v>109926</v>
      </c>
      <c r="G3" s="118"/>
      <c r="H3" s="119"/>
    </row>
    <row r="4" spans="1:8" x14ac:dyDescent="0.15">
      <c r="A4" s="120"/>
      <c r="B4" s="121"/>
      <c r="C4" s="122"/>
      <c r="D4" s="123">
        <v>51947</v>
      </c>
      <c r="E4" s="124"/>
      <c r="F4" s="125">
        <v>64844</v>
      </c>
      <c r="G4" s="126"/>
      <c r="H4" s="127"/>
    </row>
    <row r="5" spans="1:8" x14ac:dyDescent="0.15">
      <c r="A5" s="108" t="s">
        <v>507</v>
      </c>
      <c r="B5" s="113"/>
      <c r="C5" s="114"/>
      <c r="D5" s="115">
        <v>51213</v>
      </c>
      <c r="E5" s="116"/>
      <c r="F5" s="117">
        <v>133616</v>
      </c>
      <c r="G5" s="118"/>
      <c r="H5" s="119"/>
    </row>
    <row r="6" spans="1:8" x14ac:dyDescent="0.15">
      <c r="A6" s="120"/>
      <c r="B6" s="121"/>
      <c r="C6" s="122"/>
      <c r="D6" s="123">
        <v>29155</v>
      </c>
      <c r="E6" s="124"/>
      <c r="F6" s="125">
        <v>57933</v>
      </c>
      <c r="G6" s="126"/>
      <c r="H6" s="127"/>
    </row>
    <row r="7" spans="1:8" x14ac:dyDescent="0.15">
      <c r="A7" s="108" t="s">
        <v>508</v>
      </c>
      <c r="B7" s="113"/>
      <c r="C7" s="114"/>
      <c r="D7" s="115">
        <v>43049</v>
      </c>
      <c r="E7" s="116"/>
      <c r="F7" s="117">
        <v>146140</v>
      </c>
      <c r="G7" s="118"/>
      <c r="H7" s="119"/>
    </row>
    <row r="8" spans="1:8" x14ac:dyDescent="0.15">
      <c r="A8" s="120"/>
      <c r="B8" s="121"/>
      <c r="C8" s="122"/>
      <c r="D8" s="123">
        <v>36768</v>
      </c>
      <c r="E8" s="124"/>
      <c r="F8" s="125">
        <v>75451</v>
      </c>
      <c r="G8" s="126"/>
      <c r="H8" s="127"/>
    </row>
    <row r="9" spans="1:8" x14ac:dyDescent="0.15">
      <c r="A9" s="108" t="s">
        <v>509</v>
      </c>
      <c r="B9" s="113"/>
      <c r="C9" s="114"/>
      <c r="D9" s="115">
        <v>68550</v>
      </c>
      <c r="E9" s="116"/>
      <c r="F9" s="117">
        <v>146641</v>
      </c>
      <c r="G9" s="118"/>
      <c r="H9" s="119"/>
    </row>
    <row r="10" spans="1:8" x14ac:dyDescent="0.15">
      <c r="A10" s="120"/>
      <c r="B10" s="121"/>
      <c r="C10" s="122"/>
      <c r="D10" s="123">
        <v>56182</v>
      </c>
      <c r="E10" s="124"/>
      <c r="F10" s="125">
        <v>68142</v>
      </c>
      <c r="G10" s="126"/>
      <c r="H10" s="127"/>
    </row>
    <row r="11" spans="1:8" x14ac:dyDescent="0.15">
      <c r="A11" s="108" t="s">
        <v>510</v>
      </c>
      <c r="B11" s="113"/>
      <c r="C11" s="114"/>
      <c r="D11" s="115">
        <v>105486</v>
      </c>
      <c r="E11" s="116"/>
      <c r="F11" s="117">
        <v>174587</v>
      </c>
      <c r="G11" s="118"/>
      <c r="H11" s="119"/>
    </row>
    <row r="12" spans="1:8" x14ac:dyDescent="0.15">
      <c r="A12" s="120"/>
      <c r="B12" s="121"/>
      <c r="C12" s="128"/>
      <c r="D12" s="123">
        <v>43211</v>
      </c>
      <c r="E12" s="124"/>
      <c r="F12" s="125">
        <v>79695</v>
      </c>
      <c r="G12" s="126"/>
      <c r="H12" s="127"/>
    </row>
    <row r="13" spans="1:8" x14ac:dyDescent="0.15">
      <c r="A13" s="108"/>
      <c r="B13" s="113"/>
      <c r="C13" s="129"/>
      <c r="D13" s="130">
        <v>66159</v>
      </c>
      <c r="E13" s="131"/>
      <c r="F13" s="132">
        <v>142182</v>
      </c>
      <c r="G13" s="133"/>
      <c r="H13" s="119"/>
    </row>
    <row r="14" spans="1:8" x14ac:dyDescent="0.15">
      <c r="A14" s="120"/>
      <c r="B14" s="121"/>
      <c r="C14" s="122"/>
      <c r="D14" s="123">
        <v>43453</v>
      </c>
      <c r="E14" s="124"/>
      <c r="F14" s="125">
        <v>69213</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7.39</v>
      </c>
      <c r="C19" s="134">
        <f>ROUND(VALUE(SUBSTITUTE(実質収支比率等に係る経年分析!G$48,"▲","-")),2)</f>
        <v>9.26</v>
      </c>
      <c r="D19" s="134">
        <f>ROUND(VALUE(SUBSTITUTE(実質収支比率等に係る経年分析!H$48,"▲","-")),2)</f>
        <v>14.11</v>
      </c>
      <c r="E19" s="134">
        <f>ROUND(VALUE(SUBSTITUTE(実質収支比率等に係る経年分析!I$48,"▲","-")),2)</f>
        <v>21.58</v>
      </c>
      <c r="F19" s="134">
        <f>ROUND(VALUE(SUBSTITUTE(実質収支比率等に係る経年分析!J$48,"▲","-")),2)</f>
        <v>19.96</v>
      </c>
    </row>
    <row r="20" spans="1:11" x14ac:dyDescent="0.15">
      <c r="A20" s="134" t="s">
        <v>42</v>
      </c>
      <c r="B20" s="134">
        <f>ROUND(VALUE(SUBSTITUTE(実質収支比率等に係る経年分析!F$47,"▲","-")),2)</f>
        <v>76.77</v>
      </c>
      <c r="C20" s="134">
        <f>ROUND(VALUE(SUBSTITUTE(実質収支比率等に係る経年分析!G$47,"▲","-")),2)</f>
        <v>83.79</v>
      </c>
      <c r="D20" s="134">
        <f>ROUND(VALUE(SUBSTITUTE(実質収支比率等に係る経年分析!H$47,"▲","-")),2)</f>
        <v>90.51</v>
      </c>
      <c r="E20" s="134">
        <f>ROUND(VALUE(SUBSTITUTE(実質収支比率等に係る経年分析!I$47,"▲","-")),2)</f>
        <v>98.06</v>
      </c>
      <c r="F20" s="134">
        <f>ROUND(VALUE(SUBSTITUTE(実質収支比率等に係る経年分析!J$47,"▲","-")),2)</f>
        <v>108.32</v>
      </c>
    </row>
    <row r="21" spans="1:11" x14ac:dyDescent="0.15">
      <c r="A21" s="134" t="s">
        <v>43</v>
      </c>
      <c r="B21" s="134">
        <f>IF(ISNUMBER(VALUE(SUBSTITUTE(実質収支比率等に係る経年分析!F$49,"▲","-"))),ROUND(VALUE(SUBSTITUTE(実質収支比率等に係る経年分析!F$49,"▲","-")),2),NA())</f>
        <v>6.82</v>
      </c>
      <c r="C21" s="134">
        <f>IF(ISNUMBER(VALUE(SUBSTITUTE(実質収支比率等に係る経年分析!G$49,"▲","-"))),ROUND(VALUE(SUBSTITUTE(実質収支比率等に係る経年分析!G$49,"▲","-")),2),NA())</f>
        <v>10.74</v>
      </c>
      <c r="D21" s="134">
        <f>IF(ISNUMBER(VALUE(SUBSTITUTE(実質収支比率等に係る経年分析!H$49,"▲","-"))),ROUND(VALUE(SUBSTITUTE(実質収支比率等に係る経年分析!H$49,"▲","-")),2),NA())</f>
        <v>4.7</v>
      </c>
      <c r="E21" s="134">
        <f>IF(ISNUMBER(VALUE(SUBSTITUTE(実質収支比率等に係る経年分析!I$49,"▲","-"))),ROUND(VALUE(SUBSTITUTE(実質収支比率等に係る経年分析!I$49,"▲","-")),2),NA())</f>
        <v>7.43</v>
      </c>
      <c r="F21" s="134">
        <f>IF(ISNUMBER(VALUE(SUBSTITUTE(実質収支比率等に係る経年分析!J$49,"▲","-"))),ROUND(VALUE(SUBSTITUTE(実質収支比率等に係る経年分析!J$49,"▲","-")),2),NA())</f>
        <v>0.12</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墓地会計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0.28999999999999998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x14ac:dyDescent="0.15">
      <c r="A32" s="135" t="str">
        <f>IF(連結実質赤字比率に係る赤字・黒字の構成分析!C$38="",NA(),連結実質赤字比率に係る赤字・黒字の構成分析!C$38)</f>
        <v>農業集落排水処理事業特別会計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1.77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1.1599999999999999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1.83</v>
      </c>
    </row>
    <row r="35" spans="1:16" x14ac:dyDescent="0.15">
      <c r="A35" s="135" t="str">
        <f>IF(連結実質赤字比率に係る赤字・黒字の構成分析!C$35="",NA(),連結実質赤字比率に係る赤字・黒字の構成分析!C$35)</f>
        <v>土地造成事業特別会計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2.2799999999999998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2.2999999999999998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9.1199999999999992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19.79</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242</v>
      </c>
      <c r="E42" s="136"/>
      <c r="F42" s="136"/>
      <c r="G42" s="136">
        <f>'実質公債費比率（分子）の構造'!L$52</f>
        <v>244</v>
      </c>
      <c r="H42" s="136"/>
      <c r="I42" s="136"/>
      <c r="J42" s="136">
        <f>'実質公債費比率（分子）の構造'!M$52</f>
        <v>249</v>
      </c>
      <c r="K42" s="136"/>
      <c r="L42" s="136"/>
      <c r="M42" s="136">
        <f>'実質公債費比率（分子）の構造'!N$52</f>
        <v>253</v>
      </c>
      <c r="N42" s="136"/>
      <c r="O42" s="136"/>
      <c r="P42" s="136">
        <f>'実質公債費比率（分子）の構造'!O$52</f>
        <v>260</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53</v>
      </c>
      <c r="B45" s="136">
        <f>'実質公債費比率（分子）の構造'!K$49</f>
        <v>33</v>
      </c>
      <c r="C45" s="136"/>
      <c r="D45" s="136"/>
      <c r="E45" s="136">
        <f>'実質公債費比率（分子）の構造'!L$49</f>
        <v>22</v>
      </c>
      <c r="F45" s="136"/>
      <c r="G45" s="136"/>
      <c r="H45" s="136">
        <f>'実質公債費比率（分子）の構造'!M$49</f>
        <v>20</v>
      </c>
      <c r="I45" s="136"/>
      <c r="J45" s="136"/>
      <c r="K45" s="136">
        <f>'実質公債費比率（分子）の構造'!N$49</f>
        <v>13</v>
      </c>
      <c r="L45" s="136"/>
      <c r="M45" s="136"/>
      <c r="N45" s="136">
        <f>'実質公債費比率（分子）の構造'!O$49</f>
        <v>13</v>
      </c>
      <c r="O45" s="136"/>
      <c r="P45" s="136"/>
    </row>
    <row r="46" spans="1:16" x14ac:dyDescent="0.15">
      <c r="A46" s="136" t="s">
        <v>54</v>
      </c>
      <c r="B46" s="136">
        <f>'実質公債費比率（分子）の構造'!K$48</f>
        <v>201</v>
      </c>
      <c r="C46" s="136"/>
      <c r="D46" s="136"/>
      <c r="E46" s="136">
        <f>'実質公債費比率（分子）の構造'!L$48</f>
        <v>202</v>
      </c>
      <c r="F46" s="136"/>
      <c r="G46" s="136"/>
      <c r="H46" s="136">
        <f>'実質公債費比率（分子）の構造'!M$48</f>
        <v>204</v>
      </c>
      <c r="I46" s="136"/>
      <c r="J46" s="136"/>
      <c r="K46" s="136">
        <f>'実質公債費比率（分子）の構造'!N$48</f>
        <v>200</v>
      </c>
      <c r="L46" s="136"/>
      <c r="M46" s="136"/>
      <c r="N46" s="136">
        <f>'実質公債費比率（分子）の構造'!O$48</f>
        <v>212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235</v>
      </c>
      <c r="C49" s="136"/>
      <c r="D49" s="136"/>
      <c r="E49" s="136">
        <f>'実質公債費比率（分子）の構造'!L$45</f>
        <v>219</v>
      </c>
      <c r="F49" s="136"/>
      <c r="G49" s="136"/>
      <c r="H49" s="136">
        <f>'実質公債費比率（分子）の構造'!M$45</f>
        <v>236</v>
      </c>
      <c r="I49" s="136"/>
      <c r="J49" s="136"/>
      <c r="K49" s="136">
        <f>'実質公債費比率（分子）の構造'!N$45</f>
        <v>230</v>
      </c>
      <c r="L49" s="136"/>
      <c r="M49" s="136"/>
      <c r="N49" s="136">
        <f>'実質公債費比率（分子）の構造'!O$45</f>
        <v>212</v>
      </c>
      <c r="O49" s="136"/>
      <c r="P49" s="136"/>
    </row>
    <row r="50" spans="1:16" x14ac:dyDescent="0.15">
      <c r="A50" s="136" t="s">
        <v>58</v>
      </c>
      <c r="B50" s="136" t="e">
        <f>NA()</f>
        <v>#N/A</v>
      </c>
      <c r="C50" s="136">
        <f>IF(ISNUMBER('実質公債費比率（分子）の構造'!K$53),'実質公債費比率（分子）の構造'!K$53,NA())</f>
        <v>227</v>
      </c>
      <c r="D50" s="136" t="e">
        <f>NA()</f>
        <v>#N/A</v>
      </c>
      <c r="E50" s="136" t="e">
        <f>NA()</f>
        <v>#N/A</v>
      </c>
      <c r="F50" s="136">
        <f>IF(ISNUMBER('実質公債費比率（分子）の構造'!L$53),'実質公債費比率（分子）の構造'!L$53,NA())</f>
        <v>199</v>
      </c>
      <c r="G50" s="136" t="e">
        <f>NA()</f>
        <v>#N/A</v>
      </c>
      <c r="H50" s="136" t="e">
        <f>NA()</f>
        <v>#N/A</v>
      </c>
      <c r="I50" s="136">
        <f>IF(ISNUMBER('実質公債費比率（分子）の構造'!M$53),'実質公債費比率（分子）の構造'!M$53,NA())</f>
        <v>211</v>
      </c>
      <c r="J50" s="136" t="e">
        <f>NA()</f>
        <v>#N/A</v>
      </c>
      <c r="K50" s="136" t="e">
        <f>NA()</f>
        <v>#N/A</v>
      </c>
      <c r="L50" s="136">
        <f>IF(ISNUMBER('実質公債費比率（分子）の構造'!N$53),'実質公債費比率（分子）の構造'!N$53,NA())</f>
        <v>190</v>
      </c>
      <c r="M50" s="136" t="e">
        <f>NA()</f>
        <v>#N/A</v>
      </c>
      <c r="N50" s="136" t="e">
        <f>NA()</f>
        <v>#N/A</v>
      </c>
      <c r="O50" s="136">
        <f>IF(ISNUMBER('実質公債費比率（分子）の構造'!O$53),'実質公債費比率（分子）の構造'!O$53,NA())</f>
        <v>177</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2944</v>
      </c>
      <c r="E56" s="135"/>
      <c r="F56" s="135"/>
      <c r="G56" s="135">
        <f>'将来負担比率（分子）の構造'!J$51</f>
        <v>2956</v>
      </c>
      <c r="H56" s="135"/>
      <c r="I56" s="135"/>
      <c r="J56" s="135">
        <f>'将来負担比率（分子）の構造'!K$51</f>
        <v>2907</v>
      </c>
      <c r="K56" s="135"/>
      <c r="L56" s="135"/>
      <c r="M56" s="135">
        <f>'将来負担比率（分子）の構造'!L$51</f>
        <v>2836</v>
      </c>
      <c r="N56" s="135"/>
      <c r="O56" s="135"/>
      <c r="P56" s="135">
        <f>'将来負担比率（分子）の構造'!M$51</f>
        <v>2743</v>
      </c>
    </row>
    <row r="57" spans="1:16" x14ac:dyDescent="0.15">
      <c r="A57" s="135" t="s">
        <v>34</v>
      </c>
      <c r="B57" s="135"/>
      <c r="C57" s="135"/>
      <c r="D57" s="135">
        <f>'将来負担比率（分子）の構造'!I$50</f>
        <v>29</v>
      </c>
      <c r="E57" s="135"/>
      <c r="F57" s="135"/>
      <c r="G57" s="135">
        <f>'将来負担比率（分子）の構造'!J$50</f>
        <v>24</v>
      </c>
      <c r="H57" s="135"/>
      <c r="I57" s="135"/>
      <c r="J57" s="135">
        <f>'将来負担比率（分子）の構造'!K$50</f>
        <v>19</v>
      </c>
      <c r="K57" s="135"/>
      <c r="L57" s="135"/>
      <c r="M57" s="135">
        <f>'将来負担比率（分子）の構造'!L$50</f>
        <v>14</v>
      </c>
      <c r="N57" s="135"/>
      <c r="O57" s="135"/>
      <c r="P57" s="135">
        <f>'将来負担比率（分子）の構造'!M$50</f>
        <v>9</v>
      </c>
    </row>
    <row r="58" spans="1:16" x14ac:dyDescent="0.15">
      <c r="A58" s="135" t="s">
        <v>33</v>
      </c>
      <c r="B58" s="135"/>
      <c r="C58" s="135"/>
      <c r="D58" s="135">
        <f>'将来負担比率（分子）の構造'!I$49</f>
        <v>1816</v>
      </c>
      <c r="E58" s="135"/>
      <c r="F58" s="135"/>
      <c r="G58" s="135">
        <f>'将来負担比率（分子）の構造'!J$49</f>
        <v>2037</v>
      </c>
      <c r="H58" s="135"/>
      <c r="I58" s="135"/>
      <c r="J58" s="135">
        <f>'将来負担比率（分子）の構造'!K$49</f>
        <v>2422</v>
      </c>
      <c r="K58" s="135"/>
      <c r="L58" s="135"/>
      <c r="M58" s="135">
        <f>'将来負担比率（分子）の構造'!L$49</f>
        <v>2529</v>
      </c>
      <c r="N58" s="135"/>
      <c r="O58" s="135"/>
      <c r="P58" s="135">
        <f>'将来負担比率（分子）の構造'!M$49</f>
        <v>2580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483</v>
      </c>
      <c r="C62" s="135"/>
      <c r="D62" s="135"/>
      <c r="E62" s="135">
        <f>'将来負担比率（分子）の構造'!J$45</f>
        <v>461</v>
      </c>
      <c r="F62" s="135"/>
      <c r="G62" s="135"/>
      <c r="H62" s="135">
        <f>'将来負担比率（分子）の構造'!K$45</f>
        <v>385</v>
      </c>
      <c r="I62" s="135"/>
      <c r="J62" s="135"/>
      <c r="K62" s="135">
        <f>'将来負担比率（分子）の構造'!L$45</f>
        <v>400</v>
      </c>
      <c r="L62" s="135"/>
      <c r="M62" s="135"/>
      <c r="N62" s="135">
        <f>'将来負担比率（分子）の構造'!M$45</f>
        <v>453</v>
      </c>
      <c r="O62" s="135"/>
      <c r="P62" s="135"/>
    </row>
    <row r="63" spans="1:16" x14ac:dyDescent="0.15">
      <c r="A63" s="135" t="s">
        <v>27</v>
      </c>
      <c r="B63" s="135">
        <f>'将来負担比率（分子）の構造'!I$44</f>
        <v>94</v>
      </c>
      <c r="C63" s="135"/>
      <c r="D63" s="135"/>
      <c r="E63" s="135">
        <f>'将来負担比率（分子）の構造'!J$44</f>
        <v>80</v>
      </c>
      <c r="F63" s="135"/>
      <c r="G63" s="135"/>
      <c r="H63" s="135">
        <f>'将来負担比率（分子）の構造'!K$44</f>
        <v>78</v>
      </c>
      <c r="I63" s="135"/>
      <c r="J63" s="135"/>
      <c r="K63" s="135">
        <f>'将来負担比率（分子）の構造'!L$44</f>
        <v>63</v>
      </c>
      <c r="L63" s="135"/>
      <c r="M63" s="135"/>
      <c r="N63" s="135">
        <f>'将来負担比率（分子）の構造'!M$44</f>
        <v>55</v>
      </c>
      <c r="O63" s="135"/>
      <c r="P63" s="135"/>
    </row>
    <row r="64" spans="1:16" x14ac:dyDescent="0.15">
      <c r="A64" s="135" t="s">
        <v>26</v>
      </c>
      <c r="B64" s="135">
        <f>'将来負担比率（分子）の構造'!I$43</f>
        <v>2370</v>
      </c>
      <c r="C64" s="135"/>
      <c r="D64" s="135"/>
      <c r="E64" s="135">
        <f>'将来負担比率（分子）の構造'!J$43</f>
        <v>2243</v>
      </c>
      <c r="F64" s="135"/>
      <c r="G64" s="135"/>
      <c r="H64" s="135">
        <f>'将来負担比率（分子）の構造'!K$43</f>
        <v>2131</v>
      </c>
      <c r="I64" s="135"/>
      <c r="J64" s="135"/>
      <c r="K64" s="135">
        <f>'将来負担比率（分子）の構造'!L$43</f>
        <v>2001</v>
      </c>
      <c r="L64" s="135"/>
      <c r="M64" s="135"/>
      <c r="N64" s="135">
        <f>'将来負担比率（分子）の構造'!M$43</f>
        <v>1644</v>
      </c>
      <c r="O64" s="135"/>
      <c r="P64" s="135"/>
    </row>
    <row r="65" spans="1:16" x14ac:dyDescent="0.15">
      <c r="A65" s="135" t="s">
        <v>25</v>
      </c>
      <c r="B65" s="135" t="str">
        <f>'将来負担比率（分子）の構造'!I$42</f>
        <v>-</v>
      </c>
      <c r="C65" s="135"/>
      <c r="D65" s="135"/>
      <c r="E65" s="135">
        <f>'将来負担比率（分子）の構造'!J$42</f>
        <v>11</v>
      </c>
      <c r="F65" s="135"/>
      <c r="G65" s="135"/>
      <c r="H65" s="135">
        <f>'将来負担比率（分子）の構造'!K$42</f>
        <v>10</v>
      </c>
      <c r="I65" s="135"/>
      <c r="J65" s="135"/>
      <c r="K65" s="135">
        <f>'将来負担比率（分子）の構造'!L$42</f>
        <v>9</v>
      </c>
      <c r="L65" s="135"/>
      <c r="M65" s="135"/>
      <c r="N65" s="135">
        <f>'将来負担比率（分子）の構造'!M$42</f>
        <v>7</v>
      </c>
      <c r="O65" s="135"/>
      <c r="P65" s="135"/>
    </row>
    <row r="66" spans="1:16" x14ac:dyDescent="0.15">
      <c r="A66" s="135" t="s">
        <v>24</v>
      </c>
      <c r="B66" s="135">
        <f>'将来負担比率（分子）の構造'!I$41</f>
        <v>2428</v>
      </c>
      <c r="C66" s="135"/>
      <c r="D66" s="135"/>
      <c r="E66" s="135">
        <f>'将来負担比率（分子）の構造'!J$41</f>
        <v>2340</v>
      </c>
      <c r="F66" s="135"/>
      <c r="G66" s="135"/>
      <c r="H66" s="135">
        <f>'将来負担比率（分子）の構造'!K$41</f>
        <v>2258</v>
      </c>
      <c r="I66" s="135"/>
      <c r="J66" s="135"/>
      <c r="K66" s="135">
        <f>'将来負担比率（分子）の構造'!L$41</f>
        <v>2320</v>
      </c>
      <c r="L66" s="135"/>
      <c r="M66" s="135"/>
      <c r="N66" s="135">
        <f>'将来負担比率（分子）の構造'!M$41</f>
        <v>2288</v>
      </c>
      <c r="O66" s="135"/>
      <c r="P66" s="135"/>
    </row>
    <row r="67" spans="1:16" x14ac:dyDescent="0.15">
      <c r="A67" s="135" t="s">
        <v>62</v>
      </c>
      <c r="B67" s="135" t="e">
        <f>NA()</f>
        <v>#N/A</v>
      </c>
      <c r="C67" s="135">
        <f>IF(ISNUMBER('将来負担比率（分子）の構造'!I$52), IF('将来負担比率（分子）の構造'!I$52 &lt; 0, 0, '将来負担比率（分子）の構造'!I$52), NA())</f>
        <v>586</v>
      </c>
      <c r="D67" s="135" t="e">
        <f>NA()</f>
        <v>#N/A</v>
      </c>
      <c r="E67" s="135" t="e">
        <f>NA()</f>
        <v>#N/A</v>
      </c>
      <c r="F67" s="135">
        <f>IF(ISNUMBER('将来負担比率（分子）の構造'!J$52), IF('将来負担比率（分子）の構造'!J$52 &lt; 0, 0, '将来負担比率（分子）の構造'!J$52), NA())</f>
        <v>118</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2015-02-17T06:11:55Z</dcterms:created>
  <dcterms:modified xsi:type="dcterms:W3CDTF">2015-04-15T08:42:57Z</dcterms:modified>
  <cp:category/>
</cp:coreProperties>
</file>