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AM36" i="9"/>
  <c r="C36" i="9"/>
  <c r="BW35" i="9"/>
  <c r="BW36" i="9" s="1"/>
  <c r="BW37" i="9" s="1"/>
  <c r="BW38" i="9" s="1"/>
  <c r="BW39" i="9" s="1"/>
  <c r="BW40" i="9" s="1"/>
  <c r="BW41" i="9" s="1"/>
  <c r="BW42" i="9" s="1"/>
  <c r="BW43" i="9" s="1"/>
  <c r="AM35" i="9"/>
  <c r="BW34" i="9"/>
  <c r="C34" i="9"/>
  <c r="C35" i="9" s="1"/>
  <c r="CO34" i="9" l="1"/>
  <c r="CO35" i="9" s="1"/>
  <c r="CO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alcChain>
</file>

<file path=xl/sharedStrings.xml><?xml version="1.0" encoding="utf-8"?>
<sst xmlns="http://schemas.openxmlformats.org/spreadsheetml/2006/main" count="1009" uniqueCount="558">
  <si>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</si>
  <si>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</si>
  <si>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</si>
  <si>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</si>
  <si>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</si>
  <si>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</si>
  <si>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</si>
  <si>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</si>
  <si>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</si>
  <si>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</si>
  <si>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</si>
  <si>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</si>
  <si>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</si>
  <si>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</si>
  <si>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</si>
  <si>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</si>
  <si>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</si>
  <si>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</si>
  <si>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</si>
  <si>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</si>
  <si>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</si>
  <si>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</si>
  <si>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</si>
  <si>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</si>
  <si>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</si>
  <si>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</si>
  <si>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</si>
  <si>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</si>
  <si>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</si>
  <si>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</si>
  <si>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</si>
  <si>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</si>
  <si>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</si>
  <si>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</si>
  <si>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</si>
  <si>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</si>
  <si>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</si>
  <si>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</si>
  <si>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</si>
  <si>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</si>
  <si>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</si>
  <si>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</si>
  <si>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</si>
  <si>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</si>
  <si>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</si>
  <si>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</si>
  <si>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</si>
  <si>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</si>
  <si>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</si>
  <si>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</si>
  <si>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</si>
  <si>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</si>
  <si>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</si>
  <si>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</si>
  <si>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</si>
  <si>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</si>
  <si>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</si>
  <si>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</si>
  <si>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</si>
  <si>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</si>
  <si>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</si>
  <si>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</si>
  <si>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</si>
  <si>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</si>
  <si>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</si>
  <si>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</si>
  <si>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</si>
  <si>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</si>
  <si>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</si>
  <si>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</si>
  <si>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</si>
  <si>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</si>
  <si>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</si>
  <si>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</si>
  <si>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</si>
  <si>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</si>
  <si>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</si>
  <si>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</si>
  <si>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</si>
  <si>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</si>
  <si>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</si>
  <si>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</si>
  <si>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棚倉町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</si>
  <si>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</si>
  <si>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</si>
  <si>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</si>
  <si>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</si>
  <si>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</si>
  <si>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</si>
  <si>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</si>
  <si>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</si>
  <si>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</si>
  <si>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</si>
  <si>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</si>
  <si>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</si>
  <si>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</si>
  <si>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</si>
  <si>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</si>
  <si>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</si>
  <si>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</si>
  <si>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</si>
  <si>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</si>
  <si>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</si>
  <si>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</si>
  <si>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</si>
  <si>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</si>
  <si>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</si>
  <si>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</si>
  <si>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</si>
  <si>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</si>
  <si>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</si>
  <si>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</si>
  <si>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</si>
  <si>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</si>
  <si>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</si>
  <si>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</si>
  <si>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</si>
  <si>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</si>
  <si>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</si>
  <si>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</si>
  <si>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</si>
  <si>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</si>
  <si>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</si>
  <si>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</si>
  <si>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</si>
  <si>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</si>
  <si>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</si>
  <si>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</si>
  <si>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</si>
  <si>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</si>
  <si>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</si>
  <si>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</si>
  <si>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</si>
  <si>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</si>
  <si>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</si>
  <si>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</si>
  <si>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</si>
  <si>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</si>
  <si>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</si>
  <si>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</si>
  <si>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</si>
  <si>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</si>
  <si>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</si>
  <si>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</si>
  <si>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</si>
  <si>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</si>
  <si>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</si>
  <si>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</si>
  <si>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</si>
  <si>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</si>
  <si>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</si>
  <si>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</si>
  <si>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</si>
  <si>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</si>
  <si>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</si>
  <si>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</si>
  <si>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</si>
  <si>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</si>
  <si>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</si>
  <si>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</si>
  <si>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</si>
  <si>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</si>
  <si>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</si>
  <si>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</si>
  <si>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</si>
  <si>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</si>
  <si>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</si>
  <si>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</si>
  <si>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</si>
  <si>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</si>
  <si>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</si>
  <si>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</si>
  <si>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</si>
  <si>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</si>
  <si>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</si>
  <si>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</si>
  <si>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</si>
  <si>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</si>
  <si>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</si>
  <si>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</si>
  <si>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</si>
  <si>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</si>
  <si>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</si>
  <si>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</si>
  <si>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</si>
  <si>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</si>
  <si>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</si>
  <si>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</si>
  <si>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</si>
  <si>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</si>
  <si>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</si>
  <si>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</si>
  <si>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</si>
  <si>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</si>
  <si>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</si>
  <si>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福島県棚倉町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</si>
  <si>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</si>
  <si>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</si>
  <si>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</si>
  <si>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</si>
  <si>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</si>
  <si>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</si>
  <si>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</si>
  <si>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</si>
  <si>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</si>
  <si>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</si>
  <si>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</si>
  <si>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</si>
  <si>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</si>
  <si>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</si>
  <si>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</si>
  <si>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</si>
  <si>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</si>
  <si>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</si>
  <si>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</si>
  <si>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</si>
  <si>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</si>
  <si>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</si>
  <si>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</si>
  <si>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</si>
  <si>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</si>
  <si>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</si>
  <si>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</si>
  <si>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</si>
  <si>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</si>
  <si>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</si>
  <si>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</si>
  <si>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</si>
  <si>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</si>
  <si>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</si>
  <si>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</si>
  <si>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</si>
  <si>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</si>
  <si>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</si>
  <si>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</si>
  <si>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</si>
  <si>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</si>
  <si>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</si>
  <si>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</si>
  <si>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</si>
  <si>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</si>
  <si>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</si>
  <si>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</si>
  <si>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</si>
  <si>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</si>
  <si>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</si>
  <si>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</si>
  <si>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</si>
  <si>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</si>
  <si>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</si>
  <si>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</si>
  <si>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</si>
  <si>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</si>
  <si>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</si>
  <si>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</si>
  <si>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</si>
  <si>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</si>
  <si>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</si>
  <si>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</si>
  <si>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</si>
  <si>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</si>
  <si>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</si>
  <si>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</si>
  <si>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</si>
  <si>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</si>
  <si>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</si>
  <si>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</si>
  <si>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</si>
  <si>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</si>
  <si>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</si>
  <si>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</si>
  <si>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</si>
  <si>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</si>
  <si>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</si>
  <si>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</si>
  <si>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</si>
  <si>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</si>
  <si>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</si>
  <si>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</si>
  <si>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</si>
  <si>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</si>
  <si>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</si>
  <si>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</si>
  <si>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</si>
  <si>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</si>
  <si>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</si>
  <si>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</si>
  <si>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</si>
  <si>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</si>
  <si>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</si>
  <si>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</si>
  <si>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</si>
  <si>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</si>
  <si>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</si>
  <si>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</si>
  <si>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</si>
  <si>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</si>
  <si>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</si>
  <si>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</si>
  <si>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</si>
  <si>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</si>
  <si>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</si>
  <si>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</si>
  <si>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</si>
  <si>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</si>
  <si>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</si>
  <si>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</si>
  <si>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</si>
  <si>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</si>
  <si>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</si>
  <si>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</si>
  <si>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</si>
  <si>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</si>
  <si>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</si>
  <si>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</si>
  <si>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</si>
  <si>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</si>
  <si>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</si>
  <si>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</si>
  <si>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</si>
  <si>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</si>
  <si>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</si>
  <si>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</si>
  <si>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</si>
  <si>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</si>
  <si>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</si>
  <si>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</si>
  <si>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</si>
  <si>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</si>
  <si>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</si>
  <si>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</si>
  <si>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</si>
  <si>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</si>
  <si>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</si>
  <si>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</si>
  <si>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</si>
  <si>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</si>
  <si>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</si>
  <si>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</si>
  <si>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</si>
  <si>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</si>
  <si>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</si>
  <si>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</si>
  <si>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</si>
  <si>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</si>
  <si>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福島県棚倉町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</si>
  <si>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</si>
  <si>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</si>
  <si>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</si>
  <si>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</si>
  <si>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</si>
  <si>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</si>
  <si>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</si>
  <si>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</si>
  <si>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</si>
  <si>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</si>
  <si>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</si>
  <si>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</si>
  <si>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</si>
  <si>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</si>
  <si>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</si>
  <si>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</si>
  <si>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</si>
  <si>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</si>
  <si>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</si>
  <si>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</si>
  <si>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</si>
  <si>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</si>
  <si>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</si>
  <si>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</si>
  <si>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</si>
  <si>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</si>
  <si>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</si>
  <si>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</si>
  <si>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</si>
  <si>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</si>
  <si>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</si>
  <si>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</si>
  <si>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</si>
  <si>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</si>
  <si>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</si>
  <si>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</si>
  <si>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</si>
  <si>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</si>
  <si>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</si>
  <si>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</si>
  <si>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</si>
  <si>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農業集落排水事業特別会計</t>
    <phoneticPr fontId="5"/>
  </si>
  <si>
    <t>簡易水道事業特別会計</t>
    <phoneticPr fontId="5"/>
  </si>
  <si>
    <t>宅地用地取得造成事業特別会計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</si>
  <si>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</si>
  <si>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</si>
  <si>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</si>
  <si>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</si>
  <si>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</si>
  <si>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</si>
  <si>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</si>
  <si>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</si>
  <si>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</si>
  <si>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</si>
  <si>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</si>
  <si>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</si>
  <si>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</si>
  <si>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</si>
  <si>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</si>
  <si>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</si>
  <si>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</si>
  <si>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</si>
  <si>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</si>
  <si>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</si>
  <si>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</si>
  <si>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</si>
  <si>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</si>
  <si>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</si>
  <si>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</si>
  <si>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</si>
  <si>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</si>
  <si>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</si>
  <si>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</si>
  <si>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</si>
  <si>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</si>
  <si>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</si>
  <si>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</si>
  <si>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</si>
  <si>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</si>
  <si>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</si>
  <si>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</si>
  <si>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</si>
  <si>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</si>
  <si>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</si>
  <si>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</si>
  <si>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</si>
  <si>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</si>
  <si>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</si>
  <si>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</si>
  <si>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</si>
  <si>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</si>
  <si>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</si>
  <si>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</si>
  <si>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</si>
  <si>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</si>
  <si>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</si>
  <si>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</si>
  <si>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</si>
  <si>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</si>
  <si>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</si>
  <si>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</si>
  <si>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</si>
  <si>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</si>
  <si>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</si>
  <si>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</si>
  <si>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</si>
  <si>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</si>
  <si>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</si>
  <si>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</si>
  <si>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</si>
  <si>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</si>
  <si>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</si>
  <si>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</si>
  <si>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</si>
  <si>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</si>
  <si>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</si>
  <si>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</si>
  <si>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</si>
  <si>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</si>
  <si>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</si>
  <si>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</si>
  <si>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</si>
  <si>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</si>
  <si>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</si>
  <si>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</si>
  <si>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</si>
  <si>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</si>
  <si>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</si>
  <si>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</si>
  <si>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</si>
  <si>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</si>
  <si>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</si>
  <si>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</si>
  <si>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</si>
  <si>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</si>
  <si>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</si>
  <si>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</si>
  <si>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</si>
  <si>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</si>
  <si>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</si>
  <si>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</si>
  <si>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</si>
  <si>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</si>
  <si>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</si>
  <si>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</si>
  <si>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</si>
  <si>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</si>
  <si>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</si>
  <si>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</si>
  <si>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</si>
  <si>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</si>
  <si>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</si>
  <si>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</si>
  <si>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</si>
  <si>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</si>
  <si>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</si>
  <si>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</si>
  <si>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</si>
  <si>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</si>
  <si>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</si>
  <si>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</si>
  <si>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</si>
  <si>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</si>
  <si>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</si>
  <si>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</si>
  <si>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</si>
  <si>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</si>
  <si>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</si>
  <si>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</si>
  <si>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</si>
  <si>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</si>
  <si>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</si>
  <si>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</si>
  <si>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</si>
  <si>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</si>
  <si>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</si>
  <si>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</si>
  <si>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2.79</t>
  </si>
  <si>
    <t>▲ 2.18</t>
  </si>
  <si>
    <t>上水道事業会計</t>
  </si>
  <si>
    <t>一般会計</t>
  </si>
  <si>
    <t>国民健康保険特別会計</t>
  </si>
  <si>
    <t>介護保険特別会計</t>
  </si>
  <si>
    <t>公共下水道事業特別会計</t>
  </si>
  <si>
    <t>簡易水道事業特別会計</t>
  </si>
  <si>
    <t>農業集落排水事業特別会計</t>
  </si>
  <si>
    <t>後期高齢者医療特別会計</t>
  </si>
  <si>
    <t>その他会計（赤字）</t>
  </si>
  <si>
    <t>その他会計（黒字）</t>
  </si>
  <si>
    <t>-</t>
    <phoneticPr fontId="2"/>
  </si>
  <si>
    <t>東白衛生組合</t>
    <rPh sb="0" eb="2">
      <t>トウハク</t>
    </rPh>
    <rPh sb="2" eb="4">
      <t>エイセイ</t>
    </rPh>
    <rPh sb="4" eb="6">
      <t>クミアイ</t>
    </rPh>
    <phoneticPr fontId="2"/>
  </si>
  <si>
    <t>法適用企業</t>
    <rPh sb="0" eb="1">
      <t>ホウ</t>
    </rPh>
    <rPh sb="1" eb="3">
      <t>テキヨウ</t>
    </rPh>
    <rPh sb="3" eb="5">
      <t>キギョウ</t>
    </rPh>
    <phoneticPr fontId="2"/>
  </si>
  <si>
    <t>-</t>
    <phoneticPr fontId="2"/>
  </si>
  <si>
    <t>-</t>
    <phoneticPr fontId="2"/>
  </si>
  <si>
    <t>-</t>
    <phoneticPr fontId="2"/>
  </si>
  <si>
    <t>-</t>
    <phoneticPr fontId="2"/>
  </si>
  <si>
    <t>-</t>
    <phoneticPr fontId="2"/>
  </si>
  <si>
    <t>棚倉町活性化協会</t>
    <rPh sb="0" eb="3">
      <t>タナグラマチ</t>
    </rPh>
    <rPh sb="3" eb="6">
      <t>カッセイカ</t>
    </rPh>
    <rPh sb="6" eb="8">
      <t>キョウカイ</t>
    </rPh>
    <phoneticPr fontId="2"/>
  </si>
  <si>
    <t>ルネサンス棚倉</t>
    <rPh sb="5" eb="7">
      <t>タナグラ</t>
    </rPh>
    <phoneticPr fontId="2"/>
  </si>
  <si>
    <t>まち工房たなぐら</t>
    <rPh sb="2" eb="4">
      <t>コウボウ</t>
    </rPh>
    <phoneticPr fontId="2"/>
  </si>
  <si>
    <t>○</t>
    <phoneticPr fontId="2"/>
  </si>
  <si>
    <t>-</t>
    <phoneticPr fontId="2"/>
  </si>
  <si>
    <t>-</t>
    <phoneticPr fontId="2"/>
  </si>
  <si>
    <t>白河地方広域市町村圏整備組合一般会計</t>
    <rPh sb="0" eb="2">
      <t>シラカワ</t>
    </rPh>
    <rPh sb="2" eb="4">
      <t>チホウ</t>
    </rPh>
    <rPh sb="4" eb="6">
      <t>コウイキ</t>
    </rPh>
    <rPh sb="6" eb="9">
      <t>シチョウソン</t>
    </rPh>
    <rPh sb="9" eb="10">
      <t>ケン</t>
    </rPh>
    <rPh sb="10" eb="12">
      <t>セイビ</t>
    </rPh>
    <rPh sb="12" eb="14">
      <t>クミアイ</t>
    </rPh>
    <rPh sb="14" eb="16">
      <t>イッパン</t>
    </rPh>
    <rPh sb="16" eb="18">
      <t>カイケイ</t>
    </rPh>
    <phoneticPr fontId="2"/>
  </si>
  <si>
    <t>白河地方広域市町村圏整備組合水道用水供給企業会計</t>
    <rPh sb="0" eb="2">
      <t>シラカワ</t>
    </rPh>
    <rPh sb="2" eb="4">
      <t>チホウ</t>
    </rPh>
    <rPh sb="4" eb="6">
      <t>コウイキ</t>
    </rPh>
    <rPh sb="6" eb="9">
      <t>シチョウソン</t>
    </rPh>
    <rPh sb="9" eb="10">
      <t>ケン</t>
    </rPh>
    <rPh sb="10" eb="12">
      <t>セイビ</t>
    </rPh>
    <rPh sb="12" eb="14">
      <t>クミアイ</t>
    </rPh>
    <rPh sb="14" eb="16">
      <t>スイドウ</t>
    </rPh>
    <rPh sb="16" eb="18">
      <t>ヨウスイ</t>
    </rPh>
    <rPh sb="18" eb="20">
      <t>キョウキュウ</t>
    </rPh>
    <rPh sb="20" eb="22">
      <t>キギョウ</t>
    </rPh>
    <rPh sb="22" eb="24">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</si>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</sst>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57455</c:v>
                </c:pt>
                <c:pt idx="1">
                  <c:v>71812</c:v>
                </c:pt>
                <c:pt idx="2">
                  <c:v>59829</c:v>
                </c:pt>
                <c:pt idx="3">
                  <c:v>70582</c:v>
                </c:pt>
                <c:pt idx="4">
                  <c:v>81990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37322</c:v>
                </c:pt>
                <c:pt idx="1">
                  <c:v>36441</c:v>
                </c:pt>
                <c:pt idx="2">
                  <c:v>57658</c:v>
                </c:pt>
                <c:pt idx="3">
                  <c:v>170700</c:v>
                </c:pt>
                <c:pt idx="4">
                  <c:v>153075</c:v>
                </c:pt>
              </c:numCache>
            </c:numRef>
          </c:val>
          <c:smooth val="0"/>
        </c:ser>
        <c:dLbls>
          <c:showLegendKey val="0"/>
          <c:showVal val="0"/>
          <c:showCatName val="0"/>
          <c:showSerName val="0"/>
          <c:showPercent val="0"/>
          <c:showBubbleSize val="0"/>
        </c:dLbls>
        <c:marker val="1"/>
        <c:smooth val="0"/>
        <c:axId val="96733824"/>
        <c:axId val="96736000"/>
      </c:lineChart>
      <c:catAx>
        <c:axId val="967338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736000"/>
        <c:crosses val="autoZero"/>
        <c:auto val="1"/>
        <c:lblAlgn val="ctr"/>
        <c:lblOffset val="100"/>
        <c:tickLblSkip val="1"/>
        <c:tickMarkSkip val="1"/>
        <c:noMultiLvlLbl val="0"/>
      </c:catAx>
      <c:valAx>
        <c:axId val="9673600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733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3.37</c:v>
                </c:pt>
                <c:pt idx="1">
                  <c:v>5.47</c:v>
                </c:pt>
                <c:pt idx="2">
                  <c:v>2.6</c:v>
                </c:pt>
                <c:pt idx="3">
                  <c:v>2.72</c:v>
                </c:pt>
                <c:pt idx="4">
                  <c:v>5.61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16.03</c:v>
                </c:pt>
                <c:pt idx="1">
                  <c:v>21.77</c:v>
                </c:pt>
                <c:pt idx="2">
                  <c:v>29.74</c:v>
                </c:pt>
                <c:pt idx="3">
                  <c:v>28.15</c:v>
                </c:pt>
                <c:pt idx="4">
                  <c:v>33.44</c:v>
                </c:pt>
              </c:numCache>
            </c:numRef>
          </c:val>
        </c:ser>
        <c:dLbls>
          <c:showLegendKey val="0"/>
          <c:showVal val="0"/>
          <c:showCatName val="0"/>
          <c:showSerName val="0"/>
          <c:showPercent val="0"/>
          <c:showBubbleSize val="0"/>
        </c:dLbls>
        <c:gapWidth val="250"/>
        <c:overlap val="100"/>
        <c:axId val="99371648"/>
        <c:axId val="99382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-2.79</c:v>
                </c:pt>
                <c:pt idx="1">
                  <c:v>7.57</c:v>
                </c:pt>
                <c:pt idx="2">
                  <c:v>2.25</c:v>
                </c:pt>
                <c:pt idx="3">
                  <c:v>-2.1800000000000002</c:v>
                </c:pt>
                <c:pt idx="4">
                  <c:v>6.74</c:v>
                </c:pt>
              </c:numCache>
            </c:numRef>
          </c:val>
          <c:smooth val="0"/>
        </c:ser>
        <c:dLbls>
          <c:showLegendKey val="0"/>
          <c:showVal val="0"/>
          <c:showCatName val="0"/>
          <c:showSerName val="0"/>
          <c:showPercent val="0"/>
          <c:showBubbleSize val="0"/>
        </c:dLbls>
        <c:marker val="1"/>
        <c:smooth val="0"/>
        <c:axId val="99371648"/>
        <c:axId val="99382016"/>
      </c:lineChart>
      <c:catAx>
        <c:axId val="9937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382016"/>
        <c:crosses val="autoZero"/>
        <c:auto val="1"/>
        <c:lblAlgn val="ctr"/>
        <c:lblOffset val="100"/>
        <c:tickLblSkip val="1"/>
        <c:tickMarkSkip val="1"/>
        <c:noMultiLvlLbl val="0"/>
      </c:catAx>
      <c:valAx>
        <c:axId val="99382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37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1.47</c:v>
                </c:pt>
                <c:pt idx="2">
                  <c:v>#N/A</c:v>
                </c:pt>
                <c:pt idx="3">
                  <c:v>1.4</c:v>
                </c:pt>
                <c:pt idx="4">
                  <c:v>#N/A</c:v>
                </c:pt>
                <c:pt idx="5">
                  <c:v>1.42</c:v>
                </c:pt>
                <c:pt idx="6">
                  <c:v>#N/A</c:v>
                </c:pt>
                <c:pt idx="7">
                  <c:v>1.41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0.03</c:v>
                </c:pt>
                <c:pt idx="8">
                  <c:v>#N/A</c:v>
                </c:pt>
                <c:pt idx="9">
                  <c:v>0.02</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0.02</c:v>
                </c:pt>
                <c:pt idx="4">
                  <c:v>#N/A</c:v>
                </c:pt>
                <c:pt idx="5">
                  <c:v>0.03</c:v>
                </c:pt>
                <c:pt idx="6">
                  <c:v>#N/A</c:v>
                </c:pt>
                <c:pt idx="7">
                  <c:v>0.02</c:v>
                </c:pt>
                <c:pt idx="8">
                  <c:v>#N/A</c:v>
                </c:pt>
                <c:pt idx="9">
                  <c:v>0.03</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0.03</c:v>
                </c:pt>
                <c:pt idx="2">
                  <c:v>#N/A</c:v>
                </c:pt>
                <c:pt idx="3">
                  <c:v>0.16</c:v>
                </c:pt>
                <c:pt idx="4">
                  <c:v>#N/A</c:v>
                </c:pt>
                <c:pt idx="5">
                  <c:v>0.03</c:v>
                </c:pt>
                <c:pt idx="6">
                  <c:v>#N/A</c:v>
                </c:pt>
                <c:pt idx="7">
                  <c:v>0.03</c:v>
                </c:pt>
                <c:pt idx="8">
                  <c:v>#N/A</c:v>
                </c:pt>
                <c:pt idx="9">
                  <c:v>7.0000000000000007E-2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0.21</c:v>
                </c:pt>
                <c:pt idx="2">
                  <c:v>#N/A</c:v>
                </c:pt>
                <c:pt idx="3">
                  <c:v>0.1</c:v>
                </c:pt>
                <c:pt idx="4">
                  <c:v>#N/A</c:v>
                </c:pt>
                <c:pt idx="5">
                  <c:v>0.45</c:v>
                </c:pt>
                <c:pt idx="6">
                  <c:v>#N/A</c:v>
                </c:pt>
                <c:pt idx="7">
                  <c:v>0.79</c:v>
                </c:pt>
                <c:pt idx="8">
                  <c:v>#N/A</c:v>
                </c:pt>
                <c:pt idx="9">
                  <c:v>0.68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2.5499999999999998</c:v>
                </c:pt>
                <c:pt idx="2">
                  <c:v>#N/A</c:v>
                </c:pt>
                <c:pt idx="3">
                  <c:v>3.24</c:v>
                </c:pt>
                <c:pt idx="4">
                  <c:v>#N/A</c:v>
                </c:pt>
                <c:pt idx="5">
                  <c:v>3.05</c:v>
                </c:pt>
                <c:pt idx="6">
                  <c:v>#N/A</c:v>
                </c:pt>
                <c:pt idx="7">
                  <c:v>2.73</c:v>
                </c:pt>
                <c:pt idx="8">
                  <c:v>#N/A</c:v>
                </c:pt>
                <c:pt idx="9">
                  <c:v>2.91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3.37</c:v>
                </c:pt>
                <c:pt idx="2">
                  <c:v>#N/A</c:v>
                </c:pt>
                <c:pt idx="3">
                  <c:v>5.46</c:v>
                </c:pt>
                <c:pt idx="4">
                  <c:v>#N/A</c:v>
                </c:pt>
                <c:pt idx="5">
                  <c:v>2.59</c:v>
                </c:pt>
                <c:pt idx="6">
                  <c:v>#N/A</c:v>
                </c:pt>
                <c:pt idx="7">
                  <c:v>2.71</c:v>
                </c:pt>
                <c:pt idx="8">
                  <c:v>#N/A</c:v>
                </c:pt>
                <c:pt idx="9">
                  <c:v>5.61</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10.96</c:v>
                </c:pt>
                <c:pt idx="2">
                  <c:v>#N/A</c:v>
                </c:pt>
                <c:pt idx="3">
                  <c:v>9.9499999999999993</c:v>
                </c:pt>
                <c:pt idx="4">
                  <c:v>#N/A</c:v>
                </c:pt>
                <c:pt idx="5">
                  <c:v>10.039999999999999</c:v>
                </c:pt>
                <c:pt idx="6">
                  <c:v>#N/A</c:v>
                </c:pt>
                <c:pt idx="7">
                  <c:v>10.3</c:v>
                </c:pt>
                <c:pt idx="8">
                  <c:v>#N/A</c:v>
                </c:pt>
                <c:pt idx="9">
                  <c:v>9.61</c:v>
                </c:pt>
              </c:numCache>
            </c:numRef>
          </c:val>
        </c:ser>
        <c:dLbls>
          <c:showLegendKey val="0"/>
          <c:showVal val="0"/>
          <c:showCatName val="0"/>
          <c:showSerName val="0"/>
          <c:showPercent val="0"/>
          <c:showBubbleSize val="0"/>
        </c:dLbls>
        <c:gapWidth val="150"/>
        <c:overlap val="100"/>
        <c:axId val="99615872"/>
        <c:axId val="99617408"/>
      </c:barChart>
      <c:catAx>
        <c:axId val="9961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617408"/>
        <c:crosses val="autoZero"/>
        <c:auto val="1"/>
        <c:lblAlgn val="ctr"/>
        <c:lblOffset val="100"/>
        <c:tickLblSkip val="1"/>
        <c:tickMarkSkip val="1"/>
        <c:noMultiLvlLbl val="0"/>
      </c:catAx>
      <c:valAx>
        <c:axId val="99617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615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331</c:v>
                </c:pt>
                <c:pt idx="5">
                  <c:v>354</c:v>
                </c:pt>
                <c:pt idx="8">
                  <c:v>368</c:v>
                </c:pt>
                <c:pt idx="11">
                  <c:v>388</c:v>
                </c:pt>
                <c:pt idx="14">
                  <c:v>418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77</c:v>
                </c:pt>
                <c:pt idx="3">
                  <c:v>65</c:v>
                </c:pt>
                <c:pt idx="6">
                  <c:v>64</c:v>
                </c:pt>
                <c:pt idx="9">
                  <c:v>65</c:v>
                </c:pt>
                <c:pt idx="12">
                  <c:v>65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55</c:v>
                </c:pt>
                <c:pt idx="3">
                  <c:v>55</c:v>
                </c:pt>
                <c:pt idx="6">
                  <c:v>54</c:v>
                </c:pt>
                <c:pt idx="9">
                  <c:v>30</c:v>
                </c:pt>
                <c:pt idx="12">
                  <c:v>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256</c:v>
                </c:pt>
                <c:pt idx="3">
                  <c:v>250</c:v>
                </c:pt>
                <c:pt idx="6">
                  <c:v>234</c:v>
                </c:pt>
                <c:pt idx="9">
                  <c:v>232</c:v>
                </c:pt>
                <c:pt idx="12">
                  <c:v>237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611</c:v>
                </c:pt>
                <c:pt idx="3">
                  <c:v>503</c:v>
                </c:pt>
                <c:pt idx="6">
                  <c:v>398</c:v>
                </c:pt>
                <c:pt idx="9">
                  <c:v>397</c:v>
                </c:pt>
                <c:pt idx="12">
                  <c:v>419</c:v>
                </c:pt>
              </c:numCache>
            </c:numRef>
          </c:val>
        </c:ser>
        <c:dLbls>
          <c:showLegendKey val="0"/>
          <c:showVal val="0"/>
          <c:showCatName val="0"/>
          <c:showSerName val="0"/>
          <c:showPercent val="0"/>
          <c:showBubbleSize val="0"/>
        </c:dLbls>
        <c:gapWidth val="100"/>
        <c:overlap val="100"/>
        <c:axId val="96387456"/>
        <c:axId val="96389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668</c:v>
                </c:pt>
                <c:pt idx="2">
                  <c:v>#N/A</c:v>
                </c:pt>
                <c:pt idx="3">
                  <c:v>#N/A</c:v>
                </c:pt>
                <c:pt idx="4">
                  <c:v>519</c:v>
                </c:pt>
                <c:pt idx="5">
                  <c:v>#N/A</c:v>
                </c:pt>
                <c:pt idx="6">
                  <c:v>#N/A</c:v>
                </c:pt>
                <c:pt idx="7">
                  <c:v>382</c:v>
                </c:pt>
                <c:pt idx="8">
                  <c:v>#N/A</c:v>
                </c:pt>
                <c:pt idx="9">
                  <c:v>#N/A</c:v>
                </c:pt>
                <c:pt idx="10">
                  <c:v>336</c:v>
                </c:pt>
                <c:pt idx="11">
                  <c:v>#N/A</c:v>
                </c:pt>
                <c:pt idx="12">
                  <c:v>#N/A</c:v>
                </c:pt>
                <c:pt idx="13">
                  <c:v>316</c:v>
                </c:pt>
                <c:pt idx="14">
                  <c:v>#N/A</c:v>
                </c:pt>
              </c:numCache>
            </c:numRef>
          </c:val>
          <c:smooth val="0"/>
        </c:ser>
        <c:dLbls>
          <c:showLegendKey val="0"/>
          <c:showVal val="0"/>
          <c:showCatName val="0"/>
          <c:showSerName val="0"/>
          <c:showPercent val="0"/>
          <c:showBubbleSize val="0"/>
        </c:dLbls>
        <c:marker val="1"/>
        <c:smooth val="0"/>
        <c:axId val="96387456"/>
        <c:axId val="96389376"/>
      </c:lineChart>
      <c:catAx>
        <c:axId val="9638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389376"/>
        <c:crosses val="autoZero"/>
        <c:auto val="1"/>
        <c:lblAlgn val="ctr"/>
        <c:lblOffset val="100"/>
        <c:tickLblSkip val="1"/>
        <c:tickMarkSkip val="1"/>
        <c:noMultiLvlLbl val="0"/>
      </c:catAx>
      <c:valAx>
        <c:axId val="96389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387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4552</c:v>
                </c:pt>
                <c:pt idx="5">
                  <c:v>5008</c:v>
                </c:pt>
                <c:pt idx="8">
                  <c:v>5833</c:v>
                </c:pt>
                <c:pt idx="11">
                  <c:v>6556</c:v>
                </c:pt>
                <c:pt idx="14">
                  <c:v>6483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70</c:v>
                </c:pt>
                <c:pt idx="5">
                  <c:v>55</c:v>
                </c:pt>
                <c:pt idx="8">
                  <c:v>31</c:v>
                </c:pt>
                <c:pt idx="11">
                  <c:v>20</c:v>
                </c:pt>
                <c:pt idx="14">
                  <c:v>22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1329</c:v>
                </c:pt>
                <c:pt idx="5">
                  <c:v>1578</c:v>
                </c:pt>
                <c:pt idx="8">
                  <c:v>2222</c:v>
                </c:pt>
                <c:pt idx="11">
                  <c:v>1861</c:v>
                </c:pt>
                <c:pt idx="14">
                  <c:v>2398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110</c:v>
                </c:pt>
                <c:pt idx="9">
                  <c:v>105</c:v>
                </c:pt>
                <c:pt idx="12">
                  <c:v>56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997</c:v>
                </c:pt>
                <c:pt idx="3">
                  <c:v>1122</c:v>
                </c:pt>
                <c:pt idx="6">
                  <c:v>1226</c:v>
                </c:pt>
                <c:pt idx="9">
                  <c:v>1233</c:v>
                </c:pt>
                <c:pt idx="12">
                  <c:v>1249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113</c:v>
                </c:pt>
                <c:pt idx="3">
                  <c:v>65</c:v>
                </c:pt>
                <c:pt idx="6">
                  <c:v>47</c:v>
                </c:pt>
                <c:pt idx="9">
                  <c:v>56</c:v>
                </c:pt>
                <c:pt idx="12">
                  <c:v>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3178</c:v>
                </c:pt>
                <c:pt idx="3">
                  <c:v>3182</c:v>
                </c:pt>
                <c:pt idx="6">
                  <c:v>3201</c:v>
                </c:pt>
                <c:pt idx="9">
                  <c:v>3000</c:v>
                </c:pt>
                <c:pt idx="12">
                  <c:v>2697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748</c:v>
                </c:pt>
                <c:pt idx="3">
                  <c:v>683</c:v>
                </c:pt>
                <c:pt idx="6">
                  <c:v>839</c:v>
                </c:pt>
                <c:pt idx="9">
                  <c:v>764</c:v>
                </c:pt>
                <c:pt idx="12">
                  <c:v>489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4483</c:v>
                </c:pt>
                <c:pt idx="3">
                  <c:v>4543</c:v>
                </c:pt>
                <c:pt idx="6">
                  <c:v>4784</c:v>
                </c:pt>
                <c:pt idx="9">
                  <c:v>6199</c:v>
                </c:pt>
                <c:pt idx="12">
                  <c:v>6954</c:v>
                </c:pt>
              </c:numCache>
            </c:numRef>
          </c:val>
        </c:ser>
        <c:dLbls>
          <c:showLegendKey val="0"/>
          <c:showVal val="0"/>
          <c:showCatName val="0"/>
          <c:showSerName val="0"/>
          <c:showPercent val="0"/>
          <c:showBubbleSize val="0"/>
        </c:dLbls>
        <c:gapWidth val="100"/>
        <c:overlap val="100"/>
        <c:axId val="87402752"/>
        <c:axId val="87409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3568</c:v>
                </c:pt>
                <c:pt idx="2">
                  <c:v>#N/A</c:v>
                </c:pt>
                <c:pt idx="3">
                  <c:v>#N/A</c:v>
                </c:pt>
                <c:pt idx="4">
                  <c:v>2954</c:v>
                </c:pt>
                <c:pt idx="5">
                  <c:v>#N/A</c:v>
                </c:pt>
                <c:pt idx="6">
                  <c:v>#N/A</c:v>
                </c:pt>
                <c:pt idx="7">
                  <c:v>2122</c:v>
                </c:pt>
                <c:pt idx="8">
                  <c:v>#N/A</c:v>
                </c:pt>
                <c:pt idx="9">
                  <c:v>#N/A</c:v>
                </c:pt>
                <c:pt idx="10">
                  <c:v>2920</c:v>
                </c:pt>
                <c:pt idx="11">
                  <c:v>#N/A</c:v>
                </c:pt>
                <c:pt idx="12">
                  <c:v>#N/A</c:v>
                </c:pt>
                <c:pt idx="13">
                  <c:v>2593</c:v>
                </c:pt>
                <c:pt idx="14">
                  <c:v>#N/A</c:v>
                </c:pt>
              </c:numCache>
            </c:numRef>
          </c:val>
          <c:smooth val="0"/>
        </c:ser>
        <c:dLbls>
          <c:showLegendKey val="0"/>
          <c:showVal val="0"/>
          <c:showCatName val="0"/>
          <c:showSerName val="0"/>
          <c:showPercent val="0"/>
          <c:showBubbleSize val="0"/>
        </c:dLbls>
        <c:marker val="1"/>
        <c:smooth val="0"/>
        <c:axId val="87402752"/>
        <c:axId val="87409024"/>
      </c:lineChart>
      <c:catAx>
        <c:axId val="8740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7409024"/>
        <c:crosses val="autoZero"/>
        <c:auto val="1"/>
        <c:lblAlgn val="ctr"/>
        <c:lblOffset val="100"/>
        <c:tickLblSkip val="1"/>
        <c:tickMarkSkip val="1"/>
        <c:noMultiLvlLbl val="0"/>
      </c:catAx>
      <c:valAx>
        <c:axId val="87409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402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福島県棚倉町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14,902
14,831
159.82
8,060,883
7,817,729
219,675
3,913,964
6,953,933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74.0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0.07</a:t>
          </a:r>
          <a:r>
            <a:rPr kumimoji="1" lang="ja-JP" altLang="en-US" sz="1300">
              <a:latin typeface="ＭＳ Ｐゴシック"/>
            </a:rPr>
            <a:t>上回っているものの、近年は低下傾向にある。</a:t>
          </a:r>
          <a:endParaRPr kumimoji="1" lang="en-US" altLang="ja-JP" sz="1300">
            <a:latin typeface="ＭＳ Ｐゴシック"/>
          </a:endParaRPr>
        </a:p>
        <a:p>
          <a:r>
            <a:rPr kumimoji="1" lang="ja-JP" altLang="en-US" sz="1300">
              <a:latin typeface="ＭＳ Ｐゴシック"/>
            </a:rPr>
            <a:t>　税収をはじめとした更なる歳入の確保に努めるとともに、実施事業の峻別を徹底し、実施にあたっては優先順位をつけながら計画的に行うなど、投資的経費の抑制等による歳出削減に取り組み、財政基盤の強化を図りたい。</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13758</xdr:rowOff>
    </xdr:to>
    <xdr:cxnSp macro="">
      <xdr:nvCxnSpPr>
        <xdr:cNvPr id="63" name="直線コネクタ 62"/>
        <xdr:cNvCxnSpPr/>
      </xdr:nvCxnSpPr>
      <xdr:spPr>
        <a:xfrm flipV="1">
          <a:off x="4953000" y="6220883"/>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96308</xdr:rowOff>
    </xdr:to>
    <xdr:cxnSp macro="">
      <xdr:nvCxnSpPr>
        <xdr:cNvPr id="68" name="直線コネクタ 67"/>
        <xdr:cNvCxnSpPr/>
      </xdr:nvCxnSpPr>
      <xdr:spPr>
        <a:xfrm flipV="1">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138235</xdr:rowOff>
    </xdr:from>
    <xdr:ext cx="762000" cy="259045"/>
    <xdr:sp macro="" textlink="">
      <xdr:nvSpPr>
        <xdr:cNvPr id="69" name="財政力平均値テキスト"/>
        <xdr:cNvSpPr txBox="1"/>
      </xdr:nvSpPr>
      <xdr:spPr>
        <a:xfrm>
          <a:off x="5041900" y="716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56092</xdr:rowOff>
    </xdr:from>
    <xdr:to>
      <xdr:col>6</xdr:col>
      <xdr:colOff>0</xdr:colOff>
      <xdr:row>41</xdr:row>
      <xdr:rowOff>96308</xdr:rowOff>
    </xdr:to>
    <xdr:cxnSp macro="">
      <xdr:nvCxnSpPr>
        <xdr:cNvPr id="71" name="直線コネクタ 70"/>
        <xdr:cNvCxnSpPr/>
      </xdr:nvCxnSpPr>
      <xdr:spPr>
        <a:xfrm>
          <a:off x="3225800" y="70855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3" name="テキスト ボックス 72"/>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15875</xdr:rowOff>
    </xdr:from>
    <xdr:to>
      <xdr:col>4</xdr:col>
      <xdr:colOff>482600</xdr:colOff>
      <xdr:row>41</xdr:row>
      <xdr:rowOff>56092</xdr:rowOff>
    </xdr:to>
    <xdr:cxnSp macro="">
      <xdr:nvCxnSpPr>
        <xdr:cNvPr id="74" name="直線コネクタ 73"/>
        <xdr:cNvCxnSpPr/>
      </xdr:nvCxnSpPr>
      <xdr:spPr>
        <a:xfrm>
          <a:off x="2336800" y="70453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5" name="フローチャート : 判断 74"/>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6" name="テキスト ボックス 75"/>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106892</xdr:rowOff>
    </xdr:from>
    <xdr:to>
      <xdr:col>3</xdr:col>
      <xdr:colOff>279400</xdr:colOff>
      <xdr:row>41</xdr:row>
      <xdr:rowOff>15875</xdr:rowOff>
    </xdr:to>
    <xdr:cxnSp macro="">
      <xdr:nvCxnSpPr>
        <xdr:cNvPr id="77" name="直線コネクタ 76"/>
        <xdr:cNvCxnSpPr/>
      </xdr:nvCxnSpPr>
      <xdr:spPr>
        <a:xfrm>
          <a:off x="1447800" y="696489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166158</xdr:rowOff>
    </xdr:from>
    <xdr:to>
      <xdr:col>3</xdr:col>
      <xdr:colOff>330200</xdr:colOff>
      <xdr:row>42</xdr:row>
      <xdr:rowOff>96308</xdr:rowOff>
    </xdr:to>
    <xdr:sp macro="" textlink="">
      <xdr:nvSpPr>
        <xdr:cNvPr id="78" name="フローチャート : 判断 77"/>
        <xdr:cNvSpPr/>
      </xdr:nvSpPr>
      <xdr:spPr>
        <a:xfrm>
          <a:off x="2286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81085</xdr:rowOff>
    </xdr:from>
    <xdr:ext cx="762000" cy="259045"/>
    <xdr:sp macro="" textlink="">
      <xdr:nvSpPr>
        <xdr:cNvPr id="79" name="テキスト ボックス 78"/>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125942</xdr:rowOff>
    </xdr:from>
    <xdr:to>
      <xdr:col>2</xdr:col>
      <xdr:colOff>127000</xdr:colOff>
      <xdr:row>42</xdr:row>
      <xdr:rowOff>56092</xdr:rowOff>
    </xdr:to>
    <xdr:sp macro="" textlink="">
      <xdr:nvSpPr>
        <xdr:cNvPr id="80" name="フローチャート : 判断 79"/>
        <xdr:cNvSpPr/>
      </xdr:nvSpPr>
      <xdr:spPr>
        <a:xfrm>
          <a:off x="1397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40869</xdr:rowOff>
    </xdr:from>
    <xdr:ext cx="762000" cy="259045"/>
    <xdr:sp macro="" textlink="">
      <xdr:nvSpPr>
        <xdr:cNvPr id="81" name="テキスト ボックス 80"/>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7" name="円/楕円 86"/>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88"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45508</xdr:rowOff>
    </xdr:from>
    <xdr:to>
      <xdr:col>6</xdr:col>
      <xdr:colOff>50800</xdr:colOff>
      <xdr:row>41</xdr:row>
      <xdr:rowOff>147108</xdr:rowOff>
    </xdr:to>
    <xdr:sp macro="" textlink="">
      <xdr:nvSpPr>
        <xdr:cNvPr id="89" name="円/楕円 88"/>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90" name="テキスト ボックス 89"/>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5292</xdr:rowOff>
    </xdr:from>
    <xdr:to>
      <xdr:col>4</xdr:col>
      <xdr:colOff>533400</xdr:colOff>
      <xdr:row>41</xdr:row>
      <xdr:rowOff>106892</xdr:rowOff>
    </xdr:to>
    <xdr:sp macro="" textlink="">
      <xdr:nvSpPr>
        <xdr:cNvPr id="91" name="円/楕円 90"/>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117069</xdr:rowOff>
    </xdr:from>
    <xdr:ext cx="762000" cy="259045"/>
    <xdr:sp macro="" textlink="">
      <xdr:nvSpPr>
        <xdr:cNvPr id="92" name="テキスト ボックス 91"/>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136525</xdr:rowOff>
    </xdr:from>
    <xdr:to>
      <xdr:col>3</xdr:col>
      <xdr:colOff>330200</xdr:colOff>
      <xdr:row>41</xdr:row>
      <xdr:rowOff>66675</xdr:rowOff>
    </xdr:to>
    <xdr:sp macro="" textlink="">
      <xdr:nvSpPr>
        <xdr:cNvPr id="93" name="円/楕円 92"/>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76852</xdr:rowOff>
    </xdr:from>
    <xdr:ext cx="762000" cy="259045"/>
    <xdr:sp macro="" textlink="">
      <xdr:nvSpPr>
        <xdr:cNvPr id="94" name="テキスト ボックス 93"/>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95" name="円/楕円 94"/>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167869</xdr:rowOff>
    </xdr:from>
    <xdr:ext cx="762000" cy="259045"/>
    <xdr:sp macro="" textlink="">
      <xdr:nvSpPr>
        <xdr:cNvPr id="96" name="テキスト ボックス 95"/>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から高利率の町債の繰上償還を実施し、公債費の削減に取り組むとともに、定員適正化計画による退職者不補充により人件費の削減を進めてきた結果、近年では大幅に改善してきたが、東日本大震災の復旧事業に一応の目処が立ったことを背景に、平成</a:t>
          </a:r>
          <a:r>
            <a:rPr kumimoji="1" lang="en-US" altLang="ja-JP" sz="1300">
              <a:latin typeface="ＭＳ Ｐゴシック"/>
            </a:rPr>
            <a:t>25</a:t>
          </a:r>
          <a:r>
            <a:rPr kumimoji="1" lang="ja-JP" altLang="en-US" sz="1300">
              <a:latin typeface="ＭＳ Ｐゴシック"/>
            </a:rPr>
            <a:t>年度は震災前の水準に戻ることとなった。</a:t>
          </a:r>
          <a:endParaRPr kumimoji="1" lang="en-US" altLang="ja-JP" sz="1300">
            <a:latin typeface="ＭＳ Ｐゴシック"/>
          </a:endParaRPr>
        </a:p>
        <a:p>
          <a:r>
            <a:rPr kumimoji="1" lang="ja-JP" altLang="en-US" sz="1300">
              <a:latin typeface="ＭＳ Ｐゴシック"/>
            </a:rPr>
            <a:t>　類似団体平均よりも低い比率となっているが、今後もすべての事務事業を厳しく評価しながら更なる合理化、適正化を押し進め、比率の改善に取り組んでまいりたい。</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67</xdr:row>
      <xdr:rowOff>80010</xdr:rowOff>
    </xdr:to>
    <xdr:cxnSp macro="">
      <xdr:nvCxnSpPr>
        <xdr:cNvPr id="126" name="直線コネクタ 125"/>
        <xdr:cNvCxnSpPr/>
      </xdr:nvCxnSpPr>
      <xdr:spPr>
        <a:xfrm flipV="1">
          <a:off x="4953000" y="10135446"/>
          <a:ext cx="0" cy="1431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38523</xdr:rowOff>
    </xdr:from>
    <xdr:to>
      <xdr:col>7</xdr:col>
      <xdr:colOff>152400</xdr:colOff>
      <xdr:row>61</xdr:row>
      <xdr:rowOff>87206</xdr:rowOff>
    </xdr:to>
    <xdr:cxnSp macro="">
      <xdr:nvCxnSpPr>
        <xdr:cNvPr id="131" name="直線コネクタ 130"/>
        <xdr:cNvCxnSpPr/>
      </xdr:nvCxnSpPr>
      <xdr:spPr>
        <a:xfrm>
          <a:off x="4114800" y="9982623"/>
          <a:ext cx="8382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86377</xdr:rowOff>
    </xdr:from>
    <xdr:ext cx="762000" cy="259045"/>
    <xdr:sp macro="" textlink="">
      <xdr:nvSpPr>
        <xdr:cNvPr id="132"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38523</xdr:rowOff>
    </xdr:from>
    <xdr:to>
      <xdr:col>6</xdr:col>
      <xdr:colOff>0</xdr:colOff>
      <xdr:row>60</xdr:row>
      <xdr:rowOff>1270</xdr:rowOff>
    </xdr:to>
    <xdr:cxnSp macro="">
      <xdr:nvCxnSpPr>
        <xdr:cNvPr id="134" name="直線コネクタ 133"/>
        <xdr:cNvCxnSpPr/>
      </xdr:nvCxnSpPr>
      <xdr:spPr>
        <a:xfrm flipV="1">
          <a:off x="3225800" y="9982623"/>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5" name="フローチャート : 判断 134"/>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21183</xdr:rowOff>
    </xdr:from>
    <xdr:ext cx="736600" cy="259045"/>
    <xdr:sp macro="" textlink="">
      <xdr:nvSpPr>
        <xdr:cNvPr id="136" name="テキスト ボックス 135"/>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1270</xdr:rowOff>
    </xdr:from>
    <xdr:to>
      <xdr:col>4</xdr:col>
      <xdr:colOff>482600</xdr:colOff>
      <xdr:row>60</xdr:row>
      <xdr:rowOff>97790</xdr:rowOff>
    </xdr:to>
    <xdr:cxnSp macro="">
      <xdr:nvCxnSpPr>
        <xdr:cNvPr id="137" name="直線コネクタ 136"/>
        <xdr:cNvCxnSpPr/>
      </xdr:nvCxnSpPr>
      <xdr:spPr>
        <a:xfrm flipV="1">
          <a:off x="2336800" y="102882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57996</xdr:rowOff>
    </xdr:from>
    <xdr:to>
      <xdr:col>4</xdr:col>
      <xdr:colOff>533400</xdr:colOff>
      <xdr:row>62</xdr:row>
      <xdr:rowOff>159596</xdr:rowOff>
    </xdr:to>
    <xdr:sp macro="" textlink="">
      <xdr:nvSpPr>
        <xdr:cNvPr id="138" name="フローチャート : 判断 137"/>
        <xdr:cNvSpPr/>
      </xdr:nvSpPr>
      <xdr:spPr>
        <a:xfrm>
          <a:off x="3175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144373</xdr:rowOff>
    </xdr:from>
    <xdr:ext cx="762000" cy="259045"/>
    <xdr:sp macro="" textlink="">
      <xdr:nvSpPr>
        <xdr:cNvPr id="139" name="テキスト ボックス 138"/>
        <xdr:cNvSpPr txBox="1"/>
      </xdr:nvSpPr>
      <xdr:spPr>
        <a:xfrm>
          <a:off x="2844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97790</xdr:rowOff>
    </xdr:from>
    <xdr:to>
      <xdr:col>3</xdr:col>
      <xdr:colOff>279400</xdr:colOff>
      <xdr:row>64</xdr:row>
      <xdr:rowOff>39370</xdr:rowOff>
    </xdr:to>
    <xdr:cxnSp macro="">
      <xdr:nvCxnSpPr>
        <xdr:cNvPr id="140" name="直線コネクタ 139"/>
        <xdr:cNvCxnSpPr/>
      </xdr:nvCxnSpPr>
      <xdr:spPr>
        <a:xfrm flipV="1">
          <a:off x="1447800" y="10384790"/>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100754</xdr:rowOff>
    </xdr:from>
    <xdr:to>
      <xdr:col>3</xdr:col>
      <xdr:colOff>330200</xdr:colOff>
      <xdr:row>62</xdr:row>
      <xdr:rowOff>30904</xdr:rowOff>
    </xdr:to>
    <xdr:sp macro="" textlink="">
      <xdr:nvSpPr>
        <xdr:cNvPr id="141" name="フローチャート : 判断 140"/>
        <xdr:cNvSpPr/>
      </xdr:nvSpPr>
      <xdr:spPr>
        <a:xfrm>
          <a:off x="22860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15681</xdr:rowOff>
    </xdr:from>
    <xdr:ext cx="762000" cy="259045"/>
    <xdr:sp macro="" textlink="">
      <xdr:nvSpPr>
        <xdr:cNvPr id="142" name="テキスト ボックス 141"/>
        <xdr:cNvSpPr txBox="1"/>
      </xdr:nvSpPr>
      <xdr:spPr>
        <a:xfrm>
          <a:off x="1955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43" name="フローチャート : 判断 142"/>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52087</xdr:rowOff>
    </xdr:from>
    <xdr:ext cx="762000" cy="259045"/>
    <xdr:sp macro="" textlink="">
      <xdr:nvSpPr>
        <xdr:cNvPr id="144" name="テキスト ボックス 143"/>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36406</xdr:rowOff>
    </xdr:from>
    <xdr:to>
      <xdr:col>7</xdr:col>
      <xdr:colOff>203200</xdr:colOff>
      <xdr:row>61</xdr:row>
      <xdr:rowOff>138006</xdr:rowOff>
    </xdr:to>
    <xdr:sp macro="" textlink="">
      <xdr:nvSpPr>
        <xdr:cNvPr id="150" name="円/楕円 149"/>
        <xdr:cNvSpPr/>
      </xdr:nvSpPr>
      <xdr:spPr>
        <a:xfrm>
          <a:off x="4902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52933</xdr:rowOff>
    </xdr:from>
    <xdr:ext cx="762000" cy="259045"/>
    <xdr:sp macro="" textlink="">
      <xdr:nvSpPr>
        <xdr:cNvPr id="151" name="財政構造の弾力性該当値テキスト"/>
        <xdr:cNvSpPr txBox="1"/>
      </xdr:nvSpPr>
      <xdr:spPr>
        <a:xfrm>
          <a:off x="50419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5</xdr:col>
      <xdr:colOff>635000</xdr:colOff>
      <xdr:row>57</xdr:row>
      <xdr:rowOff>159173</xdr:rowOff>
    </xdr:from>
    <xdr:to>
      <xdr:col>6</xdr:col>
      <xdr:colOff>50800</xdr:colOff>
      <xdr:row>58</xdr:row>
      <xdr:rowOff>89323</xdr:rowOff>
    </xdr:to>
    <xdr:sp macro="" textlink="">
      <xdr:nvSpPr>
        <xdr:cNvPr id="152" name="円/楕円 151"/>
        <xdr:cNvSpPr/>
      </xdr:nvSpPr>
      <xdr:spPr>
        <a:xfrm>
          <a:off x="4064000" y="99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99500</xdr:rowOff>
    </xdr:from>
    <xdr:ext cx="736600" cy="259045"/>
    <xdr:sp macro="" textlink="">
      <xdr:nvSpPr>
        <xdr:cNvPr id="153" name="テキスト ボックス 152"/>
        <xdr:cNvSpPr txBox="1"/>
      </xdr:nvSpPr>
      <xdr:spPr>
        <a:xfrm>
          <a:off x="3733800" y="970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121920</xdr:rowOff>
    </xdr:from>
    <xdr:to>
      <xdr:col>4</xdr:col>
      <xdr:colOff>533400</xdr:colOff>
      <xdr:row>60</xdr:row>
      <xdr:rowOff>52070</xdr:rowOff>
    </xdr:to>
    <xdr:sp macro="" textlink="">
      <xdr:nvSpPr>
        <xdr:cNvPr id="154" name="円/楕円 153"/>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62247</xdr:rowOff>
    </xdr:from>
    <xdr:ext cx="762000" cy="259045"/>
    <xdr:sp macro="" textlink="">
      <xdr:nvSpPr>
        <xdr:cNvPr id="155" name="テキスト ボックス 154"/>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46990</xdr:rowOff>
    </xdr:from>
    <xdr:to>
      <xdr:col>3</xdr:col>
      <xdr:colOff>330200</xdr:colOff>
      <xdr:row>60</xdr:row>
      <xdr:rowOff>148590</xdr:rowOff>
    </xdr:to>
    <xdr:sp macro="" textlink="">
      <xdr:nvSpPr>
        <xdr:cNvPr id="156" name="円/楕円 155"/>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158767</xdr:rowOff>
    </xdr:from>
    <xdr:ext cx="762000" cy="259045"/>
    <xdr:sp macro="" textlink="">
      <xdr:nvSpPr>
        <xdr:cNvPr id="157" name="テキスト ボックス 156"/>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160020</xdr:rowOff>
    </xdr:from>
    <xdr:to>
      <xdr:col>2</xdr:col>
      <xdr:colOff>127000</xdr:colOff>
      <xdr:row>64</xdr:row>
      <xdr:rowOff>90170</xdr:rowOff>
    </xdr:to>
    <xdr:sp macro="" textlink="">
      <xdr:nvSpPr>
        <xdr:cNvPr id="158" name="円/楕円 157"/>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74947</xdr:rowOff>
    </xdr:from>
    <xdr:ext cx="762000" cy="259045"/>
    <xdr:sp macro="" textlink="">
      <xdr:nvSpPr>
        <xdr:cNvPr id="159" name="テキスト ボックス 158"/>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[142,062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決算額の増加の要因は、東日本大震災の復興関連業務に係る物件費（主に除染事業費）の増とみられる。</a:t>
          </a:r>
          <a:endParaRPr kumimoji="1" lang="en-US" altLang="ja-JP" sz="1300">
            <a:latin typeface="ＭＳ Ｐゴシック"/>
          </a:endParaRPr>
        </a:p>
        <a:p>
          <a:r>
            <a:rPr kumimoji="1" lang="ja-JP" altLang="en-US" sz="1300">
              <a:latin typeface="ＭＳ Ｐゴシック"/>
            </a:rPr>
            <a:t>　今後の方針として、特に職員数の適正化を通して人件費全体の管理をしていきながら、職員の適正な配置によって、町政進展に向けたより効果的・効率的な事業実施とコスト削減に努めていきたい。</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7685</xdr:rowOff>
    </xdr:from>
    <xdr:to>
      <xdr:col>7</xdr:col>
      <xdr:colOff>152400</xdr:colOff>
      <xdr:row>88</xdr:row>
      <xdr:rowOff>128133</xdr:rowOff>
    </xdr:to>
    <xdr:cxnSp macro="">
      <xdr:nvCxnSpPr>
        <xdr:cNvPr id="190" name="直線コネクタ 189"/>
        <xdr:cNvCxnSpPr/>
      </xdr:nvCxnSpPr>
      <xdr:spPr>
        <a:xfrm flipV="1">
          <a:off x="4953000" y="13895135"/>
          <a:ext cx="0" cy="1320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100210</xdr:rowOff>
    </xdr:from>
    <xdr:ext cx="762000" cy="259045"/>
    <xdr:sp macro="" textlink="">
      <xdr:nvSpPr>
        <xdr:cNvPr id="191" name="人件費・物件費等の状況最小値テキスト"/>
        <xdr:cNvSpPr txBox="1"/>
      </xdr:nvSpPr>
      <xdr:spPr>
        <a:xfrm>
          <a:off x="5041900" y="1518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854,342</a:t>
          </a:r>
          <a:endParaRPr kumimoji="1" lang="ja-JP" altLang="en-US" sz="1000" b="1">
            <a:latin typeface="ＭＳ Ｐゴシック"/>
          </a:endParaRPr>
        </a:p>
      </xdr:txBody>
    </xdr:sp>
    <xdr:clientData/>
  </xdr:oneCellAnchor>
  <xdr:twoCellAnchor>
    <xdr:from>
      <xdr:col>7</xdr:col>
      <xdr:colOff>63500</xdr:colOff>
      <xdr:row>88</xdr:row>
      <xdr:rowOff>128133</xdr:rowOff>
    </xdr:from>
    <xdr:to>
      <xdr:col>7</xdr:col>
      <xdr:colOff>241300</xdr:colOff>
      <xdr:row>88</xdr:row>
      <xdr:rowOff>128133</xdr:rowOff>
    </xdr:to>
    <xdr:cxnSp macro="">
      <xdr:nvCxnSpPr>
        <xdr:cNvPr id="192" name="直線コネクタ 191"/>
        <xdr:cNvCxnSpPr/>
      </xdr:nvCxnSpPr>
      <xdr:spPr>
        <a:xfrm>
          <a:off x="4864100" y="1521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94062</xdr:rowOff>
    </xdr:from>
    <xdr:ext cx="762000" cy="259045"/>
    <xdr:sp macro="" textlink="">
      <xdr:nvSpPr>
        <xdr:cNvPr id="193" name="人件費・物件費等の状況最大値テキスト"/>
        <xdr:cNvSpPr txBox="1"/>
      </xdr:nvSpPr>
      <xdr:spPr>
        <a:xfrm>
          <a:off x="5041900" y="1363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88,143</a:t>
          </a:r>
          <a:endParaRPr kumimoji="1" lang="ja-JP" altLang="en-US" sz="1000" b="1">
            <a:latin typeface="ＭＳ Ｐゴシック"/>
          </a:endParaRPr>
        </a:p>
      </xdr:txBody>
    </xdr:sp>
    <xdr:clientData/>
  </xdr:oneCellAnchor>
  <xdr:twoCellAnchor>
    <xdr:from>
      <xdr:col>7</xdr:col>
      <xdr:colOff>63500</xdr:colOff>
      <xdr:row>81</xdr:row>
      <xdr:rowOff>7685</xdr:rowOff>
    </xdr:from>
    <xdr:to>
      <xdr:col>7</xdr:col>
      <xdr:colOff>241300</xdr:colOff>
      <xdr:row>81</xdr:row>
      <xdr:rowOff>7685</xdr:rowOff>
    </xdr:to>
    <xdr:cxnSp macro="">
      <xdr:nvCxnSpPr>
        <xdr:cNvPr id="194" name="直線コネクタ 193"/>
        <xdr:cNvCxnSpPr/>
      </xdr:nvCxnSpPr>
      <xdr:spPr>
        <a:xfrm>
          <a:off x="4864100" y="1389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76569</xdr:rowOff>
    </xdr:from>
    <xdr:to>
      <xdr:col>7</xdr:col>
      <xdr:colOff>152400</xdr:colOff>
      <xdr:row>81</xdr:row>
      <xdr:rowOff>100619</xdr:rowOff>
    </xdr:to>
    <xdr:cxnSp macro="">
      <xdr:nvCxnSpPr>
        <xdr:cNvPr id="195" name="直線コネクタ 194"/>
        <xdr:cNvCxnSpPr/>
      </xdr:nvCxnSpPr>
      <xdr:spPr>
        <a:xfrm>
          <a:off x="4114800" y="13964019"/>
          <a:ext cx="838200" cy="2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85395</xdr:rowOff>
    </xdr:from>
    <xdr:ext cx="762000" cy="259045"/>
    <xdr:sp macro="" textlink="">
      <xdr:nvSpPr>
        <xdr:cNvPr id="196" name="人件費・物件費等の状況平均値テキスト"/>
        <xdr:cNvSpPr txBox="1"/>
      </xdr:nvSpPr>
      <xdr:spPr>
        <a:xfrm>
          <a:off x="5041900" y="13972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93219</xdr:rowOff>
    </xdr:from>
    <xdr:to>
      <xdr:col>7</xdr:col>
      <xdr:colOff>203200</xdr:colOff>
      <xdr:row>82</xdr:row>
      <xdr:rowOff>23369</xdr:rowOff>
    </xdr:to>
    <xdr:sp macro="" textlink="">
      <xdr:nvSpPr>
        <xdr:cNvPr id="197" name="フローチャート : 判断 196"/>
        <xdr:cNvSpPr/>
      </xdr:nvSpPr>
      <xdr:spPr>
        <a:xfrm>
          <a:off x="4902200" y="1398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70363</xdr:rowOff>
    </xdr:from>
    <xdr:to>
      <xdr:col>6</xdr:col>
      <xdr:colOff>0</xdr:colOff>
      <xdr:row>81</xdr:row>
      <xdr:rowOff>76569</xdr:rowOff>
    </xdr:to>
    <xdr:cxnSp macro="">
      <xdr:nvCxnSpPr>
        <xdr:cNvPr id="198" name="直線コネクタ 197"/>
        <xdr:cNvCxnSpPr/>
      </xdr:nvCxnSpPr>
      <xdr:spPr>
        <a:xfrm>
          <a:off x="3225800" y="13957813"/>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74186</xdr:rowOff>
    </xdr:from>
    <xdr:to>
      <xdr:col>6</xdr:col>
      <xdr:colOff>50800</xdr:colOff>
      <xdr:row>82</xdr:row>
      <xdr:rowOff>4336</xdr:rowOff>
    </xdr:to>
    <xdr:sp macro="" textlink="">
      <xdr:nvSpPr>
        <xdr:cNvPr id="199" name="フローチャート : 判断 198"/>
        <xdr:cNvSpPr/>
      </xdr:nvSpPr>
      <xdr:spPr>
        <a:xfrm>
          <a:off x="4064000" y="139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160563</xdr:rowOff>
    </xdr:from>
    <xdr:ext cx="736600" cy="259045"/>
    <xdr:sp macro="" textlink="">
      <xdr:nvSpPr>
        <xdr:cNvPr id="200" name="テキスト ボックス 199"/>
        <xdr:cNvSpPr txBox="1"/>
      </xdr:nvSpPr>
      <xdr:spPr>
        <a:xfrm>
          <a:off x="3733800" y="1404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57339</xdr:rowOff>
    </xdr:from>
    <xdr:to>
      <xdr:col>4</xdr:col>
      <xdr:colOff>482600</xdr:colOff>
      <xdr:row>81</xdr:row>
      <xdr:rowOff>70363</xdr:rowOff>
    </xdr:to>
    <xdr:cxnSp macro="">
      <xdr:nvCxnSpPr>
        <xdr:cNvPr id="201" name="直線コネクタ 200"/>
        <xdr:cNvCxnSpPr/>
      </xdr:nvCxnSpPr>
      <xdr:spPr>
        <a:xfrm>
          <a:off x="2336800" y="13944789"/>
          <a:ext cx="889000" cy="1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63391</xdr:rowOff>
    </xdr:from>
    <xdr:to>
      <xdr:col>4</xdr:col>
      <xdr:colOff>533400</xdr:colOff>
      <xdr:row>81</xdr:row>
      <xdr:rowOff>164991</xdr:rowOff>
    </xdr:to>
    <xdr:sp macro="" textlink="">
      <xdr:nvSpPr>
        <xdr:cNvPr id="202" name="フローチャート : 判断 201"/>
        <xdr:cNvSpPr/>
      </xdr:nvSpPr>
      <xdr:spPr>
        <a:xfrm>
          <a:off x="3175000" y="1395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149768</xdr:rowOff>
    </xdr:from>
    <xdr:ext cx="762000" cy="259045"/>
    <xdr:sp macro="" textlink="">
      <xdr:nvSpPr>
        <xdr:cNvPr id="203" name="テキスト ボックス 202"/>
        <xdr:cNvSpPr txBox="1"/>
      </xdr:nvSpPr>
      <xdr:spPr>
        <a:xfrm>
          <a:off x="2844800" y="1403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54367</xdr:rowOff>
    </xdr:from>
    <xdr:to>
      <xdr:col>3</xdr:col>
      <xdr:colOff>279400</xdr:colOff>
      <xdr:row>81</xdr:row>
      <xdr:rowOff>57339</xdr:rowOff>
    </xdr:to>
    <xdr:cxnSp macro="">
      <xdr:nvCxnSpPr>
        <xdr:cNvPr id="204" name="直線コネクタ 203"/>
        <xdr:cNvCxnSpPr/>
      </xdr:nvCxnSpPr>
      <xdr:spPr>
        <a:xfrm>
          <a:off x="1447800" y="1394181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26355</xdr:rowOff>
    </xdr:from>
    <xdr:to>
      <xdr:col>3</xdr:col>
      <xdr:colOff>330200</xdr:colOff>
      <xdr:row>81</xdr:row>
      <xdr:rowOff>127955</xdr:rowOff>
    </xdr:to>
    <xdr:sp macro="" textlink="">
      <xdr:nvSpPr>
        <xdr:cNvPr id="205" name="フローチャート : 判断 204"/>
        <xdr:cNvSpPr/>
      </xdr:nvSpPr>
      <xdr:spPr>
        <a:xfrm>
          <a:off x="2286000" y="139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112732</xdr:rowOff>
    </xdr:from>
    <xdr:ext cx="762000" cy="259045"/>
    <xdr:sp macro="" textlink="">
      <xdr:nvSpPr>
        <xdr:cNvPr id="206" name="テキスト ボックス 205"/>
        <xdr:cNvSpPr txBox="1"/>
      </xdr:nvSpPr>
      <xdr:spPr>
        <a:xfrm>
          <a:off x="1955800" y="1400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11931</xdr:rowOff>
    </xdr:from>
    <xdr:to>
      <xdr:col>2</xdr:col>
      <xdr:colOff>127000</xdr:colOff>
      <xdr:row>81</xdr:row>
      <xdr:rowOff>113531</xdr:rowOff>
    </xdr:to>
    <xdr:sp macro="" textlink="">
      <xdr:nvSpPr>
        <xdr:cNvPr id="207" name="フローチャート : 判断 206"/>
        <xdr:cNvSpPr/>
      </xdr:nvSpPr>
      <xdr:spPr>
        <a:xfrm>
          <a:off x="1397000" y="1389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98308</xdr:rowOff>
    </xdr:from>
    <xdr:ext cx="762000" cy="259045"/>
    <xdr:sp macro="" textlink="">
      <xdr:nvSpPr>
        <xdr:cNvPr id="208" name="テキスト ボックス 207"/>
        <xdr:cNvSpPr txBox="1"/>
      </xdr:nvSpPr>
      <xdr:spPr>
        <a:xfrm>
          <a:off x="1066800" y="1398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120,080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49819</xdr:rowOff>
    </xdr:from>
    <xdr:to>
      <xdr:col>7</xdr:col>
      <xdr:colOff>203200</xdr:colOff>
      <xdr:row>81</xdr:row>
      <xdr:rowOff>151419</xdr:rowOff>
    </xdr:to>
    <xdr:sp macro="" textlink="">
      <xdr:nvSpPr>
        <xdr:cNvPr id="214" name="円/楕円 213"/>
        <xdr:cNvSpPr/>
      </xdr:nvSpPr>
      <xdr:spPr>
        <a:xfrm>
          <a:off x="4902200" y="1393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142546</xdr:rowOff>
    </xdr:from>
    <xdr:ext cx="762000" cy="259045"/>
    <xdr:sp macro="" textlink="">
      <xdr:nvSpPr>
        <xdr:cNvPr id="215" name="人件費・物件費等の状況該当値テキスト"/>
        <xdr:cNvSpPr txBox="1"/>
      </xdr:nvSpPr>
      <xdr:spPr>
        <a:xfrm>
          <a:off x="5041900" y="13858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142,062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25769</xdr:rowOff>
    </xdr:from>
    <xdr:to>
      <xdr:col>6</xdr:col>
      <xdr:colOff>50800</xdr:colOff>
      <xdr:row>81</xdr:row>
      <xdr:rowOff>127369</xdr:rowOff>
    </xdr:to>
    <xdr:sp macro="" textlink="">
      <xdr:nvSpPr>
        <xdr:cNvPr id="216" name="円/楕円 215"/>
        <xdr:cNvSpPr/>
      </xdr:nvSpPr>
      <xdr:spPr>
        <a:xfrm>
          <a:off x="4064000" y="1391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137546</xdr:rowOff>
    </xdr:from>
    <xdr:ext cx="736600" cy="259045"/>
    <xdr:sp macro="" textlink="">
      <xdr:nvSpPr>
        <xdr:cNvPr id="217" name="テキスト ボックス 216"/>
        <xdr:cNvSpPr txBox="1"/>
      </xdr:nvSpPr>
      <xdr:spPr>
        <a:xfrm>
          <a:off x="3733800" y="13682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128,109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19563</xdr:rowOff>
    </xdr:from>
    <xdr:to>
      <xdr:col>4</xdr:col>
      <xdr:colOff>533400</xdr:colOff>
      <xdr:row>81</xdr:row>
      <xdr:rowOff>121163</xdr:rowOff>
    </xdr:to>
    <xdr:sp macro="" textlink="">
      <xdr:nvSpPr>
        <xdr:cNvPr id="218" name="円/楕円 217"/>
        <xdr:cNvSpPr/>
      </xdr:nvSpPr>
      <xdr:spPr>
        <a:xfrm>
          <a:off x="3175000" y="1390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131340</xdr:rowOff>
    </xdr:from>
    <xdr:ext cx="762000" cy="259045"/>
    <xdr:sp macro="" textlink="">
      <xdr:nvSpPr>
        <xdr:cNvPr id="219" name="テキスト ボックス 218"/>
        <xdr:cNvSpPr txBox="1"/>
      </xdr:nvSpPr>
      <xdr:spPr>
        <a:xfrm>
          <a:off x="2844800" y="1367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124,508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6539</xdr:rowOff>
    </xdr:from>
    <xdr:to>
      <xdr:col>3</xdr:col>
      <xdr:colOff>330200</xdr:colOff>
      <xdr:row>81</xdr:row>
      <xdr:rowOff>108139</xdr:rowOff>
    </xdr:to>
    <xdr:sp macro="" textlink="">
      <xdr:nvSpPr>
        <xdr:cNvPr id="220" name="円/楕円 219"/>
        <xdr:cNvSpPr/>
      </xdr:nvSpPr>
      <xdr:spPr>
        <a:xfrm>
          <a:off x="2286000" y="1389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118316</xdr:rowOff>
    </xdr:from>
    <xdr:ext cx="762000" cy="259045"/>
    <xdr:sp macro="" textlink="">
      <xdr:nvSpPr>
        <xdr:cNvPr id="221" name="テキスト ボックス 220"/>
        <xdr:cNvSpPr txBox="1"/>
      </xdr:nvSpPr>
      <xdr:spPr>
        <a:xfrm>
          <a:off x="1955800" y="1366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116,952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3567</xdr:rowOff>
    </xdr:from>
    <xdr:to>
      <xdr:col>2</xdr:col>
      <xdr:colOff>127000</xdr:colOff>
      <xdr:row>81</xdr:row>
      <xdr:rowOff>105167</xdr:rowOff>
    </xdr:to>
    <xdr:sp macro="" textlink="">
      <xdr:nvSpPr>
        <xdr:cNvPr id="222" name="円/楕円 221"/>
        <xdr:cNvSpPr/>
      </xdr:nvSpPr>
      <xdr:spPr>
        <a:xfrm>
          <a:off x="1397000" y="1389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115344</xdr:rowOff>
    </xdr:from>
    <xdr:ext cx="762000" cy="259045"/>
    <xdr:sp macro="" textlink="">
      <xdr:nvSpPr>
        <xdr:cNvPr id="223" name="テキスト ボックス 222"/>
        <xdr:cNvSpPr txBox="1"/>
      </xdr:nvSpPr>
      <xdr:spPr>
        <a:xfrm>
          <a:off x="1066800" y="1365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国家公務員給与減額特例措置の影響で平成</a:t>
          </a:r>
          <a:r>
            <a:rPr kumimoji="1" lang="en-US" altLang="ja-JP" sz="1300">
              <a:latin typeface="ＭＳ Ｐゴシック"/>
            </a:rPr>
            <a:t>23</a:t>
          </a:r>
          <a:r>
            <a:rPr kumimoji="1" lang="ja-JP" altLang="en-US" sz="1300">
              <a:latin typeface="ＭＳ Ｐゴシック"/>
            </a:rPr>
            <a:t>年度以降は大きく上昇したが、平成</a:t>
          </a:r>
          <a:r>
            <a:rPr kumimoji="1" lang="en-US" altLang="ja-JP" sz="1300">
              <a:latin typeface="ＭＳ Ｐゴシック"/>
            </a:rPr>
            <a:t>24</a:t>
          </a:r>
          <a:r>
            <a:rPr kumimoji="1" lang="ja-JP" altLang="en-US" sz="1300">
              <a:latin typeface="ＭＳ Ｐゴシック"/>
            </a:rPr>
            <a:t>年度における前記特例措置がなされなかった場合のラスパイレス指数参考数値は</a:t>
          </a:r>
          <a:r>
            <a:rPr kumimoji="1" lang="en-US" altLang="ja-JP" sz="1300">
              <a:latin typeface="ＭＳ Ｐゴシック"/>
            </a:rPr>
            <a:t>98.7</a:t>
          </a:r>
          <a:r>
            <a:rPr kumimoji="1" lang="ja-JP" altLang="en-US" sz="1300">
              <a:latin typeface="ＭＳ Ｐゴシック"/>
            </a:rPr>
            <a:t>であり、同様の場合の平成</a:t>
          </a:r>
          <a:r>
            <a:rPr kumimoji="1" lang="en-US" altLang="ja-JP" sz="1300">
              <a:latin typeface="ＭＳ Ｐゴシック"/>
            </a:rPr>
            <a:t>24</a:t>
          </a:r>
          <a:r>
            <a:rPr kumimoji="1" lang="ja-JP" altLang="en-US" sz="1300">
              <a:latin typeface="ＭＳ Ｐゴシック"/>
            </a:rPr>
            <a:t>年度参考値を</a:t>
          </a:r>
          <a:r>
            <a:rPr kumimoji="1" lang="en-US" altLang="ja-JP" sz="1300">
              <a:latin typeface="ＭＳ Ｐゴシック"/>
            </a:rPr>
            <a:t>0.6</a:t>
          </a:r>
          <a:r>
            <a:rPr kumimoji="1" lang="ja-JP" altLang="en-US" sz="1300">
              <a:latin typeface="ＭＳ Ｐゴシック"/>
            </a:rPr>
            <a:t>ポイント下回る状況であった。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年度では、類似団体平均および全国町村平均よりも高い水準ではあるが、定員適正化計画に基づく定員管理と、平成</a:t>
          </a:r>
          <a:r>
            <a:rPr kumimoji="1" lang="en-US" altLang="ja-JP" sz="1300">
              <a:latin typeface="ＭＳ Ｐゴシック"/>
            </a:rPr>
            <a:t>24</a:t>
          </a:r>
          <a:r>
            <a:rPr kumimoji="1" lang="ja-JP" altLang="en-US" sz="1300">
              <a:latin typeface="ＭＳ Ｐゴシック"/>
            </a:rPr>
            <a:t>～</a:t>
          </a:r>
          <a:r>
            <a:rPr kumimoji="1" lang="en-US" altLang="ja-JP" sz="1300">
              <a:latin typeface="ＭＳ Ｐゴシック"/>
            </a:rPr>
            <a:t>25</a:t>
          </a:r>
          <a:r>
            <a:rPr kumimoji="1" lang="ja-JP" altLang="en-US" sz="1300">
              <a:latin typeface="ＭＳ Ｐゴシック"/>
            </a:rPr>
            <a:t>年度に実施した本町独自の昇給抑制措置の効果を検証しながら、なお一層の給与適正化に努めたい。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157057</xdr:rowOff>
    </xdr:from>
    <xdr:to>
      <xdr:col>24</xdr:col>
      <xdr:colOff>558800</xdr:colOff>
      <xdr:row>85</xdr:row>
      <xdr:rowOff>96096</xdr:rowOff>
    </xdr:to>
    <xdr:cxnSp macro="">
      <xdr:nvCxnSpPr>
        <xdr:cNvPr id="252" name="直線コネクタ 251"/>
        <xdr:cNvCxnSpPr/>
      </xdr:nvCxnSpPr>
      <xdr:spPr>
        <a:xfrm flipV="1">
          <a:off x="17018000" y="13873057"/>
          <a:ext cx="0" cy="796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68173</xdr:rowOff>
    </xdr:from>
    <xdr:ext cx="762000" cy="259045"/>
    <xdr:sp macro="" textlink="">
      <xdr:nvSpPr>
        <xdr:cNvPr id="253" name="給与水準   （国との比較）最小値テキスト"/>
        <xdr:cNvSpPr txBox="1"/>
      </xdr:nvSpPr>
      <xdr:spPr>
        <a:xfrm>
          <a:off x="17106900" y="1464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85</xdr:row>
      <xdr:rowOff>96096</xdr:rowOff>
    </xdr:from>
    <xdr:to>
      <xdr:col>24</xdr:col>
      <xdr:colOff>647700</xdr:colOff>
      <xdr:row>85</xdr:row>
      <xdr:rowOff>96096</xdr:rowOff>
    </xdr:to>
    <xdr:cxnSp macro="">
      <xdr:nvCxnSpPr>
        <xdr:cNvPr id="254" name="直線コネクタ 253"/>
        <xdr:cNvCxnSpPr/>
      </xdr:nvCxnSpPr>
      <xdr:spPr>
        <a:xfrm>
          <a:off x="16929100" y="1466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71984</xdr:rowOff>
    </xdr:from>
    <xdr:ext cx="762000" cy="259045"/>
    <xdr:sp macro="" textlink="">
      <xdr:nvSpPr>
        <xdr:cNvPr id="255" name="給与水準   （国との比較）最大値テキスト"/>
        <xdr:cNvSpPr txBox="1"/>
      </xdr:nvSpPr>
      <xdr:spPr>
        <a:xfrm>
          <a:off x="17106900" y="1361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80</xdr:row>
      <xdr:rowOff>157057</xdr:rowOff>
    </xdr:from>
    <xdr:to>
      <xdr:col>24</xdr:col>
      <xdr:colOff>647700</xdr:colOff>
      <xdr:row>80</xdr:row>
      <xdr:rowOff>157057</xdr:rowOff>
    </xdr:to>
    <xdr:cxnSp macro="">
      <xdr:nvCxnSpPr>
        <xdr:cNvPr id="256" name="直線コネクタ 255"/>
        <xdr:cNvCxnSpPr/>
      </xdr:nvCxnSpPr>
      <xdr:spPr>
        <a:xfrm>
          <a:off x="16929100" y="138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88</xdr:row>
      <xdr:rowOff>72389</xdr:rowOff>
    </xdr:to>
    <xdr:cxnSp macro="">
      <xdr:nvCxnSpPr>
        <xdr:cNvPr id="257" name="直線コネクタ 256"/>
        <xdr:cNvCxnSpPr/>
      </xdr:nvCxnSpPr>
      <xdr:spPr>
        <a:xfrm flipV="1">
          <a:off x="16179800" y="14444134"/>
          <a:ext cx="838200" cy="7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58861</xdr:rowOff>
    </xdr:from>
    <xdr:ext cx="762000" cy="259045"/>
    <xdr:sp macro="" textlink="">
      <xdr:nvSpPr>
        <xdr:cNvPr id="258" name="給与水準   （国との比較）平均値テキスト"/>
        <xdr:cNvSpPr txBox="1"/>
      </xdr:nvSpPr>
      <xdr:spPr>
        <a:xfrm>
          <a:off x="17106900" y="1411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42334</xdr:rowOff>
    </xdr:from>
    <xdr:to>
      <xdr:col>24</xdr:col>
      <xdr:colOff>609600</xdr:colOff>
      <xdr:row>83</xdr:row>
      <xdr:rowOff>143934</xdr:rowOff>
    </xdr:to>
    <xdr:sp macro="" textlink="">
      <xdr:nvSpPr>
        <xdr:cNvPr id="259" name="フローチャート : 判断 258"/>
        <xdr:cNvSpPr/>
      </xdr:nvSpPr>
      <xdr:spPr>
        <a:xfrm>
          <a:off x="169672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72389</xdr:rowOff>
    </xdr:from>
    <xdr:to>
      <xdr:col>23</xdr:col>
      <xdr:colOff>406400</xdr:colOff>
      <xdr:row>88</xdr:row>
      <xdr:rowOff>120650</xdr:rowOff>
    </xdr:to>
    <xdr:cxnSp macro="">
      <xdr:nvCxnSpPr>
        <xdr:cNvPr id="260" name="直線コネクタ 259"/>
        <xdr:cNvCxnSpPr/>
      </xdr:nvCxnSpPr>
      <xdr:spPr>
        <a:xfrm flipV="1">
          <a:off x="15290800" y="151599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147320</xdr:rowOff>
    </xdr:from>
    <xdr:to>
      <xdr:col>23</xdr:col>
      <xdr:colOff>457200</xdr:colOff>
      <xdr:row>87</xdr:row>
      <xdr:rowOff>77470</xdr:rowOff>
    </xdr:to>
    <xdr:sp macro="" textlink="">
      <xdr:nvSpPr>
        <xdr:cNvPr id="261" name="フローチャート : 判断 260"/>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87647</xdr:rowOff>
    </xdr:from>
    <xdr:ext cx="736600" cy="259045"/>
    <xdr:sp macro="" textlink="">
      <xdr:nvSpPr>
        <xdr:cNvPr id="262" name="テキスト ボックス 261"/>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96096</xdr:rowOff>
    </xdr:from>
    <xdr:to>
      <xdr:col>22</xdr:col>
      <xdr:colOff>203200</xdr:colOff>
      <xdr:row>88</xdr:row>
      <xdr:rowOff>120650</xdr:rowOff>
    </xdr:to>
    <xdr:cxnSp macro="">
      <xdr:nvCxnSpPr>
        <xdr:cNvPr id="263" name="直線コネクタ 262"/>
        <xdr:cNvCxnSpPr/>
      </xdr:nvCxnSpPr>
      <xdr:spPr>
        <a:xfrm>
          <a:off x="14401800" y="14669346"/>
          <a:ext cx="889000" cy="5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4" name="フローチャート : 判断 263"/>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5" name="テキスト ボックス 264"/>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114723</xdr:rowOff>
    </xdr:from>
    <xdr:to>
      <xdr:col>21</xdr:col>
      <xdr:colOff>0</xdr:colOff>
      <xdr:row>85</xdr:row>
      <xdr:rowOff>96096</xdr:rowOff>
    </xdr:to>
    <xdr:cxnSp macro="">
      <xdr:nvCxnSpPr>
        <xdr:cNvPr id="266" name="直線コネクタ 265"/>
        <xdr:cNvCxnSpPr/>
      </xdr:nvCxnSpPr>
      <xdr:spPr>
        <a:xfrm>
          <a:off x="13512800" y="1451652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109220</xdr:rowOff>
    </xdr:from>
    <xdr:to>
      <xdr:col>21</xdr:col>
      <xdr:colOff>50800</xdr:colOff>
      <xdr:row>83</xdr:row>
      <xdr:rowOff>39370</xdr:rowOff>
    </xdr:to>
    <xdr:sp macro="" textlink="">
      <xdr:nvSpPr>
        <xdr:cNvPr id="267" name="フローチャート : 判断 266"/>
        <xdr:cNvSpPr/>
      </xdr:nvSpPr>
      <xdr:spPr>
        <a:xfrm>
          <a:off x="143510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49547</xdr:rowOff>
    </xdr:from>
    <xdr:ext cx="762000" cy="259045"/>
    <xdr:sp macro="" textlink="">
      <xdr:nvSpPr>
        <xdr:cNvPr id="268" name="テキスト ボックス 267"/>
        <xdr:cNvSpPr txBox="1"/>
      </xdr:nvSpPr>
      <xdr:spPr>
        <a:xfrm>
          <a:off x="14020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133350</xdr:rowOff>
    </xdr:from>
    <xdr:to>
      <xdr:col>19</xdr:col>
      <xdr:colOff>533400</xdr:colOff>
      <xdr:row>83</xdr:row>
      <xdr:rowOff>63500</xdr:rowOff>
    </xdr:to>
    <xdr:sp macro="" textlink="">
      <xdr:nvSpPr>
        <xdr:cNvPr id="269" name="フローチャート : 判断 268"/>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73677</xdr:rowOff>
    </xdr:from>
    <xdr:ext cx="762000" cy="259045"/>
    <xdr:sp macro="" textlink="">
      <xdr:nvSpPr>
        <xdr:cNvPr id="270" name="テキスト ボックス 269"/>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6" name="円/楕円 275"/>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135061</xdr:rowOff>
    </xdr:from>
    <xdr:ext cx="762000" cy="259045"/>
    <xdr:sp macro="" textlink="">
      <xdr:nvSpPr>
        <xdr:cNvPr id="277" name="給与水準   （国との比較）該当値テキスト"/>
        <xdr:cNvSpPr txBox="1"/>
      </xdr:nvSpPr>
      <xdr:spPr>
        <a:xfrm>
          <a:off x="17106900" y="143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21589</xdr:rowOff>
    </xdr:from>
    <xdr:to>
      <xdr:col>23</xdr:col>
      <xdr:colOff>457200</xdr:colOff>
      <xdr:row>88</xdr:row>
      <xdr:rowOff>123189</xdr:rowOff>
    </xdr:to>
    <xdr:sp macro="" textlink="">
      <xdr:nvSpPr>
        <xdr:cNvPr id="278" name="円/楕円 277"/>
        <xdr:cNvSpPr/>
      </xdr:nvSpPr>
      <xdr:spPr>
        <a:xfrm>
          <a:off x="16129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107966</xdr:rowOff>
    </xdr:from>
    <xdr:ext cx="736600" cy="259045"/>
    <xdr:sp macro="" textlink="">
      <xdr:nvSpPr>
        <xdr:cNvPr id="279" name="テキスト ボックス 278"/>
        <xdr:cNvSpPr txBox="1"/>
      </xdr:nvSpPr>
      <xdr:spPr>
        <a:xfrm>
          <a:off x="15798800" y="1519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69850</xdr:rowOff>
    </xdr:from>
    <xdr:to>
      <xdr:col>22</xdr:col>
      <xdr:colOff>254000</xdr:colOff>
      <xdr:row>89</xdr:row>
      <xdr:rowOff>0</xdr:rowOff>
    </xdr:to>
    <xdr:sp macro="" textlink="">
      <xdr:nvSpPr>
        <xdr:cNvPr id="280" name="円/楕円 279"/>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156227</xdr:rowOff>
    </xdr:from>
    <xdr:ext cx="762000" cy="259045"/>
    <xdr:sp macro="" textlink="">
      <xdr:nvSpPr>
        <xdr:cNvPr id="281" name="テキスト ボックス 280"/>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45296</xdr:rowOff>
    </xdr:from>
    <xdr:to>
      <xdr:col>21</xdr:col>
      <xdr:colOff>50800</xdr:colOff>
      <xdr:row>85</xdr:row>
      <xdr:rowOff>146896</xdr:rowOff>
    </xdr:to>
    <xdr:sp macro="" textlink="">
      <xdr:nvSpPr>
        <xdr:cNvPr id="282" name="円/楕円 281"/>
        <xdr:cNvSpPr/>
      </xdr:nvSpPr>
      <xdr:spPr>
        <a:xfrm>
          <a:off x="14351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131673</xdr:rowOff>
    </xdr:from>
    <xdr:ext cx="762000" cy="259045"/>
    <xdr:sp macro="" textlink="">
      <xdr:nvSpPr>
        <xdr:cNvPr id="283" name="テキスト ボックス 282"/>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63923</xdr:rowOff>
    </xdr:from>
    <xdr:to>
      <xdr:col>19</xdr:col>
      <xdr:colOff>533400</xdr:colOff>
      <xdr:row>84</xdr:row>
      <xdr:rowOff>165523</xdr:rowOff>
    </xdr:to>
    <xdr:sp macro="" textlink="">
      <xdr:nvSpPr>
        <xdr:cNvPr id="284" name="円/楕円 283"/>
        <xdr:cNvSpPr/>
      </xdr:nvSpPr>
      <xdr:spPr>
        <a:xfrm>
          <a:off x="13462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150300</xdr:rowOff>
    </xdr:from>
    <xdr:ext cx="762000" cy="259045"/>
    <xdr:sp macro="" textlink="">
      <xdr:nvSpPr>
        <xdr:cNvPr id="285" name="テキスト ボックス 284"/>
        <xdr:cNvSpPr txBox="1"/>
      </xdr:nvSpPr>
      <xdr:spPr>
        <a:xfrm>
          <a:off x="13131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定員適正化計画による定員管理を進めてきた結果、類似団体平均と比較して</a:t>
          </a:r>
          <a:r>
            <a:rPr kumimoji="1" lang="en-US" altLang="ja-JP" sz="1300">
              <a:latin typeface="ＭＳ Ｐゴシック"/>
            </a:rPr>
            <a:t>1.12</a:t>
          </a:r>
          <a:r>
            <a:rPr kumimoji="1" lang="ja-JP" altLang="en-US" sz="1300">
              <a:latin typeface="ＭＳ Ｐゴシック"/>
            </a:rPr>
            <a:t>人下回る人数となっている。</a:t>
          </a:r>
          <a:endParaRPr kumimoji="1" lang="en-US" altLang="ja-JP" sz="1300">
            <a:latin typeface="ＭＳ Ｐゴシック"/>
          </a:endParaRPr>
        </a:p>
        <a:p>
          <a:r>
            <a:rPr kumimoji="1" lang="ja-JP" altLang="en-US" sz="1300">
              <a:latin typeface="ＭＳ Ｐゴシック"/>
            </a:rPr>
            <a:t>　定員の更なる適正化を図りながら、人件費の管理とともに行政サービス水準の維持、向上を狙い、町勢進展に努めたい。</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117221</xdr:rowOff>
    </xdr:from>
    <xdr:to>
      <xdr:col>24</xdr:col>
      <xdr:colOff>558800</xdr:colOff>
      <xdr:row>67</xdr:row>
      <xdr:rowOff>118618</xdr:rowOff>
    </xdr:to>
    <xdr:cxnSp macro="">
      <xdr:nvCxnSpPr>
        <xdr:cNvPr id="313" name="直線コネクタ 312"/>
        <xdr:cNvCxnSpPr/>
      </xdr:nvCxnSpPr>
      <xdr:spPr>
        <a:xfrm flipV="1">
          <a:off x="17018000" y="10232771"/>
          <a:ext cx="0" cy="1372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90695</xdr:rowOff>
    </xdr:from>
    <xdr:ext cx="762000" cy="259045"/>
    <xdr:sp macro="" textlink="">
      <xdr:nvSpPr>
        <xdr:cNvPr id="314" name="定員管理の状況最小値テキスト"/>
        <xdr:cNvSpPr txBox="1"/>
      </xdr:nvSpPr>
      <xdr:spPr>
        <a:xfrm>
          <a:off x="17106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a:t>
          </a:r>
          <a:endParaRPr kumimoji="1" lang="ja-JP" altLang="en-US" sz="1000" b="1">
            <a:latin typeface="ＭＳ Ｐゴシック"/>
          </a:endParaRPr>
        </a:p>
      </xdr:txBody>
    </xdr:sp>
    <xdr:clientData/>
  </xdr:oneCellAnchor>
  <xdr:twoCellAnchor>
    <xdr:from>
      <xdr:col>24</xdr:col>
      <xdr:colOff>469900</xdr:colOff>
      <xdr:row>67</xdr:row>
      <xdr:rowOff>118618</xdr:rowOff>
    </xdr:from>
    <xdr:to>
      <xdr:col>24</xdr:col>
      <xdr:colOff>647700</xdr:colOff>
      <xdr:row>67</xdr:row>
      <xdr:rowOff>118618</xdr:rowOff>
    </xdr:to>
    <xdr:cxnSp macro="">
      <xdr:nvCxnSpPr>
        <xdr:cNvPr id="315" name="直線コネクタ 314"/>
        <xdr:cNvCxnSpPr/>
      </xdr:nvCxnSpPr>
      <xdr:spPr>
        <a:xfrm>
          <a:off x="16929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32148</xdr:rowOff>
    </xdr:from>
    <xdr:ext cx="762000" cy="259045"/>
    <xdr:sp macro="" textlink="">
      <xdr:nvSpPr>
        <xdr:cNvPr id="316" name="定員管理の状況最大値テキスト"/>
        <xdr:cNvSpPr txBox="1"/>
      </xdr:nvSpPr>
      <xdr:spPr>
        <a:xfrm>
          <a:off x="17106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24</xdr:col>
      <xdr:colOff>469900</xdr:colOff>
      <xdr:row>59</xdr:row>
      <xdr:rowOff>117221</xdr:rowOff>
    </xdr:from>
    <xdr:to>
      <xdr:col>24</xdr:col>
      <xdr:colOff>647700</xdr:colOff>
      <xdr:row>59</xdr:row>
      <xdr:rowOff>117221</xdr:rowOff>
    </xdr:to>
    <xdr:cxnSp macro="">
      <xdr:nvCxnSpPr>
        <xdr:cNvPr id="317" name="直線コネクタ 316"/>
        <xdr:cNvCxnSpPr/>
      </xdr:nvCxnSpPr>
      <xdr:spPr>
        <a:xfrm>
          <a:off x="16929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150876</xdr:rowOff>
    </xdr:from>
    <xdr:to>
      <xdr:col>24</xdr:col>
      <xdr:colOff>558800</xdr:colOff>
      <xdr:row>61</xdr:row>
      <xdr:rowOff>5969</xdr:rowOff>
    </xdr:to>
    <xdr:cxnSp macro="">
      <xdr:nvCxnSpPr>
        <xdr:cNvPr id="318" name="直線コネクタ 317"/>
        <xdr:cNvCxnSpPr/>
      </xdr:nvCxnSpPr>
      <xdr:spPr>
        <a:xfrm flipV="1">
          <a:off x="16179800" y="10437876"/>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161307</xdr:rowOff>
    </xdr:from>
    <xdr:ext cx="762000" cy="259045"/>
    <xdr:sp macro="" textlink="">
      <xdr:nvSpPr>
        <xdr:cNvPr id="319" name="定員管理の状況平均値テキスト"/>
        <xdr:cNvSpPr txBox="1"/>
      </xdr:nvSpPr>
      <xdr:spPr>
        <a:xfrm>
          <a:off x="17106900" y="1061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17780</xdr:rowOff>
    </xdr:from>
    <xdr:to>
      <xdr:col>24</xdr:col>
      <xdr:colOff>609600</xdr:colOff>
      <xdr:row>62</xdr:row>
      <xdr:rowOff>119380</xdr:rowOff>
    </xdr:to>
    <xdr:sp macro="" textlink="">
      <xdr:nvSpPr>
        <xdr:cNvPr id="320" name="フローチャート : 判断 319"/>
        <xdr:cNvSpPr/>
      </xdr:nvSpPr>
      <xdr:spPr>
        <a:xfrm>
          <a:off x="16967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143637</xdr:rowOff>
    </xdr:from>
    <xdr:to>
      <xdr:col>23</xdr:col>
      <xdr:colOff>406400</xdr:colOff>
      <xdr:row>61</xdr:row>
      <xdr:rowOff>5969</xdr:rowOff>
    </xdr:to>
    <xdr:cxnSp macro="">
      <xdr:nvCxnSpPr>
        <xdr:cNvPr id="321" name="直線コネクタ 320"/>
        <xdr:cNvCxnSpPr/>
      </xdr:nvCxnSpPr>
      <xdr:spPr>
        <a:xfrm>
          <a:off x="15290800" y="10430637"/>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27432</xdr:rowOff>
    </xdr:from>
    <xdr:to>
      <xdr:col>23</xdr:col>
      <xdr:colOff>457200</xdr:colOff>
      <xdr:row>62</xdr:row>
      <xdr:rowOff>129032</xdr:rowOff>
    </xdr:to>
    <xdr:sp macro="" textlink="">
      <xdr:nvSpPr>
        <xdr:cNvPr id="322" name="フローチャート : 判断 321"/>
        <xdr:cNvSpPr/>
      </xdr:nvSpPr>
      <xdr:spPr>
        <a:xfrm>
          <a:off x="16129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113809</xdr:rowOff>
    </xdr:from>
    <xdr:ext cx="736600" cy="259045"/>
    <xdr:sp macro="" textlink="">
      <xdr:nvSpPr>
        <xdr:cNvPr id="323" name="テキスト ボックス 322"/>
        <xdr:cNvSpPr txBox="1"/>
      </xdr:nvSpPr>
      <xdr:spPr>
        <a:xfrm>
          <a:off x="15798800" y="1074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143637</xdr:rowOff>
    </xdr:from>
    <xdr:to>
      <xdr:col>22</xdr:col>
      <xdr:colOff>203200</xdr:colOff>
      <xdr:row>61</xdr:row>
      <xdr:rowOff>1143</xdr:rowOff>
    </xdr:to>
    <xdr:cxnSp macro="">
      <xdr:nvCxnSpPr>
        <xdr:cNvPr id="324" name="直線コネクタ 323"/>
        <xdr:cNvCxnSpPr/>
      </xdr:nvCxnSpPr>
      <xdr:spPr>
        <a:xfrm flipV="1">
          <a:off x="14401800" y="1043063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889</xdr:rowOff>
    </xdr:from>
    <xdr:to>
      <xdr:col>22</xdr:col>
      <xdr:colOff>254000</xdr:colOff>
      <xdr:row>62</xdr:row>
      <xdr:rowOff>102489</xdr:rowOff>
    </xdr:to>
    <xdr:sp macro="" textlink="">
      <xdr:nvSpPr>
        <xdr:cNvPr id="325" name="フローチャート : 判断 324"/>
        <xdr:cNvSpPr/>
      </xdr:nvSpPr>
      <xdr:spPr>
        <a:xfrm>
          <a:off x="15240000" y="1063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87266</xdr:rowOff>
    </xdr:from>
    <xdr:ext cx="762000" cy="259045"/>
    <xdr:sp macro="" textlink="">
      <xdr:nvSpPr>
        <xdr:cNvPr id="326" name="テキスト ボックス 325"/>
        <xdr:cNvSpPr txBox="1"/>
      </xdr:nvSpPr>
      <xdr:spPr>
        <a:xfrm>
          <a:off x="14909800" y="1071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1143</xdr:rowOff>
    </xdr:from>
    <xdr:to>
      <xdr:col>21</xdr:col>
      <xdr:colOff>0</xdr:colOff>
      <xdr:row>61</xdr:row>
      <xdr:rowOff>90424</xdr:rowOff>
    </xdr:to>
    <xdr:cxnSp macro="">
      <xdr:nvCxnSpPr>
        <xdr:cNvPr id="327" name="直線コネクタ 326"/>
        <xdr:cNvCxnSpPr/>
      </xdr:nvCxnSpPr>
      <xdr:spPr>
        <a:xfrm flipV="1">
          <a:off x="13512800" y="10459593"/>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75692</xdr:rowOff>
    </xdr:from>
    <xdr:to>
      <xdr:col>21</xdr:col>
      <xdr:colOff>50800</xdr:colOff>
      <xdr:row>63</xdr:row>
      <xdr:rowOff>5842</xdr:rowOff>
    </xdr:to>
    <xdr:sp macro="" textlink="">
      <xdr:nvSpPr>
        <xdr:cNvPr id="328" name="フローチャート : 判断 327"/>
        <xdr:cNvSpPr/>
      </xdr:nvSpPr>
      <xdr:spPr>
        <a:xfrm>
          <a:off x="143510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162069</xdr:rowOff>
    </xdr:from>
    <xdr:ext cx="762000" cy="259045"/>
    <xdr:sp macro="" textlink="">
      <xdr:nvSpPr>
        <xdr:cNvPr id="329" name="テキスト ボックス 328"/>
        <xdr:cNvSpPr txBox="1"/>
      </xdr:nvSpPr>
      <xdr:spPr>
        <a:xfrm>
          <a:off x="14020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131318</xdr:rowOff>
    </xdr:from>
    <xdr:to>
      <xdr:col>19</xdr:col>
      <xdr:colOff>533400</xdr:colOff>
      <xdr:row>62</xdr:row>
      <xdr:rowOff>61468</xdr:rowOff>
    </xdr:to>
    <xdr:sp macro="" textlink="">
      <xdr:nvSpPr>
        <xdr:cNvPr id="330" name="フローチャート : 判断 329"/>
        <xdr:cNvSpPr/>
      </xdr:nvSpPr>
      <xdr:spPr>
        <a:xfrm>
          <a:off x="13462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46245</xdr:rowOff>
    </xdr:from>
    <xdr:ext cx="762000" cy="259045"/>
    <xdr:sp macro="" textlink="">
      <xdr:nvSpPr>
        <xdr:cNvPr id="331" name="テキスト ボックス 330"/>
        <xdr:cNvSpPr txBox="1"/>
      </xdr:nvSpPr>
      <xdr:spPr>
        <a:xfrm>
          <a:off x="13131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100076</xdr:rowOff>
    </xdr:from>
    <xdr:to>
      <xdr:col>24</xdr:col>
      <xdr:colOff>609600</xdr:colOff>
      <xdr:row>61</xdr:row>
      <xdr:rowOff>30226</xdr:rowOff>
    </xdr:to>
    <xdr:sp macro="" textlink="">
      <xdr:nvSpPr>
        <xdr:cNvPr id="337" name="円/楕円 336"/>
        <xdr:cNvSpPr/>
      </xdr:nvSpPr>
      <xdr:spPr>
        <a:xfrm>
          <a:off x="169672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116603</xdr:rowOff>
    </xdr:from>
    <xdr:ext cx="762000" cy="259045"/>
    <xdr:sp macro="" textlink="">
      <xdr:nvSpPr>
        <xdr:cNvPr id="338" name="定員管理の状況該当値テキスト"/>
        <xdr:cNvSpPr txBox="1"/>
      </xdr:nvSpPr>
      <xdr:spPr>
        <a:xfrm>
          <a:off x="17106900" y="1023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126619</xdr:rowOff>
    </xdr:from>
    <xdr:to>
      <xdr:col>23</xdr:col>
      <xdr:colOff>457200</xdr:colOff>
      <xdr:row>61</xdr:row>
      <xdr:rowOff>56769</xdr:rowOff>
    </xdr:to>
    <xdr:sp macro="" textlink="">
      <xdr:nvSpPr>
        <xdr:cNvPr id="339" name="円/楕円 338"/>
        <xdr:cNvSpPr/>
      </xdr:nvSpPr>
      <xdr:spPr>
        <a:xfrm>
          <a:off x="16129000" y="104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66946</xdr:rowOff>
    </xdr:from>
    <xdr:ext cx="736600" cy="259045"/>
    <xdr:sp macro="" textlink="">
      <xdr:nvSpPr>
        <xdr:cNvPr id="340" name="テキスト ボックス 339"/>
        <xdr:cNvSpPr txBox="1"/>
      </xdr:nvSpPr>
      <xdr:spPr>
        <a:xfrm>
          <a:off x="15798800" y="10182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92837</xdr:rowOff>
    </xdr:from>
    <xdr:to>
      <xdr:col>22</xdr:col>
      <xdr:colOff>254000</xdr:colOff>
      <xdr:row>61</xdr:row>
      <xdr:rowOff>22987</xdr:rowOff>
    </xdr:to>
    <xdr:sp macro="" textlink="">
      <xdr:nvSpPr>
        <xdr:cNvPr id="341" name="円/楕円 340"/>
        <xdr:cNvSpPr/>
      </xdr:nvSpPr>
      <xdr:spPr>
        <a:xfrm>
          <a:off x="15240000" y="1037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33164</xdr:rowOff>
    </xdr:from>
    <xdr:ext cx="762000" cy="259045"/>
    <xdr:sp macro="" textlink="">
      <xdr:nvSpPr>
        <xdr:cNvPr id="342" name="テキスト ボックス 341"/>
        <xdr:cNvSpPr txBox="1"/>
      </xdr:nvSpPr>
      <xdr:spPr>
        <a:xfrm>
          <a:off x="14909800" y="1014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121793</xdr:rowOff>
    </xdr:from>
    <xdr:to>
      <xdr:col>21</xdr:col>
      <xdr:colOff>50800</xdr:colOff>
      <xdr:row>61</xdr:row>
      <xdr:rowOff>51943</xdr:rowOff>
    </xdr:to>
    <xdr:sp macro="" textlink="">
      <xdr:nvSpPr>
        <xdr:cNvPr id="343" name="円/楕円 342"/>
        <xdr:cNvSpPr/>
      </xdr:nvSpPr>
      <xdr:spPr>
        <a:xfrm>
          <a:off x="14351000" y="1040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62120</xdr:rowOff>
    </xdr:from>
    <xdr:ext cx="762000" cy="259045"/>
    <xdr:sp macro="" textlink="">
      <xdr:nvSpPr>
        <xdr:cNvPr id="344" name="テキスト ボックス 343"/>
        <xdr:cNvSpPr txBox="1"/>
      </xdr:nvSpPr>
      <xdr:spPr>
        <a:xfrm>
          <a:off x="14020800" y="1017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39624</xdr:rowOff>
    </xdr:from>
    <xdr:to>
      <xdr:col>19</xdr:col>
      <xdr:colOff>533400</xdr:colOff>
      <xdr:row>61</xdr:row>
      <xdr:rowOff>141224</xdr:rowOff>
    </xdr:to>
    <xdr:sp macro="" textlink="">
      <xdr:nvSpPr>
        <xdr:cNvPr id="345" name="円/楕円 344"/>
        <xdr:cNvSpPr/>
      </xdr:nvSpPr>
      <xdr:spPr>
        <a:xfrm>
          <a:off x="13462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151401</xdr:rowOff>
    </xdr:from>
    <xdr:ext cx="762000" cy="259045"/>
    <xdr:sp macro="" textlink="">
      <xdr:nvSpPr>
        <xdr:cNvPr id="346" name="テキスト ボックス 345"/>
        <xdr:cNvSpPr txBox="1"/>
      </xdr:nvSpPr>
      <xdr:spPr>
        <a:xfrm>
          <a:off x="13131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下降傾向にあり、平成</a:t>
          </a:r>
          <a:r>
            <a:rPr kumimoji="1" lang="en-US" altLang="ja-JP" sz="1300">
              <a:latin typeface="ＭＳ Ｐゴシック"/>
            </a:rPr>
            <a:t>25</a:t>
          </a:r>
          <a:r>
            <a:rPr kumimoji="1" lang="ja-JP" altLang="en-US" sz="1300">
              <a:latin typeface="ＭＳ Ｐゴシック"/>
            </a:rPr>
            <a:t>年度には類似団体平均を下回る比率となった。なお、単年度では</a:t>
          </a:r>
          <a:r>
            <a:rPr kumimoji="1" lang="en-US" altLang="ja-JP" sz="1300">
              <a:latin typeface="ＭＳ Ｐゴシック"/>
            </a:rPr>
            <a:t>9.04</a:t>
          </a:r>
          <a:r>
            <a:rPr kumimoji="1" lang="ja-JP" altLang="en-US" sz="1300">
              <a:latin typeface="ＭＳ Ｐゴシック"/>
            </a:rPr>
            <a:t>％であった。</a:t>
          </a:r>
          <a:endParaRPr kumimoji="1" lang="en-US" altLang="ja-JP" sz="1300">
            <a:latin typeface="ＭＳ Ｐゴシック"/>
          </a:endParaRPr>
        </a:p>
        <a:p>
          <a:r>
            <a:rPr kumimoji="1" lang="ja-JP" altLang="en-US" sz="1300">
              <a:latin typeface="ＭＳ Ｐゴシック"/>
            </a:rPr>
            <a:t>　しかしながら、依然として高い水準にあることは変わりなく、平成</a:t>
          </a:r>
          <a:r>
            <a:rPr kumimoji="1" lang="en-US" altLang="ja-JP" sz="1300">
              <a:latin typeface="ＭＳ Ｐゴシック"/>
            </a:rPr>
            <a:t>24</a:t>
          </a:r>
          <a:r>
            <a:rPr kumimoji="1" lang="ja-JP" altLang="en-US" sz="1300">
              <a:latin typeface="ＭＳ Ｐゴシック"/>
            </a:rPr>
            <a:t>年度起債の元金償還開始を控え、平成</a:t>
          </a:r>
          <a:r>
            <a:rPr kumimoji="1" lang="en-US" altLang="ja-JP" sz="1300">
              <a:latin typeface="ＭＳ Ｐゴシック"/>
            </a:rPr>
            <a:t>27</a:t>
          </a:r>
          <a:r>
            <a:rPr kumimoji="1" lang="ja-JP" altLang="en-US" sz="1300">
              <a:latin typeface="ＭＳ Ｐゴシック"/>
            </a:rPr>
            <a:t>年度には大幅に上昇に転じることが確実であり、新規起債も含めた残高管理や償還計画の適正化に努めたい。</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42</xdr:row>
      <xdr:rowOff>71362</xdr:rowOff>
    </xdr:to>
    <xdr:cxnSp macro="">
      <xdr:nvCxnSpPr>
        <xdr:cNvPr id="378" name="直線コネクタ 377"/>
        <xdr:cNvCxnSpPr/>
      </xdr:nvCxnSpPr>
      <xdr:spPr>
        <a:xfrm flipV="1">
          <a:off x="17018000" y="618066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43439</xdr:rowOff>
    </xdr:from>
    <xdr:ext cx="762000" cy="259045"/>
    <xdr:sp macro="" textlink="">
      <xdr:nvSpPr>
        <xdr:cNvPr id="379" name="公債費負担の状況最小値テキスト"/>
        <xdr:cNvSpPr txBox="1"/>
      </xdr:nvSpPr>
      <xdr:spPr>
        <a:xfrm>
          <a:off x="17106900" y="724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24</xdr:col>
      <xdr:colOff>469900</xdr:colOff>
      <xdr:row>42</xdr:row>
      <xdr:rowOff>71362</xdr:rowOff>
    </xdr:from>
    <xdr:to>
      <xdr:col>24</xdr:col>
      <xdr:colOff>647700</xdr:colOff>
      <xdr:row>42</xdr:row>
      <xdr:rowOff>71362</xdr:rowOff>
    </xdr:to>
    <xdr:cxnSp macro="">
      <xdr:nvCxnSpPr>
        <xdr:cNvPr id="380" name="直線コネクタ 379"/>
        <xdr:cNvCxnSpPr/>
      </xdr:nvCxnSpPr>
      <xdr:spPr>
        <a:xfrm>
          <a:off x="16929100" y="727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1"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2" name="直線コネクタ 381"/>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33262</xdr:rowOff>
    </xdr:from>
    <xdr:to>
      <xdr:col>24</xdr:col>
      <xdr:colOff>558800</xdr:colOff>
      <xdr:row>39</xdr:row>
      <xdr:rowOff>68641</xdr:rowOff>
    </xdr:to>
    <xdr:cxnSp macro="">
      <xdr:nvCxnSpPr>
        <xdr:cNvPr id="383" name="直線コネクタ 382"/>
        <xdr:cNvCxnSpPr/>
      </xdr:nvCxnSpPr>
      <xdr:spPr>
        <a:xfrm flipV="1">
          <a:off x="16179800" y="6548362"/>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57953</xdr:rowOff>
    </xdr:from>
    <xdr:ext cx="762000" cy="259045"/>
    <xdr:sp macro="" textlink="">
      <xdr:nvSpPr>
        <xdr:cNvPr id="384" name="公債費負担の状況平均値テキスト"/>
        <xdr:cNvSpPr txBox="1"/>
      </xdr:nvSpPr>
      <xdr:spPr>
        <a:xfrm>
          <a:off x="17106900" y="657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85876</xdr:rowOff>
    </xdr:from>
    <xdr:to>
      <xdr:col>24</xdr:col>
      <xdr:colOff>609600</xdr:colOff>
      <xdr:row>39</xdr:row>
      <xdr:rowOff>16026</xdr:rowOff>
    </xdr:to>
    <xdr:sp macro="" textlink="">
      <xdr:nvSpPr>
        <xdr:cNvPr id="385" name="フローチャート : 判断 384"/>
        <xdr:cNvSpPr/>
      </xdr:nvSpPr>
      <xdr:spPr>
        <a:xfrm>
          <a:off x="16967200" y="66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68641</xdr:rowOff>
    </xdr:from>
    <xdr:to>
      <xdr:col>23</xdr:col>
      <xdr:colOff>406400</xdr:colOff>
      <xdr:row>41</xdr:row>
      <xdr:rowOff>104926</xdr:rowOff>
    </xdr:to>
    <xdr:cxnSp macro="">
      <xdr:nvCxnSpPr>
        <xdr:cNvPr id="386" name="直線コネクタ 385"/>
        <xdr:cNvCxnSpPr/>
      </xdr:nvCxnSpPr>
      <xdr:spPr>
        <a:xfrm flipV="1">
          <a:off x="15290800" y="6755191"/>
          <a:ext cx="8890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17841</xdr:rowOff>
    </xdr:from>
    <xdr:to>
      <xdr:col>23</xdr:col>
      <xdr:colOff>457200</xdr:colOff>
      <xdr:row>39</xdr:row>
      <xdr:rowOff>119441</xdr:rowOff>
    </xdr:to>
    <xdr:sp macro="" textlink="">
      <xdr:nvSpPr>
        <xdr:cNvPr id="387" name="フローチャート : 判断 386"/>
        <xdr:cNvSpPr/>
      </xdr:nvSpPr>
      <xdr:spPr>
        <a:xfrm>
          <a:off x="16129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129618</xdr:rowOff>
    </xdr:from>
    <xdr:ext cx="736600" cy="259045"/>
    <xdr:sp macro="" textlink="">
      <xdr:nvSpPr>
        <xdr:cNvPr id="388" name="テキスト ボックス 387"/>
        <xdr:cNvSpPr txBox="1"/>
      </xdr:nvSpPr>
      <xdr:spPr>
        <a:xfrm>
          <a:off x="15798800" y="64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104926</xdr:rowOff>
    </xdr:from>
    <xdr:to>
      <xdr:col>22</xdr:col>
      <xdr:colOff>203200</xdr:colOff>
      <xdr:row>43</xdr:row>
      <xdr:rowOff>83759</xdr:rowOff>
    </xdr:to>
    <xdr:cxnSp macro="">
      <xdr:nvCxnSpPr>
        <xdr:cNvPr id="389" name="直線コネクタ 388"/>
        <xdr:cNvCxnSpPr/>
      </xdr:nvCxnSpPr>
      <xdr:spPr>
        <a:xfrm flipV="1">
          <a:off x="14401800" y="7134376"/>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144235</xdr:rowOff>
    </xdr:from>
    <xdr:to>
      <xdr:col>22</xdr:col>
      <xdr:colOff>254000</xdr:colOff>
      <xdr:row>40</xdr:row>
      <xdr:rowOff>74385</xdr:rowOff>
    </xdr:to>
    <xdr:sp macro="" textlink="">
      <xdr:nvSpPr>
        <xdr:cNvPr id="390" name="フローチャート : 判断 389"/>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84562</xdr:rowOff>
    </xdr:from>
    <xdr:ext cx="762000" cy="259045"/>
    <xdr:sp macro="" textlink="">
      <xdr:nvSpPr>
        <xdr:cNvPr id="391" name="テキスト ボックス 390"/>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83759</xdr:rowOff>
    </xdr:from>
    <xdr:to>
      <xdr:col>21</xdr:col>
      <xdr:colOff>0</xdr:colOff>
      <xdr:row>44</xdr:row>
      <xdr:rowOff>73176</xdr:rowOff>
    </xdr:to>
    <xdr:cxnSp macro="">
      <xdr:nvCxnSpPr>
        <xdr:cNvPr id="392" name="直線コネクタ 391"/>
        <xdr:cNvCxnSpPr/>
      </xdr:nvCxnSpPr>
      <xdr:spPr>
        <a:xfrm flipV="1">
          <a:off x="13512800" y="7456109"/>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145143</xdr:rowOff>
    </xdr:from>
    <xdr:to>
      <xdr:col>21</xdr:col>
      <xdr:colOff>50800</xdr:colOff>
      <xdr:row>41</xdr:row>
      <xdr:rowOff>75293</xdr:rowOff>
    </xdr:to>
    <xdr:sp macro="" textlink="">
      <xdr:nvSpPr>
        <xdr:cNvPr id="393" name="フローチャート : 判断 392"/>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85470</xdr:rowOff>
    </xdr:from>
    <xdr:ext cx="762000" cy="259045"/>
    <xdr:sp macro="" textlink="">
      <xdr:nvSpPr>
        <xdr:cNvPr id="394" name="テキスト ボックス 393"/>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100088</xdr:rowOff>
    </xdr:from>
    <xdr:to>
      <xdr:col>19</xdr:col>
      <xdr:colOff>533400</xdr:colOff>
      <xdr:row>42</xdr:row>
      <xdr:rowOff>30238</xdr:rowOff>
    </xdr:to>
    <xdr:sp macro="" textlink="">
      <xdr:nvSpPr>
        <xdr:cNvPr id="395" name="フローチャート : 判断 394"/>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40415</xdr:rowOff>
    </xdr:from>
    <xdr:ext cx="762000" cy="259045"/>
    <xdr:sp macro="" textlink="">
      <xdr:nvSpPr>
        <xdr:cNvPr id="396" name="テキスト ボックス 395"/>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153912</xdr:rowOff>
    </xdr:from>
    <xdr:to>
      <xdr:col>24</xdr:col>
      <xdr:colOff>609600</xdr:colOff>
      <xdr:row>38</xdr:row>
      <xdr:rowOff>84062</xdr:rowOff>
    </xdr:to>
    <xdr:sp macro="" textlink="">
      <xdr:nvSpPr>
        <xdr:cNvPr id="402" name="円/楕円 401"/>
        <xdr:cNvSpPr/>
      </xdr:nvSpPr>
      <xdr:spPr>
        <a:xfrm>
          <a:off x="169672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170439</xdr:rowOff>
    </xdr:from>
    <xdr:ext cx="762000" cy="259045"/>
    <xdr:sp macro="" textlink="">
      <xdr:nvSpPr>
        <xdr:cNvPr id="403" name="公債費負担の状況該当値テキスト"/>
        <xdr:cNvSpPr txBox="1"/>
      </xdr:nvSpPr>
      <xdr:spPr>
        <a:xfrm>
          <a:off x="17106900" y="634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17841</xdr:rowOff>
    </xdr:from>
    <xdr:to>
      <xdr:col>23</xdr:col>
      <xdr:colOff>457200</xdr:colOff>
      <xdr:row>39</xdr:row>
      <xdr:rowOff>119441</xdr:rowOff>
    </xdr:to>
    <xdr:sp macro="" textlink="">
      <xdr:nvSpPr>
        <xdr:cNvPr id="404" name="円/楕円 403"/>
        <xdr:cNvSpPr/>
      </xdr:nvSpPr>
      <xdr:spPr>
        <a:xfrm>
          <a:off x="16129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104218</xdr:rowOff>
    </xdr:from>
    <xdr:ext cx="736600" cy="259045"/>
    <xdr:sp macro="" textlink="">
      <xdr:nvSpPr>
        <xdr:cNvPr id="405" name="テキスト ボックス 404"/>
        <xdr:cNvSpPr txBox="1"/>
      </xdr:nvSpPr>
      <xdr:spPr>
        <a:xfrm>
          <a:off x="15798800" y="679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54126</xdr:rowOff>
    </xdr:from>
    <xdr:to>
      <xdr:col>22</xdr:col>
      <xdr:colOff>254000</xdr:colOff>
      <xdr:row>41</xdr:row>
      <xdr:rowOff>155726</xdr:rowOff>
    </xdr:to>
    <xdr:sp macro="" textlink="">
      <xdr:nvSpPr>
        <xdr:cNvPr id="406" name="円/楕円 405"/>
        <xdr:cNvSpPr/>
      </xdr:nvSpPr>
      <xdr:spPr>
        <a:xfrm>
          <a:off x="15240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140503</xdr:rowOff>
    </xdr:from>
    <xdr:ext cx="762000" cy="259045"/>
    <xdr:sp macro="" textlink="">
      <xdr:nvSpPr>
        <xdr:cNvPr id="407" name="テキスト ボックス 406"/>
        <xdr:cNvSpPr txBox="1"/>
      </xdr:nvSpPr>
      <xdr:spPr>
        <a:xfrm>
          <a:off x="14909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32959</xdr:rowOff>
    </xdr:from>
    <xdr:to>
      <xdr:col>21</xdr:col>
      <xdr:colOff>50800</xdr:colOff>
      <xdr:row>43</xdr:row>
      <xdr:rowOff>134559</xdr:rowOff>
    </xdr:to>
    <xdr:sp macro="" textlink="">
      <xdr:nvSpPr>
        <xdr:cNvPr id="408" name="円/楕円 407"/>
        <xdr:cNvSpPr/>
      </xdr:nvSpPr>
      <xdr:spPr>
        <a:xfrm>
          <a:off x="14351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119336</xdr:rowOff>
    </xdr:from>
    <xdr:ext cx="762000" cy="259045"/>
    <xdr:sp macro="" textlink="">
      <xdr:nvSpPr>
        <xdr:cNvPr id="409" name="テキスト ボックス 408"/>
        <xdr:cNvSpPr txBox="1"/>
      </xdr:nvSpPr>
      <xdr:spPr>
        <a:xfrm>
          <a:off x="14020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22376</xdr:rowOff>
    </xdr:from>
    <xdr:to>
      <xdr:col>19</xdr:col>
      <xdr:colOff>533400</xdr:colOff>
      <xdr:row>44</xdr:row>
      <xdr:rowOff>123976</xdr:rowOff>
    </xdr:to>
    <xdr:sp macro="" textlink="">
      <xdr:nvSpPr>
        <xdr:cNvPr id="410" name="円/楕円 409"/>
        <xdr:cNvSpPr/>
      </xdr:nvSpPr>
      <xdr:spPr>
        <a:xfrm>
          <a:off x="13462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108753</xdr:rowOff>
    </xdr:from>
    <xdr:ext cx="762000" cy="259045"/>
    <xdr:sp macro="" textlink="">
      <xdr:nvSpPr>
        <xdr:cNvPr id="411" name="テキスト ボックス 410"/>
        <xdr:cNvSpPr txBox="1"/>
      </xdr:nvSpPr>
      <xdr:spPr>
        <a:xfrm>
          <a:off x="13131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近年は下降傾向にあったものの、平成</a:t>
          </a:r>
          <a:r>
            <a:rPr kumimoji="1" lang="en-US" altLang="ja-JP" sz="1200">
              <a:latin typeface="ＭＳ Ｐゴシック"/>
            </a:rPr>
            <a:t>24</a:t>
          </a:r>
          <a:r>
            <a:rPr kumimoji="1" lang="ja-JP" altLang="en-US" sz="1200">
              <a:latin typeface="ＭＳ Ｐゴシック"/>
            </a:rPr>
            <a:t>年度には大型建設事業に伴う起債により町債残高が大幅に増加したため、上昇に転じた。平成</a:t>
          </a:r>
          <a:r>
            <a:rPr kumimoji="1" lang="en-US" altLang="ja-JP" sz="1200">
              <a:latin typeface="ＭＳ Ｐゴシック"/>
            </a:rPr>
            <a:t>25</a:t>
          </a:r>
          <a:r>
            <a:rPr kumimoji="1" lang="ja-JP" altLang="en-US" sz="1200">
              <a:latin typeface="ＭＳ Ｐゴシック"/>
            </a:rPr>
            <a:t>年度には、過去の大型事業に伴う既発債が一部償還完了したため、対前年度比</a:t>
          </a:r>
          <a:r>
            <a:rPr kumimoji="1" lang="en-US" altLang="ja-JP" sz="1200">
              <a:latin typeface="ＭＳ Ｐゴシック"/>
            </a:rPr>
            <a:t>8.4</a:t>
          </a:r>
          <a:r>
            <a:rPr kumimoji="1" lang="ja-JP" altLang="en-US" sz="1200">
              <a:latin typeface="ＭＳ Ｐゴシック"/>
            </a:rPr>
            <a:t>％減となった。</a:t>
          </a:r>
          <a:endParaRPr kumimoji="1" lang="en-US" altLang="ja-JP" sz="1200">
            <a:latin typeface="ＭＳ Ｐゴシック"/>
          </a:endParaRPr>
        </a:p>
        <a:p>
          <a:r>
            <a:rPr kumimoji="1" lang="ja-JP" altLang="en-US" sz="1200">
              <a:latin typeface="ＭＳ Ｐゴシック"/>
            </a:rPr>
            <a:t>　新規起債については、より有利な財政措置が見込まれるものを中心に行う方針であるので、比率の推移を念頭に置きながら、充当可能基金の積立等をはじめとして、将来負担の軽減を図りたい。</a:t>
          </a:r>
          <a:endParaRPr kumimoji="1" lang="en-US" altLang="ja-JP" sz="1200">
            <a:latin typeface="ＭＳ Ｐゴシック"/>
          </a:endParaRPr>
        </a:p>
        <a:p>
          <a:r>
            <a:rPr kumimoji="1" lang="ja-JP" altLang="en-US" sz="1200">
              <a:latin typeface="ＭＳ Ｐゴシック"/>
            </a:rPr>
            <a:t>　なお、特に減債基金については、平成</a:t>
          </a:r>
          <a:r>
            <a:rPr kumimoji="1" lang="en-US" altLang="ja-JP" sz="1200">
              <a:latin typeface="ＭＳ Ｐゴシック"/>
            </a:rPr>
            <a:t>26</a:t>
          </a:r>
          <a:r>
            <a:rPr kumimoji="1" lang="ja-JP" altLang="en-US" sz="1200">
              <a:latin typeface="ＭＳ Ｐゴシック"/>
            </a:rPr>
            <a:t>年度末で</a:t>
          </a:r>
          <a:r>
            <a:rPr kumimoji="1" lang="en-US" altLang="ja-JP" sz="1200">
              <a:latin typeface="ＭＳ Ｐゴシック"/>
            </a:rPr>
            <a:t>3</a:t>
          </a:r>
          <a:r>
            <a:rPr kumimoji="1" lang="ja-JP" altLang="en-US" sz="1200">
              <a:latin typeface="ＭＳ Ｐゴシック"/>
            </a:rPr>
            <a:t>億円程度を確保予定である。</a:t>
          </a:r>
          <a:endParaRPr kumimoji="1" lang="en-US" altLang="ja-JP" sz="12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90110</xdr:rowOff>
    </xdr:from>
    <xdr:to>
      <xdr:col>24</xdr:col>
      <xdr:colOff>558800</xdr:colOff>
      <xdr:row>22</xdr:row>
      <xdr:rowOff>168366</xdr:rowOff>
    </xdr:to>
    <xdr:cxnSp macro="">
      <xdr:nvCxnSpPr>
        <xdr:cNvPr id="442" name="直線コネクタ 441"/>
        <xdr:cNvCxnSpPr/>
      </xdr:nvCxnSpPr>
      <xdr:spPr>
        <a:xfrm flipV="1">
          <a:off x="17018000" y="2318960"/>
          <a:ext cx="0" cy="16213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140443</xdr:rowOff>
    </xdr:from>
    <xdr:ext cx="762000" cy="259045"/>
    <xdr:sp macro="" textlink="">
      <xdr:nvSpPr>
        <xdr:cNvPr id="443" name="将来負担の状況最小値テキスト"/>
        <xdr:cNvSpPr txBox="1"/>
      </xdr:nvSpPr>
      <xdr:spPr>
        <a:xfrm>
          <a:off x="17106900" y="391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141.6</a:t>
          </a:r>
          <a:endParaRPr kumimoji="1" lang="ja-JP" altLang="en-US" sz="1000" b="1">
            <a:latin typeface="ＭＳ Ｐゴシック"/>
          </a:endParaRPr>
        </a:p>
      </xdr:txBody>
    </xdr:sp>
    <xdr:clientData/>
  </xdr:oneCellAnchor>
  <xdr:twoCellAnchor>
    <xdr:from>
      <xdr:col>24</xdr:col>
      <xdr:colOff>469900</xdr:colOff>
      <xdr:row>22</xdr:row>
      <xdr:rowOff>168366</xdr:rowOff>
    </xdr:from>
    <xdr:to>
      <xdr:col>24</xdr:col>
      <xdr:colOff>647700</xdr:colOff>
      <xdr:row>22</xdr:row>
      <xdr:rowOff>168366</xdr:rowOff>
    </xdr:to>
    <xdr:cxnSp macro="">
      <xdr:nvCxnSpPr>
        <xdr:cNvPr id="444" name="直線コネクタ 443"/>
        <xdr:cNvCxnSpPr/>
      </xdr:nvCxnSpPr>
      <xdr:spPr>
        <a:xfrm>
          <a:off x="16929100" y="394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5037</xdr:rowOff>
    </xdr:from>
    <xdr:ext cx="762000" cy="259045"/>
    <xdr:sp macro="" textlink="">
      <xdr:nvSpPr>
        <xdr:cNvPr id="445" name="将来負担の状況最大値テキスト"/>
        <xdr:cNvSpPr txBox="1"/>
      </xdr:nvSpPr>
      <xdr:spPr>
        <a:xfrm>
          <a:off x="17106900" y="20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13</xdr:row>
      <xdr:rowOff>90110</xdr:rowOff>
    </xdr:from>
    <xdr:to>
      <xdr:col>24</xdr:col>
      <xdr:colOff>647700</xdr:colOff>
      <xdr:row>13</xdr:row>
      <xdr:rowOff>90110</xdr:rowOff>
    </xdr:to>
    <xdr:cxnSp macro="">
      <xdr:nvCxnSpPr>
        <xdr:cNvPr id="446" name="直線コネクタ 445"/>
        <xdr:cNvCxnSpPr/>
      </xdr:nvCxnSpPr>
      <xdr:spPr>
        <a:xfrm>
          <a:off x="16929100" y="23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77410</xdr:rowOff>
    </xdr:from>
    <xdr:to>
      <xdr:col>24</xdr:col>
      <xdr:colOff>558800</xdr:colOff>
      <xdr:row>19</xdr:row>
      <xdr:rowOff>2480</xdr:rowOff>
    </xdr:to>
    <xdr:cxnSp macro="">
      <xdr:nvCxnSpPr>
        <xdr:cNvPr id="447" name="直線コネクタ 446"/>
        <xdr:cNvCxnSpPr/>
      </xdr:nvCxnSpPr>
      <xdr:spPr>
        <a:xfrm flipV="1">
          <a:off x="16179800" y="316351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44769</xdr:rowOff>
    </xdr:from>
    <xdr:ext cx="762000" cy="259045"/>
    <xdr:sp macro="" textlink="">
      <xdr:nvSpPr>
        <xdr:cNvPr id="448" name="将来負担の状況平均値テキスト"/>
        <xdr:cNvSpPr txBox="1"/>
      </xdr:nvSpPr>
      <xdr:spPr>
        <a:xfrm>
          <a:off x="17106900" y="2616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28242</xdr:rowOff>
    </xdr:from>
    <xdr:to>
      <xdr:col>24</xdr:col>
      <xdr:colOff>609600</xdr:colOff>
      <xdr:row>16</xdr:row>
      <xdr:rowOff>129842</xdr:rowOff>
    </xdr:to>
    <xdr:sp macro="" textlink="">
      <xdr:nvSpPr>
        <xdr:cNvPr id="449" name="フローチャート : 判断 448"/>
        <xdr:cNvSpPr/>
      </xdr:nvSpPr>
      <xdr:spPr>
        <a:xfrm>
          <a:off x="169672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85695</xdr:rowOff>
    </xdr:from>
    <xdr:to>
      <xdr:col>23</xdr:col>
      <xdr:colOff>406400</xdr:colOff>
      <xdr:row>19</xdr:row>
      <xdr:rowOff>2480</xdr:rowOff>
    </xdr:to>
    <xdr:cxnSp macro="">
      <xdr:nvCxnSpPr>
        <xdr:cNvPr id="450" name="直線コネクタ 449"/>
        <xdr:cNvCxnSpPr/>
      </xdr:nvCxnSpPr>
      <xdr:spPr>
        <a:xfrm>
          <a:off x="15290800" y="3000345"/>
          <a:ext cx="889000" cy="25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85695</xdr:rowOff>
    </xdr:from>
    <xdr:to>
      <xdr:col>23</xdr:col>
      <xdr:colOff>457200</xdr:colOff>
      <xdr:row>17</xdr:row>
      <xdr:rowOff>15845</xdr:rowOff>
    </xdr:to>
    <xdr:sp macro="" textlink="">
      <xdr:nvSpPr>
        <xdr:cNvPr id="451" name="フローチャート : 判断 450"/>
        <xdr:cNvSpPr/>
      </xdr:nvSpPr>
      <xdr:spPr>
        <a:xfrm>
          <a:off x="16129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26022</xdr:rowOff>
    </xdr:from>
    <xdr:ext cx="736600" cy="259045"/>
    <xdr:sp macro="" textlink="">
      <xdr:nvSpPr>
        <xdr:cNvPr id="452" name="テキスト ボックス 451"/>
        <xdr:cNvSpPr txBox="1"/>
      </xdr:nvSpPr>
      <xdr:spPr>
        <a:xfrm>
          <a:off x="15798800" y="2597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85695</xdr:rowOff>
    </xdr:from>
    <xdr:to>
      <xdr:col>22</xdr:col>
      <xdr:colOff>203200</xdr:colOff>
      <xdr:row>18</xdr:row>
      <xdr:rowOff>169333</xdr:rowOff>
    </xdr:to>
    <xdr:cxnSp macro="">
      <xdr:nvCxnSpPr>
        <xdr:cNvPr id="453" name="直線コネクタ 452"/>
        <xdr:cNvCxnSpPr/>
      </xdr:nvCxnSpPr>
      <xdr:spPr>
        <a:xfrm flipV="1">
          <a:off x="14401800" y="3000345"/>
          <a:ext cx="889000" cy="25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46385</xdr:rowOff>
    </xdr:from>
    <xdr:to>
      <xdr:col>22</xdr:col>
      <xdr:colOff>254000</xdr:colOff>
      <xdr:row>17</xdr:row>
      <xdr:rowOff>147985</xdr:rowOff>
    </xdr:to>
    <xdr:sp macro="" textlink="">
      <xdr:nvSpPr>
        <xdr:cNvPr id="454" name="フローチャート : 判断 453"/>
        <xdr:cNvSpPr/>
      </xdr:nvSpPr>
      <xdr:spPr>
        <a:xfrm>
          <a:off x="15240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132762</xdr:rowOff>
    </xdr:from>
    <xdr:ext cx="762000" cy="259045"/>
    <xdr:sp macro="" textlink="">
      <xdr:nvSpPr>
        <xdr:cNvPr id="455" name="テキスト ボックス 454"/>
        <xdr:cNvSpPr txBox="1"/>
      </xdr:nvSpPr>
      <xdr:spPr>
        <a:xfrm>
          <a:off x="14909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169333</xdr:rowOff>
    </xdr:from>
    <xdr:to>
      <xdr:col>21</xdr:col>
      <xdr:colOff>0</xdr:colOff>
      <xdr:row>20</xdr:row>
      <xdr:rowOff>72330</xdr:rowOff>
    </xdr:to>
    <xdr:cxnSp macro="">
      <xdr:nvCxnSpPr>
        <xdr:cNvPr id="456" name="直線コネクタ 455"/>
        <xdr:cNvCxnSpPr/>
      </xdr:nvCxnSpPr>
      <xdr:spPr>
        <a:xfrm flipV="1">
          <a:off x="13512800" y="3255433"/>
          <a:ext cx="889000" cy="24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150707</xdr:rowOff>
    </xdr:from>
    <xdr:to>
      <xdr:col>21</xdr:col>
      <xdr:colOff>50800</xdr:colOff>
      <xdr:row>19</xdr:row>
      <xdr:rowOff>80857</xdr:rowOff>
    </xdr:to>
    <xdr:sp macro="" textlink="">
      <xdr:nvSpPr>
        <xdr:cNvPr id="457" name="フローチャート : 判断 456"/>
        <xdr:cNvSpPr/>
      </xdr:nvSpPr>
      <xdr:spPr>
        <a:xfrm>
          <a:off x="14351000" y="32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65634</xdr:rowOff>
    </xdr:from>
    <xdr:ext cx="762000" cy="259045"/>
    <xdr:sp macro="" textlink="">
      <xdr:nvSpPr>
        <xdr:cNvPr id="458" name="テキスト ボックス 457"/>
        <xdr:cNvSpPr txBox="1"/>
      </xdr:nvSpPr>
      <xdr:spPr>
        <a:xfrm>
          <a:off x="14020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158508</xdr:rowOff>
    </xdr:from>
    <xdr:to>
      <xdr:col>19</xdr:col>
      <xdr:colOff>533400</xdr:colOff>
      <xdr:row>20</xdr:row>
      <xdr:rowOff>88658</xdr:rowOff>
    </xdr:to>
    <xdr:sp macro="" textlink="">
      <xdr:nvSpPr>
        <xdr:cNvPr id="459" name="フローチャート : 判断 458"/>
        <xdr:cNvSpPr/>
      </xdr:nvSpPr>
      <xdr:spPr>
        <a:xfrm>
          <a:off x="13462000" y="341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98835</xdr:rowOff>
    </xdr:from>
    <xdr:ext cx="762000" cy="259045"/>
    <xdr:sp macro="" textlink="">
      <xdr:nvSpPr>
        <xdr:cNvPr id="460" name="テキスト ボックス 459"/>
        <xdr:cNvSpPr txBox="1"/>
      </xdr:nvSpPr>
      <xdr:spPr>
        <a:xfrm>
          <a:off x="13131800" y="3184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26610</xdr:rowOff>
    </xdr:from>
    <xdr:to>
      <xdr:col>24</xdr:col>
      <xdr:colOff>609600</xdr:colOff>
      <xdr:row>18</xdr:row>
      <xdr:rowOff>128210</xdr:rowOff>
    </xdr:to>
    <xdr:sp macro="" textlink="">
      <xdr:nvSpPr>
        <xdr:cNvPr id="466" name="円/楕円 465"/>
        <xdr:cNvSpPr/>
      </xdr:nvSpPr>
      <xdr:spPr>
        <a:xfrm>
          <a:off x="16967200" y="31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170137</xdr:rowOff>
    </xdr:from>
    <xdr:ext cx="762000" cy="259045"/>
    <xdr:sp macro="" textlink="">
      <xdr:nvSpPr>
        <xdr:cNvPr id="467" name="将来負担の状況該当値テキスト"/>
        <xdr:cNvSpPr txBox="1"/>
      </xdr:nvSpPr>
      <xdr:spPr>
        <a:xfrm>
          <a:off x="17106900" y="308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123129</xdr:rowOff>
    </xdr:from>
    <xdr:to>
      <xdr:col>23</xdr:col>
      <xdr:colOff>457200</xdr:colOff>
      <xdr:row>19</xdr:row>
      <xdr:rowOff>53280</xdr:rowOff>
    </xdr:to>
    <xdr:sp macro="" textlink="">
      <xdr:nvSpPr>
        <xdr:cNvPr id="468" name="円/楕円 467"/>
        <xdr:cNvSpPr/>
      </xdr:nvSpPr>
      <xdr:spPr>
        <a:xfrm>
          <a:off x="16129000" y="32092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38057</xdr:rowOff>
    </xdr:from>
    <xdr:ext cx="736600" cy="259045"/>
    <xdr:sp macro="" textlink="">
      <xdr:nvSpPr>
        <xdr:cNvPr id="469" name="テキスト ボックス 468"/>
        <xdr:cNvSpPr txBox="1"/>
      </xdr:nvSpPr>
      <xdr:spPr>
        <a:xfrm>
          <a:off x="15798800" y="3295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34895</xdr:rowOff>
    </xdr:from>
    <xdr:to>
      <xdr:col>22</xdr:col>
      <xdr:colOff>254000</xdr:colOff>
      <xdr:row>17</xdr:row>
      <xdr:rowOff>136495</xdr:rowOff>
    </xdr:to>
    <xdr:sp macro="" textlink="">
      <xdr:nvSpPr>
        <xdr:cNvPr id="470" name="円/楕円 469"/>
        <xdr:cNvSpPr/>
      </xdr:nvSpPr>
      <xdr:spPr>
        <a:xfrm>
          <a:off x="15240000" y="2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146672</xdr:rowOff>
    </xdr:from>
    <xdr:ext cx="762000" cy="259045"/>
    <xdr:sp macro="" textlink="">
      <xdr:nvSpPr>
        <xdr:cNvPr id="471" name="テキスト ボックス 470"/>
        <xdr:cNvSpPr txBox="1"/>
      </xdr:nvSpPr>
      <xdr:spPr>
        <a:xfrm>
          <a:off x="14909800" y="271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118533</xdr:rowOff>
    </xdr:from>
    <xdr:to>
      <xdr:col>21</xdr:col>
      <xdr:colOff>50800</xdr:colOff>
      <xdr:row>19</xdr:row>
      <xdr:rowOff>48683</xdr:rowOff>
    </xdr:to>
    <xdr:sp macro="" textlink="">
      <xdr:nvSpPr>
        <xdr:cNvPr id="472" name="円/楕円 471"/>
        <xdr:cNvSpPr/>
      </xdr:nvSpPr>
      <xdr:spPr>
        <a:xfrm>
          <a:off x="143510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58860</xdr:rowOff>
    </xdr:from>
    <xdr:ext cx="762000" cy="259045"/>
    <xdr:sp macro="" textlink="">
      <xdr:nvSpPr>
        <xdr:cNvPr id="473" name="テキスト ボックス 472"/>
        <xdr:cNvSpPr txBox="1"/>
      </xdr:nvSpPr>
      <xdr:spPr>
        <a:xfrm>
          <a:off x="14020800" y="297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21530</xdr:rowOff>
    </xdr:from>
    <xdr:to>
      <xdr:col>19</xdr:col>
      <xdr:colOff>533400</xdr:colOff>
      <xdr:row>20</xdr:row>
      <xdr:rowOff>123130</xdr:rowOff>
    </xdr:to>
    <xdr:sp macro="" textlink="">
      <xdr:nvSpPr>
        <xdr:cNvPr id="474" name="円/楕円 473"/>
        <xdr:cNvSpPr/>
      </xdr:nvSpPr>
      <xdr:spPr>
        <a:xfrm>
          <a:off x="13462000" y="345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107907</xdr:rowOff>
    </xdr:from>
    <xdr:ext cx="762000" cy="259045"/>
    <xdr:sp macro="" textlink="">
      <xdr:nvSpPr>
        <xdr:cNvPr id="475" name="テキスト ボックス 474"/>
        <xdr:cNvSpPr txBox="1"/>
      </xdr:nvSpPr>
      <xdr:spPr>
        <a:xfrm>
          <a:off x="13131800" y="353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福島県棚倉町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14,902
14,831
159.82
8,060,883
7,817,729
219,675
3,913,964
6,953,933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74.0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14</a:t>
          </a:r>
          <a:r>
            <a:rPr kumimoji="1" lang="ja-JP" altLang="en-US" sz="1200">
              <a:latin typeface="ＭＳ Ｐゴシック"/>
            </a:rPr>
            <a:t>年度から進めている定員適正化計画（平成</a:t>
          </a:r>
          <a:r>
            <a:rPr kumimoji="1" lang="en-US" altLang="ja-JP" sz="1200">
              <a:latin typeface="ＭＳ Ｐゴシック"/>
            </a:rPr>
            <a:t>16</a:t>
          </a:r>
          <a:r>
            <a:rPr kumimoji="1" lang="ja-JP" altLang="en-US" sz="1200">
              <a:latin typeface="ＭＳ Ｐゴシック"/>
            </a:rPr>
            <a:t>年度から</a:t>
          </a:r>
          <a:r>
            <a:rPr kumimoji="1" lang="en-US" altLang="ja-JP" sz="1200">
              <a:latin typeface="ＭＳ Ｐゴシック"/>
            </a:rPr>
            <a:t>10</a:t>
          </a:r>
          <a:r>
            <a:rPr kumimoji="1" lang="ja-JP" altLang="en-US" sz="1200">
              <a:latin typeface="ＭＳ Ｐゴシック"/>
            </a:rPr>
            <a:t>年間で職員数を</a:t>
          </a:r>
          <a:r>
            <a:rPr kumimoji="1" lang="en-US" altLang="ja-JP" sz="1200">
              <a:latin typeface="ＭＳ Ｐゴシック"/>
            </a:rPr>
            <a:t>30</a:t>
          </a:r>
          <a:r>
            <a:rPr kumimoji="1" lang="ja-JP" altLang="en-US" sz="1200">
              <a:latin typeface="ＭＳ Ｐゴシック"/>
            </a:rPr>
            <a:t>名程度削減等）に基づいた定員管理に努めてきたところ、近年では人件費に係る経常収支比率の下降傾向が見られている。</a:t>
          </a:r>
          <a:endParaRPr kumimoji="1" lang="en-US" altLang="ja-JP" sz="1200">
            <a:latin typeface="ＭＳ Ｐゴシック"/>
          </a:endParaRPr>
        </a:p>
        <a:p>
          <a:r>
            <a:rPr kumimoji="1" lang="ja-JP" altLang="en-US" sz="1200">
              <a:latin typeface="ＭＳ Ｐゴシック"/>
            </a:rPr>
            <a:t>　しかし、類似団体平均と比較すると依然として高い水準にあり、より一層の定員及び給与の適正化に努めたい。</a:t>
          </a:r>
          <a:endParaRPr kumimoji="1" lang="en-US" altLang="ja-JP" sz="1200">
            <a:latin typeface="ＭＳ Ｐゴシック"/>
          </a:endParaRPr>
        </a:p>
        <a:p>
          <a:r>
            <a:rPr kumimoji="1" lang="ja-JP" altLang="en-US" sz="1200">
              <a:latin typeface="ＭＳ Ｐゴシック"/>
            </a:rPr>
            <a:t>　なお、</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年度は、人件費自体は減少したが、経常一般財源</a:t>
          </a:r>
          <a:r>
            <a:rPr kumimoji="1" lang="ja-JP" altLang="en-US" sz="1200">
              <a:solidFill>
                <a:schemeClr val="dk1"/>
              </a:solidFill>
              <a:effectLst/>
              <a:latin typeface="+mn-lt"/>
              <a:ea typeface="+mn-ea"/>
              <a:cs typeface="+mn-cs"/>
            </a:rPr>
            <a:t>である普通交付税</a:t>
          </a:r>
          <a:r>
            <a:rPr kumimoji="1" lang="ja-JP" altLang="ja-JP" sz="1200">
              <a:solidFill>
                <a:schemeClr val="dk1"/>
              </a:solidFill>
              <a:effectLst/>
              <a:latin typeface="+mn-lt"/>
              <a:ea typeface="+mn-ea"/>
              <a:cs typeface="+mn-cs"/>
            </a:rPr>
            <a:t>も減少したため、結果として比率が悪化したものとみられる。</a:t>
          </a:r>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15422</xdr:rowOff>
    </xdr:from>
    <xdr:to>
      <xdr:col>7</xdr:col>
      <xdr:colOff>15875</xdr:colOff>
      <xdr:row>40</xdr:row>
      <xdr:rowOff>110672</xdr:rowOff>
    </xdr:to>
    <xdr:cxnSp macro="">
      <xdr:nvCxnSpPr>
        <xdr:cNvPr id="62" name="直線コネクタ 61"/>
        <xdr:cNvCxnSpPr/>
      </xdr:nvCxnSpPr>
      <xdr:spPr>
        <a:xfrm flipV="1">
          <a:off x="4826000" y="5673272"/>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82749</xdr:rowOff>
    </xdr:from>
    <xdr:ext cx="762000" cy="259045"/>
    <xdr:sp macro="" textlink="">
      <xdr:nvSpPr>
        <xdr:cNvPr id="63" name="人件費最小値テキスト"/>
        <xdr:cNvSpPr txBox="1"/>
      </xdr:nvSpPr>
      <xdr:spPr>
        <a:xfrm>
          <a:off x="4914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40</xdr:row>
      <xdr:rowOff>110672</xdr:rowOff>
    </xdr:from>
    <xdr:to>
      <xdr:col>7</xdr:col>
      <xdr:colOff>104775</xdr:colOff>
      <xdr:row>40</xdr:row>
      <xdr:rowOff>110672</xdr:rowOff>
    </xdr:to>
    <xdr:cxnSp macro="">
      <xdr:nvCxnSpPr>
        <xdr:cNvPr id="64" name="直線コネクタ 63"/>
        <xdr:cNvCxnSpPr/>
      </xdr:nvCxnSpPr>
      <xdr:spPr>
        <a:xfrm>
          <a:off x="4737100" y="696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101799</xdr:rowOff>
    </xdr:from>
    <xdr:ext cx="762000" cy="259045"/>
    <xdr:sp macro="" textlink="">
      <xdr:nvSpPr>
        <xdr:cNvPr id="65" name="人件費最大値テキスト"/>
        <xdr:cNvSpPr txBox="1"/>
      </xdr:nvSpPr>
      <xdr:spPr>
        <a:xfrm>
          <a:off x="4914900" y="54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15422</xdr:rowOff>
    </xdr:from>
    <xdr:to>
      <xdr:col>7</xdr:col>
      <xdr:colOff>104775</xdr:colOff>
      <xdr:row>33</xdr:row>
      <xdr:rowOff>15422</xdr:rowOff>
    </xdr:to>
    <xdr:cxnSp macro="">
      <xdr:nvCxnSpPr>
        <xdr:cNvPr id="66" name="直線コネクタ 65"/>
        <xdr:cNvCxnSpPr/>
      </xdr:nvCxnSpPr>
      <xdr:spPr>
        <a:xfrm>
          <a:off x="4737100" y="567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7257</xdr:rowOff>
    </xdr:from>
    <xdr:to>
      <xdr:col>7</xdr:col>
      <xdr:colOff>15875</xdr:colOff>
      <xdr:row>38</xdr:row>
      <xdr:rowOff>105228</xdr:rowOff>
    </xdr:to>
    <xdr:cxnSp macro="">
      <xdr:nvCxnSpPr>
        <xdr:cNvPr id="67" name="直線コネクタ 66"/>
        <xdr:cNvCxnSpPr/>
      </xdr:nvCxnSpPr>
      <xdr:spPr>
        <a:xfrm>
          <a:off x="3987800" y="65223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163484</xdr:rowOff>
    </xdr:from>
    <xdr:ext cx="762000" cy="259045"/>
    <xdr:sp macro="" textlink="">
      <xdr:nvSpPr>
        <xdr:cNvPr id="68" name="人件費平均値テキスト"/>
        <xdr:cNvSpPr txBox="1"/>
      </xdr:nvSpPr>
      <xdr:spPr>
        <a:xfrm>
          <a:off x="4914900" y="6164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146957</xdr:rowOff>
    </xdr:from>
    <xdr:to>
      <xdr:col>7</xdr:col>
      <xdr:colOff>66675</xdr:colOff>
      <xdr:row>37</xdr:row>
      <xdr:rowOff>77107</xdr:rowOff>
    </xdr:to>
    <xdr:sp macro="" textlink="">
      <xdr:nvSpPr>
        <xdr:cNvPr id="69" name="フローチャート : 判断 68"/>
        <xdr:cNvSpPr/>
      </xdr:nvSpPr>
      <xdr:spPr>
        <a:xfrm>
          <a:off x="4775200" y="631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7257</xdr:rowOff>
    </xdr:from>
    <xdr:to>
      <xdr:col>5</xdr:col>
      <xdr:colOff>549275</xdr:colOff>
      <xdr:row>40</xdr:row>
      <xdr:rowOff>45357</xdr:rowOff>
    </xdr:to>
    <xdr:cxnSp macro="">
      <xdr:nvCxnSpPr>
        <xdr:cNvPr id="70" name="直線コネクタ 69"/>
        <xdr:cNvCxnSpPr/>
      </xdr:nvCxnSpPr>
      <xdr:spPr>
        <a:xfrm flipV="1">
          <a:off x="3098800" y="6522357"/>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62593</xdr:rowOff>
    </xdr:from>
    <xdr:to>
      <xdr:col>5</xdr:col>
      <xdr:colOff>600075</xdr:colOff>
      <xdr:row>37</xdr:row>
      <xdr:rowOff>164193</xdr:rowOff>
    </xdr:to>
    <xdr:sp macro="" textlink="">
      <xdr:nvSpPr>
        <xdr:cNvPr id="71" name="フローチャート : 判断 70"/>
        <xdr:cNvSpPr/>
      </xdr:nvSpPr>
      <xdr:spPr>
        <a:xfrm>
          <a:off x="3937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2920</xdr:rowOff>
    </xdr:from>
    <xdr:ext cx="736600" cy="259045"/>
    <xdr:sp macro="" textlink="">
      <xdr:nvSpPr>
        <xdr:cNvPr id="72" name="テキスト ボックス 71"/>
        <xdr:cNvSpPr txBox="1"/>
      </xdr:nvSpPr>
      <xdr:spPr>
        <a:xfrm>
          <a:off x="3606800" y="617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129722</xdr:rowOff>
    </xdr:from>
    <xdr:to>
      <xdr:col>4</xdr:col>
      <xdr:colOff>346075</xdr:colOff>
      <xdr:row>40</xdr:row>
      <xdr:rowOff>45357</xdr:rowOff>
    </xdr:to>
    <xdr:cxnSp macro="">
      <xdr:nvCxnSpPr>
        <xdr:cNvPr id="73" name="直線コネクタ 72"/>
        <xdr:cNvCxnSpPr/>
      </xdr:nvCxnSpPr>
      <xdr:spPr>
        <a:xfrm>
          <a:off x="2209800" y="68162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127907</xdr:rowOff>
    </xdr:from>
    <xdr:to>
      <xdr:col>4</xdr:col>
      <xdr:colOff>396875</xdr:colOff>
      <xdr:row>38</xdr:row>
      <xdr:rowOff>58057</xdr:rowOff>
    </xdr:to>
    <xdr:sp macro="" textlink="">
      <xdr:nvSpPr>
        <xdr:cNvPr id="74" name="フローチャート : 判断 73"/>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68234</xdr:rowOff>
    </xdr:from>
    <xdr:ext cx="762000" cy="259045"/>
    <xdr:sp macro="" textlink="">
      <xdr:nvSpPr>
        <xdr:cNvPr id="75" name="テキスト ボックス 74"/>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129722</xdr:rowOff>
    </xdr:from>
    <xdr:to>
      <xdr:col>3</xdr:col>
      <xdr:colOff>142875</xdr:colOff>
      <xdr:row>41</xdr:row>
      <xdr:rowOff>135165</xdr:rowOff>
    </xdr:to>
    <xdr:cxnSp macro="">
      <xdr:nvCxnSpPr>
        <xdr:cNvPr id="76" name="直線コネクタ 75"/>
        <xdr:cNvCxnSpPr/>
      </xdr:nvCxnSpPr>
      <xdr:spPr>
        <a:xfrm flipV="1">
          <a:off x="1320800" y="6816272"/>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40822</xdr:rowOff>
    </xdr:from>
    <xdr:to>
      <xdr:col>3</xdr:col>
      <xdr:colOff>193675</xdr:colOff>
      <xdr:row>37</xdr:row>
      <xdr:rowOff>142422</xdr:rowOff>
    </xdr:to>
    <xdr:sp macro="" textlink="">
      <xdr:nvSpPr>
        <xdr:cNvPr id="77" name="フローチャート : 判断 76"/>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152599</xdr:rowOff>
    </xdr:from>
    <xdr:ext cx="762000" cy="259045"/>
    <xdr:sp macro="" textlink="">
      <xdr:nvSpPr>
        <xdr:cNvPr id="78" name="テキスト ボックス 77"/>
        <xdr:cNvSpPr txBox="1"/>
      </xdr:nvSpPr>
      <xdr:spPr>
        <a:xfrm>
          <a:off x="1828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97972</xdr:rowOff>
    </xdr:from>
    <xdr:to>
      <xdr:col>1</xdr:col>
      <xdr:colOff>676275</xdr:colOff>
      <xdr:row>39</xdr:row>
      <xdr:rowOff>28122</xdr:rowOff>
    </xdr:to>
    <xdr:sp macro="" textlink="">
      <xdr:nvSpPr>
        <xdr:cNvPr id="79" name="フローチャート : 判断 78"/>
        <xdr:cNvSpPr/>
      </xdr:nvSpPr>
      <xdr:spPr>
        <a:xfrm>
          <a:off x="1270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38299</xdr:rowOff>
    </xdr:from>
    <xdr:ext cx="762000" cy="259045"/>
    <xdr:sp macro="" textlink="">
      <xdr:nvSpPr>
        <xdr:cNvPr id="80" name="テキスト ボックス 79"/>
        <xdr:cNvSpPr txBox="1"/>
      </xdr:nvSpPr>
      <xdr:spPr>
        <a:xfrm>
          <a:off x="939800" y="63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54428</xdr:rowOff>
    </xdr:from>
    <xdr:to>
      <xdr:col>7</xdr:col>
      <xdr:colOff>66675</xdr:colOff>
      <xdr:row>38</xdr:row>
      <xdr:rowOff>156028</xdr:rowOff>
    </xdr:to>
    <xdr:sp macro="" textlink="">
      <xdr:nvSpPr>
        <xdr:cNvPr id="86" name="円/楕円 85"/>
        <xdr:cNvSpPr/>
      </xdr:nvSpPr>
      <xdr:spPr>
        <a:xfrm>
          <a:off x="47752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26505</xdr:rowOff>
    </xdr:from>
    <xdr:ext cx="762000" cy="259045"/>
    <xdr:sp macro="" textlink="">
      <xdr:nvSpPr>
        <xdr:cNvPr id="87" name="人件費該当値テキスト"/>
        <xdr:cNvSpPr txBox="1"/>
      </xdr:nvSpPr>
      <xdr:spPr>
        <a:xfrm>
          <a:off x="4914900" y="654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127907</xdr:rowOff>
    </xdr:from>
    <xdr:to>
      <xdr:col>5</xdr:col>
      <xdr:colOff>600075</xdr:colOff>
      <xdr:row>38</xdr:row>
      <xdr:rowOff>58057</xdr:rowOff>
    </xdr:to>
    <xdr:sp macro="" textlink="">
      <xdr:nvSpPr>
        <xdr:cNvPr id="88" name="円/楕円 87"/>
        <xdr:cNvSpPr/>
      </xdr:nvSpPr>
      <xdr:spPr>
        <a:xfrm>
          <a:off x="3937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42834</xdr:rowOff>
    </xdr:from>
    <xdr:ext cx="736600" cy="259045"/>
    <xdr:sp macro="" textlink="">
      <xdr:nvSpPr>
        <xdr:cNvPr id="89" name="テキスト ボックス 88"/>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166007</xdr:rowOff>
    </xdr:from>
    <xdr:to>
      <xdr:col>4</xdr:col>
      <xdr:colOff>396875</xdr:colOff>
      <xdr:row>40</xdr:row>
      <xdr:rowOff>96157</xdr:rowOff>
    </xdr:to>
    <xdr:sp macro="" textlink="">
      <xdr:nvSpPr>
        <xdr:cNvPr id="90" name="円/楕円 89"/>
        <xdr:cNvSpPr/>
      </xdr:nvSpPr>
      <xdr:spPr>
        <a:xfrm>
          <a:off x="3048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80934</xdr:rowOff>
    </xdr:from>
    <xdr:ext cx="762000" cy="259045"/>
    <xdr:sp macro="" textlink="">
      <xdr:nvSpPr>
        <xdr:cNvPr id="91" name="テキスト ボックス 90"/>
        <xdr:cNvSpPr txBox="1"/>
      </xdr:nvSpPr>
      <xdr:spPr>
        <a:xfrm>
          <a:off x="2717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78922</xdr:rowOff>
    </xdr:from>
    <xdr:to>
      <xdr:col>3</xdr:col>
      <xdr:colOff>193675</xdr:colOff>
      <xdr:row>40</xdr:row>
      <xdr:rowOff>9072</xdr:rowOff>
    </xdr:to>
    <xdr:sp macro="" textlink="">
      <xdr:nvSpPr>
        <xdr:cNvPr id="92" name="円/楕円 91"/>
        <xdr:cNvSpPr/>
      </xdr:nvSpPr>
      <xdr:spPr>
        <a:xfrm>
          <a:off x="2159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165299</xdr:rowOff>
    </xdr:from>
    <xdr:ext cx="762000" cy="259045"/>
    <xdr:sp macro="" textlink="">
      <xdr:nvSpPr>
        <xdr:cNvPr id="93" name="テキスト ボックス 92"/>
        <xdr:cNvSpPr txBox="1"/>
      </xdr:nvSpPr>
      <xdr:spPr>
        <a:xfrm>
          <a:off x="1828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84365</xdr:rowOff>
    </xdr:from>
    <xdr:to>
      <xdr:col>1</xdr:col>
      <xdr:colOff>676275</xdr:colOff>
      <xdr:row>42</xdr:row>
      <xdr:rowOff>14515</xdr:rowOff>
    </xdr:to>
    <xdr:sp macro="" textlink="">
      <xdr:nvSpPr>
        <xdr:cNvPr id="94" name="円/楕円 93"/>
        <xdr:cNvSpPr/>
      </xdr:nvSpPr>
      <xdr:spPr>
        <a:xfrm>
          <a:off x="1270000" y="71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170742</xdr:rowOff>
    </xdr:from>
    <xdr:ext cx="762000" cy="259045"/>
    <xdr:sp macro="" textlink="">
      <xdr:nvSpPr>
        <xdr:cNvPr id="95" name="テキスト ボックス 94"/>
        <xdr:cNvSpPr txBox="1"/>
      </xdr:nvSpPr>
      <xdr:spPr>
        <a:xfrm>
          <a:off x="939800" y="720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物件費全体が年々比率上昇傾向であり、平成</a:t>
          </a:r>
          <a:r>
            <a:rPr kumimoji="1" lang="en-US" altLang="ja-JP" sz="1300">
              <a:latin typeface="ＭＳ Ｐゴシック"/>
            </a:rPr>
            <a:t>25</a:t>
          </a:r>
          <a:r>
            <a:rPr kumimoji="1" lang="ja-JP" altLang="en-US" sz="1300">
              <a:latin typeface="ＭＳ Ｐゴシック"/>
            </a:rPr>
            <a:t>年度は対前年度比で</a:t>
          </a:r>
          <a:r>
            <a:rPr kumimoji="1" lang="en-US" altLang="ja-JP" sz="1300">
              <a:latin typeface="ＭＳ Ｐゴシック"/>
            </a:rPr>
            <a:t>1.6</a:t>
          </a:r>
          <a:r>
            <a:rPr kumimoji="1" lang="ja-JP" altLang="en-US" sz="1300">
              <a:latin typeface="ＭＳ Ｐゴシック"/>
            </a:rPr>
            <a:t>％上昇し、類似団体平均値より</a:t>
          </a:r>
          <a:r>
            <a:rPr kumimoji="1" lang="en-US" altLang="ja-JP" sz="1300">
              <a:latin typeface="ＭＳ Ｐゴシック"/>
            </a:rPr>
            <a:t>0.1</a:t>
          </a:r>
          <a:r>
            <a:rPr kumimoji="1" lang="ja-JP" altLang="en-US" sz="1300">
              <a:latin typeface="ＭＳ Ｐゴシック"/>
            </a:rPr>
            <a:t>％高い水準となった。</a:t>
          </a:r>
          <a:endParaRPr kumimoji="1" lang="en-US" altLang="ja-JP" sz="1300">
            <a:latin typeface="ＭＳ Ｐゴシック"/>
          </a:endParaRPr>
        </a:p>
        <a:p>
          <a:r>
            <a:rPr kumimoji="1" lang="ja-JP" altLang="en-US" sz="1300">
              <a:latin typeface="ＭＳ Ｐゴシック"/>
            </a:rPr>
            <a:t>　業務の民間委託等の推進を図りながらも、事業全体のコスト削減に努めていきたい。</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0" name="直線コネクタ 109"/>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1" name="テキスト ボックス 110"/>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2" name="直線コネクタ 111"/>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3" name="テキスト ボックス 112"/>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4" name="直線コネクタ 113"/>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5" name="テキスト ボックス 114"/>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6" name="直線コネクタ 115"/>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7" name="テキスト ボックス 116"/>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8" name="直線コネクタ 117"/>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9" name="テキスト ボックス 118"/>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22</xdr:row>
      <xdr:rowOff>25400</xdr:rowOff>
    </xdr:to>
    <xdr:cxnSp macro="">
      <xdr:nvCxnSpPr>
        <xdr:cNvPr id="123" name="直線コネクタ 122"/>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168927</xdr:rowOff>
    </xdr:from>
    <xdr:ext cx="762000" cy="259045"/>
    <xdr:sp macro="" textlink="">
      <xdr:nvSpPr>
        <xdr:cNvPr id="124"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22</xdr:row>
      <xdr:rowOff>25400</xdr:rowOff>
    </xdr:from>
    <xdr:to>
      <xdr:col>24</xdr:col>
      <xdr:colOff>120650</xdr:colOff>
      <xdr:row>22</xdr:row>
      <xdr:rowOff>25400</xdr:rowOff>
    </xdr:to>
    <xdr:cxnSp macro="">
      <xdr:nvCxnSpPr>
        <xdr:cNvPr id="125" name="直線コネクタ 124"/>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6"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7" name="直線コネクタ 126"/>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76200</xdr:rowOff>
    </xdr:from>
    <xdr:to>
      <xdr:col>24</xdr:col>
      <xdr:colOff>31750</xdr:colOff>
      <xdr:row>17</xdr:row>
      <xdr:rowOff>107950</xdr:rowOff>
    </xdr:to>
    <xdr:cxnSp macro="">
      <xdr:nvCxnSpPr>
        <xdr:cNvPr id="128" name="直線コネクタ 127"/>
        <xdr:cNvCxnSpPr/>
      </xdr:nvCxnSpPr>
      <xdr:spPr>
        <a:xfrm>
          <a:off x="15671800" y="28194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9"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44450</xdr:rowOff>
    </xdr:from>
    <xdr:to>
      <xdr:col>24</xdr:col>
      <xdr:colOff>82550</xdr:colOff>
      <xdr:row>17</xdr:row>
      <xdr:rowOff>146050</xdr:rowOff>
    </xdr:to>
    <xdr:sp macro="" textlink="">
      <xdr:nvSpPr>
        <xdr:cNvPr id="130" name="フローチャート : 判断 129"/>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152400</xdr:rowOff>
    </xdr:from>
    <xdr:to>
      <xdr:col>22</xdr:col>
      <xdr:colOff>565150</xdr:colOff>
      <xdr:row>16</xdr:row>
      <xdr:rowOff>76200</xdr:rowOff>
    </xdr:to>
    <xdr:cxnSp macro="">
      <xdr:nvCxnSpPr>
        <xdr:cNvPr id="131" name="直線コネクタ 130"/>
        <xdr:cNvCxnSpPr/>
      </xdr:nvCxnSpPr>
      <xdr:spPr>
        <a:xfrm>
          <a:off x="14782800" y="25527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32" name="フローチャート : 判断 131"/>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16527</xdr:rowOff>
    </xdr:from>
    <xdr:ext cx="736600" cy="259045"/>
    <xdr:sp macro="" textlink="">
      <xdr:nvSpPr>
        <xdr:cNvPr id="133" name="テキスト ボックス 132"/>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114300</xdr:rowOff>
    </xdr:from>
    <xdr:to>
      <xdr:col>21</xdr:col>
      <xdr:colOff>361950</xdr:colOff>
      <xdr:row>14</xdr:row>
      <xdr:rowOff>152400</xdr:rowOff>
    </xdr:to>
    <xdr:cxnSp macro="">
      <xdr:nvCxnSpPr>
        <xdr:cNvPr id="134" name="直線コネクタ 133"/>
        <xdr:cNvCxnSpPr/>
      </xdr:nvCxnSpPr>
      <xdr:spPr>
        <a:xfrm>
          <a:off x="13893800" y="251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101600</xdr:rowOff>
    </xdr:from>
    <xdr:to>
      <xdr:col>21</xdr:col>
      <xdr:colOff>412750</xdr:colOff>
      <xdr:row>17</xdr:row>
      <xdr:rowOff>31750</xdr:rowOff>
    </xdr:to>
    <xdr:sp macro="" textlink="">
      <xdr:nvSpPr>
        <xdr:cNvPr id="135" name="フローチャート : 判断 134"/>
        <xdr:cNvSpPr/>
      </xdr:nvSpPr>
      <xdr:spPr>
        <a:xfrm>
          <a:off x="14732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16527</xdr:rowOff>
    </xdr:from>
    <xdr:ext cx="762000" cy="259045"/>
    <xdr:sp macro="" textlink="">
      <xdr:nvSpPr>
        <xdr:cNvPr id="136" name="テキスト ボックス 135"/>
        <xdr:cNvSpPr txBox="1"/>
      </xdr:nvSpPr>
      <xdr:spPr>
        <a:xfrm>
          <a:off x="14401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114300</xdr:rowOff>
    </xdr:from>
    <xdr:to>
      <xdr:col>20</xdr:col>
      <xdr:colOff>158750</xdr:colOff>
      <xdr:row>15</xdr:row>
      <xdr:rowOff>95250</xdr:rowOff>
    </xdr:to>
    <xdr:cxnSp macro="">
      <xdr:nvCxnSpPr>
        <xdr:cNvPr id="137" name="直線コネクタ 136"/>
        <xdr:cNvCxnSpPr/>
      </xdr:nvCxnSpPr>
      <xdr:spPr>
        <a:xfrm flipV="1">
          <a:off x="13004800" y="2514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12700</xdr:rowOff>
    </xdr:from>
    <xdr:to>
      <xdr:col>20</xdr:col>
      <xdr:colOff>209550</xdr:colOff>
      <xdr:row>16</xdr:row>
      <xdr:rowOff>114300</xdr:rowOff>
    </xdr:to>
    <xdr:sp macro="" textlink="">
      <xdr:nvSpPr>
        <xdr:cNvPr id="138" name="フローチャート : 判断 137"/>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99077</xdr:rowOff>
    </xdr:from>
    <xdr:ext cx="762000" cy="259045"/>
    <xdr:sp macro="" textlink="">
      <xdr:nvSpPr>
        <xdr:cNvPr id="139" name="テキスト ボックス 138"/>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25400</xdr:rowOff>
    </xdr:from>
    <xdr:to>
      <xdr:col>19</xdr:col>
      <xdr:colOff>6350</xdr:colOff>
      <xdr:row>16</xdr:row>
      <xdr:rowOff>127000</xdr:rowOff>
    </xdr:to>
    <xdr:sp macro="" textlink="">
      <xdr:nvSpPr>
        <xdr:cNvPr id="140" name="フローチャート : 判断 139"/>
        <xdr:cNvSpPr/>
      </xdr:nvSpPr>
      <xdr:spPr>
        <a:xfrm>
          <a:off x="12954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111777</xdr:rowOff>
    </xdr:from>
    <xdr:ext cx="762000" cy="259045"/>
    <xdr:sp macro="" textlink="">
      <xdr:nvSpPr>
        <xdr:cNvPr id="141" name="テキスト ボックス 140"/>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47" name="円/楕円 146"/>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29227</xdr:rowOff>
    </xdr:from>
    <xdr:ext cx="762000" cy="259045"/>
    <xdr:sp macro="" textlink="">
      <xdr:nvSpPr>
        <xdr:cNvPr id="148" name="物件費該当値テキスト"/>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25400</xdr:rowOff>
    </xdr:from>
    <xdr:to>
      <xdr:col>22</xdr:col>
      <xdr:colOff>615950</xdr:colOff>
      <xdr:row>16</xdr:row>
      <xdr:rowOff>127000</xdr:rowOff>
    </xdr:to>
    <xdr:sp macro="" textlink="">
      <xdr:nvSpPr>
        <xdr:cNvPr id="149" name="円/楕円 148"/>
        <xdr:cNvSpPr/>
      </xdr:nvSpPr>
      <xdr:spPr>
        <a:xfrm>
          <a:off x="15621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137177</xdr:rowOff>
    </xdr:from>
    <xdr:ext cx="736600" cy="259045"/>
    <xdr:sp macro="" textlink="">
      <xdr:nvSpPr>
        <xdr:cNvPr id="150" name="テキスト ボックス 149"/>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101600</xdr:rowOff>
    </xdr:from>
    <xdr:to>
      <xdr:col>21</xdr:col>
      <xdr:colOff>412750</xdr:colOff>
      <xdr:row>15</xdr:row>
      <xdr:rowOff>31750</xdr:rowOff>
    </xdr:to>
    <xdr:sp macro="" textlink="">
      <xdr:nvSpPr>
        <xdr:cNvPr id="151" name="円/楕円 150"/>
        <xdr:cNvSpPr/>
      </xdr:nvSpPr>
      <xdr:spPr>
        <a:xfrm>
          <a:off x="14732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41927</xdr:rowOff>
    </xdr:from>
    <xdr:ext cx="762000" cy="259045"/>
    <xdr:sp macro="" textlink="">
      <xdr:nvSpPr>
        <xdr:cNvPr id="152" name="テキスト ボックス 151"/>
        <xdr:cNvSpPr txBox="1"/>
      </xdr:nvSpPr>
      <xdr:spPr>
        <a:xfrm>
          <a:off x="14401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63500</xdr:rowOff>
    </xdr:from>
    <xdr:to>
      <xdr:col>20</xdr:col>
      <xdr:colOff>209550</xdr:colOff>
      <xdr:row>14</xdr:row>
      <xdr:rowOff>165100</xdr:rowOff>
    </xdr:to>
    <xdr:sp macro="" textlink="">
      <xdr:nvSpPr>
        <xdr:cNvPr id="153" name="円/楕円 152"/>
        <xdr:cNvSpPr/>
      </xdr:nvSpPr>
      <xdr:spPr>
        <a:xfrm>
          <a:off x="13843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3827</xdr:rowOff>
    </xdr:from>
    <xdr:ext cx="762000" cy="259045"/>
    <xdr:sp macro="" textlink="">
      <xdr:nvSpPr>
        <xdr:cNvPr id="154" name="テキスト ボックス 153"/>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44450</xdr:rowOff>
    </xdr:from>
    <xdr:to>
      <xdr:col>19</xdr:col>
      <xdr:colOff>6350</xdr:colOff>
      <xdr:row>15</xdr:row>
      <xdr:rowOff>146050</xdr:rowOff>
    </xdr:to>
    <xdr:sp macro="" textlink="">
      <xdr:nvSpPr>
        <xdr:cNvPr id="155" name="円/楕円 154"/>
        <xdr:cNvSpPr/>
      </xdr:nvSpPr>
      <xdr:spPr>
        <a:xfrm>
          <a:off x="12954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156227</xdr:rowOff>
    </xdr:from>
    <xdr:ext cx="762000" cy="259045"/>
    <xdr:sp macro="" textlink="">
      <xdr:nvSpPr>
        <xdr:cNvPr id="156" name="テキスト ボックス 155"/>
        <xdr:cNvSpPr txBox="1"/>
      </xdr:nvSpPr>
      <xdr:spPr>
        <a:xfrm>
          <a:off x="12623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類似団体内でも高水準となっており、なおかつ上昇傾向にある。</a:t>
          </a:r>
          <a:endParaRPr kumimoji="1" lang="en-US" altLang="ja-JP" sz="1300">
            <a:latin typeface="ＭＳ Ｐゴシック"/>
          </a:endParaRPr>
        </a:p>
        <a:p>
          <a:r>
            <a:rPr kumimoji="1" lang="ja-JP" altLang="en-US" sz="1300">
              <a:latin typeface="ＭＳ Ｐゴシック"/>
            </a:rPr>
            <a:t>　障害者福祉費の伸び（対前年度比１０５．７％）が主な要因とみられるが、各種手当等の内容の見直しを行いながら、適正化に努めたい。</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50800</xdr:rowOff>
    </xdr:to>
    <xdr:cxnSp macro="">
      <xdr:nvCxnSpPr>
        <xdr:cNvPr id="184" name="直線コネクタ 183"/>
        <xdr:cNvCxnSpPr/>
      </xdr:nvCxnSpPr>
      <xdr:spPr>
        <a:xfrm flipV="1">
          <a:off x="4826000" y="90805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5"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6" name="直線コネクタ 185"/>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7"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8" name="直線コネクタ 187"/>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165100</xdr:rowOff>
    </xdr:from>
    <xdr:to>
      <xdr:col>7</xdr:col>
      <xdr:colOff>15875</xdr:colOff>
      <xdr:row>60</xdr:row>
      <xdr:rowOff>127000</xdr:rowOff>
    </xdr:to>
    <xdr:cxnSp macro="">
      <xdr:nvCxnSpPr>
        <xdr:cNvPr id="189" name="直線コネクタ 188"/>
        <xdr:cNvCxnSpPr/>
      </xdr:nvCxnSpPr>
      <xdr:spPr>
        <a:xfrm>
          <a:off x="3987800" y="101092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90"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1" name="フローチャート : 判断 190"/>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165100</xdr:rowOff>
    </xdr:from>
    <xdr:to>
      <xdr:col>5</xdr:col>
      <xdr:colOff>549275</xdr:colOff>
      <xdr:row>60</xdr:row>
      <xdr:rowOff>50800</xdr:rowOff>
    </xdr:to>
    <xdr:cxnSp macro="">
      <xdr:nvCxnSpPr>
        <xdr:cNvPr id="192" name="直線コネクタ 191"/>
        <xdr:cNvCxnSpPr/>
      </xdr:nvCxnSpPr>
      <xdr:spPr>
        <a:xfrm flipV="1">
          <a:off x="3098800" y="10109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76200</xdr:rowOff>
    </xdr:from>
    <xdr:to>
      <xdr:col>5</xdr:col>
      <xdr:colOff>600075</xdr:colOff>
      <xdr:row>57</xdr:row>
      <xdr:rowOff>6350</xdr:rowOff>
    </xdr:to>
    <xdr:sp macro="" textlink="">
      <xdr:nvSpPr>
        <xdr:cNvPr id="193" name="フローチャート : 判断 192"/>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16527</xdr:rowOff>
    </xdr:from>
    <xdr:ext cx="736600" cy="259045"/>
    <xdr:sp macro="" textlink="">
      <xdr:nvSpPr>
        <xdr:cNvPr id="194" name="テキスト ボックス 193"/>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50800</xdr:rowOff>
    </xdr:from>
    <xdr:to>
      <xdr:col>4</xdr:col>
      <xdr:colOff>346075</xdr:colOff>
      <xdr:row>60</xdr:row>
      <xdr:rowOff>50800</xdr:rowOff>
    </xdr:to>
    <xdr:cxnSp macro="">
      <xdr:nvCxnSpPr>
        <xdr:cNvPr id="195" name="直線コネクタ 194"/>
        <xdr:cNvCxnSpPr/>
      </xdr:nvCxnSpPr>
      <xdr:spPr>
        <a:xfrm>
          <a:off x="2209800" y="99949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6" name="フローチャート : 判断 195"/>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7" name="テキスト ボックス 196"/>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50800</xdr:rowOff>
    </xdr:from>
    <xdr:to>
      <xdr:col>3</xdr:col>
      <xdr:colOff>142875</xdr:colOff>
      <xdr:row>58</xdr:row>
      <xdr:rowOff>88900</xdr:rowOff>
    </xdr:to>
    <xdr:cxnSp macro="">
      <xdr:nvCxnSpPr>
        <xdr:cNvPr id="198" name="直線コネクタ 197"/>
        <xdr:cNvCxnSpPr/>
      </xdr:nvCxnSpPr>
      <xdr:spPr>
        <a:xfrm flipV="1">
          <a:off x="1320800" y="999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9" name="フローチャート : 判断 198"/>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0" name="テキスト ボックス 199"/>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01" name="フローチャート : 判断 200"/>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202" name="テキスト ボックス 201"/>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76200</xdr:rowOff>
    </xdr:from>
    <xdr:to>
      <xdr:col>7</xdr:col>
      <xdr:colOff>66675</xdr:colOff>
      <xdr:row>61</xdr:row>
      <xdr:rowOff>6350</xdr:rowOff>
    </xdr:to>
    <xdr:sp macro="" textlink="">
      <xdr:nvSpPr>
        <xdr:cNvPr id="208" name="円/楕円 207"/>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48277</xdr:rowOff>
    </xdr:from>
    <xdr:ext cx="762000" cy="259045"/>
    <xdr:sp macro="" textlink="">
      <xdr:nvSpPr>
        <xdr:cNvPr id="209" name="扶助費該当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114300</xdr:rowOff>
    </xdr:from>
    <xdr:to>
      <xdr:col>5</xdr:col>
      <xdr:colOff>600075</xdr:colOff>
      <xdr:row>59</xdr:row>
      <xdr:rowOff>44450</xdr:rowOff>
    </xdr:to>
    <xdr:sp macro="" textlink="">
      <xdr:nvSpPr>
        <xdr:cNvPr id="210" name="円/楕円 209"/>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29227</xdr:rowOff>
    </xdr:from>
    <xdr:ext cx="736600" cy="259045"/>
    <xdr:sp macro="" textlink="">
      <xdr:nvSpPr>
        <xdr:cNvPr id="211" name="テキスト ボックス 210"/>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0</xdr:rowOff>
    </xdr:from>
    <xdr:to>
      <xdr:col>4</xdr:col>
      <xdr:colOff>396875</xdr:colOff>
      <xdr:row>60</xdr:row>
      <xdr:rowOff>101600</xdr:rowOff>
    </xdr:to>
    <xdr:sp macro="" textlink="">
      <xdr:nvSpPr>
        <xdr:cNvPr id="212" name="円/楕円 211"/>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86377</xdr:rowOff>
    </xdr:from>
    <xdr:ext cx="762000" cy="259045"/>
    <xdr:sp macro="" textlink="">
      <xdr:nvSpPr>
        <xdr:cNvPr id="213" name="テキスト ボックス 212"/>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0</xdr:rowOff>
    </xdr:from>
    <xdr:to>
      <xdr:col>3</xdr:col>
      <xdr:colOff>193675</xdr:colOff>
      <xdr:row>58</xdr:row>
      <xdr:rowOff>101600</xdr:rowOff>
    </xdr:to>
    <xdr:sp macro="" textlink="">
      <xdr:nvSpPr>
        <xdr:cNvPr id="214" name="円/楕円 213"/>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86377</xdr:rowOff>
    </xdr:from>
    <xdr:ext cx="762000" cy="259045"/>
    <xdr:sp macro="" textlink="">
      <xdr:nvSpPr>
        <xdr:cNvPr id="215" name="テキスト ボックス 214"/>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38100</xdr:rowOff>
    </xdr:from>
    <xdr:to>
      <xdr:col>1</xdr:col>
      <xdr:colOff>676275</xdr:colOff>
      <xdr:row>58</xdr:row>
      <xdr:rowOff>139700</xdr:rowOff>
    </xdr:to>
    <xdr:sp macro="" textlink="">
      <xdr:nvSpPr>
        <xdr:cNvPr id="216" name="円/楕円 215"/>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124477</xdr:rowOff>
    </xdr:from>
    <xdr:ext cx="762000" cy="259045"/>
    <xdr:sp macro="" textlink="">
      <xdr:nvSpPr>
        <xdr:cNvPr id="217" name="テキスト ボックス 216"/>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対前年度比では</a:t>
          </a:r>
          <a:r>
            <a:rPr kumimoji="1" lang="en-US" altLang="ja-JP" sz="1300">
              <a:latin typeface="ＭＳ Ｐゴシック"/>
            </a:rPr>
            <a:t>2.8</a:t>
          </a:r>
          <a:r>
            <a:rPr kumimoji="1" lang="ja-JP" altLang="en-US" sz="1300">
              <a:latin typeface="ＭＳ Ｐゴシック"/>
            </a:rPr>
            <a:t>％の増加となった。</a:t>
          </a:r>
          <a:endParaRPr kumimoji="1" lang="en-US" altLang="ja-JP" sz="1300">
            <a:latin typeface="ＭＳ Ｐゴシック"/>
          </a:endParaRPr>
        </a:p>
        <a:p>
          <a:r>
            <a:rPr kumimoji="1" lang="ja-JP" altLang="en-US" sz="1300">
              <a:latin typeface="ＭＳ Ｐゴシック"/>
            </a:rPr>
            <a:t>　主な要因は繰出金であり、各事業会計等への繰出額の増加が比率上昇を招いた。</a:t>
          </a:r>
          <a:endParaRPr kumimoji="1" lang="en-US" altLang="ja-JP" sz="1300">
            <a:latin typeface="ＭＳ Ｐゴシック"/>
          </a:endParaRPr>
        </a:p>
        <a:p>
          <a:r>
            <a:rPr kumimoji="1" lang="ja-JP" altLang="en-US" sz="1300">
              <a:latin typeface="ＭＳ Ｐゴシック"/>
            </a:rPr>
            <a:t>　なお、上水道事業については独立採算の原則に立ち返り、料金の適正化に努め、税収を主な財源とする一般会計の負担額の逓減を図りたい。</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16510</xdr:rowOff>
    </xdr:to>
    <xdr:cxnSp macro="">
      <xdr:nvCxnSpPr>
        <xdr:cNvPr id="245" name="直線コネクタ 244"/>
        <xdr:cNvCxnSpPr/>
      </xdr:nvCxnSpPr>
      <xdr:spPr>
        <a:xfrm flipV="1">
          <a:off x="16510000" y="93014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160037</xdr:rowOff>
    </xdr:from>
    <xdr:ext cx="762000" cy="259045"/>
    <xdr:sp macro="" textlink="">
      <xdr:nvSpPr>
        <xdr:cNvPr id="246"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23</xdr:col>
      <xdr:colOff>628650</xdr:colOff>
      <xdr:row>61</xdr:row>
      <xdr:rowOff>16510</xdr:rowOff>
    </xdr:from>
    <xdr:to>
      <xdr:col>24</xdr:col>
      <xdr:colOff>120650</xdr:colOff>
      <xdr:row>61</xdr:row>
      <xdr:rowOff>16510</xdr:rowOff>
    </xdr:to>
    <xdr:cxnSp macro="">
      <xdr:nvCxnSpPr>
        <xdr:cNvPr id="247" name="直線コネクタ 246"/>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8"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49" name="直線コネクタ 248"/>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57</xdr:row>
      <xdr:rowOff>123190</xdr:rowOff>
    </xdr:to>
    <xdr:cxnSp macro="">
      <xdr:nvCxnSpPr>
        <xdr:cNvPr id="250" name="直線コネクタ 249"/>
        <xdr:cNvCxnSpPr/>
      </xdr:nvCxnSpPr>
      <xdr:spPr>
        <a:xfrm>
          <a:off x="15671800" y="968248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27957</xdr:rowOff>
    </xdr:from>
    <xdr:ext cx="762000" cy="259045"/>
    <xdr:sp macro="" textlink="">
      <xdr:nvSpPr>
        <xdr:cNvPr id="251"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2" name="フローチャート : 判断 251"/>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56</xdr:row>
      <xdr:rowOff>81280</xdr:rowOff>
    </xdr:to>
    <xdr:cxnSp macro="">
      <xdr:nvCxnSpPr>
        <xdr:cNvPr id="253" name="直線コネクタ 252"/>
        <xdr:cNvCxnSpPr/>
      </xdr:nvCxnSpPr>
      <xdr:spPr>
        <a:xfrm>
          <a:off x="14782800" y="967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3810</xdr:rowOff>
    </xdr:from>
    <xdr:to>
      <xdr:col>22</xdr:col>
      <xdr:colOff>615950</xdr:colOff>
      <xdr:row>57</xdr:row>
      <xdr:rowOff>105410</xdr:rowOff>
    </xdr:to>
    <xdr:sp macro="" textlink="">
      <xdr:nvSpPr>
        <xdr:cNvPr id="254" name="フローチャート : 判断 253"/>
        <xdr:cNvSpPr/>
      </xdr:nvSpPr>
      <xdr:spPr>
        <a:xfrm>
          <a:off x="15621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55" name="テキスト ボックス 254"/>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73660</xdr:rowOff>
    </xdr:from>
    <xdr:to>
      <xdr:col>21</xdr:col>
      <xdr:colOff>361950</xdr:colOff>
      <xdr:row>57</xdr:row>
      <xdr:rowOff>8890</xdr:rowOff>
    </xdr:to>
    <xdr:cxnSp macro="">
      <xdr:nvCxnSpPr>
        <xdr:cNvPr id="256" name="直線コネクタ 255"/>
        <xdr:cNvCxnSpPr/>
      </xdr:nvCxnSpPr>
      <xdr:spPr>
        <a:xfrm flipV="1">
          <a:off x="13893800" y="96748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7" name="フローチャート : 判断 256"/>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58" name="テキスト ボックス 257"/>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57</xdr:row>
      <xdr:rowOff>8890</xdr:rowOff>
    </xdr:to>
    <xdr:cxnSp macro="">
      <xdr:nvCxnSpPr>
        <xdr:cNvPr id="259" name="直線コネクタ 258"/>
        <xdr:cNvCxnSpPr/>
      </xdr:nvCxnSpPr>
      <xdr:spPr>
        <a:xfrm>
          <a:off x="13004800" y="9682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0" name="フローチャート :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1" name="テキスト ボックス 260"/>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160020</xdr:rowOff>
    </xdr:from>
    <xdr:to>
      <xdr:col>19</xdr:col>
      <xdr:colOff>6350</xdr:colOff>
      <xdr:row>57</xdr:row>
      <xdr:rowOff>90170</xdr:rowOff>
    </xdr:to>
    <xdr:sp macro="" textlink="">
      <xdr:nvSpPr>
        <xdr:cNvPr id="262" name="フローチャート : 判断 261"/>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74947</xdr:rowOff>
    </xdr:from>
    <xdr:ext cx="762000" cy="259045"/>
    <xdr:sp macro="" textlink="">
      <xdr:nvSpPr>
        <xdr:cNvPr id="263" name="テキスト ボックス 262"/>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72390</xdr:rowOff>
    </xdr:from>
    <xdr:to>
      <xdr:col>24</xdr:col>
      <xdr:colOff>82550</xdr:colOff>
      <xdr:row>58</xdr:row>
      <xdr:rowOff>2540</xdr:rowOff>
    </xdr:to>
    <xdr:sp macro="" textlink="">
      <xdr:nvSpPr>
        <xdr:cNvPr id="269" name="円/楕円 268"/>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44467</xdr:rowOff>
    </xdr:from>
    <xdr:ext cx="762000" cy="259045"/>
    <xdr:sp macro="" textlink="">
      <xdr:nvSpPr>
        <xdr:cNvPr id="270"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71" name="円/楕円 270"/>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142257</xdr:rowOff>
    </xdr:from>
    <xdr:ext cx="736600" cy="259045"/>
    <xdr:sp macro="" textlink="">
      <xdr:nvSpPr>
        <xdr:cNvPr id="272" name="テキスト ボックス 271"/>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22860</xdr:rowOff>
    </xdr:from>
    <xdr:to>
      <xdr:col>21</xdr:col>
      <xdr:colOff>412750</xdr:colOff>
      <xdr:row>56</xdr:row>
      <xdr:rowOff>124460</xdr:rowOff>
    </xdr:to>
    <xdr:sp macro="" textlink="">
      <xdr:nvSpPr>
        <xdr:cNvPr id="273" name="円/楕円 272"/>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74" name="テキスト ボックス 273"/>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129540</xdr:rowOff>
    </xdr:from>
    <xdr:to>
      <xdr:col>20</xdr:col>
      <xdr:colOff>209550</xdr:colOff>
      <xdr:row>57</xdr:row>
      <xdr:rowOff>59690</xdr:rowOff>
    </xdr:to>
    <xdr:sp macro="" textlink="">
      <xdr:nvSpPr>
        <xdr:cNvPr id="275" name="円/楕円 274"/>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76" name="テキスト ボックス 275"/>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7" name="円/楕円 276"/>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78" name="テキスト ボックス 277"/>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19</a:t>
          </a:r>
          <a:r>
            <a:rPr kumimoji="1" lang="ja-JP" altLang="en-US" sz="1300">
              <a:latin typeface="ＭＳ Ｐゴシック"/>
            </a:rPr>
            <a:t>年度に策定した「補助金の見直しに関する基準」に従い、各補助金の見直しに取り組んでおり、類似団体平均よりも低い比率となっている。</a:t>
          </a:r>
          <a:endParaRPr kumimoji="1" lang="en-US" altLang="ja-JP" sz="1300">
            <a:latin typeface="ＭＳ Ｐゴシック"/>
          </a:endParaRPr>
        </a:p>
        <a:p>
          <a:r>
            <a:rPr kumimoji="1" lang="ja-JP" altLang="en-US" sz="1300">
              <a:latin typeface="ＭＳ Ｐゴシック"/>
            </a:rPr>
            <a:t>　今後も定期的に各補助金の内容精査に取り組み、より一層の合理化に努めたい。</a:t>
          </a: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3" name="直線コネクタ 29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4" name="テキスト ボックス 293"/>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5" name="直線コネクタ 29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6" name="テキスト ボックス 295"/>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7" name="直線コネクタ 29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8" name="テキスト ボックス 297"/>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9" name="直線コネクタ 29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0" name="テキスト ボックス 299"/>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1" name="直線コネクタ 30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2" name="テキスト ボックス 301"/>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3" name="直線コネクタ 30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4" name="テキスト ボックス 303"/>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6" name="テキスト ボックス 30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45357</xdr:rowOff>
    </xdr:from>
    <xdr:to>
      <xdr:col>24</xdr:col>
      <xdr:colOff>31750</xdr:colOff>
      <xdr:row>41</xdr:row>
      <xdr:rowOff>102507</xdr:rowOff>
    </xdr:to>
    <xdr:cxnSp macro="">
      <xdr:nvCxnSpPr>
        <xdr:cNvPr id="308" name="直線コネクタ 307"/>
        <xdr:cNvCxnSpPr/>
      </xdr:nvCxnSpPr>
      <xdr:spPr>
        <a:xfrm flipV="1">
          <a:off x="16510000" y="55317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74584</xdr:rowOff>
    </xdr:from>
    <xdr:ext cx="762000" cy="259045"/>
    <xdr:sp macro="" textlink="">
      <xdr:nvSpPr>
        <xdr:cNvPr id="309"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102507</xdr:rowOff>
    </xdr:from>
    <xdr:to>
      <xdr:col>24</xdr:col>
      <xdr:colOff>120650</xdr:colOff>
      <xdr:row>41</xdr:row>
      <xdr:rowOff>102507</xdr:rowOff>
    </xdr:to>
    <xdr:cxnSp macro="">
      <xdr:nvCxnSpPr>
        <xdr:cNvPr id="310" name="直線コネクタ 309"/>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131734</xdr:rowOff>
    </xdr:from>
    <xdr:ext cx="762000" cy="259045"/>
    <xdr:sp macro="" textlink="">
      <xdr:nvSpPr>
        <xdr:cNvPr id="311" name="補助費等最大値テキスト"/>
        <xdr:cNvSpPr txBox="1"/>
      </xdr:nvSpPr>
      <xdr:spPr>
        <a:xfrm>
          <a:off x="16598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32</xdr:row>
      <xdr:rowOff>45357</xdr:rowOff>
    </xdr:from>
    <xdr:to>
      <xdr:col>24</xdr:col>
      <xdr:colOff>120650</xdr:colOff>
      <xdr:row>32</xdr:row>
      <xdr:rowOff>45357</xdr:rowOff>
    </xdr:to>
    <xdr:cxnSp macro="">
      <xdr:nvCxnSpPr>
        <xdr:cNvPr id="312" name="直線コネクタ 311"/>
        <xdr:cNvCxnSpPr/>
      </xdr:nvCxnSpPr>
      <xdr:spPr>
        <a:xfrm>
          <a:off x="16421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127000</xdr:rowOff>
    </xdr:from>
    <xdr:to>
      <xdr:col>24</xdr:col>
      <xdr:colOff>31750</xdr:colOff>
      <xdr:row>34</xdr:row>
      <xdr:rowOff>127000</xdr:rowOff>
    </xdr:to>
    <xdr:cxnSp macro="">
      <xdr:nvCxnSpPr>
        <xdr:cNvPr id="313" name="直線コネクタ 312"/>
        <xdr:cNvCxnSpPr/>
      </xdr:nvCxnSpPr>
      <xdr:spPr>
        <a:xfrm>
          <a:off x="15671800" y="595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31949</xdr:rowOff>
    </xdr:from>
    <xdr:ext cx="762000" cy="259045"/>
    <xdr:sp macro="" textlink="">
      <xdr:nvSpPr>
        <xdr:cNvPr id="314" name="補助費等平均値テキスト"/>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59872</xdr:rowOff>
    </xdr:from>
    <xdr:to>
      <xdr:col>24</xdr:col>
      <xdr:colOff>82550</xdr:colOff>
      <xdr:row>36</xdr:row>
      <xdr:rowOff>161472</xdr:rowOff>
    </xdr:to>
    <xdr:sp macro="" textlink="">
      <xdr:nvSpPr>
        <xdr:cNvPr id="315" name="フローチャート : 判断 314"/>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127000</xdr:rowOff>
    </xdr:from>
    <xdr:to>
      <xdr:col>22</xdr:col>
      <xdr:colOff>565150</xdr:colOff>
      <xdr:row>35</xdr:row>
      <xdr:rowOff>97064</xdr:rowOff>
    </xdr:to>
    <xdr:cxnSp macro="">
      <xdr:nvCxnSpPr>
        <xdr:cNvPr id="316" name="直線コネクタ 315"/>
        <xdr:cNvCxnSpPr/>
      </xdr:nvCxnSpPr>
      <xdr:spPr>
        <a:xfrm flipV="1">
          <a:off x="14782800" y="59563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38100</xdr:rowOff>
    </xdr:from>
    <xdr:to>
      <xdr:col>22</xdr:col>
      <xdr:colOff>615950</xdr:colOff>
      <xdr:row>36</xdr:row>
      <xdr:rowOff>139700</xdr:rowOff>
    </xdr:to>
    <xdr:sp macro="" textlink="">
      <xdr:nvSpPr>
        <xdr:cNvPr id="317" name="フローチャート : 判断 316"/>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124477</xdr:rowOff>
    </xdr:from>
    <xdr:ext cx="736600" cy="259045"/>
    <xdr:sp macro="" textlink="">
      <xdr:nvSpPr>
        <xdr:cNvPr id="318" name="テキスト ボックス 317"/>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42636</xdr:rowOff>
    </xdr:from>
    <xdr:to>
      <xdr:col>21</xdr:col>
      <xdr:colOff>361950</xdr:colOff>
      <xdr:row>35</xdr:row>
      <xdr:rowOff>97064</xdr:rowOff>
    </xdr:to>
    <xdr:cxnSp macro="">
      <xdr:nvCxnSpPr>
        <xdr:cNvPr id="319" name="直線コネクタ 318"/>
        <xdr:cNvCxnSpPr/>
      </xdr:nvCxnSpPr>
      <xdr:spPr>
        <a:xfrm>
          <a:off x="13893800" y="6043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27214</xdr:rowOff>
    </xdr:from>
    <xdr:to>
      <xdr:col>21</xdr:col>
      <xdr:colOff>412750</xdr:colOff>
      <xdr:row>36</xdr:row>
      <xdr:rowOff>128814</xdr:rowOff>
    </xdr:to>
    <xdr:sp macro="" textlink="">
      <xdr:nvSpPr>
        <xdr:cNvPr id="320" name="フローチャート : 判断 319"/>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113591</xdr:rowOff>
    </xdr:from>
    <xdr:ext cx="762000" cy="259045"/>
    <xdr:sp macro="" textlink="">
      <xdr:nvSpPr>
        <xdr:cNvPr id="321" name="テキスト ボックス 320"/>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42636</xdr:rowOff>
    </xdr:from>
    <xdr:to>
      <xdr:col>20</xdr:col>
      <xdr:colOff>158750</xdr:colOff>
      <xdr:row>35</xdr:row>
      <xdr:rowOff>162378</xdr:rowOff>
    </xdr:to>
    <xdr:cxnSp macro="">
      <xdr:nvCxnSpPr>
        <xdr:cNvPr id="322" name="直線コネクタ 321"/>
        <xdr:cNvCxnSpPr/>
      </xdr:nvCxnSpPr>
      <xdr:spPr>
        <a:xfrm flipV="1">
          <a:off x="13004800" y="6043386"/>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133350</xdr:rowOff>
    </xdr:from>
    <xdr:to>
      <xdr:col>20</xdr:col>
      <xdr:colOff>209550</xdr:colOff>
      <xdr:row>36</xdr:row>
      <xdr:rowOff>63500</xdr:rowOff>
    </xdr:to>
    <xdr:sp macro="" textlink="">
      <xdr:nvSpPr>
        <xdr:cNvPr id="323" name="フローチャート : 判断 322"/>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48277</xdr:rowOff>
    </xdr:from>
    <xdr:ext cx="762000" cy="259045"/>
    <xdr:sp macro="" textlink="">
      <xdr:nvSpPr>
        <xdr:cNvPr id="324" name="テキスト ボックス 323"/>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136072</xdr:rowOff>
    </xdr:from>
    <xdr:to>
      <xdr:col>19</xdr:col>
      <xdr:colOff>6350</xdr:colOff>
      <xdr:row>37</xdr:row>
      <xdr:rowOff>66222</xdr:rowOff>
    </xdr:to>
    <xdr:sp macro="" textlink="">
      <xdr:nvSpPr>
        <xdr:cNvPr id="325" name="フローチャート : 判断 324"/>
        <xdr:cNvSpPr/>
      </xdr:nvSpPr>
      <xdr:spPr>
        <a:xfrm>
          <a:off x="12954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50999</xdr:rowOff>
    </xdr:from>
    <xdr:ext cx="762000" cy="259045"/>
    <xdr:sp macro="" textlink="">
      <xdr:nvSpPr>
        <xdr:cNvPr id="326" name="テキスト ボックス 325"/>
        <xdr:cNvSpPr txBox="1"/>
      </xdr:nvSpPr>
      <xdr:spPr>
        <a:xfrm>
          <a:off x="12623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76200</xdr:rowOff>
    </xdr:from>
    <xdr:to>
      <xdr:col>24</xdr:col>
      <xdr:colOff>82550</xdr:colOff>
      <xdr:row>35</xdr:row>
      <xdr:rowOff>6350</xdr:rowOff>
    </xdr:to>
    <xdr:sp macro="" textlink="">
      <xdr:nvSpPr>
        <xdr:cNvPr id="332" name="円/楕円 331"/>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92727</xdr:rowOff>
    </xdr:from>
    <xdr:ext cx="762000" cy="259045"/>
    <xdr:sp macro="" textlink="">
      <xdr:nvSpPr>
        <xdr:cNvPr id="333"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76200</xdr:rowOff>
    </xdr:from>
    <xdr:to>
      <xdr:col>22</xdr:col>
      <xdr:colOff>615950</xdr:colOff>
      <xdr:row>35</xdr:row>
      <xdr:rowOff>6350</xdr:rowOff>
    </xdr:to>
    <xdr:sp macro="" textlink="">
      <xdr:nvSpPr>
        <xdr:cNvPr id="334" name="円/楕円 333"/>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16527</xdr:rowOff>
    </xdr:from>
    <xdr:ext cx="736600" cy="259045"/>
    <xdr:sp macro="" textlink="">
      <xdr:nvSpPr>
        <xdr:cNvPr id="335" name="テキスト ボックス 334"/>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46264</xdr:rowOff>
    </xdr:from>
    <xdr:to>
      <xdr:col>21</xdr:col>
      <xdr:colOff>412750</xdr:colOff>
      <xdr:row>35</xdr:row>
      <xdr:rowOff>147864</xdr:rowOff>
    </xdr:to>
    <xdr:sp macro="" textlink="">
      <xdr:nvSpPr>
        <xdr:cNvPr id="336" name="円/楕円 335"/>
        <xdr:cNvSpPr/>
      </xdr:nvSpPr>
      <xdr:spPr>
        <a:xfrm>
          <a:off x="14732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158041</xdr:rowOff>
    </xdr:from>
    <xdr:ext cx="762000" cy="259045"/>
    <xdr:sp macro="" textlink="">
      <xdr:nvSpPr>
        <xdr:cNvPr id="337" name="テキスト ボックス 336"/>
        <xdr:cNvSpPr txBox="1"/>
      </xdr:nvSpPr>
      <xdr:spPr>
        <a:xfrm>
          <a:off x="14401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163286</xdr:rowOff>
    </xdr:from>
    <xdr:to>
      <xdr:col>20</xdr:col>
      <xdr:colOff>209550</xdr:colOff>
      <xdr:row>35</xdr:row>
      <xdr:rowOff>93436</xdr:rowOff>
    </xdr:to>
    <xdr:sp macro="" textlink="">
      <xdr:nvSpPr>
        <xdr:cNvPr id="338" name="円/楕円 337"/>
        <xdr:cNvSpPr/>
      </xdr:nvSpPr>
      <xdr:spPr>
        <a:xfrm>
          <a:off x="13843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103613</xdr:rowOff>
    </xdr:from>
    <xdr:ext cx="762000" cy="259045"/>
    <xdr:sp macro="" textlink="">
      <xdr:nvSpPr>
        <xdr:cNvPr id="339" name="テキスト ボックス 338"/>
        <xdr:cNvSpPr txBox="1"/>
      </xdr:nvSpPr>
      <xdr:spPr>
        <a:xfrm>
          <a:off x="13512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111578</xdr:rowOff>
    </xdr:from>
    <xdr:to>
      <xdr:col>19</xdr:col>
      <xdr:colOff>6350</xdr:colOff>
      <xdr:row>36</xdr:row>
      <xdr:rowOff>41728</xdr:rowOff>
    </xdr:to>
    <xdr:sp macro="" textlink="">
      <xdr:nvSpPr>
        <xdr:cNvPr id="340" name="円/楕円 339"/>
        <xdr:cNvSpPr/>
      </xdr:nvSpPr>
      <xdr:spPr>
        <a:xfrm>
          <a:off x="12954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51905</xdr:rowOff>
    </xdr:from>
    <xdr:ext cx="762000" cy="259045"/>
    <xdr:sp macro="" textlink="">
      <xdr:nvSpPr>
        <xdr:cNvPr id="341" name="テキスト ボックス 340"/>
        <xdr:cNvSpPr txBox="1"/>
      </xdr:nvSpPr>
      <xdr:spPr>
        <a:xfrm>
          <a:off x="12623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高利率の町債の繰上償還の実施や、過去の大規模事業の財源とした既発債の一部償還終了により、類似団体内でも低い比率となっている。</a:t>
          </a:r>
          <a:endParaRPr kumimoji="1" lang="en-US" altLang="ja-JP" sz="1300">
            <a:latin typeface="ＭＳ Ｐゴシック"/>
          </a:endParaRPr>
        </a:p>
        <a:p>
          <a:r>
            <a:rPr kumimoji="1" lang="ja-JP" altLang="en-US" sz="1300">
              <a:latin typeface="ＭＳ Ｐゴシック"/>
            </a:rPr>
            <a:t>　しかし、平成</a:t>
          </a:r>
          <a:r>
            <a:rPr kumimoji="1" lang="en-US" altLang="ja-JP" sz="1300">
              <a:latin typeface="ＭＳ Ｐゴシック"/>
            </a:rPr>
            <a:t>24</a:t>
          </a:r>
          <a:r>
            <a:rPr kumimoji="1" lang="ja-JP" altLang="en-US" sz="1300">
              <a:latin typeface="ＭＳ Ｐゴシック"/>
            </a:rPr>
            <a:t>年度から大型の事業を実施したことにより、今後は上昇傾向に転じ、平成</a:t>
          </a:r>
          <a:r>
            <a:rPr kumimoji="1" lang="en-US" altLang="ja-JP" sz="1300">
              <a:latin typeface="ＭＳ Ｐゴシック"/>
            </a:rPr>
            <a:t>29</a:t>
          </a:r>
          <a:r>
            <a:rPr kumimoji="1" lang="ja-JP" altLang="en-US" sz="1300">
              <a:latin typeface="ＭＳ Ｐゴシック"/>
            </a:rPr>
            <a:t>年度にピークを迎えるとみている。</a:t>
          </a:r>
          <a:endParaRPr kumimoji="1" lang="en-US" altLang="ja-JP" sz="1300">
            <a:latin typeface="ＭＳ Ｐゴシック"/>
          </a:endParaRPr>
        </a:p>
        <a:p>
          <a:r>
            <a:rPr kumimoji="1" lang="ja-JP" altLang="en-US" sz="1300">
              <a:latin typeface="ＭＳ Ｐゴシック"/>
            </a:rPr>
            <a:t>　今後も計画的な償還に努めつつも、財政措置の手厚い地方債を活用しながら管理していきたい。</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165100</xdr:rowOff>
    </xdr:from>
    <xdr:to>
      <xdr:col>7</xdr:col>
      <xdr:colOff>15875</xdr:colOff>
      <xdr:row>80</xdr:row>
      <xdr:rowOff>73661</xdr:rowOff>
    </xdr:to>
    <xdr:cxnSp macro="">
      <xdr:nvCxnSpPr>
        <xdr:cNvPr id="369" name="直線コネクタ 368"/>
        <xdr:cNvCxnSpPr/>
      </xdr:nvCxnSpPr>
      <xdr:spPr>
        <a:xfrm flipV="1">
          <a:off x="4826000" y="125095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45738</xdr:rowOff>
    </xdr:from>
    <xdr:ext cx="762000" cy="259045"/>
    <xdr:sp macro="" textlink="">
      <xdr:nvSpPr>
        <xdr:cNvPr id="370" name="公債費最小値テキスト"/>
        <xdr:cNvSpPr txBox="1"/>
      </xdr:nvSpPr>
      <xdr:spPr>
        <a:xfrm>
          <a:off x="4914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73661</xdr:rowOff>
    </xdr:from>
    <xdr:to>
      <xdr:col>7</xdr:col>
      <xdr:colOff>104775</xdr:colOff>
      <xdr:row>80</xdr:row>
      <xdr:rowOff>73661</xdr:rowOff>
    </xdr:to>
    <xdr:cxnSp macro="">
      <xdr:nvCxnSpPr>
        <xdr:cNvPr id="371" name="直線コネクタ 370"/>
        <xdr:cNvCxnSpPr/>
      </xdr:nvCxnSpPr>
      <xdr:spPr>
        <a:xfrm>
          <a:off x="4737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80027</xdr:rowOff>
    </xdr:from>
    <xdr:ext cx="762000" cy="259045"/>
    <xdr:sp macro="" textlink="">
      <xdr:nvSpPr>
        <xdr:cNvPr id="37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72</xdr:row>
      <xdr:rowOff>165100</xdr:rowOff>
    </xdr:from>
    <xdr:to>
      <xdr:col>7</xdr:col>
      <xdr:colOff>104775</xdr:colOff>
      <xdr:row>72</xdr:row>
      <xdr:rowOff>165100</xdr:rowOff>
    </xdr:to>
    <xdr:cxnSp macro="">
      <xdr:nvCxnSpPr>
        <xdr:cNvPr id="373" name="直線コネクタ 37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72</xdr:row>
      <xdr:rowOff>149860</xdr:rowOff>
    </xdr:from>
    <xdr:to>
      <xdr:col>7</xdr:col>
      <xdr:colOff>15875</xdr:colOff>
      <xdr:row>73</xdr:row>
      <xdr:rowOff>46990</xdr:rowOff>
    </xdr:to>
    <xdr:cxnSp macro="">
      <xdr:nvCxnSpPr>
        <xdr:cNvPr id="374" name="直線コネクタ 373"/>
        <xdr:cNvCxnSpPr/>
      </xdr:nvCxnSpPr>
      <xdr:spPr>
        <a:xfrm>
          <a:off x="3987800" y="124942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6367</xdr:rowOff>
    </xdr:from>
    <xdr:ext cx="762000" cy="259045"/>
    <xdr:sp macro="" textlink="">
      <xdr:nvSpPr>
        <xdr:cNvPr id="375" name="公債費平均値テキスト"/>
        <xdr:cNvSpPr txBox="1"/>
      </xdr:nvSpPr>
      <xdr:spPr>
        <a:xfrm>
          <a:off x="4914900" y="12865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34290</xdr:rowOff>
    </xdr:from>
    <xdr:to>
      <xdr:col>7</xdr:col>
      <xdr:colOff>66675</xdr:colOff>
      <xdr:row>75</xdr:row>
      <xdr:rowOff>135890</xdr:rowOff>
    </xdr:to>
    <xdr:sp macro="" textlink="">
      <xdr:nvSpPr>
        <xdr:cNvPr id="376" name="フローチャート : 判断 375"/>
        <xdr:cNvSpPr/>
      </xdr:nvSpPr>
      <xdr:spPr>
        <a:xfrm>
          <a:off x="47752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72</xdr:row>
      <xdr:rowOff>149860</xdr:rowOff>
    </xdr:from>
    <xdr:to>
      <xdr:col>5</xdr:col>
      <xdr:colOff>549275</xdr:colOff>
      <xdr:row>73</xdr:row>
      <xdr:rowOff>24130</xdr:rowOff>
    </xdr:to>
    <xdr:cxnSp macro="">
      <xdr:nvCxnSpPr>
        <xdr:cNvPr id="377" name="直線コネクタ 376"/>
        <xdr:cNvCxnSpPr/>
      </xdr:nvCxnSpPr>
      <xdr:spPr>
        <a:xfrm flipV="1">
          <a:off x="3098800" y="12494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64770</xdr:rowOff>
    </xdr:from>
    <xdr:to>
      <xdr:col>5</xdr:col>
      <xdr:colOff>600075</xdr:colOff>
      <xdr:row>75</xdr:row>
      <xdr:rowOff>166370</xdr:rowOff>
    </xdr:to>
    <xdr:sp macro="" textlink="">
      <xdr:nvSpPr>
        <xdr:cNvPr id="378" name="フローチャート : 判断 377"/>
        <xdr:cNvSpPr/>
      </xdr:nvSpPr>
      <xdr:spPr>
        <a:xfrm>
          <a:off x="3937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151147</xdr:rowOff>
    </xdr:from>
    <xdr:ext cx="736600" cy="259045"/>
    <xdr:sp macro="" textlink="">
      <xdr:nvSpPr>
        <xdr:cNvPr id="379" name="テキスト ボックス 378"/>
        <xdr:cNvSpPr txBox="1"/>
      </xdr:nvSpPr>
      <xdr:spPr>
        <a:xfrm>
          <a:off x="3606800" y="1300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24130</xdr:rowOff>
    </xdr:from>
    <xdr:to>
      <xdr:col>4</xdr:col>
      <xdr:colOff>346075</xdr:colOff>
      <xdr:row>74</xdr:row>
      <xdr:rowOff>27940</xdr:rowOff>
    </xdr:to>
    <xdr:cxnSp macro="">
      <xdr:nvCxnSpPr>
        <xdr:cNvPr id="380" name="直線コネクタ 379"/>
        <xdr:cNvCxnSpPr/>
      </xdr:nvCxnSpPr>
      <xdr:spPr>
        <a:xfrm flipV="1">
          <a:off x="2209800" y="125399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95250</xdr:rowOff>
    </xdr:from>
    <xdr:to>
      <xdr:col>4</xdr:col>
      <xdr:colOff>396875</xdr:colOff>
      <xdr:row>76</xdr:row>
      <xdr:rowOff>25400</xdr:rowOff>
    </xdr:to>
    <xdr:sp macro="" textlink="">
      <xdr:nvSpPr>
        <xdr:cNvPr id="381" name="フローチャート : 判断 380"/>
        <xdr:cNvSpPr/>
      </xdr:nvSpPr>
      <xdr:spPr>
        <a:xfrm>
          <a:off x="3048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10177</xdr:rowOff>
    </xdr:from>
    <xdr:ext cx="762000" cy="259045"/>
    <xdr:sp macro="" textlink="">
      <xdr:nvSpPr>
        <xdr:cNvPr id="382" name="テキスト ボックス 381"/>
        <xdr:cNvSpPr txBox="1"/>
      </xdr:nvSpPr>
      <xdr:spPr>
        <a:xfrm>
          <a:off x="2717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27940</xdr:rowOff>
    </xdr:from>
    <xdr:to>
      <xdr:col>3</xdr:col>
      <xdr:colOff>142875</xdr:colOff>
      <xdr:row>75</xdr:row>
      <xdr:rowOff>123190</xdr:rowOff>
    </xdr:to>
    <xdr:cxnSp macro="">
      <xdr:nvCxnSpPr>
        <xdr:cNvPr id="383" name="直線コネクタ 382"/>
        <xdr:cNvCxnSpPr/>
      </xdr:nvCxnSpPr>
      <xdr:spPr>
        <a:xfrm flipV="1">
          <a:off x="1320800" y="127152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72390</xdr:rowOff>
    </xdr:from>
    <xdr:to>
      <xdr:col>3</xdr:col>
      <xdr:colOff>193675</xdr:colOff>
      <xdr:row>76</xdr:row>
      <xdr:rowOff>2539</xdr:rowOff>
    </xdr:to>
    <xdr:sp macro="" textlink="">
      <xdr:nvSpPr>
        <xdr:cNvPr id="384" name="フローチャート : 判断 383"/>
        <xdr:cNvSpPr/>
      </xdr:nvSpPr>
      <xdr:spPr>
        <a:xfrm>
          <a:off x="2159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158766</xdr:rowOff>
    </xdr:from>
    <xdr:ext cx="762000" cy="259045"/>
    <xdr:sp macro="" textlink="">
      <xdr:nvSpPr>
        <xdr:cNvPr id="385" name="テキスト ボックス 384"/>
        <xdr:cNvSpPr txBox="1"/>
      </xdr:nvSpPr>
      <xdr:spPr>
        <a:xfrm>
          <a:off x="1828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86" name="フローチャート : 判断 385"/>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25416</xdr:rowOff>
    </xdr:from>
    <xdr:ext cx="762000" cy="259045"/>
    <xdr:sp macro="" textlink="">
      <xdr:nvSpPr>
        <xdr:cNvPr id="387" name="テキスト ボックス 386"/>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72</xdr:row>
      <xdr:rowOff>167640</xdr:rowOff>
    </xdr:from>
    <xdr:to>
      <xdr:col>7</xdr:col>
      <xdr:colOff>66675</xdr:colOff>
      <xdr:row>73</xdr:row>
      <xdr:rowOff>97790</xdr:rowOff>
    </xdr:to>
    <xdr:sp macro="" textlink="">
      <xdr:nvSpPr>
        <xdr:cNvPr id="393" name="円/楕円 392"/>
        <xdr:cNvSpPr/>
      </xdr:nvSpPr>
      <xdr:spPr>
        <a:xfrm>
          <a:off x="47752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76217</xdr:rowOff>
    </xdr:from>
    <xdr:ext cx="762000" cy="259045"/>
    <xdr:sp macro="" textlink="">
      <xdr:nvSpPr>
        <xdr:cNvPr id="394" name="公債費該当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72</xdr:row>
      <xdr:rowOff>99060</xdr:rowOff>
    </xdr:from>
    <xdr:to>
      <xdr:col>5</xdr:col>
      <xdr:colOff>600075</xdr:colOff>
      <xdr:row>73</xdr:row>
      <xdr:rowOff>29210</xdr:rowOff>
    </xdr:to>
    <xdr:sp macro="" textlink="">
      <xdr:nvSpPr>
        <xdr:cNvPr id="395" name="円/楕円 394"/>
        <xdr:cNvSpPr/>
      </xdr:nvSpPr>
      <xdr:spPr>
        <a:xfrm>
          <a:off x="3937000" y="12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39387</xdr:rowOff>
    </xdr:from>
    <xdr:ext cx="736600" cy="259045"/>
    <xdr:sp macro="" textlink="">
      <xdr:nvSpPr>
        <xdr:cNvPr id="396" name="テキスト ボックス 395"/>
        <xdr:cNvSpPr txBox="1"/>
      </xdr:nvSpPr>
      <xdr:spPr>
        <a:xfrm>
          <a:off x="3606800" y="1221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72</xdr:row>
      <xdr:rowOff>144780</xdr:rowOff>
    </xdr:from>
    <xdr:to>
      <xdr:col>4</xdr:col>
      <xdr:colOff>396875</xdr:colOff>
      <xdr:row>73</xdr:row>
      <xdr:rowOff>74930</xdr:rowOff>
    </xdr:to>
    <xdr:sp macro="" textlink="">
      <xdr:nvSpPr>
        <xdr:cNvPr id="397" name="円/楕円 396"/>
        <xdr:cNvSpPr/>
      </xdr:nvSpPr>
      <xdr:spPr>
        <a:xfrm>
          <a:off x="3048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85107</xdr:rowOff>
    </xdr:from>
    <xdr:ext cx="762000" cy="259045"/>
    <xdr:sp macro="" textlink="">
      <xdr:nvSpPr>
        <xdr:cNvPr id="398" name="テキスト ボックス 397"/>
        <xdr:cNvSpPr txBox="1"/>
      </xdr:nvSpPr>
      <xdr:spPr>
        <a:xfrm>
          <a:off x="2717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148590</xdr:rowOff>
    </xdr:from>
    <xdr:to>
      <xdr:col>3</xdr:col>
      <xdr:colOff>193675</xdr:colOff>
      <xdr:row>74</xdr:row>
      <xdr:rowOff>78740</xdr:rowOff>
    </xdr:to>
    <xdr:sp macro="" textlink="">
      <xdr:nvSpPr>
        <xdr:cNvPr id="399" name="円/楕円 398"/>
        <xdr:cNvSpPr/>
      </xdr:nvSpPr>
      <xdr:spPr>
        <a:xfrm>
          <a:off x="2159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88917</xdr:rowOff>
    </xdr:from>
    <xdr:ext cx="762000" cy="259045"/>
    <xdr:sp macro="" textlink="">
      <xdr:nvSpPr>
        <xdr:cNvPr id="400" name="テキスト ボックス 399"/>
        <xdr:cNvSpPr txBox="1"/>
      </xdr:nvSpPr>
      <xdr:spPr>
        <a:xfrm>
          <a:off x="1828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72390</xdr:rowOff>
    </xdr:from>
    <xdr:to>
      <xdr:col>1</xdr:col>
      <xdr:colOff>676275</xdr:colOff>
      <xdr:row>76</xdr:row>
      <xdr:rowOff>2539</xdr:rowOff>
    </xdr:to>
    <xdr:sp macro="" textlink="">
      <xdr:nvSpPr>
        <xdr:cNvPr id="401" name="円/楕円 400"/>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12717</xdr:rowOff>
    </xdr:from>
    <xdr:ext cx="762000" cy="259045"/>
    <xdr:sp macro="" textlink="">
      <xdr:nvSpPr>
        <xdr:cNvPr id="402" name="テキスト ボックス 401"/>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類似団体平均と比較しても増減の幅があり、平成</a:t>
          </a:r>
          <a:r>
            <a:rPr kumimoji="1" lang="en-US" altLang="ja-JP" sz="1300">
              <a:latin typeface="ＭＳ Ｐゴシック"/>
            </a:rPr>
            <a:t>25</a:t>
          </a:r>
          <a:r>
            <a:rPr kumimoji="1" lang="ja-JP" altLang="en-US" sz="1300">
              <a:latin typeface="ＭＳ Ｐゴシック"/>
            </a:rPr>
            <a:t>年度においては対前年度比</a:t>
          </a:r>
          <a:r>
            <a:rPr kumimoji="1" lang="en-US" altLang="ja-JP" sz="1300">
              <a:latin typeface="ＭＳ Ｐゴシック"/>
            </a:rPr>
            <a:t>6.1</a:t>
          </a:r>
          <a:r>
            <a:rPr kumimoji="1" lang="ja-JP" altLang="en-US" sz="1300">
              <a:latin typeface="ＭＳ Ｐゴシック"/>
            </a:rPr>
            <a:t>％上昇した。</a:t>
          </a:r>
          <a:endParaRPr kumimoji="1" lang="en-US" altLang="ja-JP" sz="1300">
            <a:latin typeface="ＭＳ Ｐゴシック"/>
          </a:endParaRPr>
        </a:p>
        <a:p>
          <a:r>
            <a:rPr kumimoji="1" lang="ja-JP" altLang="en-US" sz="1300">
              <a:latin typeface="ＭＳ Ｐゴシック"/>
            </a:rPr>
            <a:t>　人件費や扶助費をはじめ、経費全体の増加傾向がみられるので、すべての事業において経費節減に努めるとともに、なお一層の合理化、適正化を図っていきたい。</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140716</xdr:rowOff>
    </xdr:from>
    <xdr:to>
      <xdr:col>24</xdr:col>
      <xdr:colOff>31750</xdr:colOff>
      <xdr:row>81</xdr:row>
      <xdr:rowOff>92711</xdr:rowOff>
    </xdr:to>
    <xdr:cxnSp macro="">
      <xdr:nvCxnSpPr>
        <xdr:cNvPr id="428" name="直線コネクタ 427"/>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30" name="直線コネクタ 42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55643</xdr:rowOff>
    </xdr:from>
    <xdr:ext cx="762000" cy="259045"/>
    <xdr:sp macro="" textlink="">
      <xdr:nvSpPr>
        <xdr:cNvPr id="431"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a:t>
          </a:r>
          <a:endParaRPr kumimoji="1" lang="ja-JP" altLang="en-US" sz="1000" b="1">
            <a:latin typeface="ＭＳ Ｐゴシック"/>
          </a:endParaRPr>
        </a:p>
      </xdr:txBody>
    </xdr:sp>
    <xdr:clientData/>
  </xdr:oneCellAnchor>
  <xdr:twoCellAnchor>
    <xdr:from>
      <xdr:col>23</xdr:col>
      <xdr:colOff>628650</xdr:colOff>
      <xdr:row>74</xdr:row>
      <xdr:rowOff>140716</xdr:rowOff>
    </xdr:from>
    <xdr:to>
      <xdr:col>24</xdr:col>
      <xdr:colOff>120650</xdr:colOff>
      <xdr:row>74</xdr:row>
      <xdr:rowOff>140716</xdr:rowOff>
    </xdr:to>
    <xdr:cxnSp macro="">
      <xdr:nvCxnSpPr>
        <xdr:cNvPr id="432" name="直線コネクタ 431"/>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74422</xdr:rowOff>
    </xdr:from>
    <xdr:to>
      <xdr:col>24</xdr:col>
      <xdr:colOff>31750</xdr:colOff>
      <xdr:row>79</xdr:row>
      <xdr:rowOff>10413</xdr:rowOff>
    </xdr:to>
    <xdr:cxnSp macro="">
      <xdr:nvCxnSpPr>
        <xdr:cNvPr id="433" name="直線コネクタ 432"/>
        <xdr:cNvCxnSpPr/>
      </xdr:nvCxnSpPr>
      <xdr:spPr>
        <a:xfrm>
          <a:off x="15671800" y="13276072"/>
          <a:ext cx="8382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60723</xdr:rowOff>
    </xdr:from>
    <xdr:ext cx="762000" cy="259045"/>
    <xdr:sp macro="" textlink="">
      <xdr:nvSpPr>
        <xdr:cNvPr id="434" name="公債費以外平均値テキスト"/>
        <xdr:cNvSpPr txBox="1"/>
      </xdr:nvSpPr>
      <xdr:spPr>
        <a:xfrm>
          <a:off x="16598900" y="1326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44196</xdr:rowOff>
    </xdr:from>
    <xdr:to>
      <xdr:col>24</xdr:col>
      <xdr:colOff>82550</xdr:colOff>
      <xdr:row>78</xdr:row>
      <xdr:rowOff>145796</xdr:rowOff>
    </xdr:to>
    <xdr:sp macro="" textlink="">
      <xdr:nvSpPr>
        <xdr:cNvPr id="435" name="フローチャート : 判断 434"/>
        <xdr:cNvSpPr/>
      </xdr:nvSpPr>
      <xdr:spPr>
        <a:xfrm>
          <a:off x="16459200" y="13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74422</xdr:rowOff>
    </xdr:from>
    <xdr:to>
      <xdr:col>22</xdr:col>
      <xdr:colOff>565150</xdr:colOff>
      <xdr:row>78</xdr:row>
      <xdr:rowOff>49276</xdr:rowOff>
    </xdr:to>
    <xdr:cxnSp macro="">
      <xdr:nvCxnSpPr>
        <xdr:cNvPr id="436" name="直線コネクタ 435"/>
        <xdr:cNvCxnSpPr/>
      </xdr:nvCxnSpPr>
      <xdr:spPr>
        <a:xfrm flipV="1">
          <a:off x="14782800" y="132760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37" name="フローチャート : 判断 436"/>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107714</xdr:rowOff>
    </xdr:from>
    <xdr:ext cx="736600" cy="259045"/>
    <xdr:sp macro="" textlink="">
      <xdr:nvSpPr>
        <xdr:cNvPr id="438" name="テキスト ボックス 437"/>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170435</xdr:rowOff>
    </xdr:from>
    <xdr:to>
      <xdr:col>21</xdr:col>
      <xdr:colOff>361950</xdr:colOff>
      <xdr:row>78</xdr:row>
      <xdr:rowOff>49276</xdr:rowOff>
    </xdr:to>
    <xdr:cxnSp macro="">
      <xdr:nvCxnSpPr>
        <xdr:cNvPr id="439" name="直線コネクタ 438"/>
        <xdr:cNvCxnSpPr/>
      </xdr:nvCxnSpPr>
      <xdr:spPr>
        <a:xfrm>
          <a:off x="13893800" y="133720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147065</xdr:rowOff>
    </xdr:from>
    <xdr:to>
      <xdr:col>21</xdr:col>
      <xdr:colOff>412750</xdr:colOff>
      <xdr:row>78</xdr:row>
      <xdr:rowOff>77215</xdr:rowOff>
    </xdr:to>
    <xdr:sp macro="" textlink="">
      <xdr:nvSpPr>
        <xdr:cNvPr id="440" name="フローチャート : 判断 439"/>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87392</xdr:rowOff>
    </xdr:from>
    <xdr:ext cx="762000" cy="259045"/>
    <xdr:sp macro="" textlink="">
      <xdr:nvSpPr>
        <xdr:cNvPr id="441" name="テキスト ボックス 440"/>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170435</xdr:rowOff>
    </xdr:from>
    <xdr:to>
      <xdr:col>20</xdr:col>
      <xdr:colOff>158750</xdr:colOff>
      <xdr:row>79</xdr:row>
      <xdr:rowOff>24130</xdr:rowOff>
    </xdr:to>
    <xdr:cxnSp macro="">
      <xdr:nvCxnSpPr>
        <xdr:cNvPr id="442" name="直線コネクタ 441"/>
        <xdr:cNvCxnSpPr/>
      </xdr:nvCxnSpPr>
      <xdr:spPr>
        <a:xfrm flipV="1">
          <a:off x="13004800" y="13372085"/>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87630</xdr:rowOff>
    </xdr:from>
    <xdr:to>
      <xdr:col>20</xdr:col>
      <xdr:colOff>209550</xdr:colOff>
      <xdr:row>78</xdr:row>
      <xdr:rowOff>17780</xdr:rowOff>
    </xdr:to>
    <xdr:sp macro="" textlink="">
      <xdr:nvSpPr>
        <xdr:cNvPr id="443" name="フローチャート : 判断 442"/>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27957</xdr:rowOff>
    </xdr:from>
    <xdr:ext cx="762000" cy="259045"/>
    <xdr:sp macro="" textlink="">
      <xdr:nvSpPr>
        <xdr:cNvPr id="444" name="テキスト ボックス 443"/>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94487</xdr:rowOff>
    </xdr:from>
    <xdr:to>
      <xdr:col>19</xdr:col>
      <xdr:colOff>6350</xdr:colOff>
      <xdr:row>79</xdr:row>
      <xdr:rowOff>24637</xdr:rowOff>
    </xdr:to>
    <xdr:sp macro="" textlink="">
      <xdr:nvSpPr>
        <xdr:cNvPr id="445" name="フローチャート : 判断 444"/>
        <xdr:cNvSpPr/>
      </xdr:nvSpPr>
      <xdr:spPr>
        <a:xfrm>
          <a:off x="12954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34814</xdr:rowOff>
    </xdr:from>
    <xdr:ext cx="762000" cy="259045"/>
    <xdr:sp macro="" textlink="">
      <xdr:nvSpPr>
        <xdr:cNvPr id="446" name="テキスト ボックス 445"/>
        <xdr:cNvSpPr txBox="1"/>
      </xdr:nvSpPr>
      <xdr:spPr>
        <a:xfrm>
          <a:off x="12623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131063</xdr:rowOff>
    </xdr:from>
    <xdr:to>
      <xdr:col>24</xdr:col>
      <xdr:colOff>82550</xdr:colOff>
      <xdr:row>79</xdr:row>
      <xdr:rowOff>61213</xdr:rowOff>
    </xdr:to>
    <xdr:sp macro="" textlink="">
      <xdr:nvSpPr>
        <xdr:cNvPr id="452" name="円/楕円 451"/>
        <xdr:cNvSpPr/>
      </xdr:nvSpPr>
      <xdr:spPr>
        <a:xfrm>
          <a:off x="16459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103140</xdr:rowOff>
    </xdr:from>
    <xdr:ext cx="762000" cy="259045"/>
    <xdr:sp macro="" textlink="">
      <xdr:nvSpPr>
        <xdr:cNvPr id="453" name="公債費以外該当値テキスト"/>
        <xdr:cNvSpPr txBox="1"/>
      </xdr:nvSpPr>
      <xdr:spPr>
        <a:xfrm>
          <a:off x="16598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23622</xdr:rowOff>
    </xdr:from>
    <xdr:to>
      <xdr:col>22</xdr:col>
      <xdr:colOff>615950</xdr:colOff>
      <xdr:row>77</xdr:row>
      <xdr:rowOff>125222</xdr:rowOff>
    </xdr:to>
    <xdr:sp macro="" textlink="">
      <xdr:nvSpPr>
        <xdr:cNvPr id="454" name="円/楕円 453"/>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135399</xdr:rowOff>
    </xdr:from>
    <xdr:ext cx="736600" cy="259045"/>
    <xdr:sp macro="" textlink="">
      <xdr:nvSpPr>
        <xdr:cNvPr id="455" name="テキスト ボックス 454"/>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169926</xdr:rowOff>
    </xdr:from>
    <xdr:to>
      <xdr:col>21</xdr:col>
      <xdr:colOff>412750</xdr:colOff>
      <xdr:row>78</xdr:row>
      <xdr:rowOff>100076</xdr:rowOff>
    </xdr:to>
    <xdr:sp macro="" textlink="">
      <xdr:nvSpPr>
        <xdr:cNvPr id="456" name="円/楕円 455"/>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84853</xdr:rowOff>
    </xdr:from>
    <xdr:ext cx="762000" cy="259045"/>
    <xdr:sp macro="" textlink="">
      <xdr:nvSpPr>
        <xdr:cNvPr id="457" name="テキスト ボックス 456"/>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119635</xdr:rowOff>
    </xdr:from>
    <xdr:to>
      <xdr:col>20</xdr:col>
      <xdr:colOff>209550</xdr:colOff>
      <xdr:row>78</xdr:row>
      <xdr:rowOff>49785</xdr:rowOff>
    </xdr:to>
    <xdr:sp macro="" textlink="">
      <xdr:nvSpPr>
        <xdr:cNvPr id="458" name="円/楕円 457"/>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34562</xdr:rowOff>
    </xdr:from>
    <xdr:ext cx="762000" cy="259045"/>
    <xdr:sp macro="" textlink="">
      <xdr:nvSpPr>
        <xdr:cNvPr id="459" name="テキスト ボックス 458"/>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144780</xdr:rowOff>
    </xdr:from>
    <xdr:to>
      <xdr:col>19</xdr:col>
      <xdr:colOff>6350</xdr:colOff>
      <xdr:row>79</xdr:row>
      <xdr:rowOff>74930</xdr:rowOff>
    </xdr:to>
    <xdr:sp macro="" textlink="">
      <xdr:nvSpPr>
        <xdr:cNvPr id="460" name="円/楕円 459"/>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59707</xdr:rowOff>
    </xdr:from>
    <xdr:ext cx="762000" cy="259045"/>
    <xdr:sp macro="" textlink="">
      <xdr:nvSpPr>
        <xdr:cNvPr id="461" name="テキスト ボックス 460"/>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福島県棚倉町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128048</xdr:rowOff>
    </xdr:from>
    <xdr:to>
      <xdr:col>4</xdr:col>
      <xdr:colOff>1117600</xdr:colOff>
      <xdr:row>19</xdr:row>
      <xdr:rowOff>101511</xdr:rowOff>
    </xdr:to>
    <xdr:cxnSp macro="">
      <xdr:nvCxnSpPr>
        <xdr:cNvPr id="45" name="直線コネクタ 44"/>
        <xdr:cNvCxnSpPr/>
      </xdr:nvCxnSpPr>
      <xdr:spPr bwMode="auto">
        <a:xfrm flipV="1">
          <a:off x="5651500" y="2233073"/>
          <a:ext cx="0" cy="11736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73588</xdr:rowOff>
    </xdr:from>
    <xdr:ext cx="762000" cy="259045"/>
    <xdr:sp macro="" textlink="">
      <xdr:nvSpPr>
        <xdr:cNvPr id="46" name="人口1人当たり決算額の推移最小値テキスト130"/>
        <xdr:cNvSpPr txBox="1"/>
      </xdr:nvSpPr>
      <xdr:spPr>
        <a:xfrm>
          <a:off x="5740400" y="337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67,838</a:t>
          </a:r>
          <a:endParaRPr kumimoji="1" lang="ja-JP" altLang="en-US" sz="1000" b="1">
            <a:latin typeface="ＭＳ Ｐゴシック"/>
          </a:endParaRPr>
        </a:p>
      </xdr:txBody>
    </xdr:sp>
    <xdr:clientData/>
  </xdr:oneCellAnchor>
  <xdr:twoCellAnchor>
    <xdr:from>
      <xdr:col>4</xdr:col>
      <xdr:colOff>1028700</xdr:colOff>
      <xdr:row>19</xdr:row>
      <xdr:rowOff>101511</xdr:rowOff>
    </xdr:from>
    <xdr:to>
      <xdr:col>5</xdr:col>
      <xdr:colOff>73025</xdr:colOff>
      <xdr:row>19</xdr:row>
      <xdr:rowOff>101511</xdr:rowOff>
    </xdr:to>
    <xdr:cxnSp macro="">
      <xdr:nvCxnSpPr>
        <xdr:cNvPr id="47" name="直線コネクタ 46"/>
        <xdr:cNvCxnSpPr/>
      </xdr:nvCxnSpPr>
      <xdr:spPr bwMode="auto">
        <a:xfrm>
          <a:off x="5562600" y="3406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42975</xdr:rowOff>
    </xdr:from>
    <xdr:ext cx="762000" cy="259045"/>
    <xdr:sp macro="" textlink="">
      <xdr:nvSpPr>
        <xdr:cNvPr id="48" name="人口1人当たり決算額の推移最大値テキスト130"/>
        <xdr:cNvSpPr txBox="1"/>
      </xdr:nvSpPr>
      <xdr:spPr>
        <a:xfrm>
          <a:off x="5740400" y="1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129,445</a:t>
          </a:r>
          <a:endParaRPr kumimoji="1" lang="ja-JP" altLang="en-US" sz="1000" b="1">
            <a:latin typeface="ＭＳ Ｐゴシック"/>
          </a:endParaRPr>
        </a:p>
      </xdr:txBody>
    </xdr:sp>
    <xdr:clientData/>
  </xdr:oneCellAnchor>
  <xdr:twoCellAnchor>
    <xdr:from>
      <xdr:col>4</xdr:col>
      <xdr:colOff>1028700</xdr:colOff>
      <xdr:row>12</xdr:row>
      <xdr:rowOff>128048</xdr:rowOff>
    </xdr:from>
    <xdr:to>
      <xdr:col>5</xdr:col>
      <xdr:colOff>73025</xdr:colOff>
      <xdr:row>12</xdr:row>
      <xdr:rowOff>128048</xdr:rowOff>
    </xdr:to>
    <xdr:cxnSp macro="">
      <xdr:nvCxnSpPr>
        <xdr:cNvPr id="49" name="直線コネクタ 48"/>
        <xdr:cNvCxnSpPr/>
      </xdr:nvCxnSpPr>
      <xdr:spPr bwMode="auto">
        <a:xfrm>
          <a:off x="5562600" y="2233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23254</xdr:rowOff>
    </xdr:from>
    <xdr:to>
      <xdr:col>4</xdr:col>
      <xdr:colOff>1117600</xdr:colOff>
      <xdr:row>17</xdr:row>
      <xdr:rowOff>34436</xdr:rowOff>
    </xdr:to>
    <xdr:cxnSp macro="">
      <xdr:nvCxnSpPr>
        <xdr:cNvPr id="50" name="直線コネクタ 49"/>
        <xdr:cNvCxnSpPr/>
      </xdr:nvCxnSpPr>
      <xdr:spPr bwMode="auto">
        <a:xfrm>
          <a:off x="5003800" y="2985529"/>
          <a:ext cx="647700" cy="11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99566</xdr:rowOff>
    </xdr:from>
    <xdr:ext cx="762000" cy="259045"/>
    <xdr:sp macro="" textlink="">
      <xdr:nvSpPr>
        <xdr:cNvPr id="51" name="人口1人当たり決算額の推移平均値テキスト130"/>
        <xdr:cNvSpPr txBox="1"/>
      </xdr:nvSpPr>
      <xdr:spPr>
        <a:xfrm>
          <a:off x="5740400" y="2718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83039</xdr:rowOff>
    </xdr:from>
    <xdr:to>
      <xdr:col>5</xdr:col>
      <xdr:colOff>34925</xdr:colOff>
      <xdr:row>17</xdr:row>
      <xdr:rowOff>13189</xdr:rowOff>
    </xdr:to>
    <xdr:sp macro="" textlink="">
      <xdr:nvSpPr>
        <xdr:cNvPr id="52" name="フローチャート : 判断 51"/>
        <xdr:cNvSpPr/>
      </xdr:nvSpPr>
      <xdr:spPr bwMode="auto">
        <a:xfrm>
          <a:off x="5600700" y="2873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140240</xdr:rowOff>
    </xdr:from>
    <xdr:to>
      <xdr:col>4</xdr:col>
      <xdr:colOff>469900</xdr:colOff>
      <xdr:row>17</xdr:row>
      <xdr:rowOff>23254</xdr:rowOff>
    </xdr:to>
    <xdr:cxnSp macro="">
      <xdr:nvCxnSpPr>
        <xdr:cNvPr id="53" name="直線コネクタ 52"/>
        <xdr:cNvCxnSpPr/>
      </xdr:nvCxnSpPr>
      <xdr:spPr bwMode="auto">
        <a:xfrm>
          <a:off x="4305300" y="2931065"/>
          <a:ext cx="698500" cy="54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37510</xdr:rowOff>
    </xdr:from>
    <xdr:to>
      <xdr:col>4</xdr:col>
      <xdr:colOff>520700</xdr:colOff>
      <xdr:row>16</xdr:row>
      <xdr:rowOff>139110</xdr:rowOff>
    </xdr:to>
    <xdr:sp macro="" textlink="">
      <xdr:nvSpPr>
        <xdr:cNvPr id="54" name="フローチャート : 判断 53"/>
        <xdr:cNvSpPr/>
      </xdr:nvSpPr>
      <xdr:spPr bwMode="auto">
        <a:xfrm>
          <a:off x="4953000" y="282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149287</xdr:rowOff>
    </xdr:from>
    <xdr:ext cx="736600" cy="259045"/>
    <xdr:sp macro="" textlink="">
      <xdr:nvSpPr>
        <xdr:cNvPr id="55" name="テキスト ボックス 54"/>
        <xdr:cNvSpPr txBox="1"/>
      </xdr:nvSpPr>
      <xdr:spPr>
        <a:xfrm>
          <a:off x="4622800" y="259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116065</xdr:rowOff>
    </xdr:from>
    <xdr:to>
      <xdr:col>3</xdr:col>
      <xdr:colOff>904875</xdr:colOff>
      <xdr:row>16</xdr:row>
      <xdr:rowOff>140240</xdr:rowOff>
    </xdr:to>
    <xdr:cxnSp macro="">
      <xdr:nvCxnSpPr>
        <xdr:cNvPr id="56" name="直線コネクタ 55"/>
        <xdr:cNvCxnSpPr/>
      </xdr:nvCxnSpPr>
      <xdr:spPr bwMode="auto">
        <a:xfrm>
          <a:off x="3606800" y="2906890"/>
          <a:ext cx="698500" cy="24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3639</xdr:rowOff>
    </xdr:from>
    <xdr:to>
      <xdr:col>3</xdr:col>
      <xdr:colOff>955675</xdr:colOff>
      <xdr:row>16</xdr:row>
      <xdr:rowOff>105239</xdr:rowOff>
    </xdr:to>
    <xdr:sp macro="" textlink="">
      <xdr:nvSpPr>
        <xdr:cNvPr id="57" name="フローチャート : 判断 56"/>
        <xdr:cNvSpPr/>
      </xdr:nvSpPr>
      <xdr:spPr bwMode="auto">
        <a:xfrm>
          <a:off x="4254500" y="2794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115416</xdr:rowOff>
    </xdr:from>
    <xdr:ext cx="762000" cy="259045"/>
    <xdr:sp macro="" textlink="">
      <xdr:nvSpPr>
        <xdr:cNvPr id="58" name="テキスト ボックス 57"/>
        <xdr:cNvSpPr txBox="1"/>
      </xdr:nvSpPr>
      <xdr:spPr>
        <a:xfrm>
          <a:off x="3924300" y="256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116065</xdr:rowOff>
    </xdr:from>
    <xdr:to>
      <xdr:col>3</xdr:col>
      <xdr:colOff>206375</xdr:colOff>
      <xdr:row>16</xdr:row>
      <xdr:rowOff>123476</xdr:rowOff>
    </xdr:to>
    <xdr:cxnSp macro="">
      <xdr:nvCxnSpPr>
        <xdr:cNvPr id="59" name="直線コネクタ 58"/>
        <xdr:cNvCxnSpPr/>
      </xdr:nvCxnSpPr>
      <xdr:spPr bwMode="auto">
        <a:xfrm flipV="1">
          <a:off x="2908300" y="2906890"/>
          <a:ext cx="698500" cy="7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40176</xdr:rowOff>
    </xdr:from>
    <xdr:to>
      <xdr:col>3</xdr:col>
      <xdr:colOff>257175</xdr:colOff>
      <xdr:row>16</xdr:row>
      <xdr:rowOff>141776</xdr:rowOff>
    </xdr:to>
    <xdr:sp macro="" textlink="">
      <xdr:nvSpPr>
        <xdr:cNvPr id="60" name="フローチャート : 判断 59"/>
        <xdr:cNvSpPr/>
      </xdr:nvSpPr>
      <xdr:spPr bwMode="auto">
        <a:xfrm>
          <a:off x="3556000" y="2831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151953</xdr:rowOff>
    </xdr:from>
    <xdr:ext cx="762000" cy="259045"/>
    <xdr:sp macro="" textlink="">
      <xdr:nvSpPr>
        <xdr:cNvPr id="61" name="テキスト ボックス 60"/>
        <xdr:cNvSpPr txBox="1"/>
      </xdr:nvSpPr>
      <xdr:spPr>
        <a:xfrm>
          <a:off x="3225800" y="259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105213</xdr:rowOff>
    </xdr:from>
    <xdr:to>
      <xdr:col>2</xdr:col>
      <xdr:colOff>692150</xdr:colOff>
      <xdr:row>17</xdr:row>
      <xdr:rowOff>35363</xdr:rowOff>
    </xdr:to>
    <xdr:sp macro="" textlink="">
      <xdr:nvSpPr>
        <xdr:cNvPr id="62" name="フローチャート : 判断 61"/>
        <xdr:cNvSpPr/>
      </xdr:nvSpPr>
      <xdr:spPr bwMode="auto">
        <a:xfrm>
          <a:off x="2857500" y="2896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20140</xdr:rowOff>
    </xdr:from>
    <xdr:ext cx="762000" cy="259045"/>
    <xdr:sp macro="" textlink="">
      <xdr:nvSpPr>
        <xdr:cNvPr id="63" name="テキスト ボックス 62"/>
        <xdr:cNvSpPr txBox="1"/>
      </xdr:nvSpPr>
      <xdr:spPr>
        <a:xfrm>
          <a:off x="2527300" y="29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155086</xdr:rowOff>
    </xdr:from>
    <xdr:to>
      <xdr:col>5</xdr:col>
      <xdr:colOff>34925</xdr:colOff>
      <xdr:row>17</xdr:row>
      <xdr:rowOff>85236</xdr:rowOff>
    </xdr:to>
    <xdr:sp macro="" textlink="">
      <xdr:nvSpPr>
        <xdr:cNvPr id="69" name="円/楕円 68"/>
        <xdr:cNvSpPr/>
      </xdr:nvSpPr>
      <xdr:spPr bwMode="auto">
        <a:xfrm>
          <a:off x="5600700" y="2945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127163</xdr:rowOff>
    </xdr:from>
    <xdr:ext cx="762000" cy="259045"/>
    <xdr:sp macro="" textlink="">
      <xdr:nvSpPr>
        <xdr:cNvPr id="70" name="人口1人当たり決算額の推移該当値テキスト130"/>
        <xdr:cNvSpPr txBox="1"/>
      </xdr:nvSpPr>
      <xdr:spPr>
        <a:xfrm>
          <a:off x="5740400" y="291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89,359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143904</xdr:rowOff>
    </xdr:from>
    <xdr:to>
      <xdr:col>4</xdr:col>
      <xdr:colOff>520700</xdr:colOff>
      <xdr:row>17</xdr:row>
      <xdr:rowOff>74054</xdr:rowOff>
    </xdr:to>
    <xdr:sp macro="" textlink="">
      <xdr:nvSpPr>
        <xdr:cNvPr id="71" name="円/楕円 70"/>
        <xdr:cNvSpPr/>
      </xdr:nvSpPr>
      <xdr:spPr bwMode="auto">
        <a:xfrm>
          <a:off x="4953000" y="293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58831</xdr:rowOff>
    </xdr:from>
    <xdr:ext cx="736600" cy="259045"/>
    <xdr:sp macro="" textlink="">
      <xdr:nvSpPr>
        <xdr:cNvPr id="72" name="テキスト ボックス 71"/>
        <xdr:cNvSpPr txBox="1"/>
      </xdr:nvSpPr>
      <xdr:spPr>
        <a:xfrm>
          <a:off x="4622800" y="3021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89,946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89440</xdr:rowOff>
    </xdr:from>
    <xdr:to>
      <xdr:col>3</xdr:col>
      <xdr:colOff>955675</xdr:colOff>
      <xdr:row>17</xdr:row>
      <xdr:rowOff>19590</xdr:rowOff>
    </xdr:to>
    <xdr:sp macro="" textlink="">
      <xdr:nvSpPr>
        <xdr:cNvPr id="73" name="円/楕円 72"/>
        <xdr:cNvSpPr/>
      </xdr:nvSpPr>
      <xdr:spPr bwMode="auto">
        <a:xfrm>
          <a:off x="4254500" y="288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4367</xdr:rowOff>
    </xdr:from>
    <xdr:ext cx="762000" cy="259045"/>
    <xdr:sp macro="" textlink="">
      <xdr:nvSpPr>
        <xdr:cNvPr id="74" name="テキスト ボックス 73"/>
        <xdr:cNvSpPr txBox="1"/>
      </xdr:nvSpPr>
      <xdr:spPr>
        <a:xfrm>
          <a:off x="3924300" y="296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92,805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65265</xdr:rowOff>
    </xdr:from>
    <xdr:to>
      <xdr:col>3</xdr:col>
      <xdr:colOff>257175</xdr:colOff>
      <xdr:row>16</xdr:row>
      <xdr:rowOff>166865</xdr:rowOff>
    </xdr:to>
    <xdr:sp macro="" textlink="">
      <xdr:nvSpPr>
        <xdr:cNvPr id="75" name="円/楕円 74"/>
        <xdr:cNvSpPr/>
      </xdr:nvSpPr>
      <xdr:spPr bwMode="auto">
        <a:xfrm>
          <a:off x="3556000" y="2856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151642</xdr:rowOff>
    </xdr:from>
    <xdr:ext cx="762000" cy="259045"/>
    <xdr:sp macro="" textlink="">
      <xdr:nvSpPr>
        <xdr:cNvPr id="76" name="テキスト ボックス 75"/>
        <xdr:cNvSpPr txBox="1"/>
      </xdr:nvSpPr>
      <xdr:spPr>
        <a:xfrm>
          <a:off x="3225800" y="294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94,074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72676</xdr:rowOff>
    </xdr:from>
    <xdr:to>
      <xdr:col>2</xdr:col>
      <xdr:colOff>692150</xdr:colOff>
      <xdr:row>17</xdr:row>
      <xdr:rowOff>2826</xdr:rowOff>
    </xdr:to>
    <xdr:sp macro="" textlink="">
      <xdr:nvSpPr>
        <xdr:cNvPr id="77" name="円/楕円 76"/>
        <xdr:cNvSpPr/>
      </xdr:nvSpPr>
      <xdr:spPr bwMode="auto">
        <a:xfrm>
          <a:off x="2857500" y="2863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13003</xdr:rowOff>
    </xdr:from>
    <xdr:ext cx="762000" cy="259045"/>
    <xdr:sp macro="" textlink="">
      <xdr:nvSpPr>
        <xdr:cNvPr id="78" name="テキスト ボックス 77"/>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28130</xdr:rowOff>
    </xdr:from>
    <xdr:to>
      <xdr:col>4</xdr:col>
      <xdr:colOff>1117600</xdr:colOff>
      <xdr:row>37</xdr:row>
      <xdr:rowOff>307937</xdr:rowOff>
    </xdr:to>
    <xdr:cxnSp macro="">
      <xdr:nvCxnSpPr>
        <xdr:cNvPr id="108" name="直線コネクタ 107"/>
        <xdr:cNvCxnSpPr/>
      </xdr:nvCxnSpPr>
      <xdr:spPr bwMode="auto">
        <a:xfrm flipV="1">
          <a:off x="5651500" y="5952680"/>
          <a:ext cx="0" cy="14799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280014</xdr:rowOff>
    </xdr:from>
    <xdr:ext cx="762000" cy="259045"/>
    <xdr:sp macro="" textlink="">
      <xdr:nvSpPr>
        <xdr:cNvPr id="109" name="人口1人当たり決算額の推移最小値テキスト445"/>
        <xdr:cNvSpPr txBox="1"/>
      </xdr:nvSpPr>
      <xdr:spPr>
        <a:xfrm>
          <a:off x="5740400" y="740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13,251</a:t>
          </a:r>
          <a:endParaRPr kumimoji="1" lang="ja-JP" altLang="en-US" sz="1000" b="1">
            <a:latin typeface="ＭＳ Ｐゴシック"/>
          </a:endParaRPr>
        </a:p>
      </xdr:txBody>
    </xdr:sp>
    <xdr:clientData/>
  </xdr:oneCellAnchor>
  <xdr:twoCellAnchor>
    <xdr:from>
      <xdr:col>4</xdr:col>
      <xdr:colOff>1028700</xdr:colOff>
      <xdr:row>37</xdr:row>
      <xdr:rowOff>307937</xdr:rowOff>
    </xdr:from>
    <xdr:to>
      <xdr:col>5</xdr:col>
      <xdr:colOff>73025</xdr:colOff>
      <xdr:row>37</xdr:row>
      <xdr:rowOff>307937</xdr:rowOff>
    </xdr:to>
    <xdr:cxnSp macro="">
      <xdr:nvCxnSpPr>
        <xdr:cNvPr id="110" name="直線コネクタ 109"/>
        <xdr:cNvCxnSpPr/>
      </xdr:nvCxnSpPr>
      <xdr:spPr bwMode="auto">
        <a:xfrm>
          <a:off x="5562600" y="74326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285957</xdr:rowOff>
    </xdr:from>
    <xdr:ext cx="762000" cy="259045"/>
    <xdr:sp macro="" textlink="">
      <xdr:nvSpPr>
        <xdr:cNvPr id="111" name="人口1人当たり決算額の推移最大値テキスト445"/>
        <xdr:cNvSpPr txBox="1"/>
      </xdr:nvSpPr>
      <xdr:spPr>
        <a:xfrm>
          <a:off x="5740400" y="56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52,095</a:t>
          </a:r>
          <a:endParaRPr kumimoji="1" lang="ja-JP" altLang="en-US" sz="1000" b="1">
            <a:latin typeface="ＭＳ Ｐゴシック"/>
          </a:endParaRPr>
        </a:p>
      </xdr:txBody>
    </xdr:sp>
    <xdr:clientData/>
  </xdr:oneCellAnchor>
  <xdr:twoCellAnchor>
    <xdr:from>
      <xdr:col>4</xdr:col>
      <xdr:colOff>1028700</xdr:colOff>
      <xdr:row>33</xdr:row>
      <xdr:rowOff>28130</xdr:rowOff>
    </xdr:from>
    <xdr:to>
      <xdr:col>5</xdr:col>
      <xdr:colOff>73025</xdr:colOff>
      <xdr:row>33</xdr:row>
      <xdr:rowOff>28130</xdr:rowOff>
    </xdr:to>
    <xdr:cxnSp macro="">
      <xdr:nvCxnSpPr>
        <xdr:cNvPr id="112" name="直線コネクタ 111"/>
        <xdr:cNvCxnSpPr/>
      </xdr:nvCxnSpPr>
      <xdr:spPr bwMode="auto">
        <a:xfrm>
          <a:off x="5562600" y="59526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125895</xdr:rowOff>
    </xdr:from>
    <xdr:to>
      <xdr:col>4</xdr:col>
      <xdr:colOff>1117600</xdr:colOff>
      <xdr:row>37</xdr:row>
      <xdr:rowOff>3328</xdr:rowOff>
    </xdr:to>
    <xdr:cxnSp macro="">
      <xdr:nvCxnSpPr>
        <xdr:cNvPr id="113" name="直線コネクタ 112"/>
        <xdr:cNvCxnSpPr/>
      </xdr:nvCxnSpPr>
      <xdr:spPr bwMode="auto">
        <a:xfrm>
          <a:off x="5003800" y="7079145"/>
          <a:ext cx="647700" cy="48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141762</xdr:rowOff>
    </xdr:from>
    <xdr:ext cx="762000" cy="259045"/>
    <xdr:sp macro="" textlink="">
      <xdr:nvSpPr>
        <xdr:cNvPr id="114" name="人口1人当たり決算額の推移平均値テキスト445"/>
        <xdr:cNvSpPr txBox="1"/>
      </xdr:nvSpPr>
      <xdr:spPr>
        <a:xfrm>
          <a:off x="5740400" y="6752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296685</xdr:rowOff>
    </xdr:from>
    <xdr:to>
      <xdr:col>5</xdr:col>
      <xdr:colOff>34925</xdr:colOff>
      <xdr:row>36</xdr:row>
      <xdr:rowOff>55385</xdr:rowOff>
    </xdr:to>
    <xdr:sp macro="" textlink="">
      <xdr:nvSpPr>
        <xdr:cNvPr id="115" name="フローチャート : 判断 114"/>
        <xdr:cNvSpPr/>
      </xdr:nvSpPr>
      <xdr:spPr bwMode="auto">
        <a:xfrm>
          <a:off x="5600700" y="690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18644</xdr:rowOff>
    </xdr:from>
    <xdr:to>
      <xdr:col>4</xdr:col>
      <xdr:colOff>469900</xdr:colOff>
      <xdr:row>36</xdr:row>
      <xdr:rowOff>125895</xdr:rowOff>
    </xdr:to>
    <xdr:cxnSp macro="">
      <xdr:nvCxnSpPr>
        <xdr:cNvPr id="116" name="直線コネクタ 115"/>
        <xdr:cNvCxnSpPr/>
      </xdr:nvCxnSpPr>
      <xdr:spPr bwMode="auto">
        <a:xfrm>
          <a:off x="4305300" y="6971894"/>
          <a:ext cx="698500" cy="107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247993</xdr:rowOff>
    </xdr:from>
    <xdr:to>
      <xdr:col>4</xdr:col>
      <xdr:colOff>520700</xdr:colOff>
      <xdr:row>36</xdr:row>
      <xdr:rowOff>6693</xdr:rowOff>
    </xdr:to>
    <xdr:sp macro="" textlink="">
      <xdr:nvSpPr>
        <xdr:cNvPr id="117" name="フローチャート : 判断 116"/>
        <xdr:cNvSpPr/>
      </xdr:nvSpPr>
      <xdr:spPr bwMode="auto">
        <a:xfrm>
          <a:off x="4953000" y="6858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16870</xdr:rowOff>
    </xdr:from>
    <xdr:ext cx="736600" cy="259045"/>
    <xdr:sp macro="" textlink="">
      <xdr:nvSpPr>
        <xdr:cNvPr id="118" name="テキスト ボックス 117"/>
        <xdr:cNvSpPr txBox="1"/>
      </xdr:nvSpPr>
      <xdr:spPr>
        <a:xfrm>
          <a:off x="4622800" y="662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28092</xdr:rowOff>
    </xdr:from>
    <xdr:to>
      <xdr:col>3</xdr:col>
      <xdr:colOff>904875</xdr:colOff>
      <xdr:row>36</xdr:row>
      <xdr:rowOff>18644</xdr:rowOff>
    </xdr:to>
    <xdr:cxnSp macro="">
      <xdr:nvCxnSpPr>
        <xdr:cNvPr id="119" name="直線コネクタ 118"/>
        <xdr:cNvCxnSpPr/>
      </xdr:nvCxnSpPr>
      <xdr:spPr bwMode="auto">
        <a:xfrm>
          <a:off x="3606800" y="6638442"/>
          <a:ext cx="698500" cy="333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108851</xdr:rowOff>
    </xdr:from>
    <xdr:to>
      <xdr:col>3</xdr:col>
      <xdr:colOff>955675</xdr:colOff>
      <xdr:row>35</xdr:row>
      <xdr:rowOff>210451</xdr:rowOff>
    </xdr:to>
    <xdr:sp macro="" textlink="">
      <xdr:nvSpPr>
        <xdr:cNvPr id="120" name="フローチャート : 判断 119"/>
        <xdr:cNvSpPr/>
      </xdr:nvSpPr>
      <xdr:spPr bwMode="auto">
        <a:xfrm>
          <a:off x="4254500" y="6719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220628</xdr:rowOff>
    </xdr:from>
    <xdr:ext cx="762000" cy="259045"/>
    <xdr:sp macro="" textlink="">
      <xdr:nvSpPr>
        <xdr:cNvPr id="121" name="テキスト ボックス 120"/>
        <xdr:cNvSpPr txBox="1"/>
      </xdr:nvSpPr>
      <xdr:spPr>
        <a:xfrm>
          <a:off x="3924300" y="648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18148</xdr:rowOff>
    </xdr:from>
    <xdr:to>
      <xdr:col>3</xdr:col>
      <xdr:colOff>206375</xdr:colOff>
      <xdr:row>35</xdr:row>
      <xdr:rowOff>28092</xdr:rowOff>
    </xdr:to>
    <xdr:cxnSp macro="">
      <xdr:nvCxnSpPr>
        <xdr:cNvPr id="122" name="直線コネクタ 121"/>
        <xdr:cNvCxnSpPr/>
      </xdr:nvCxnSpPr>
      <xdr:spPr bwMode="auto">
        <a:xfrm>
          <a:off x="2908300" y="6285598"/>
          <a:ext cx="698500" cy="352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8992</xdr:rowOff>
    </xdr:from>
    <xdr:to>
      <xdr:col>3</xdr:col>
      <xdr:colOff>257175</xdr:colOff>
      <xdr:row>35</xdr:row>
      <xdr:rowOff>110592</xdr:rowOff>
    </xdr:to>
    <xdr:sp macro="" textlink="">
      <xdr:nvSpPr>
        <xdr:cNvPr id="123" name="フローチャート : 判断 122"/>
        <xdr:cNvSpPr/>
      </xdr:nvSpPr>
      <xdr:spPr bwMode="auto">
        <a:xfrm>
          <a:off x="3556000" y="6619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95369</xdr:rowOff>
    </xdr:from>
    <xdr:ext cx="762000" cy="259045"/>
    <xdr:sp macro="" textlink="">
      <xdr:nvSpPr>
        <xdr:cNvPr id="124" name="テキスト ボックス 123"/>
        <xdr:cNvSpPr txBox="1"/>
      </xdr:nvSpPr>
      <xdr:spPr>
        <a:xfrm>
          <a:off x="3225800" y="670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329412</xdr:rowOff>
    </xdr:from>
    <xdr:to>
      <xdr:col>2</xdr:col>
      <xdr:colOff>692150</xdr:colOff>
      <xdr:row>35</xdr:row>
      <xdr:rowOff>88112</xdr:rowOff>
    </xdr:to>
    <xdr:sp macro="" textlink="">
      <xdr:nvSpPr>
        <xdr:cNvPr id="125" name="フローチャート : 判断 124"/>
        <xdr:cNvSpPr/>
      </xdr:nvSpPr>
      <xdr:spPr bwMode="auto">
        <a:xfrm>
          <a:off x="2857500" y="6596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72889</xdr:rowOff>
    </xdr:from>
    <xdr:ext cx="762000" cy="259045"/>
    <xdr:sp macro="" textlink="">
      <xdr:nvSpPr>
        <xdr:cNvPr id="126" name="テキスト ボックス 125"/>
        <xdr:cNvSpPr txBox="1"/>
      </xdr:nvSpPr>
      <xdr:spPr>
        <a:xfrm>
          <a:off x="2527300" y="66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123978</xdr:rowOff>
    </xdr:from>
    <xdr:to>
      <xdr:col>5</xdr:col>
      <xdr:colOff>34925</xdr:colOff>
      <xdr:row>37</xdr:row>
      <xdr:rowOff>54128</xdr:rowOff>
    </xdr:to>
    <xdr:sp macro="" textlink="">
      <xdr:nvSpPr>
        <xdr:cNvPr id="132" name="円/楕円 131"/>
        <xdr:cNvSpPr/>
      </xdr:nvSpPr>
      <xdr:spPr bwMode="auto">
        <a:xfrm>
          <a:off x="5600700" y="7077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96055</xdr:rowOff>
    </xdr:from>
    <xdr:ext cx="762000" cy="259045"/>
    <xdr:sp macro="" textlink="">
      <xdr:nvSpPr>
        <xdr:cNvPr id="133" name="人口1人当たり決算額の推移該当値テキスト445"/>
        <xdr:cNvSpPr txBox="1"/>
      </xdr:nvSpPr>
      <xdr:spPr>
        <a:xfrm>
          <a:off x="5740400" y="704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21,246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75095</xdr:rowOff>
    </xdr:from>
    <xdr:to>
      <xdr:col>4</xdr:col>
      <xdr:colOff>520700</xdr:colOff>
      <xdr:row>37</xdr:row>
      <xdr:rowOff>5245</xdr:rowOff>
    </xdr:to>
    <xdr:sp macro="" textlink="">
      <xdr:nvSpPr>
        <xdr:cNvPr id="134" name="円/楕円 133"/>
        <xdr:cNvSpPr/>
      </xdr:nvSpPr>
      <xdr:spPr bwMode="auto">
        <a:xfrm>
          <a:off x="4953000" y="7028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161472</xdr:rowOff>
    </xdr:from>
    <xdr:ext cx="736600" cy="259045"/>
    <xdr:sp macro="" textlink="">
      <xdr:nvSpPr>
        <xdr:cNvPr id="135" name="テキスト ボックス 134"/>
        <xdr:cNvSpPr txBox="1"/>
      </xdr:nvSpPr>
      <xdr:spPr>
        <a:xfrm>
          <a:off x="4622800" y="7114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22,529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310744</xdr:rowOff>
    </xdr:from>
    <xdr:to>
      <xdr:col>3</xdr:col>
      <xdr:colOff>955675</xdr:colOff>
      <xdr:row>36</xdr:row>
      <xdr:rowOff>69444</xdr:rowOff>
    </xdr:to>
    <xdr:sp macro="" textlink="">
      <xdr:nvSpPr>
        <xdr:cNvPr id="136" name="円/楕円 135"/>
        <xdr:cNvSpPr/>
      </xdr:nvSpPr>
      <xdr:spPr bwMode="auto">
        <a:xfrm>
          <a:off x="4254500" y="6921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54221</xdr:rowOff>
    </xdr:from>
    <xdr:ext cx="762000" cy="259045"/>
    <xdr:sp macro="" textlink="">
      <xdr:nvSpPr>
        <xdr:cNvPr id="137" name="テキスト ボックス 136"/>
        <xdr:cNvSpPr txBox="1"/>
      </xdr:nvSpPr>
      <xdr:spPr>
        <a:xfrm>
          <a:off x="3924300" y="700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25,344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320192</xdr:rowOff>
    </xdr:from>
    <xdr:to>
      <xdr:col>3</xdr:col>
      <xdr:colOff>257175</xdr:colOff>
      <xdr:row>35</xdr:row>
      <xdr:rowOff>78892</xdr:rowOff>
    </xdr:to>
    <xdr:sp macro="" textlink="">
      <xdr:nvSpPr>
        <xdr:cNvPr id="138" name="円/楕円 137"/>
        <xdr:cNvSpPr/>
      </xdr:nvSpPr>
      <xdr:spPr bwMode="auto">
        <a:xfrm>
          <a:off x="3556000" y="6587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89069</xdr:rowOff>
    </xdr:from>
    <xdr:ext cx="762000" cy="259045"/>
    <xdr:sp macro="" textlink="">
      <xdr:nvSpPr>
        <xdr:cNvPr id="139" name="テキスト ボックス 138"/>
        <xdr:cNvSpPr txBox="1"/>
      </xdr:nvSpPr>
      <xdr:spPr>
        <a:xfrm>
          <a:off x="3225800" y="635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34,096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310248</xdr:rowOff>
    </xdr:from>
    <xdr:to>
      <xdr:col>2</xdr:col>
      <xdr:colOff>692150</xdr:colOff>
      <xdr:row>34</xdr:row>
      <xdr:rowOff>68948</xdr:rowOff>
    </xdr:to>
    <xdr:sp macro="" textlink="">
      <xdr:nvSpPr>
        <xdr:cNvPr id="140" name="円/楕円 139"/>
        <xdr:cNvSpPr/>
      </xdr:nvSpPr>
      <xdr:spPr bwMode="auto">
        <a:xfrm>
          <a:off x="2857500" y="6234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79125</xdr:rowOff>
    </xdr:from>
    <xdr:ext cx="762000" cy="259045"/>
    <xdr:sp macro="" textlink="">
      <xdr:nvSpPr>
        <xdr:cNvPr id="141" name="テキスト ボックス 140"/>
        <xdr:cNvSpPr txBox="1"/>
      </xdr:nvSpPr>
      <xdr:spPr>
        <a:xfrm>
          <a:off x="2527300" y="600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福島県棚倉町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東日本大震災に伴い予算規模が増大している中、実質収支額については対前年度比</a:t>
          </a:r>
          <a:r>
            <a:rPr kumimoji="1" lang="en-US" altLang="ja-JP" sz="1300">
              <a:latin typeface="ＭＳ ゴシック" pitchFamily="49" charset="-128"/>
              <a:ea typeface="ＭＳ ゴシック" pitchFamily="49" charset="-128"/>
            </a:rPr>
            <a:t>2.89</a:t>
          </a:r>
          <a:r>
            <a:rPr kumimoji="1" lang="ja-JP" altLang="en-US" sz="1300">
              <a:latin typeface="ＭＳ ゴシック" pitchFamily="49" charset="-128"/>
              <a:ea typeface="ＭＳ ゴシック" pitchFamily="49" charset="-128"/>
            </a:rPr>
            <a:t>％増となり、平成</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年度とほぼ同じ水準となった。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また、実質単年度収支については、財政調整基金等の取崩しを行わずに済んだことから、平成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年度から一転してプラスとなった。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引き続き適切な執行管理に努め、健全な財政運営をしてまいりたい。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福島県棚倉町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一般会計については実質収支額の増加により比率が上昇した。より適切な財政運営に努め、比率の維持、向上を図りたい。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上水道事業会計については、独立採算の原則に立ち返り、料金の適正化に努め、比率の向上を図りたい。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その他の会計については、現状水準の維持に努めつつも、運営のより適正化を図ってまいりたい。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年度においても赤字を生じている会計はない。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福島県棚倉町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年度をピークに元利償還金等が減少に転じ、一方では臨時財政対策債等の増により算入公債費等は増加していたため、実質公債費比率の分子は近年下降傾向であった。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起債した高額の町債（主に緊急防災・減災事業債や辺地対策事業債）の元金償還開始を控え、元利償還金が大きく上昇に転じる見込みであり、引き続き計画的な事業実施と起債に依存することのない財政運営に努め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福島県棚倉町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高利率の町債の繰上償還等を実施し、町債残高の縮減を図ってきたが、平成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年度に高額の起債（臨時財政対策債、辺地対策事業債や緊急防災・減災事業債）をし、町債残高が大幅に増加したことに伴い、下降傾向であった将来負担比率の分子が上昇に転じた。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第</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次棚倉町振興計画の目標達成に向けて、今後も住民ニーズを的確に把握したうえで、必要性、緊急性、費用対効果等の観点から、これまで以上に厳格かつ徹底した事業選別を行い、計画的な事業実施をもって財政健全化を図ってまいり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8060883</v>
      </c>
      <c r="BO4" s="349"/>
      <c r="BP4" s="349"/>
      <c r="BQ4" s="349"/>
      <c r="BR4" s="349"/>
      <c r="BS4" s="349"/>
      <c r="BT4" s="349"/>
      <c r="BU4" s="350"/>
      <c r="BV4" s="348">
        <v>9321718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5.6</v>
      </c>
      <c r="CU4" s="355"/>
      <c r="CV4" s="355"/>
      <c r="CW4" s="355"/>
      <c r="CX4" s="355"/>
      <c r="CY4" s="355"/>
      <c r="CZ4" s="355"/>
      <c r="DA4" s="356"/>
      <c r="DB4" s="354">
        <v>2.7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7817729</v>
      </c>
      <c r="BO5" s="386"/>
      <c r="BP5" s="386"/>
      <c r="BQ5" s="386"/>
      <c r="BR5" s="386"/>
      <c r="BS5" s="386"/>
      <c r="BT5" s="386"/>
      <c r="BU5" s="387"/>
      <c r="BV5" s="385">
        <v>8651803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81.900000000000006</v>
      </c>
      <c r="CU5" s="383"/>
      <c r="CV5" s="383"/>
      <c r="CW5" s="383"/>
      <c r="CX5" s="383"/>
      <c r="CY5" s="383"/>
      <c r="CZ5" s="383"/>
      <c r="DA5" s="384"/>
      <c r="DB5" s="382">
        <v>74.900000000000006</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243154</v>
      </c>
      <c r="BO6" s="386"/>
      <c r="BP6" s="386"/>
      <c r="BQ6" s="386"/>
      <c r="BR6" s="386"/>
      <c r="BS6" s="386"/>
      <c r="BT6" s="386"/>
      <c r="BU6" s="387"/>
      <c r="BV6" s="385">
        <v>669915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88.7</v>
      </c>
      <c r="CU6" s="423"/>
      <c r="CV6" s="423"/>
      <c r="CW6" s="423"/>
      <c r="CX6" s="423"/>
      <c r="CY6" s="423"/>
      <c r="CZ6" s="423"/>
      <c r="DA6" s="424"/>
      <c r="DB6" s="422">
        <v>81.599999999999994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23479</v>
      </c>
      <c r="BO7" s="386"/>
      <c r="BP7" s="386"/>
      <c r="BQ7" s="386"/>
      <c r="BR7" s="386"/>
      <c r="BS7" s="386"/>
      <c r="BT7" s="386"/>
      <c r="BU7" s="387"/>
      <c r="BV7" s="385">
        <v>563142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3913964</v>
      </c>
      <c r="CU7" s="386"/>
      <c r="CV7" s="386"/>
      <c r="CW7" s="386"/>
      <c r="CX7" s="386"/>
      <c r="CY7" s="386"/>
      <c r="CZ7" s="386"/>
      <c r="DA7" s="387"/>
      <c r="DB7" s="385">
        <v>3922427</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219675</v>
      </c>
      <c r="BO8" s="386"/>
      <c r="BP8" s="386"/>
      <c r="BQ8" s="386"/>
      <c r="BR8" s="386"/>
      <c r="BS8" s="386"/>
      <c r="BT8" s="386"/>
      <c r="BU8" s="387"/>
      <c r="BV8" s="385">
        <v>106773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0.54</v>
      </c>
      <c r="CU8" s="426"/>
      <c r="CV8" s="426"/>
      <c r="CW8" s="426"/>
      <c r="CX8" s="426"/>
      <c r="CY8" s="426"/>
      <c r="CZ8" s="426"/>
      <c r="DA8" s="427"/>
      <c r="DB8" s="425">
        <v>0.53</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15062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112902</v>
      </c>
      <c r="BO9" s="386"/>
      <c r="BP9" s="386"/>
      <c r="BQ9" s="386"/>
      <c r="BR9" s="386"/>
      <c r="BS9" s="386"/>
      <c r="BT9" s="386"/>
      <c r="BU9" s="387"/>
      <c r="BV9" s="385">
        <v>5216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8.1999999999999993</v>
      </c>
      <c r="CU9" s="383"/>
      <c r="CV9" s="383"/>
      <c r="CW9" s="383"/>
      <c r="CX9" s="383"/>
      <c r="CY9" s="383"/>
      <c r="CZ9" s="383"/>
      <c r="DA9" s="384"/>
      <c r="DB9" s="382">
        <v>8.6999999999999993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15795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150832</v>
      </c>
      <c r="BO10" s="386"/>
      <c r="BP10" s="386"/>
      <c r="BQ10" s="386"/>
      <c r="BR10" s="386"/>
      <c r="BS10" s="386"/>
      <c r="BT10" s="386"/>
      <c r="BU10" s="387"/>
      <c r="BV10" s="385">
        <v>200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18953</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14902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v>110000</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14831</v>
      </c>
      <c r="S13" s="467"/>
      <c r="T13" s="467"/>
      <c r="U13" s="467"/>
      <c r="V13" s="468"/>
      <c r="W13" s="401" t="s">
        <v>124</v>
      </c>
      <c r="X13" s="402"/>
      <c r="Y13" s="402"/>
      <c r="Z13" s="402"/>
      <c r="AA13" s="402"/>
      <c r="AB13" s="392"/>
      <c r="AC13" s="436">
        <v>439</v>
      </c>
      <c r="AD13" s="437"/>
      <c r="AE13" s="437"/>
      <c r="AF13" s="437"/>
      <c r="AG13" s="476"/>
      <c r="AH13" s="436">
        <v>744</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263734</v>
      </c>
      <c r="BO13" s="386"/>
      <c r="BP13" s="386"/>
      <c r="BQ13" s="386"/>
      <c r="BR13" s="386"/>
      <c r="BS13" s="386"/>
      <c r="BT13" s="386"/>
      <c r="BU13" s="387"/>
      <c r="BV13" s="385">
        <v>-85631</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9.6999999999999993</v>
      </c>
      <c r="CU13" s="383"/>
      <c r="CV13" s="383"/>
      <c r="CW13" s="383"/>
      <c r="CX13" s="383"/>
      <c r="CY13" s="383"/>
      <c r="CZ13" s="383"/>
      <c r="DA13" s="384"/>
      <c r="DB13" s="382">
        <v>11.5</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14939</v>
      </c>
      <c r="S14" s="467"/>
      <c r="T14" s="467"/>
      <c r="U14" s="467"/>
      <c r="V14" s="468"/>
      <c r="W14" s="375"/>
      <c r="X14" s="376"/>
      <c r="Y14" s="376"/>
      <c r="Z14" s="376"/>
      <c r="AA14" s="376"/>
      <c r="AB14" s="365"/>
      <c r="AC14" s="469">
        <v>6.5</v>
      </c>
      <c r="AD14" s="470"/>
      <c r="AE14" s="470"/>
      <c r="AF14" s="470"/>
      <c r="AG14" s="471"/>
      <c r="AH14" s="469">
        <v>9.3000000000000007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74</v>
      </c>
      <c r="CU14" s="481"/>
      <c r="CV14" s="481"/>
      <c r="CW14" s="481"/>
      <c r="CX14" s="481"/>
      <c r="CY14" s="481"/>
      <c r="CZ14" s="481"/>
      <c r="DA14" s="482"/>
      <c r="DB14" s="480">
        <v>82.4</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14865</v>
      </c>
      <c r="S15" s="467"/>
      <c r="T15" s="467"/>
      <c r="U15" s="467"/>
      <c r="V15" s="468"/>
      <c r="W15" s="401" t="s">
        <v>131</v>
      </c>
      <c r="X15" s="402"/>
      <c r="Y15" s="402"/>
      <c r="Z15" s="402"/>
      <c r="AA15" s="402"/>
      <c r="AB15" s="392"/>
      <c r="AC15" s="436">
        <v>2938</v>
      </c>
      <c r="AD15" s="437"/>
      <c r="AE15" s="437"/>
      <c r="AF15" s="437"/>
      <c r="AG15" s="476"/>
      <c r="AH15" s="436">
        <v>3530</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1757121</v>
      </c>
      <c r="BO15" s="349"/>
      <c r="BP15" s="349"/>
      <c r="BQ15" s="349"/>
      <c r="BR15" s="349"/>
      <c r="BS15" s="349"/>
      <c r="BT15" s="349"/>
      <c r="BU15" s="350"/>
      <c r="BV15" s="348">
        <v>1644574</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43.3</v>
      </c>
      <c r="AD16" s="470"/>
      <c r="AE16" s="470"/>
      <c r="AF16" s="470"/>
      <c r="AG16" s="471"/>
      <c r="AH16" s="469">
        <v>44.1</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3167650</v>
      </c>
      <c r="BO16" s="386"/>
      <c r="BP16" s="386"/>
      <c r="BQ16" s="386"/>
      <c r="BR16" s="386"/>
      <c r="BS16" s="386"/>
      <c r="BT16" s="386"/>
      <c r="BU16" s="387"/>
      <c r="BV16" s="385">
        <v>3110525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3402</v>
      </c>
      <c r="AD17" s="437"/>
      <c r="AE17" s="437"/>
      <c r="AF17" s="437"/>
      <c r="AG17" s="476"/>
      <c r="AH17" s="436">
        <v>3722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2283900</v>
      </c>
      <c r="BO17" s="386"/>
      <c r="BP17" s="386"/>
      <c r="BQ17" s="386"/>
      <c r="BR17" s="386"/>
      <c r="BS17" s="386"/>
      <c r="BT17" s="386"/>
      <c r="BU17" s="387"/>
      <c r="BV17" s="385">
        <v>2131296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159.82</v>
      </c>
      <c r="M18" s="498"/>
      <c r="N18" s="498"/>
      <c r="O18" s="498"/>
      <c r="P18" s="498"/>
      <c r="Q18" s="498"/>
      <c r="R18" s="499"/>
      <c r="S18" s="499"/>
      <c r="T18" s="499"/>
      <c r="U18" s="499"/>
      <c r="V18" s="500"/>
      <c r="W18" s="403"/>
      <c r="X18" s="404"/>
      <c r="Y18" s="404"/>
      <c r="Z18" s="404"/>
      <c r="AA18" s="404"/>
      <c r="AB18" s="395"/>
      <c r="AC18" s="501">
        <v>50.2</v>
      </c>
      <c r="AD18" s="502"/>
      <c r="AE18" s="502"/>
      <c r="AF18" s="502"/>
      <c r="AG18" s="503"/>
      <c r="AH18" s="501">
        <v>46.5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3147308</v>
      </c>
      <c r="BO18" s="386"/>
      <c r="BP18" s="386"/>
      <c r="BQ18" s="386"/>
      <c r="BR18" s="386"/>
      <c r="BS18" s="386"/>
      <c r="BT18" s="386"/>
      <c r="BU18" s="387"/>
      <c r="BV18" s="385">
        <v>2981721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94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5037285</v>
      </c>
      <c r="BO19" s="386"/>
      <c r="BP19" s="386"/>
      <c r="BQ19" s="386"/>
      <c r="BR19" s="386"/>
      <c r="BS19" s="386"/>
      <c r="BT19" s="386"/>
      <c r="BU19" s="387"/>
      <c r="BV19" s="385">
        <v>4713079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4708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6953933</v>
      </c>
      <c r="BO23" s="386"/>
      <c r="BP23" s="386"/>
      <c r="BQ23" s="386"/>
      <c r="BR23" s="386"/>
      <c r="BS23" s="386"/>
      <c r="BT23" s="386"/>
      <c r="BU23" s="387"/>
      <c r="BV23" s="385">
        <v>6198865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7900</v>
      </c>
      <c r="R24" s="437"/>
      <c r="S24" s="437"/>
      <c r="T24" s="437"/>
      <c r="U24" s="437"/>
      <c r="V24" s="476"/>
      <c r="W24" s="531"/>
      <c r="X24" s="519"/>
      <c r="Y24" s="520"/>
      <c r="Z24" s="435" t="s">
        <v>154</v>
      </c>
      <c r="AA24" s="415"/>
      <c r="AB24" s="415"/>
      <c r="AC24" s="415"/>
      <c r="AD24" s="415"/>
      <c r="AE24" s="415"/>
      <c r="AF24" s="415"/>
      <c r="AG24" s="416"/>
      <c r="AH24" s="436">
        <v>95</v>
      </c>
      <c r="AI24" s="437"/>
      <c r="AJ24" s="437"/>
      <c r="AK24" s="437"/>
      <c r="AL24" s="476"/>
      <c r="AM24" s="436">
        <v>304855</v>
      </c>
      <c r="AN24" s="437"/>
      <c r="AO24" s="437"/>
      <c r="AP24" s="437"/>
      <c r="AQ24" s="437"/>
      <c r="AR24" s="476"/>
      <c r="AS24" s="436">
        <v>3209</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4872009</v>
      </c>
      <c r="BO24" s="386"/>
      <c r="BP24" s="386"/>
      <c r="BQ24" s="386"/>
      <c r="BR24" s="386"/>
      <c r="BS24" s="386"/>
      <c r="BT24" s="386"/>
      <c r="BU24" s="387"/>
      <c r="BV24" s="385">
        <v>4368972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6340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489913</v>
      </c>
      <c r="BO25" s="349"/>
      <c r="BP25" s="349"/>
      <c r="BQ25" s="349"/>
      <c r="BR25" s="349"/>
      <c r="BS25" s="349"/>
      <c r="BT25" s="349"/>
      <c r="BU25" s="350"/>
      <c r="BV25" s="348">
        <v>555882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5990</v>
      </c>
      <c r="R26" s="437"/>
      <c r="S26" s="437"/>
      <c r="T26" s="437"/>
      <c r="U26" s="437"/>
      <c r="V26" s="476"/>
      <c r="W26" s="531"/>
      <c r="X26" s="519"/>
      <c r="Y26" s="520"/>
      <c r="Z26" s="435" t="s">
        <v>160</v>
      </c>
      <c r="AA26" s="539"/>
      <c r="AB26" s="539"/>
      <c r="AC26" s="539"/>
      <c r="AD26" s="539"/>
      <c r="AE26" s="539"/>
      <c r="AF26" s="539"/>
      <c r="AG26" s="540"/>
      <c r="AH26" s="436" t="s">
        <v>121</v>
      </c>
      <c r="AI26" s="437"/>
      <c r="AJ26" s="437"/>
      <c r="AK26" s="437"/>
      <c r="AL26" s="476"/>
      <c r="AM26" s="436" t="s">
        <v>121</v>
      </c>
      <c r="AN26" s="437"/>
      <c r="AO26" s="437"/>
      <c r="AP26" s="437"/>
      <c r="AQ26" s="437"/>
      <c r="AR26" s="476"/>
      <c r="AS26" s="436" t="s">
        <v>121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3230</v>
      </c>
      <c r="R27" s="437"/>
      <c r="S27" s="437"/>
      <c r="T27" s="437"/>
      <c r="U27" s="437"/>
      <c r="V27" s="476"/>
      <c r="W27" s="531"/>
      <c r="X27" s="519"/>
      <c r="Y27" s="520"/>
      <c r="Z27" s="435" t="s">
        <v>163</v>
      </c>
      <c r="AA27" s="415"/>
      <c r="AB27" s="415"/>
      <c r="AC27" s="415"/>
      <c r="AD27" s="415"/>
      <c r="AE27" s="415"/>
      <c r="AF27" s="415"/>
      <c r="AG27" s="416"/>
      <c r="AH27" s="436">
        <v>17</v>
      </c>
      <c r="AI27" s="437"/>
      <c r="AJ27" s="437"/>
      <c r="AK27" s="437"/>
      <c r="AL27" s="476"/>
      <c r="AM27" s="436">
        <v>59213</v>
      </c>
      <c r="AN27" s="437"/>
      <c r="AO27" s="437"/>
      <c r="AP27" s="437"/>
      <c r="AQ27" s="437"/>
      <c r="AR27" s="476"/>
      <c r="AS27" s="436">
        <v>3483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213307</v>
      </c>
      <c r="BO27" s="553"/>
      <c r="BP27" s="553"/>
      <c r="BQ27" s="553"/>
      <c r="BR27" s="553"/>
      <c r="BS27" s="553"/>
      <c r="BT27" s="553"/>
      <c r="BU27" s="554"/>
      <c r="BV27" s="552">
        <v>213016</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2460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1309017</v>
      </c>
      <c r="BO28" s="349"/>
      <c r="BP28" s="349"/>
      <c r="BQ28" s="349"/>
      <c r="BR28" s="349"/>
      <c r="BS28" s="349"/>
      <c r="BT28" s="349"/>
      <c r="BU28" s="350"/>
      <c r="BV28" s="348">
        <v>1104185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12</v>
      </c>
      <c r="M29" s="437"/>
      <c r="N29" s="437"/>
      <c r="O29" s="437"/>
      <c r="P29" s="476"/>
      <c r="Q29" s="436">
        <v>2250</v>
      </c>
      <c r="R29" s="437"/>
      <c r="S29" s="437"/>
      <c r="T29" s="437"/>
      <c r="U29" s="437"/>
      <c r="V29" s="476"/>
      <c r="W29" s="531"/>
      <c r="X29" s="519"/>
      <c r="Y29" s="520"/>
      <c r="Z29" s="435" t="s">
        <v>170</v>
      </c>
      <c r="AA29" s="415"/>
      <c r="AB29" s="415"/>
      <c r="AC29" s="415"/>
      <c r="AD29" s="415"/>
      <c r="AE29" s="415"/>
      <c r="AF29" s="415"/>
      <c r="AG29" s="416"/>
      <c r="AH29" s="436">
        <v>112</v>
      </c>
      <c r="AI29" s="437"/>
      <c r="AJ29" s="437"/>
      <c r="AK29" s="437"/>
      <c r="AL29" s="476"/>
      <c r="AM29" s="436">
        <v>364068</v>
      </c>
      <c r="AN29" s="437"/>
      <c r="AO29" s="437"/>
      <c r="AP29" s="437"/>
      <c r="AQ29" s="437"/>
      <c r="AR29" s="476"/>
      <c r="AS29" s="436">
        <v>3251</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153965</v>
      </c>
      <c r="BO29" s="386"/>
      <c r="BP29" s="386"/>
      <c r="BQ29" s="386"/>
      <c r="BR29" s="386"/>
      <c r="BS29" s="386"/>
      <c r="BT29" s="386"/>
      <c r="BU29" s="387"/>
      <c r="BV29" s="385">
        <v>53946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692186</v>
      </c>
      <c r="BO30" s="553"/>
      <c r="BP30" s="553"/>
      <c r="BQ30" s="553"/>
      <c r="BR30" s="553"/>
      <c r="BS30" s="553"/>
      <c r="BT30" s="553"/>
      <c r="BU30" s="554"/>
      <c r="BV30" s="552">
        <v>489864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上水道事業会計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東白衛生組合</v>
      </c>
      <c r="BZ34" s="565"/>
      <c r="CA34" s="565"/>
      <c r="CB34" s="565"/>
      <c r="CC34" s="565"/>
      <c r="CD34" s="565"/>
      <c r="CE34" s="565"/>
      <c r="CF34" s="565"/>
      <c r="CG34" s="565"/>
      <c r="CH34" s="565"/>
      <c r="CI34" s="565"/>
      <c r="CJ34" s="565"/>
      <c r="CK34" s="565"/>
      <c r="CL34" s="565"/>
      <c r="CM34" s="565"/>
      <c r="CN34" s="165"/>
      <c r="CO34" s="564">
        <f>IF(CQ34="","",MAX(C34:D43,U34:V43,AM34:AN43,BE34:BF43,BW34:BX43)+1)</f>
        <v>21</v>
      </c>
      <c r="CP34" s="564"/>
      <c r="CQ34" s="565" t="str">
        <f>IF('各会計、関係団体の財政状況及び健全化判断比率'!BS7="","",'各会計、関係団体の財政状況及び健全化判断比率'!BS7)</f>
        <v>棚倉町活性化協会</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霊園整備事業特別会計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IF('各会計、関係団体の財政状況及び健全化判断比率'!B33="","",'各会計、関係団体の財政状況及び健全化判断比率'!B33)</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白河地方広域市町村圏整備組合一般会計</v>
      </c>
      <c r="BZ35" s="565"/>
      <c r="CA35" s="565"/>
      <c r="CB35" s="565"/>
      <c r="CC35" s="565"/>
      <c r="CD35" s="565"/>
      <c r="CE35" s="565"/>
      <c r="CF35" s="565"/>
      <c r="CG35" s="565"/>
      <c r="CH35" s="565"/>
      <c r="CI35" s="565"/>
      <c r="CJ35" s="565"/>
      <c r="CK35" s="565"/>
      <c r="CL35" s="565"/>
      <c r="CM35" s="565"/>
      <c r="CN35" s="165"/>
      <c r="CO35" s="564">
        <f t="shared" ref="CO35:CO43" si="3">IF(CQ35="","",CO34+1)</f>
        <v>22</v>
      </c>
      <c r="CP35" s="564"/>
      <c r="CQ35" s="565" t="str">
        <f>IF('各会計、関係団体の財政状況及び健全化判断比率'!BS8="","",'各会計、関係団体の財政状況及び健全化判断比率'!BS8)</f>
        <v>ルネサンス棚倉</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9</v>
      </c>
      <c r="BF36" s="564"/>
      <c r="BG36" s="565" t="str">
        <f>IF('各会計、関係団体の財政状況及び健全化判断比率'!B34="","",'各会計、関係団体の財政状況及び健全化判断比率'!B34)</f>
        <v>簡易水道事業特別会計</v>
      </c>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白河地方広域市町村圏整備組合水道用水供給企業会計</v>
      </c>
      <c r="BZ36" s="565"/>
      <c r="CA36" s="565"/>
      <c r="CB36" s="565"/>
      <c r="CC36" s="565"/>
      <c r="CD36" s="565"/>
      <c r="CE36" s="565"/>
      <c r="CF36" s="565"/>
      <c r="CG36" s="565"/>
      <c r="CH36" s="565"/>
      <c r="CI36" s="565"/>
      <c r="CJ36" s="565"/>
      <c r="CK36" s="565"/>
      <c r="CL36" s="565"/>
      <c r="CM36" s="565"/>
      <c r="CN36" s="165"/>
      <c r="CO36" s="564">
        <f t="shared" si="3"/>
        <v>23</v>
      </c>
      <c r="CP36" s="564"/>
      <c r="CQ36" s="565" t="str">
        <f>IF('各会計、関係団体の財政状況及び健全化判断比率'!BS9="","",'各会計、関係団体の財政状況及び健全化判断比率'!BS9)</f>
        <v>まち工房たなぐら</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10</v>
      </c>
      <c r="BF37" s="564"/>
      <c r="BG37" s="565" t="str">
        <f>IF('各会計、関係団体の財政状況及び健全化判断比率'!B35="","",'各会計、関係団体の財政状況及び健全化判断比率'!B35)</f>
        <v>宅地用地取得造成事業特別会計</v>
      </c>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福島県後期高齢者医療広域連合一般会計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福島県後期高齢者医療広域連合後期高齢者医療特別会計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福島県市町村総合事務組合一般会計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福島県市町村総合事務組合消防補償等特別会計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18</v>
      </c>
      <c r="BX41" s="564"/>
      <c r="BY41" s="565" t="str">
        <f>IF('各会計、関係団体の財政状況及び健全化判断比率'!B75="","",'各会計、関係団体の財政状況及び健全化判断比率'!B75)</f>
        <v>福島県市町村総合事務組合消防賞じゅつ金特別会計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19</v>
      </c>
      <c r="BX42" s="564"/>
      <c r="BY42" s="565" t="str">
        <f>IF('各会計、関係団体の財政状況及び健全化判断比率'!B76="","",'各会計、関係団体の財政状況及び健全化判断比率'!B76)</f>
        <v>福島県市町村総合事務組合非常勤職員公務災害補償特別会計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20</v>
      </c>
      <c r="BX43" s="564"/>
      <c r="BY43" s="565" t="str">
        <f>IF('各会計、関係団体の財政状況及び健全化判断比率'!B77="","",'各会計、関係団体の財政状況及び健全化判断比率'!B77)</f>
        <v>福島県市町村総合事務組合自治会館管理特別会計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1947256</v>
      </c>
      <c r="S5" s="581"/>
      <c r="T5" s="581"/>
      <c r="U5" s="581"/>
      <c r="V5" s="581"/>
      <c r="W5" s="581"/>
      <c r="X5" s="581"/>
      <c r="Y5" s="582"/>
      <c r="Z5" s="583">
        <v>24.2</v>
      </c>
      <c r="AA5" s="583"/>
      <c r="AB5" s="583"/>
      <c r="AC5" s="583"/>
      <c r="AD5" s="584">
        <v>1947256</v>
      </c>
      <c r="AE5" s="584"/>
      <c r="AF5" s="584"/>
      <c r="AG5" s="584"/>
      <c r="AH5" s="584"/>
      <c r="AI5" s="584"/>
      <c r="AJ5" s="584"/>
      <c r="AK5" s="584"/>
      <c r="AL5" s="585">
        <v>54.9</v>
      </c>
      <c r="AM5" s="586"/>
      <c r="AN5" s="586"/>
      <c r="AO5" s="587"/>
      <c r="AP5" s="577" t="s">
        <v>208</v>
      </c>
      <c r="AQ5" s="578"/>
      <c r="AR5" s="578"/>
      <c r="AS5" s="578"/>
      <c r="AT5" s="578"/>
      <c r="AU5" s="578"/>
      <c r="AV5" s="578"/>
      <c r="AW5" s="578"/>
      <c r="AX5" s="578"/>
      <c r="AY5" s="578"/>
      <c r="AZ5" s="578"/>
      <c r="BA5" s="578"/>
      <c r="BB5" s="578"/>
      <c r="BC5" s="578"/>
      <c r="BD5" s="578"/>
      <c r="BE5" s="578"/>
      <c r="BF5" s="579"/>
      <c r="BG5" s="591">
        <v>1935382</v>
      </c>
      <c r="BH5" s="592"/>
      <c r="BI5" s="592"/>
      <c r="BJ5" s="592"/>
      <c r="BK5" s="592"/>
      <c r="BL5" s="592"/>
      <c r="BM5" s="592"/>
      <c r="BN5" s="593"/>
      <c r="BO5" s="594">
        <v>99.4</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x14ac:dyDescent="0.15">
      <c r="B6" s="588" t="s">
        <v>213</v>
      </c>
      <c r="C6" s="589"/>
      <c r="D6" s="589"/>
      <c r="E6" s="589"/>
      <c r="F6" s="589"/>
      <c r="G6" s="589"/>
      <c r="H6" s="589"/>
      <c r="I6" s="589"/>
      <c r="J6" s="589"/>
      <c r="K6" s="589"/>
      <c r="L6" s="589"/>
      <c r="M6" s="589"/>
      <c r="N6" s="589"/>
      <c r="O6" s="589"/>
      <c r="P6" s="589"/>
      <c r="Q6" s="590"/>
      <c r="R6" s="591">
        <v>57351</v>
      </c>
      <c r="S6" s="592"/>
      <c r="T6" s="592"/>
      <c r="U6" s="592"/>
      <c r="V6" s="592"/>
      <c r="W6" s="592"/>
      <c r="X6" s="592"/>
      <c r="Y6" s="593"/>
      <c r="Z6" s="594">
        <v>0.7</v>
      </c>
      <c r="AA6" s="594"/>
      <c r="AB6" s="594"/>
      <c r="AC6" s="594"/>
      <c r="AD6" s="595">
        <v>57351</v>
      </c>
      <c r="AE6" s="595"/>
      <c r="AF6" s="595"/>
      <c r="AG6" s="595"/>
      <c r="AH6" s="595"/>
      <c r="AI6" s="595"/>
      <c r="AJ6" s="595"/>
      <c r="AK6" s="595"/>
      <c r="AL6" s="596">
        <v>1.6</v>
      </c>
      <c r="AM6" s="597"/>
      <c r="AN6" s="597"/>
      <c r="AO6" s="598"/>
      <c r="AP6" s="588" t="s">
        <v>214</v>
      </c>
      <c r="AQ6" s="589"/>
      <c r="AR6" s="589"/>
      <c r="AS6" s="589"/>
      <c r="AT6" s="589"/>
      <c r="AU6" s="589"/>
      <c r="AV6" s="589"/>
      <c r="AW6" s="589"/>
      <c r="AX6" s="589"/>
      <c r="AY6" s="589"/>
      <c r="AZ6" s="589"/>
      <c r="BA6" s="589"/>
      <c r="BB6" s="589"/>
      <c r="BC6" s="589"/>
      <c r="BD6" s="589"/>
      <c r="BE6" s="589"/>
      <c r="BF6" s="590"/>
      <c r="BG6" s="591">
        <v>1935382</v>
      </c>
      <c r="BH6" s="592"/>
      <c r="BI6" s="592"/>
      <c r="BJ6" s="592"/>
      <c r="BK6" s="592"/>
      <c r="BL6" s="592"/>
      <c r="BM6" s="592"/>
      <c r="BN6" s="593"/>
      <c r="BO6" s="594">
        <v>99.4</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90280</v>
      </c>
      <c r="CS6" s="592"/>
      <c r="CT6" s="592"/>
      <c r="CU6" s="592"/>
      <c r="CV6" s="592"/>
      <c r="CW6" s="592"/>
      <c r="CX6" s="592"/>
      <c r="CY6" s="593"/>
      <c r="CZ6" s="594">
        <v>1.2</v>
      </c>
      <c r="DA6" s="594"/>
      <c r="DB6" s="594"/>
      <c r="DC6" s="594"/>
      <c r="DD6" s="600" t="s">
        <v>209</v>
      </c>
      <c r="DE6" s="592"/>
      <c r="DF6" s="592"/>
      <c r="DG6" s="592"/>
      <c r="DH6" s="592"/>
      <c r="DI6" s="592"/>
      <c r="DJ6" s="592"/>
      <c r="DK6" s="592"/>
      <c r="DL6" s="592"/>
      <c r="DM6" s="592"/>
      <c r="DN6" s="592"/>
      <c r="DO6" s="592"/>
      <c r="DP6" s="593"/>
      <c r="DQ6" s="600">
        <v>90280</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3126</v>
      </c>
      <c r="S7" s="592"/>
      <c r="T7" s="592"/>
      <c r="U7" s="592"/>
      <c r="V7" s="592"/>
      <c r="W7" s="592"/>
      <c r="X7" s="592"/>
      <c r="Y7" s="593"/>
      <c r="Z7" s="594">
        <v>0</v>
      </c>
      <c r="AA7" s="594"/>
      <c r="AB7" s="594"/>
      <c r="AC7" s="594"/>
      <c r="AD7" s="595">
        <v>3126</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703963</v>
      </c>
      <c r="BH7" s="592"/>
      <c r="BI7" s="592"/>
      <c r="BJ7" s="592"/>
      <c r="BK7" s="592"/>
      <c r="BL7" s="592"/>
      <c r="BM7" s="592"/>
      <c r="BN7" s="593"/>
      <c r="BO7" s="594">
        <v>36.200000000000003</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1276279</v>
      </c>
      <c r="CS7" s="592"/>
      <c r="CT7" s="592"/>
      <c r="CU7" s="592"/>
      <c r="CV7" s="592"/>
      <c r="CW7" s="592"/>
      <c r="CX7" s="592"/>
      <c r="CY7" s="593"/>
      <c r="CZ7" s="594">
        <v>16.3</v>
      </c>
      <c r="DA7" s="594"/>
      <c r="DB7" s="594"/>
      <c r="DC7" s="594"/>
      <c r="DD7" s="600">
        <v>89342</v>
      </c>
      <c r="DE7" s="592"/>
      <c r="DF7" s="592"/>
      <c r="DG7" s="592"/>
      <c r="DH7" s="592"/>
      <c r="DI7" s="592"/>
      <c r="DJ7" s="592"/>
      <c r="DK7" s="592"/>
      <c r="DL7" s="592"/>
      <c r="DM7" s="592"/>
      <c r="DN7" s="592"/>
      <c r="DO7" s="592"/>
      <c r="DP7" s="593"/>
      <c r="DQ7" s="600">
        <v>1135956</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4088</v>
      </c>
      <c r="S8" s="592"/>
      <c r="T8" s="592"/>
      <c r="U8" s="592"/>
      <c r="V8" s="592"/>
      <c r="W8" s="592"/>
      <c r="X8" s="592"/>
      <c r="Y8" s="593"/>
      <c r="Z8" s="594">
        <v>0.1</v>
      </c>
      <c r="AA8" s="594"/>
      <c r="AB8" s="594"/>
      <c r="AC8" s="594"/>
      <c r="AD8" s="595">
        <v>4088</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20563</v>
      </c>
      <c r="BH8" s="592"/>
      <c r="BI8" s="592"/>
      <c r="BJ8" s="592"/>
      <c r="BK8" s="592"/>
      <c r="BL8" s="592"/>
      <c r="BM8" s="592"/>
      <c r="BN8" s="593"/>
      <c r="BO8" s="594">
        <v>1.1000000000000001</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1882114</v>
      </c>
      <c r="CS8" s="592"/>
      <c r="CT8" s="592"/>
      <c r="CU8" s="592"/>
      <c r="CV8" s="592"/>
      <c r="CW8" s="592"/>
      <c r="CX8" s="592"/>
      <c r="CY8" s="593"/>
      <c r="CZ8" s="594">
        <v>24.1</v>
      </c>
      <c r="DA8" s="594"/>
      <c r="DB8" s="594"/>
      <c r="DC8" s="594"/>
      <c r="DD8" s="600">
        <v>82955</v>
      </c>
      <c r="DE8" s="592"/>
      <c r="DF8" s="592"/>
      <c r="DG8" s="592"/>
      <c r="DH8" s="592"/>
      <c r="DI8" s="592"/>
      <c r="DJ8" s="592"/>
      <c r="DK8" s="592"/>
      <c r="DL8" s="592"/>
      <c r="DM8" s="592"/>
      <c r="DN8" s="592"/>
      <c r="DO8" s="592"/>
      <c r="DP8" s="593"/>
      <c r="DQ8" s="600">
        <v>822569</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5522</v>
      </c>
      <c r="S9" s="592"/>
      <c r="T9" s="592"/>
      <c r="U9" s="592"/>
      <c r="V9" s="592"/>
      <c r="W9" s="592"/>
      <c r="X9" s="592"/>
      <c r="Y9" s="593"/>
      <c r="Z9" s="594">
        <v>0.1</v>
      </c>
      <c r="AA9" s="594"/>
      <c r="AB9" s="594"/>
      <c r="AC9" s="594"/>
      <c r="AD9" s="595">
        <v>5522</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523348</v>
      </c>
      <c r="BH9" s="592"/>
      <c r="BI9" s="592"/>
      <c r="BJ9" s="592"/>
      <c r="BK9" s="592"/>
      <c r="BL9" s="592"/>
      <c r="BM9" s="592"/>
      <c r="BN9" s="593"/>
      <c r="BO9" s="594">
        <v>26.9</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486386</v>
      </c>
      <c r="CS9" s="592"/>
      <c r="CT9" s="592"/>
      <c r="CU9" s="592"/>
      <c r="CV9" s="592"/>
      <c r="CW9" s="592"/>
      <c r="CX9" s="592"/>
      <c r="CY9" s="593"/>
      <c r="CZ9" s="594">
        <v>6.2</v>
      </c>
      <c r="DA9" s="594"/>
      <c r="DB9" s="594"/>
      <c r="DC9" s="594"/>
      <c r="DD9" s="600">
        <v>8899</v>
      </c>
      <c r="DE9" s="592"/>
      <c r="DF9" s="592"/>
      <c r="DG9" s="592"/>
      <c r="DH9" s="592"/>
      <c r="DI9" s="592"/>
      <c r="DJ9" s="592"/>
      <c r="DK9" s="592"/>
      <c r="DL9" s="592"/>
      <c r="DM9" s="592"/>
      <c r="DN9" s="592"/>
      <c r="DO9" s="592"/>
      <c r="DP9" s="593"/>
      <c r="DQ9" s="600">
        <v>473902</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144294</v>
      </c>
      <c r="S10" s="592"/>
      <c r="T10" s="592"/>
      <c r="U10" s="592"/>
      <c r="V10" s="592"/>
      <c r="W10" s="592"/>
      <c r="X10" s="592"/>
      <c r="Y10" s="593"/>
      <c r="Z10" s="594">
        <v>1.8</v>
      </c>
      <c r="AA10" s="594"/>
      <c r="AB10" s="594"/>
      <c r="AC10" s="594"/>
      <c r="AD10" s="595">
        <v>144294</v>
      </c>
      <c r="AE10" s="595"/>
      <c r="AF10" s="595"/>
      <c r="AG10" s="595"/>
      <c r="AH10" s="595"/>
      <c r="AI10" s="595"/>
      <c r="AJ10" s="595"/>
      <c r="AK10" s="595"/>
      <c r="AL10" s="596">
        <v>4.0999999999999996</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47162</v>
      </c>
      <c r="BH10" s="592"/>
      <c r="BI10" s="592"/>
      <c r="BJ10" s="592"/>
      <c r="BK10" s="592"/>
      <c r="BL10" s="592"/>
      <c r="BM10" s="592"/>
      <c r="BN10" s="593"/>
      <c r="BO10" s="594">
        <v>2.4</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55735</v>
      </c>
      <c r="CS10" s="592"/>
      <c r="CT10" s="592"/>
      <c r="CU10" s="592"/>
      <c r="CV10" s="592"/>
      <c r="CW10" s="592"/>
      <c r="CX10" s="592"/>
      <c r="CY10" s="593"/>
      <c r="CZ10" s="594">
        <v>0.7</v>
      </c>
      <c r="DA10" s="594"/>
      <c r="DB10" s="594"/>
      <c r="DC10" s="594"/>
      <c r="DD10" s="600" t="s">
        <v>112</v>
      </c>
      <c r="DE10" s="592"/>
      <c r="DF10" s="592"/>
      <c r="DG10" s="592"/>
      <c r="DH10" s="592"/>
      <c r="DI10" s="592"/>
      <c r="DJ10" s="592"/>
      <c r="DK10" s="592"/>
      <c r="DL10" s="592"/>
      <c r="DM10" s="592"/>
      <c r="DN10" s="592"/>
      <c r="DO10" s="592"/>
      <c r="DP10" s="593"/>
      <c r="DQ10" s="600">
        <v>131</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v>22831</v>
      </c>
      <c r="S11" s="592"/>
      <c r="T11" s="592"/>
      <c r="U11" s="592"/>
      <c r="V11" s="592"/>
      <c r="W11" s="592"/>
      <c r="X11" s="592"/>
      <c r="Y11" s="593"/>
      <c r="Z11" s="594">
        <v>0.3</v>
      </c>
      <c r="AA11" s="594"/>
      <c r="AB11" s="594"/>
      <c r="AC11" s="594"/>
      <c r="AD11" s="595">
        <v>22831</v>
      </c>
      <c r="AE11" s="595"/>
      <c r="AF11" s="595"/>
      <c r="AG11" s="595"/>
      <c r="AH11" s="595"/>
      <c r="AI11" s="595"/>
      <c r="AJ11" s="595"/>
      <c r="AK11" s="595"/>
      <c r="AL11" s="596">
        <v>0.6</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112890</v>
      </c>
      <c r="BH11" s="592"/>
      <c r="BI11" s="592"/>
      <c r="BJ11" s="592"/>
      <c r="BK11" s="592"/>
      <c r="BL11" s="592"/>
      <c r="BM11" s="592"/>
      <c r="BN11" s="593"/>
      <c r="BO11" s="594">
        <v>5.8</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322910</v>
      </c>
      <c r="CS11" s="592"/>
      <c r="CT11" s="592"/>
      <c r="CU11" s="592"/>
      <c r="CV11" s="592"/>
      <c r="CW11" s="592"/>
      <c r="CX11" s="592"/>
      <c r="CY11" s="593"/>
      <c r="CZ11" s="594">
        <v>4.0999999999999996</v>
      </c>
      <c r="DA11" s="594"/>
      <c r="DB11" s="594"/>
      <c r="DC11" s="594"/>
      <c r="DD11" s="600">
        <v>64822</v>
      </c>
      <c r="DE11" s="592"/>
      <c r="DF11" s="592"/>
      <c r="DG11" s="592"/>
      <c r="DH11" s="592"/>
      <c r="DI11" s="592"/>
      <c r="DJ11" s="592"/>
      <c r="DK11" s="592"/>
      <c r="DL11" s="592"/>
      <c r="DM11" s="592"/>
      <c r="DN11" s="592"/>
      <c r="DO11" s="592"/>
      <c r="DP11" s="593"/>
      <c r="DQ11" s="600">
        <v>168678</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1037116</v>
      </c>
      <c r="BH12" s="592"/>
      <c r="BI12" s="592"/>
      <c r="BJ12" s="592"/>
      <c r="BK12" s="592"/>
      <c r="BL12" s="592"/>
      <c r="BM12" s="592"/>
      <c r="BN12" s="593"/>
      <c r="BO12" s="594">
        <v>53.3</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124230</v>
      </c>
      <c r="CS12" s="592"/>
      <c r="CT12" s="592"/>
      <c r="CU12" s="592"/>
      <c r="CV12" s="592"/>
      <c r="CW12" s="592"/>
      <c r="CX12" s="592"/>
      <c r="CY12" s="593"/>
      <c r="CZ12" s="594">
        <v>1.6</v>
      </c>
      <c r="DA12" s="594"/>
      <c r="DB12" s="594"/>
      <c r="DC12" s="594"/>
      <c r="DD12" s="600">
        <v>21887</v>
      </c>
      <c r="DE12" s="592"/>
      <c r="DF12" s="592"/>
      <c r="DG12" s="592"/>
      <c r="DH12" s="592"/>
      <c r="DI12" s="592"/>
      <c r="DJ12" s="592"/>
      <c r="DK12" s="592"/>
      <c r="DL12" s="592"/>
      <c r="DM12" s="592"/>
      <c r="DN12" s="592"/>
      <c r="DO12" s="592"/>
      <c r="DP12" s="593"/>
      <c r="DQ12" s="600">
        <v>51040</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15771</v>
      </c>
      <c r="S13" s="592"/>
      <c r="T13" s="592"/>
      <c r="U13" s="592"/>
      <c r="V13" s="592"/>
      <c r="W13" s="592"/>
      <c r="X13" s="592"/>
      <c r="Y13" s="593"/>
      <c r="Z13" s="594">
        <v>0.2</v>
      </c>
      <c r="AA13" s="594"/>
      <c r="AB13" s="594"/>
      <c r="AC13" s="594"/>
      <c r="AD13" s="595">
        <v>15771</v>
      </c>
      <c r="AE13" s="595"/>
      <c r="AF13" s="595"/>
      <c r="AG13" s="595"/>
      <c r="AH13" s="595"/>
      <c r="AI13" s="595"/>
      <c r="AJ13" s="595"/>
      <c r="AK13" s="595"/>
      <c r="AL13" s="596">
        <v>0.4</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1025298</v>
      </c>
      <c r="BH13" s="592"/>
      <c r="BI13" s="592"/>
      <c r="BJ13" s="592"/>
      <c r="BK13" s="592"/>
      <c r="BL13" s="592"/>
      <c r="BM13" s="592"/>
      <c r="BN13" s="593"/>
      <c r="BO13" s="594">
        <v>52.7</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1062689</v>
      </c>
      <c r="CS13" s="592"/>
      <c r="CT13" s="592"/>
      <c r="CU13" s="592"/>
      <c r="CV13" s="592"/>
      <c r="CW13" s="592"/>
      <c r="CX13" s="592"/>
      <c r="CY13" s="593"/>
      <c r="CZ13" s="594">
        <v>13.6</v>
      </c>
      <c r="DA13" s="594"/>
      <c r="DB13" s="594"/>
      <c r="DC13" s="594"/>
      <c r="DD13" s="600">
        <v>805213</v>
      </c>
      <c r="DE13" s="592"/>
      <c r="DF13" s="592"/>
      <c r="DG13" s="592"/>
      <c r="DH13" s="592"/>
      <c r="DI13" s="592"/>
      <c r="DJ13" s="592"/>
      <c r="DK13" s="592"/>
      <c r="DL13" s="592"/>
      <c r="DM13" s="592"/>
      <c r="DN13" s="592"/>
      <c r="DO13" s="592"/>
      <c r="DP13" s="593"/>
      <c r="DQ13" s="600">
        <v>297049</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32240</v>
      </c>
      <c r="BH14" s="592"/>
      <c r="BI14" s="592"/>
      <c r="BJ14" s="592"/>
      <c r="BK14" s="592"/>
      <c r="BL14" s="592"/>
      <c r="BM14" s="592"/>
      <c r="BN14" s="593"/>
      <c r="BO14" s="594">
        <v>1.7</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291713</v>
      </c>
      <c r="CS14" s="592"/>
      <c r="CT14" s="592"/>
      <c r="CU14" s="592"/>
      <c r="CV14" s="592"/>
      <c r="CW14" s="592"/>
      <c r="CX14" s="592"/>
      <c r="CY14" s="593"/>
      <c r="CZ14" s="594">
        <v>3.7</v>
      </c>
      <c r="DA14" s="594"/>
      <c r="DB14" s="594"/>
      <c r="DC14" s="594"/>
      <c r="DD14" s="600">
        <v>54321</v>
      </c>
      <c r="DE14" s="592"/>
      <c r="DF14" s="592"/>
      <c r="DG14" s="592"/>
      <c r="DH14" s="592"/>
      <c r="DI14" s="592"/>
      <c r="DJ14" s="592"/>
      <c r="DK14" s="592"/>
      <c r="DL14" s="592"/>
      <c r="DM14" s="592"/>
      <c r="DN14" s="592"/>
      <c r="DO14" s="592"/>
      <c r="DP14" s="593"/>
      <c r="DQ14" s="600">
        <v>242844</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4471</v>
      </c>
      <c r="S15" s="592"/>
      <c r="T15" s="592"/>
      <c r="U15" s="592"/>
      <c r="V15" s="592"/>
      <c r="W15" s="592"/>
      <c r="X15" s="592"/>
      <c r="Y15" s="593"/>
      <c r="Z15" s="594">
        <v>0.1</v>
      </c>
      <c r="AA15" s="594"/>
      <c r="AB15" s="594"/>
      <c r="AC15" s="594"/>
      <c r="AD15" s="595">
        <v>4471</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162063</v>
      </c>
      <c r="BH15" s="592"/>
      <c r="BI15" s="592"/>
      <c r="BJ15" s="592"/>
      <c r="BK15" s="592"/>
      <c r="BL15" s="592"/>
      <c r="BM15" s="592"/>
      <c r="BN15" s="593"/>
      <c r="BO15" s="594">
        <v>8.3000000000000007</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1769181</v>
      </c>
      <c r="CS15" s="592"/>
      <c r="CT15" s="592"/>
      <c r="CU15" s="592"/>
      <c r="CV15" s="592"/>
      <c r="CW15" s="592"/>
      <c r="CX15" s="592"/>
      <c r="CY15" s="593"/>
      <c r="CZ15" s="594">
        <v>22.6</v>
      </c>
      <c r="DA15" s="594"/>
      <c r="DB15" s="594"/>
      <c r="DC15" s="594"/>
      <c r="DD15" s="600">
        <v>1153686</v>
      </c>
      <c r="DE15" s="592"/>
      <c r="DF15" s="592"/>
      <c r="DG15" s="592"/>
      <c r="DH15" s="592"/>
      <c r="DI15" s="592"/>
      <c r="DJ15" s="592"/>
      <c r="DK15" s="592"/>
      <c r="DL15" s="592"/>
      <c r="DM15" s="592"/>
      <c r="DN15" s="592"/>
      <c r="DO15" s="592"/>
      <c r="DP15" s="593"/>
      <c r="DQ15" s="600">
        <v>1083840</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1600887</v>
      </c>
      <c r="S16" s="592"/>
      <c r="T16" s="592"/>
      <c r="U16" s="592"/>
      <c r="V16" s="592"/>
      <c r="W16" s="592"/>
      <c r="X16" s="592"/>
      <c r="Y16" s="593"/>
      <c r="Z16" s="594">
        <v>19.899999999999999</v>
      </c>
      <c r="AA16" s="594"/>
      <c r="AB16" s="594"/>
      <c r="AC16" s="594"/>
      <c r="AD16" s="595">
        <v>1335340</v>
      </c>
      <c r="AE16" s="595"/>
      <c r="AF16" s="595"/>
      <c r="AG16" s="595"/>
      <c r="AH16" s="595"/>
      <c r="AI16" s="595"/>
      <c r="AJ16" s="595"/>
      <c r="AK16" s="595"/>
      <c r="AL16" s="596">
        <v>37.6</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37614</v>
      </c>
      <c r="CS16" s="592"/>
      <c r="CT16" s="592"/>
      <c r="CU16" s="592"/>
      <c r="CV16" s="592"/>
      <c r="CW16" s="592"/>
      <c r="CX16" s="592"/>
      <c r="CY16" s="593"/>
      <c r="CZ16" s="594">
        <v>0.5</v>
      </c>
      <c r="DA16" s="594"/>
      <c r="DB16" s="594"/>
      <c r="DC16" s="594"/>
      <c r="DD16" s="600" t="s">
        <v>112</v>
      </c>
      <c r="DE16" s="592"/>
      <c r="DF16" s="592"/>
      <c r="DG16" s="592"/>
      <c r="DH16" s="592"/>
      <c r="DI16" s="592"/>
      <c r="DJ16" s="592"/>
      <c r="DK16" s="592"/>
      <c r="DL16" s="592"/>
      <c r="DM16" s="592"/>
      <c r="DN16" s="592"/>
      <c r="DO16" s="592"/>
      <c r="DP16" s="593"/>
      <c r="DQ16" s="600">
        <v>15098</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1335340</v>
      </c>
      <c r="S17" s="592"/>
      <c r="T17" s="592"/>
      <c r="U17" s="592"/>
      <c r="V17" s="592"/>
      <c r="W17" s="592"/>
      <c r="X17" s="592"/>
      <c r="Y17" s="593"/>
      <c r="Z17" s="594">
        <v>16.600000000000001</v>
      </c>
      <c r="AA17" s="594"/>
      <c r="AB17" s="594"/>
      <c r="AC17" s="594"/>
      <c r="AD17" s="595">
        <v>1335340</v>
      </c>
      <c r="AE17" s="595"/>
      <c r="AF17" s="595"/>
      <c r="AG17" s="595"/>
      <c r="AH17" s="595"/>
      <c r="AI17" s="595"/>
      <c r="AJ17" s="595"/>
      <c r="AK17" s="595"/>
      <c r="AL17" s="596">
        <v>37.6</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418598</v>
      </c>
      <c r="CS17" s="592"/>
      <c r="CT17" s="592"/>
      <c r="CU17" s="592"/>
      <c r="CV17" s="592"/>
      <c r="CW17" s="592"/>
      <c r="CX17" s="592"/>
      <c r="CY17" s="593"/>
      <c r="CZ17" s="594">
        <v>5.4</v>
      </c>
      <c r="DA17" s="594"/>
      <c r="DB17" s="594"/>
      <c r="DC17" s="594"/>
      <c r="DD17" s="600" t="s">
        <v>112</v>
      </c>
      <c r="DE17" s="592"/>
      <c r="DF17" s="592"/>
      <c r="DG17" s="592"/>
      <c r="DH17" s="592"/>
      <c r="DI17" s="592"/>
      <c r="DJ17" s="592"/>
      <c r="DK17" s="592"/>
      <c r="DL17" s="592"/>
      <c r="DM17" s="592"/>
      <c r="DN17" s="592"/>
      <c r="DO17" s="592"/>
      <c r="DP17" s="593"/>
      <c r="DQ17" s="600">
        <v>412744</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143803</v>
      </c>
      <c r="S18" s="592"/>
      <c r="T18" s="592"/>
      <c r="U18" s="592"/>
      <c r="V18" s="592"/>
      <c r="W18" s="592"/>
      <c r="X18" s="592"/>
      <c r="Y18" s="593"/>
      <c r="Z18" s="594">
        <v>1.8</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v>121744</v>
      </c>
      <c r="S19" s="592"/>
      <c r="T19" s="592"/>
      <c r="U19" s="592"/>
      <c r="V19" s="592"/>
      <c r="W19" s="592"/>
      <c r="X19" s="592"/>
      <c r="Y19" s="593"/>
      <c r="Z19" s="594">
        <v>1.5</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11874</v>
      </c>
      <c r="BH19" s="592"/>
      <c r="BI19" s="592"/>
      <c r="BJ19" s="592"/>
      <c r="BK19" s="592"/>
      <c r="BL19" s="592"/>
      <c r="BM19" s="592"/>
      <c r="BN19" s="593"/>
      <c r="BO19" s="594">
        <v>0.6</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3805597</v>
      </c>
      <c r="S20" s="592"/>
      <c r="T20" s="592"/>
      <c r="U20" s="592"/>
      <c r="V20" s="592"/>
      <c r="W20" s="592"/>
      <c r="X20" s="592"/>
      <c r="Y20" s="593"/>
      <c r="Z20" s="594">
        <v>47.2</v>
      </c>
      <c r="AA20" s="594"/>
      <c r="AB20" s="594"/>
      <c r="AC20" s="594"/>
      <c r="AD20" s="595">
        <v>3540050</v>
      </c>
      <c r="AE20" s="595"/>
      <c r="AF20" s="595"/>
      <c r="AG20" s="595"/>
      <c r="AH20" s="595"/>
      <c r="AI20" s="595"/>
      <c r="AJ20" s="595"/>
      <c r="AK20" s="595"/>
      <c r="AL20" s="596">
        <v>99.8</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11874</v>
      </c>
      <c r="BH20" s="592"/>
      <c r="BI20" s="592"/>
      <c r="BJ20" s="592"/>
      <c r="BK20" s="592"/>
      <c r="BL20" s="592"/>
      <c r="BM20" s="592"/>
      <c r="BN20" s="593"/>
      <c r="BO20" s="594">
        <v>0.6</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7817729</v>
      </c>
      <c r="CS20" s="592"/>
      <c r="CT20" s="592"/>
      <c r="CU20" s="592"/>
      <c r="CV20" s="592"/>
      <c r="CW20" s="592"/>
      <c r="CX20" s="592"/>
      <c r="CY20" s="593"/>
      <c r="CZ20" s="594">
        <v>100</v>
      </c>
      <c r="DA20" s="594"/>
      <c r="DB20" s="594"/>
      <c r="DC20" s="594"/>
      <c r="DD20" s="600">
        <v>2281125</v>
      </c>
      <c r="DE20" s="592"/>
      <c r="DF20" s="592"/>
      <c r="DG20" s="592"/>
      <c r="DH20" s="592"/>
      <c r="DI20" s="592"/>
      <c r="DJ20" s="592"/>
      <c r="DK20" s="592"/>
      <c r="DL20" s="592"/>
      <c r="DM20" s="592"/>
      <c r="DN20" s="592"/>
      <c r="DO20" s="592"/>
      <c r="DP20" s="593"/>
      <c r="DQ20" s="600">
        <v>4794131</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v>1750</v>
      </c>
      <c r="S21" s="592"/>
      <c r="T21" s="592"/>
      <c r="U21" s="592"/>
      <c r="V21" s="592"/>
      <c r="W21" s="592"/>
      <c r="X21" s="592"/>
      <c r="Y21" s="593"/>
      <c r="Z21" s="594">
        <v>0</v>
      </c>
      <c r="AA21" s="594"/>
      <c r="AB21" s="594"/>
      <c r="AC21" s="594"/>
      <c r="AD21" s="595">
        <v>1750</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11874</v>
      </c>
      <c r="BH21" s="592"/>
      <c r="BI21" s="592"/>
      <c r="BJ21" s="592"/>
      <c r="BK21" s="592"/>
      <c r="BL21" s="592"/>
      <c r="BM21" s="592"/>
      <c r="BN21" s="593"/>
      <c r="BO21" s="594">
        <v>0.6</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51850</v>
      </c>
      <c r="S22" s="592"/>
      <c r="T22" s="592"/>
      <c r="U22" s="592"/>
      <c r="V22" s="592"/>
      <c r="W22" s="592"/>
      <c r="X22" s="592"/>
      <c r="Y22" s="593"/>
      <c r="Z22" s="594">
        <v>0.6</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69697</v>
      </c>
      <c r="S23" s="592"/>
      <c r="T23" s="592"/>
      <c r="U23" s="592"/>
      <c r="V23" s="592"/>
      <c r="W23" s="592"/>
      <c r="X23" s="592"/>
      <c r="Y23" s="593"/>
      <c r="Z23" s="594">
        <v>0.9</v>
      </c>
      <c r="AA23" s="594"/>
      <c r="AB23" s="594"/>
      <c r="AC23" s="594"/>
      <c r="AD23" s="595">
        <v>2878</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8767</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2287772</v>
      </c>
      <c r="CS24" s="581"/>
      <c r="CT24" s="581"/>
      <c r="CU24" s="581"/>
      <c r="CV24" s="581"/>
      <c r="CW24" s="581"/>
      <c r="CX24" s="581"/>
      <c r="CY24" s="582"/>
      <c r="CZ24" s="618">
        <v>29.3</v>
      </c>
      <c r="DA24" s="619"/>
      <c r="DB24" s="619"/>
      <c r="DC24" s="620"/>
      <c r="DD24" s="617">
        <v>1605482</v>
      </c>
      <c r="DE24" s="581"/>
      <c r="DF24" s="581"/>
      <c r="DG24" s="581"/>
      <c r="DH24" s="581"/>
      <c r="DI24" s="581"/>
      <c r="DJ24" s="581"/>
      <c r="DK24" s="582"/>
      <c r="DL24" s="617">
        <v>1601780</v>
      </c>
      <c r="DM24" s="581"/>
      <c r="DN24" s="581"/>
      <c r="DO24" s="581"/>
      <c r="DP24" s="581"/>
      <c r="DQ24" s="581"/>
      <c r="DR24" s="581"/>
      <c r="DS24" s="581"/>
      <c r="DT24" s="581"/>
      <c r="DU24" s="581"/>
      <c r="DV24" s="582"/>
      <c r="DW24" s="585">
        <v>41.7</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1041723</v>
      </c>
      <c r="S25" s="592"/>
      <c r="T25" s="592"/>
      <c r="U25" s="592"/>
      <c r="V25" s="592"/>
      <c r="W25" s="592"/>
      <c r="X25" s="592"/>
      <c r="Y25" s="593"/>
      <c r="Z25" s="594">
        <v>12.9</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1000036</v>
      </c>
      <c r="CS25" s="623"/>
      <c r="CT25" s="623"/>
      <c r="CU25" s="623"/>
      <c r="CV25" s="623"/>
      <c r="CW25" s="623"/>
      <c r="CX25" s="623"/>
      <c r="CY25" s="624"/>
      <c r="CZ25" s="625">
        <v>12.8</v>
      </c>
      <c r="DA25" s="626"/>
      <c r="DB25" s="626"/>
      <c r="DC25" s="627"/>
      <c r="DD25" s="600">
        <v>942500</v>
      </c>
      <c r="DE25" s="623"/>
      <c r="DF25" s="623"/>
      <c r="DG25" s="623"/>
      <c r="DH25" s="623"/>
      <c r="DI25" s="623"/>
      <c r="DJ25" s="623"/>
      <c r="DK25" s="624"/>
      <c r="DL25" s="600">
        <v>938798</v>
      </c>
      <c r="DM25" s="623"/>
      <c r="DN25" s="623"/>
      <c r="DO25" s="623"/>
      <c r="DP25" s="623"/>
      <c r="DQ25" s="623"/>
      <c r="DR25" s="623"/>
      <c r="DS25" s="623"/>
      <c r="DT25" s="623"/>
      <c r="DU25" s="623"/>
      <c r="DV25" s="624"/>
      <c r="DW25" s="596">
        <v>24.4</v>
      </c>
      <c r="DX25" s="621"/>
      <c r="DY25" s="621"/>
      <c r="DZ25" s="621"/>
      <c r="EA25" s="621"/>
      <c r="EB25" s="621"/>
      <c r="EC25" s="622"/>
    </row>
    <row r="26" spans="2:133" ht="11.25" customHeight="1" x14ac:dyDescent="0.15">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597478</v>
      </c>
      <c r="CS26" s="592"/>
      <c r="CT26" s="592"/>
      <c r="CU26" s="592"/>
      <c r="CV26" s="592"/>
      <c r="CW26" s="592"/>
      <c r="CX26" s="592"/>
      <c r="CY26" s="593"/>
      <c r="CZ26" s="625">
        <v>7.6</v>
      </c>
      <c r="DA26" s="626"/>
      <c r="DB26" s="626"/>
      <c r="DC26" s="627"/>
      <c r="DD26" s="600">
        <v>560075</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x14ac:dyDescent="0.15">
      <c r="B27" s="588" t="s">
        <v>279</v>
      </c>
      <c r="C27" s="589"/>
      <c r="D27" s="589"/>
      <c r="E27" s="589"/>
      <c r="F27" s="589"/>
      <c r="G27" s="589"/>
      <c r="H27" s="589"/>
      <c r="I27" s="589"/>
      <c r="J27" s="589"/>
      <c r="K27" s="589"/>
      <c r="L27" s="589"/>
      <c r="M27" s="589"/>
      <c r="N27" s="589"/>
      <c r="O27" s="589"/>
      <c r="P27" s="589"/>
      <c r="Q27" s="590"/>
      <c r="R27" s="591">
        <v>1032259</v>
      </c>
      <c r="S27" s="592"/>
      <c r="T27" s="592"/>
      <c r="U27" s="592"/>
      <c r="V27" s="592"/>
      <c r="W27" s="592"/>
      <c r="X27" s="592"/>
      <c r="Y27" s="593"/>
      <c r="Z27" s="594">
        <v>12.8</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1947256</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869138</v>
      </c>
      <c r="CS27" s="623"/>
      <c r="CT27" s="623"/>
      <c r="CU27" s="623"/>
      <c r="CV27" s="623"/>
      <c r="CW27" s="623"/>
      <c r="CX27" s="623"/>
      <c r="CY27" s="624"/>
      <c r="CZ27" s="625">
        <v>11.1</v>
      </c>
      <c r="DA27" s="626"/>
      <c r="DB27" s="626"/>
      <c r="DC27" s="627"/>
      <c r="DD27" s="600">
        <v>250238</v>
      </c>
      <c r="DE27" s="623"/>
      <c r="DF27" s="623"/>
      <c r="DG27" s="623"/>
      <c r="DH27" s="623"/>
      <c r="DI27" s="623"/>
      <c r="DJ27" s="623"/>
      <c r="DK27" s="624"/>
      <c r="DL27" s="600">
        <v>250238</v>
      </c>
      <c r="DM27" s="623"/>
      <c r="DN27" s="623"/>
      <c r="DO27" s="623"/>
      <c r="DP27" s="623"/>
      <c r="DQ27" s="623"/>
      <c r="DR27" s="623"/>
      <c r="DS27" s="623"/>
      <c r="DT27" s="623"/>
      <c r="DU27" s="623"/>
      <c r="DV27" s="624"/>
      <c r="DW27" s="596">
        <v>6.5</v>
      </c>
      <c r="DX27" s="621"/>
      <c r="DY27" s="621"/>
      <c r="DZ27" s="621"/>
      <c r="EA27" s="621"/>
      <c r="EB27" s="621"/>
      <c r="EC27" s="622"/>
    </row>
    <row r="28" spans="2:133" ht="11.25" customHeight="1" x14ac:dyDescent="0.15">
      <c r="B28" s="588" t="s">
        <v>282</v>
      </c>
      <c r="C28" s="589"/>
      <c r="D28" s="589"/>
      <c r="E28" s="589"/>
      <c r="F28" s="589"/>
      <c r="G28" s="589"/>
      <c r="H28" s="589"/>
      <c r="I28" s="589"/>
      <c r="J28" s="589"/>
      <c r="K28" s="589"/>
      <c r="L28" s="589"/>
      <c r="M28" s="589"/>
      <c r="N28" s="589"/>
      <c r="O28" s="589"/>
      <c r="P28" s="589"/>
      <c r="Q28" s="590"/>
      <c r="R28" s="591">
        <v>12347</v>
      </c>
      <c r="S28" s="592"/>
      <c r="T28" s="592"/>
      <c r="U28" s="592"/>
      <c r="V28" s="592"/>
      <c r="W28" s="592"/>
      <c r="X28" s="592"/>
      <c r="Y28" s="593"/>
      <c r="Z28" s="594">
        <v>0.2</v>
      </c>
      <c r="AA28" s="594"/>
      <c r="AB28" s="594"/>
      <c r="AC28" s="594"/>
      <c r="AD28" s="595">
        <v>3644</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418598</v>
      </c>
      <c r="CS28" s="592"/>
      <c r="CT28" s="592"/>
      <c r="CU28" s="592"/>
      <c r="CV28" s="592"/>
      <c r="CW28" s="592"/>
      <c r="CX28" s="592"/>
      <c r="CY28" s="593"/>
      <c r="CZ28" s="625">
        <v>5.4</v>
      </c>
      <c r="DA28" s="626"/>
      <c r="DB28" s="626"/>
      <c r="DC28" s="627"/>
      <c r="DD28" s="600">
        <v>412744</v>
      </c>
      <c r="DE28" s="592"/>
      <c r="DF28" s="592"/>
      <c r="DG28" s="592"/>
      <c r="DH28" s="592"/>
      <c r="DI28" s="592"/>
      <c r="DJ28" s="592"/>
      <c r="DK28" s="593"/>
      <c r="DL28" s="600">
        <v>412744</v>
      </c>
      <c r="DM28" s="592"/>
      <c r="DN28" s="592"/>
      <c r="DO28" s="592"/>
      <c r="DP28" s="592"/>
      <c r="DQ28" s="592"/>
      <c r="DR28" s="592"/>
      <c r="DS28" s="592"/>
      <c r="DT28" s="592"/>
      <c r="DU28" s="592"/>
      <c r="DV28" s="593"/>
      <c r="DW28" s="596">
        <v>10.7</v>
      </c>
      <c r="DX28" s="621"/>
      <c r="DY28" s="621"/>
      <c r="DZ28" s="621"/>
      <c r="EA28" s="621"/>
      <c r="EB28" s="621"/>
      <c r="EC28" s="622"/>
    </row>
    <row r="29" spans="2:133" ht="11.25" customHeight="1" x14ac:dyDescent="0.15">
      <c r="B29" s="588" t="s">
        <v>284</v>
      </c>
      <c r="C29" s="589"/>
      <c r="D29" s="589"/>
      <c r="E29" s="589"/>
      <c r="F29" s="589"/>
      <c r="G29" s="589"/>
      <c r="H29" s="589"/>
      <c r="I29" s="589"/>
      <c r="J29" s="589"/>
      <c r="K29" s="589"/>
      <c r="L29" s="589"/>
      <c r="M29" s="589"/>
      <c r="N29" s="589"/>
      <c r="O29" s="589"/>
      <c r="P29" s="589"/>
      <c r="Q29" s="590"/>
      <c r="R29" s="591">
        <v>8257</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418598</v>
      </c>
      <c r="CS29" s="623"/>
      <c r="CT29" s="623"/>
      <c r="CU29" s="623"/>
      <c r="CV29" s="623"/>
      <c r="CW29" s="623"/>
      <c r="CX29" s="623"/>
      <c r="CY29" s="624"/>
      <c r="CZ29" s="625">
        <v>5.4</v>
      </c>
      <c r="DA29" s="626"/>
      <c r="DB29" s="626"/>
      <c r="DC29" s="627"/>
      <c r="DD29" s="600">
        <v>412744</v>
      </c>
      <c r="DE29" s="623"/>
      <c r="DF29" s="623"/>
      <c r="DG29" s="623"/>
      <c r="DH29" s="623"/>
      <c r="DI29" s="623"/>
      <c r="DJ29" s="623"/>
      <c r="DK29" s="624"/>
      <c r="DL29" s="600">
        <v>412744</v>
      </c>
      <c r="DM29" s="623"/>
      <c r="DN29" s="623"/>
      <c r="DO29" s="623"/>
      <c r="DP29" s="623"/>
      <c r="DQ29" s="623"/>
      <c r="DR29" s="623"/>
      <c r="DS29" s="623"/>
      <c r="DT29" s="623"/>
      <c r="DU29" s="623"/>
      <c r="DV29" s="624"/>
      <c r="DW29" s="596">
        <v>10.7</v>
      </c>
      <c r="DX29" s="621"/>
      <c r="DY29" s="621"/>
      <c r="DZ29" s="621"/>
      <c r="EA29" s="621"/>
      <c r="EB29" s="621"/>
      <c r="EC29" s="622"/>
    </row>
    <row r="30" spans="2:133" ht="11.25" customHeight="1" x14ac:dyDescent="0.15">
      <c r="B30" s="588" t="s">
        <v>289</v>
      </c>
      <c r="C30" s="589"/>
      <c r="D30" s="589"/>
      <c r="E30" s="589"/>
      <c r="F30" s="589"/>
      <c r="G30" s="589"/>
      <c r="H30" s="589"/>
      <c r="I30" s="589"/>
      <c r="J30" s="589"/>
      <c r="K30" s="589"/>
      <c r="L30" s="589"/>
      <c r="M30" s="589"/>
      <c r="N30" s="589"/>
      <c r="O30" s="589"/>
      <c r="P30" s="589"/>
      <c r="Q30" s="590"/>
      <c r="R30" s="591">
        <v>72202</v>
      </c>
      <c r="S30" s="592"/>
      <c r="T30" s="592"/>
      <c r="U30" s="592"/>
      <c r="V30" s="592"/>
      <c r="W30" s="592"/>
      <c r="X30" s="592"/>
      <c r="Y30" s="593"/>
      <c r="Z30" s="594">
        <v>0.9</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97.8</v>
      </c>
      <c r="BH30" s="650"/>
      <c r="BI30" s="650"/>
      <c r="BJ30" s="650"/>
      <c r="BK30" s="650"/>
      <c r="BL30" s="650"/>
      <c r="BM30" s="586">
        <v>81.8</v>
      </c>
      <c r="BN30" s="650"/>
      <c r="BO30" s="650"/>
      <c r="BP30" s="650"/>
      <c r="BQ30" s="651"/>
      <c r="BR30" s="649">
        <v>97.4</v>
      </c>
      <c r="BS30" s="650"/>
      <c r="BT30" s="650"/>
      <c r="BU30" s="650"/>
      <c r="BV30" s="650"/>
      <c r="BW30" s="650"/>
      <c r="BX30" s="586">
        <v>81.8</v>
      </c>
      <c r="BY30" s="650"/>
      <c r="BZ30" s="650"/>
      <c r="CA30" s="650"/>
      <c r="CB30" s="651"/>
      <c r="CD30" s="654"/>
      <c r="CE30" s="655"/>
      <c r="CF30" s="605" t="s">
        <v>292</v>
      </c>
      <c r="CG30" s="606"/>
      <c r="CH30" s="606"/>
      <c r="CI30" s="606"/>
      <c r="CJ30" s="606"/>
      <c r="CK30" s="606"/>
      <c r="CL30" s="606"/>
      <c r="CM30" s="606"/>
      <c r="CN30" s="606"/>
      <c r="CO30" s="606"/>
      <c r="CP30" s="606"/>
      <c r="CQ30" s="607"/>
      <c r="CR30" s="591">
        <v>355056</v>
      </c>
      <c r="CS30" s="592"/>
      <c r="CT30" s="592"/>
      <c r="CU30" s="592"/>
      <c r="CV30" s="592"/>
      <c r="CW30" s="592"/>
      <c r="CX30" s="592"/>
      <c r="CY30" s="593"/>
      <c r="CZ30" s="625">
        <v>4.5</v>
      </c>
      <c r="DA30" s="626"/>
      <c r="DB30" s="626"/>
      <c r="DC30" s="627"/>
      <c r="DD30" s="600">
        <v>349202</v>
      </c>
      <c r="DE30" s="592"/>
      <c r="DF30" s="592"/>
      <c r="DG30" s="592"/>
      <c r="DH30" s="592"/>
      <c r="DI30" s="592"/>
      <c r="DJ30" s="592"/>
      <c r="DK30" s="593"/>
      <c r="DL30" s="600">
        <v>349202</v>
      </c>
      <c r="DM30" s="592"/>
      <c r="DN30" s="592"/>
      <c r="DO30" s="592"/>
      <c r="DP30" s="592"/>
      <c r="DQ30" s="592"/>
      <c r="DR30" s="592"/>
      <c r="DS30" s="592"/>
      <c r="DT30" s="592"/>
      <c r="DU30" s="592"/>
      <c r="DV30" s="593"/>
      <c r="DW30" s="596">
        <v>9.1</v>
      </c>
      <c r="DX30" s="621"/>
      <c r="DY30" s="621"/>
      <c r="DZ30" s="621"/>
      <c r="EA30" s="621"/>
      <c r="EB30" s="621"/>
      <c r="EC30" s="622"/>
    </row>
    <row r="31" spans="2:133" ht="11.25" customHeight="1" x14ac:dyDescent="0.15">
      <c r="B31" s="588" t="s">
        <v>293</v>
      </c>
      <c r="C31" s="589"/>
      <c r="D31" s="589"/>
      <c r="E31" s="589"/>
      <c r="F31" s="589"/>
      <c r="G31" s="589"/>
      <c r="H31" s="589"/>
      <c r="I31" s="589"/>
      <c r="J31" s="589"/>
      <c r="K31" s="589"/>
      <c r="L31" s="589"/>
      <c r="M31" s="589"/>
      <c r="N31" s="589"/>
      <c r="O31" s="589"/>
      <c r="P31" s="589"/>
      <c r="Q31" s="590"/>
      <c r="R31" s="591">
        <v>615915</v>
      </c>
      <c r="S31" s="592"/>
      <c r="T31" s="592"/>
      <c r="U31" s="592"/>
      <c r="V31" s="592"/>
      <c r="W31" s="592"/>
      <c r="X31" s="592"/>
      <c r="Y31" s="593"/>
      <c r="Z31" s="594">
        <v>7.6</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98.9</v>
      </c>
      <c r="BH31" s="623"/>
      <c r="BI31" s="623"/>
      <c r="BJ31" s="623"/>
      <c r="BK31" s="623"/>
      <c r="BL31" s="623"/>
      <c r="BM31" s="597">
        <v>94</v>
      </c>
      <c r="BN31" s="647"/>
      <c r="BO31" s="647"/>
      <c r="BP31" s="647"/>
      <c r="BQ31" s="648"/>
      <c r="BR31" s="646">
        <v>98.4</v>
      </c>
      <c r="BS31" s="623"/>
      <c r="BT31" s="623"/>
      <c r="BU31" s="623"/>
      <c r="BV31" s="623"/>
      <c r="BW31" s="623"/>
      <c r="BX31" s="597">
        <v>93</v>
      </c>
      <c r="BY31" s="647"/>
      <c r="BZ31" s="647"/>
      <c r="CA31" s="647"/>
      <c r="CB31" s="648"/>
      <c r="CD31" s="654"/>
      <c r="CE31" s="655"/>
      <c r="CF31" s="605" t="s">
        <v>296</v>
      </c>
      <c r="CG31" s="606"/>
      <c r="CH31" s="606"/>
      <c r="CI31" s="606"/>
      <c r="CJ31" s="606"/>
      <c r="CK31" s="606"/>
      <c r="CL31" s="606"/>
      <c r="CM31" s="606"/>
      <c r="CN31" s="606"/>
      <c r="CO31" s="606"/>
      <c r="CP31" s="606"/>
      <c r="CQ31" s="607"/>
      <c r="CR31" s="591">
        <v>63542</v>
      </c>
      <c r="CS31" s="623"/>
      <c r="CT31" s="623"/>
      <c r="CU31" s="623"/>
      <c r="CV31" s="623"/>
      <c r="CW31" s="623"/>
      <c r="CX31" s="623"/>
      <c r="CY31" s="624"/>
      <c r="CZ31" s="625">
        <v>0.8</v>
      </c>
      <c r="DA31" s="626"/>
      <c r="DB31" s="626"/>
      <c r="DC31" s="627"/>
      <c r="DD31" s="600">
        <v>63542</v>
      </c>
      <c r="DE31" s="623"/>
      <c r="DF31" s="623"/>
      <c r="DG31" s="623"/>
      <c r="DH31" s="623"/>
      <c r="DI31" s="623"/>
      <c r="DJ31" s="623"/>
      <c r="DK31" s="624"/>
      <c r="DL31" s="600">
        <v>63542</v>
      </c>
      <c r="DM31" s="623"/>
      <c r="DN31" s="623"/>
      <c r="DO31" s="623"/>
      <c r="DP31" s="623"/>
      <c r="DQ31" s="623"/>
      <c r="DR31" s="623"/>
      <c r="DS31" s="623"/>
      <c r="DT31" s="623"/>
      <c r="DU31" s="623"/>
      <c r="DV31" s="624"/>
      <c r="DW31" s="596">
        <v>1.7</v>
      </c>
      <c r="DX31" s="621"/>
      <c r="DY31" s="621"/>
      <c r="DZ31" s="621"/>
      <c r="EA31" s="621"/>
      <c r="EB31" s="621"/>
      <c r="EC31" s="622"/>
    </row>
    <row r="32" spans="2:133" ht="11.25" customHeight="1" x14ac:dyDescent="0.15">
      <c r="B32" s="588" t="s">
        <v>297</v>
      </c>
      <c r="C32" s="589"/>
      <c r="D32" s="589"/>
      <c r="E32" s="589"/>
      <c r="F32" s="589"/>
      <c r="G32" s="589"/>
      <c r="H32" s="589"/>
      <c r="I32" s="589"/>
      <c r="J32" s="589"/>
      <c r="K32" s="589"/>
      <c r="L32" s="589"/>
      <c r="M32" s="589"/>
      <c r="N32" s="589"/>
      <c r="O32" s="589"/>
      <c r="P32" s="589"/>
      <c r="Q32" s="590"/>
      <c r="R32" s="591">
        <v>230395</v>
      </c>
      <c r="S32" s="592"/>
      <c r="T32" s="592"/>
      <c r="U32" s="592"/>
      <c r="V32" s="592"/>
      <c r="W32" s="592"/>
      <c r="X32" s="592"/>
      <c r="Y32" s="593"/>
      <c r="Z32" s="594">
        <v>2.9</v>
      </c>
      <c r="AA32" s="594"/>
      <c r="AB32" s="594"/>
      <c r="AC32" s="594"/>
      <c r="AD32" s="595">
        <v>82</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96.7</v>
      </c>
      <c r="BH32" s="659"/>
      <c r="BI32" s="659"/>
      <c r="BJ32" s="659"/>
      <c r="BK32" s="659"/>
      <c r="BL32" s="659"/>
      <c r="BM32" s="660">
        <v>73</v>
      </c>
      <c r="BN32" s="659"/>
      <c r="BO32" s="659"/>
      <c r="BP32" s="659"/>
      <c r="BQ32" s="661"/>
      <c r="BR32" s="658">
        <v>96.4</v>
      </c>
      <c r="BS32" s="659"/>
      <c r="BT32" s="659"/>
      <c r="BU32" s="659"/>
      <c r="BV32" s="659"/>
      <c r="BW32" s="659"/>
      <c r="BX32" s="660">
        <v>73.599999999999994</v>
      </c>
      <c r="BY32" s="659"/>
      <c r="BZ32" s="659"/>
      <c r="CA32" s="659"/>
      <c r="CB32" s="661"/>
      <c r="CD32" s="656"/>
      <c r="CE32" s="657"/>
      <c r="CF32" s="605" t="s">
        <v>299</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x14ac:dyDescent="0.15">
      <c r="B33" s="588" t="s">
        <v>300</v>
      </c>
      <c r="C33" s="589"/>
      <c r="D33" s="589"/>
      <c r="E33" s="589"/>
      <c r="F33" s="589"/>
      <c r="G33" s="589"/>
      <c r="H33" s="589"/>
      <c r="I33" s="589"/>
      <c r="J33" s="589"/>
      <c r="K33" s="589"/>
      <c r="L33" s="589"/>
      <c r="M33" s="589"/>
      <c r="N33" s="589"/>
      <c r="O33" s="589"/>
      <c r="P33" s="589"/>
      <c r="Q33" s="590"/>
      <c r="R33" s="591">
        <v>1110124</v>
      </c>
      <c r="S33" s="592"/>
      <c r="T33" s="592"/>
      <c r="U33" s="592"/>
      <c r="V33" s="592"/>
      <c r="W33" s="592"/>
      <c r="X33" s="592"/>
      <c r="Y33" s="593"/>
      <c r="Z33" s="594">
        <v>13.8</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3211218</v>
      </c>
      <c r="CS33" s="623"/>
      <c r="CT33" s="623"/>
      <c r="CU33" s="623"/>
      <c r="CV33" s="623"/>
      <c r="CW33" s="623"/>
      <c r="CX33" s="623"/>
      <c r="CY33" s="624"/>
      <c r="CZ33" s="625">
        <v>41.1</v>
      </c>
      <c r="DA33" s="626"/>
      <c r="DB33" s="626"/>
      <c r="DC33" s="627"/>
      <c r="DD33" s="600">
        <v>2394050</v>
      </c>
      <c r="DE33" s="623"/>
      <c r="DF33" s="623"/>
      <c r="DG33" s="623"/>
      <c r="DH33" s="623"/>
      <c r="DI33" s="623"/>
      <c r="DJ33" s="623"/>
      <c r="DK33" s="624"/>
      <c r="DL33" s="600">
        <v>1545528</v>
      </c>
      <c r="DM33" s="623"/>
      <c r="DN33" s="623"/>
      <c r="DO33" s="623"/>
      <c r="DP33" s="623"/>
      <c r="DQ33" s="623"/>
      <c r="DR33" s="623"/>
      <c r="DS33" s="623"/>
      <c r="DT33" s="623"/>
      <c r="DU33" s="623"/>
      <c r="DV33" s="624"/>
      <c r="DW33" s="596">
        <v>40.200000000000003</v>
      </c>
      <c r="DX33" s="621"/>
      <c r="DY33" s="621"/>
      <c r="DZ33" s="621"/>
      <c r="EA33" s="621"/>
      <c r="EB33" s="621"/>
      <c r="EC33" s="622"/>
    </row>
    <row r="34" spans="2:133" ht="11.25" customHeight="1" x14ac:dyDescent="0.15">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1087688</v>
      </c>
      <c r="CS34" s="592"/>
      <c r="CT34" s="592"/>
      <c r="CU34" s="592"/>
      <c r="CV34" s="592"/>
      <c r="CW34" s="592"/>
      <c r="CX34" s="592"/>
      <c r="CY34" s="593"/>
      <c r="CZ34" s="625">
        <v>13.9</v>
      </c>
      <c r="DA34" s="626"/>
      <c r="DB34" s="626"/>
      <c r="DC34" s="627"/>
      <c r="DD34" s="600">
        <v>539071</v>
      </c>
      <c r="DE34" s="592"/>
      <c r="DF34" s="592"/>
      <c r="DG34" s="592"/>
      <c r="DH34" s="592"/>
      <c r="DI34" s="592"/>
      <c r="DJ34" s="592"/>
      <c r="DK34" s="593"/>
      <c r="DL34" s="600">
        <v>472669</v>
      </c>
      <c r="DM34" s="592"/>
      <c r="DN34" s="592"/>
      <c r="DO34" s="592"/>
      <c r="DP34" s="592"/>
      <c r="DQ34" s="592"/>
      <c r="DR34" s="592"/>
      <c r="DS34" s="592"/>
      <c r="DT34" s="592"/>
      <c r="DU34" s="592"/>
      <c r="DV34" s="593"/>
      <c r="DW34" s="596">
        <v>12.3</v>
      </c>
      <c r="DX34" s="621"/>
      <c r="DY34" s="621"/>
      <c r="DZ34" s="621"/>
      <c r="EA34" s="621"/>
      <c r="EB34" s="621"/>
      <c r="EC34" s="622"/>
    </row>
    <row r="35" spans="2:133" ht="11.25" customHeight="1" x14ac:dyDescent="0.15">
      <c r="B35" s="588" t="s">
        <v>306</v>
      </c>
      <c r="C35" s="589"/>
      <c r="D35" s="589"/>
      <c r="E35" s="589"/>
      <c r="F35" s="589"/>
      <c r="G35" s="589"/>
      <c r="H35" s="589"/>
      <c r="I35" s="589"/>
      <c r="J35" s="589"/>
      <c r="K35" s="589"/>
      <c r="L35" s="589"/>
      <c r="M35" s="589"/>
      <c r="N35" s="589"/>
      <c r="O35" s="589"/>
      <c r="P35" s="589"/>
      <c r="Q35" s="590"/>
      <c r="R35" s="591">
        <v>294724</v>
      </c>
      <c r="S35" s="592"/>
      <c r="T35" s="592"/>
      <c r="U35" s="592"/>
      <c r="V35" s="592"/>
      <c r="W35" s="592"/>
      <c r="X35" s="592"/>
      <c r="Y35" s="593"/>
      <c r="Z35" s="594">
        <v>3.7</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870061</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113913</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63294</v>
      </c>
      <c r="CS35" s="623"/>
      <c r="CT35" s="623"/>
      <c r="CU35" s="623"/>
      <c r="CV35" s="623"/>
      <c r="CW35" s="623"/>
      <c r="CX35" s="623"/>
      <c r="CY35" s="624"/>
      <c r="CZ35" s="625">
        <v>0.8</v>
      </c>
      <c r="DA35" s="626"/>
      <c r="DB35" s="626"/>
      <c r="DC35" s="627"/>
      <c r="DD35" s="600">
        <v>52429</v>
      </c>
      <c r="DE35" s="623"/>
      <c r="DF35" s="623"/>
      <c r="DG35" s="623"/>
      <c r="DH35" s="623"/>
      <c r="DI35" s="623"/>
      <c r="DJ35" s="623"/>
      <c r="DK35" s="624"/>
      <c r="DL35" s="600">
        <v>37853</v>
      </c>
      <c r="DM35" s="623"/>
      <c r="DN35" s="623"/>
      <c r="DO35" s="623"/>
      <c r="DP35" s="623"/>
      <c r="DQ35" s="623"/>
      <c r="DR35" s="623"/>
      <c r="DS35" s="623"/>
      <c r="DT35" s="623"/>
      <c r="DU35" s="623"/>
      <c r="DV35" s="624"/>
      <c r="DW35" s="596">
        <v>1</v>
      </c>
      <c r="DX35" s="621"/>
      <c r="DY35" s="621"/>
      <c r="DZ35" s="621"/>
      <c r="EA35" s="621"/>
      <c r="EB35" s="621"/>
      <c r="EC35" s="622"/>
    </row>
    <row r="36" spans="2:133" ht="11.25" customHeight="1" x14ac:dyDescent="0.15">
      <c r="B36" s="634" t="s">
        <v>310</v>
      </c>
      <c r="C36" s="635"/>
      <c r="D36" s="635"/>
      <c r="E36" s="635"/>
      <c r="F36" s="635"/>
      <c r="G36" s="635"/>
      <c r="H36" s="635"/>
      <c r="I36" s="635"/>
      <c r="J36" s="635"/>
      <c r="K36" s="635"/>
      <c r="L36" s="635"/>
      <c r="M36" s="635"/>
      <c r="N36" s="635"/>
      <c r="O36" s="635"/>
      <c r="P36" s="635"/>
      <c r="Q36" s="636"/>
      <c r="R36" s="663">
        <v>8060883</v>
      </c>
      <c r="S36" s="664"/>
      <c r="T36" s="664"/>
      <c r="U36" s="664"/>
      <c r="V36" s="664"/>
      <c r="W36" s="664"/>
      <c r="X36" s="664"/>
      <c r="Y36" s="665"/>
      <c r="Z36" s="666">
        <v>100</v>
      </c>
      <c r="AA36" s="666"/>
      <c r="AB36" s="666"/>
      <c r="AC36" s="666"/>
      <c r="AD36" s="667">
        <v>3548404</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195293</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-17772</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741139</v>
      </c>
      <c r="CS36" s="592"/>
      <c r="CT36" s="592"/>
      <c r="CU36" s="592"/>
      <c r="CV36" s="592"/>
      <c r="CW36" s="592"/>
      <c r="CX36" s="592"/>
      <c r="CY36" s="593"/>
      <c r="CZ36" s="625">
        <v>9.5</v>
      </c>
      <c r="DA36" s="626"/>
      <c r="DB36" s="626"/>
      <c r="DC36" s="627"/>
      <c r="DD36" s="600">
        <v>619188</v>
      </c>
      <c r="DE36" s="592"/>
      <c r="DF36" s="592"/>
      <c r="DG36" s="592"/>
      <c r="DH36" s="592"/>
      <c r="DI36" s="592"/>
      <c r="DJ36" s="592"/>
      <c r="DK36" s="593"/>
      <c r="DL36" s="600">
        <v>473624</v>
      </c>
      <c r="DM36" s="592"/>
      <c r="DN36" s="592"/>
      <c r="DO36" s="592"/>
      <c r="DP36" s="592"/>
      <c r="DQ36" s="592"/>
      <c r="DR36" s="592"/>
      <c r="DS36" s="592"/>
      <c r="DT36" s="592"/>
      <c r="DU36" s="592"/>
      <c r="DV36" s="593"/>
      <c r="DW36" s="596">
        <v>12.3</v>
      </c>
      <c r="DX36" s="621"/>
      <c r="DY36" s="621"/>
      <c r="DZ36" s="621"/>
      <c r="EA36" s="621"/>
      <c r="EB36" s="621"/>
      <c r="EC36" s="622"/>
    </row>
    <row r="37" spans="2:133" ht="11.25" customHeight="1" x14ac:dyDescent="0.15">
      <c r="AQ37" s="670" t="s">
        <v>314</v>
      </c>
      <c r="AR37" s="671"/>
      <c r="AS37" s="671"/>
      <c r="AT37" s="671"/>
      <c r="AU37" s="671"/>
      <c r="AV37" s="671"/>
      <c r="AW37" s="671"/>
      <c r="AX37" s="671"/>
      <c r="AY37" s="672"/>
      <c r="AZ37" s="591">
        <v>139574</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2006</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384294</v>
      </c>
      <c r="CS37" s="623"/>
      <c r="CT37" s="623"/>
      <c r="CU37" s="623"/>
      <c r="CV37" s="623"/>
      <c r="CW37" s="623"/>
      <c r="CX37" s="623"/>
      <c r="CY37" s="624"/>
      <c r="CZ37" s="625">
        <v>4.9000000000000004</v>
      </c>
      <c r="DA37" s="626"/>
      <c r="DB37" s="626"/>
      <c r="DC37" s="627"/>
      <c r="DD37" s="600">
        <v>382978</v>
      </c>
      <c r="DE37" s="623"/>
      <c r="DF37" s="623"/>
      <c r="DG37" s="623"/>
      <c r="DH37" s="623"/>
      <c r="DI37" s="623"/>
      <c r="DJ37" s="623"/>
      <c r="DK37" s="624"/>
      <c r="DL37" s="600">
        <v>382369</v>
      </c>
      <c r="DM37" s="623"/>
      <c r="DN37" s="623"/>
      <c r="DO37" s="623"/>
      <c r="DP37" s="623"/>
      <c r="DQ37" s="623"/>
      <c r="DR37" s="623"/>
      <c r="DS37" s="623"/>
      <c r="DT37" s="623"/>
      <c r="DU37" s="623"/>
      <c r="DV37" s="624"/>
      <c r="DW37" s="596">
        <v>9.9</v>
      </c>
      <c r="DX37" s="621"/>
      <c r="DY37" s="621"/>
      <c r="DZ37" s="621"/>
      <c r="EA37" s="621"/>
      <c r="EB37" s="621"/>
      <c r="EC37" s="622"/>
    </row>
    <row r="38" spans="2:133" ht="11.25" customHeight="1" x14ac:dyDescent="0.15">
      <c r="AQ38" s="670" t="s">
        <v>317</v>
      </c>
      <c r="AR38" s="671"/>
      <c r="AS38" s="671"/>
      <c r="AT38" s="671"/>
      <c r="AU38" s="671"/>
      <c r="AV38" s="671"/>
      <c r="AW38" s="671"/>
      <c r="AX38" s="671"/>
      <c r="AY38" s="672"/>
      <c r="AZ38" s="591">
        <v>34093</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3807</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730487</v>
      </c>
      <c r="CS38" s="592"/>
      <c r="CT38" s="592"/>
      <c r="CU38" s="592"/>
      <c r="CV38" s="592"/>
      <c r="CW38" s="592"/>
      <c r="CX38" s="592"/>
      <c r="CY38" s="593"/>
      <c r="CZ38" s="625">
        <v>9.3000000000000007</v>
      </c>
      <c r="DA38" s="626"/>
      <c r="DB38" s="626"/>
      <c r="DC38" s="627"/>
      <c r="DD38" s="600">
        <v>656758</v>
      </c>
      <c r="DE38" s="592"/>
      <c r="DF38" s="592"/>
      <c r="DG38" s="592"/>
      <c r="DH38" s="592"/>
      <c r="DI38" s="592"/>
      <c r="DJ38" s="592"/>
      <c r="DK38" s="593"/>
      <c r="DL38" s="600">
        <v>561382</v>
      </c>
      <c r="DM38" s="592"/>
      <c r="DN38" s="592"/>
      <c r="DO38" s="592"/>
      <c r="DP38" s="592"/>
      <c r="DQ38" s="592"/>
      <c r="DR38" s="592"/>
      <c r="DS38" s="592"/>
      <c r="DT38" s="592"/>
      <c r="DU38" s="592"/>
      <c r="DV38" s="593"/>
      <c r="DW38" s="596">
        <v>14.6</v>
      </c>
      <c r="DX38" s="621"/>
      <c r="DY38" s="621"/>
      <c r="DZ38" s="621"/>
      <c r="EA38" s="621"/>
      <c r="EB38" s="621"/>
      <c r="EC38" s="622"/>
    </row>
    <row r="39" spans="2:133" ht="11.25" customHeight="1" x14ac:dyDescent="0.15">
      <c r="AQ39" s="670" t="s">
        <v>320</v>
      </c>
      <c r="AR39" s="671"/>
      <c r="AS39" s="671"/>
      <c r="AT39" s="671"/>
      <c r="AU39" s="671"/>
      <c r="AV39" s="671"/>
      <c r="AW39" s="671"/>
      <c r="AX39" s="671"/>
      <c r="AY39" s="672"/>
      <c r="AZ39" s="591" t="s">
        <v>321</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86</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494001</v>
      </c>
      <c r="CS39" s="623"/>
      <c r="CT39" s="623"/>
      <c r="CU39" s="623"/>
      <c r="CV39" s="623"/>
      <c r="CW39" s="623"/>
      <c r="CX39" s="623"/>
      <c r="CY39" s="624"/>
      <c r="CZ39" s="625">
        <v>6.3</v>
      </c>
      <c r="DA39" s="626"/>
      <c r="DB39" s="626"/>
      <c r="DC39" s="627"/>
      <c r="DD39" s="600">
        <v>471995</v>
      </c>
      <c r="DE39" s="623"/>
      <c r="DF39" s="623"/>
      <c r="DG39" s="623"/>
      <c r="DH39" s="623"/>
      <c r="DI39" s="623"/>
      <c r="DJ39" s="623"/>
      <c r="DK39" s="624"/>
      <c r="DL39" s="600" t="s">
        <v>321</v>
      </c>
      <c r="DM39" s="623"/>
      <c r="DN39" s="623"/>
      <c r="DO39" s="623"/>
      <c r="DP39" s="623"/>
      <c r="DQ39" s="623"/>
      <c r="DR39" s="623"/>
      <c r="DS39" s="623"/>
      <c r="DT39" s="623"/>
      <c r="DU39" s="623"/>
      <c r="DV39" s="624"/>
      <c r="DW39" s="596" t="s">
        <v>321</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131804</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130</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94609</v>
      </c>
      <c r="CS40" s="592"/>
      <c r="CT40" s="592"/>
      <c r="CU40" s="592"/>
      <c r="CV40" s="592"/>
      <c r="CW40" s="592"/>
      <c r="CX40" s="592"/>
      <c r="CY40" s="593"/>
      <c r="CZ40" s="625">
        <v>1.2</v>
      </c>
      <c r="DA40" s="626"/>
      <c r="DB40" s="626"/>
      <c r="DC40" s="627"/>
      <c r="DD40" s="600">
        <v>54609</v>
      </c>
      <c r="DE40" s="592"/>
      <c r="DF40" s="592"/>
      <c r="DG40" s="592"/>
      <c r="DH40" s="592"/>
      <c r="DI40" s="592"/>
      <c r="DJ40" s="592"/>
      <c r="DK40" s="593"/>
      <c r="DL40" s="600" t="s">
        <v>321</v>
      </c>
      <c r="DM40" s="592"/>
      <c r="DN40" s="592"/>
      <c r="DO40" s="592"/>
      <c r="DP40" s="592"/>
      <c r="DQ40" s="592"/>
      <c r="DR40" s="592"/>
      <c r="DS40" s="592"/>
      <c r="DT40" s="592"/>
      <c r="DU40" s="592"/>
      <c r="DV40" s="593"/>
      <c r="DW40" s="596" t="s">
        <v>321</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369297</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273</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2318739</v>
      </c>
      <c r="CS42" s="592"/>
      <c r="CT42" s="592"/>
      <c r="CU42" s="592"/>
      <c r="CV42" s="592"/>
      <c r="CW42" s="592"/>
      <c r="CX42" s="592"/>
      <c r="CY42" s="593"/>
      <c r="CZ42" s="625">
        <v>29.7</v>
      </c>
      <c r="DA42" s="674"/>
      <c r="DB42" s="674"/>
      <c r="DC42" s="675"/>
      <c r="DD42" s="600">
        <v>794599</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72927</v>
      </c>
      <c r="CS43" s="623"/>
      <c r="CT43" s="623"/>
      <c r="CU43" s="623"/>
      <c r="CV43" s="623"/>
      <c r="CW43" s="623"/>
      <c r="CX43" s="623"/>
      <c r="CY43" s="624"/>
      <c r="CZ43" s="625">
        <v>0.9</v>
      </c>
      <c r="DA43" s="626"/>
      <c r="DB43" s="626"/>
      <c r="DC43" s="627"/>
      <c r="DD43" s="600">
        <v>72927</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336</v>
      </c>
      <c r="CD44" s="697" t="s">
        <v>287</v>
      </c>
      <c r="CE44" s="698"/>
      <c r="CF44" s="588" t="s">
        <v>337</v>
      </c>
      <c r="CG44" s="589"/>
      <c r="CH44" s="589"/>
      <c r="CI44" s="589"/>
      <c r="CJ44" s="589"/>
      <c r="CK44" s="589"/>
      <c r="CL44" s="589"/>
      <c r="CM44" s="589"/>
      <c r="CN44" s="589"/>
      <c r="CO44" s="589"/>
      <c r="CP44" s="589"/>
      <c r="CQ44" s="590"/>
      <c r="CR44" s="591">
        <v>2281125</v>
      </c>
      <c r="CS44" s="592"/>
      <c r="CT44" s="592"/>
      <c r="CU44" s="592"/>
      <c r="CV44" s="592"/>
      <c r="CW44" s="592"/>
      <c r="CX44" s="592"/>
      <c r="CY44" s="593"/>
      <c r="CZ44" s="625">
        <v>29.2</v>
      </c>
      <c r="DA44" s="674"/>
      <c r="DB44" s="674"/>
      <c r="DC44" s="675"/>
      <c r="DD44" s="600">
        <v>779501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338</v>
      </c>
      <c r="CG45" s="589"/>
      <c r="CH45" s="589"/>
      <c r="CI45" s="589"/>
      <c r="CJ45" s="589"/>
      <c r="CK45" s="589"/>
      <c r="CL45" s="589"/>
      <c r="CM45" s="589"/>
      <c r="CN45" s="589"/>
      <c r="CO45" s="589"/>
      <c r="CP45" s="589"/>
      <c r="CQ45" s="590"/>
      <c r="CR45" s="591">
        <v>1343027</v>
      </c>
      <c r="CS45" s="623"/>
      <c r="CT45" s="623"/>
      <c r="CU45" s="623"/>
      <c r="CV45" s="623"/>
      <c r="CW45" s="623"/>
      <c r="CX45" s="623"/>
      <c r="CY45" s="624"/>
      <c r="CZ45" s="625">
        <v>17.2</v>
      </c>
      <c r="DA45" s="626"/>
      <c r="DB45" s="626"/>
      <c r="DC45" s="627"/>
      <c r="DD45" s="600">
        <v>401221</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339</v>
      </c>
      <c r="CG46" s="589"/>
      <c r="CH46" s="589"/>
      <c r="CI46" s="589"/>
      <c r="CJ46" s="589"/>
      <c r="CK46" s="589"/>
      <c r="CL46" s="589"/>
      <c r="CM46" s="589"/>
      <c r="CN46" s="589"/>
      <c r="CO46" s="589"/>
      <c r="CP46" s="589"/>
      <c r="CQ46" s="590"/>
      <c r="CR46" s="591">
        <v>938098</v>
      </c>
      <c r="CS46" s="592"/>
      <c r="CT46" s="592"/>
      <c r="CU46" s="592"/>
      <c r="CV46" s="592"/>
      <c r="CW46" s="592"/>
      <c r="CX46" s="592"/>
      <c r="CY46" s="593"/>
      <c r="CZ46" s="625">
        <v>12</v>
      </c>
      <c r="DA46" s="674"/>
      <c r="DB46" s="674"/>
      <c r="DC46" s="675"/>
      <c r="DD46" s="600">
        <v>378280</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340</v>
      </c>
      <c r="CG47" s="589"/>
      <c r="CH47" s="589"/>
      <c r="CI47" s="589"/>
      <c r="CJ47" s="589"/>
      <c r="CK47" s="589"/>
      <c r="CL47" s="589"/>
      <c r="CM47" s="589"/>
      <c r="CN47" s="589"/>
      <c r="CO47" s="589"/>
      <c r="CP47" s="589"/>
      <c r="CQ47" s="590"/>
      <c r="CR47" s="591">
        <v>37614</v>
      </c>
      <c r="CS47" s="623"/>
      <c r="CT47" s="623"/>
      <c r="CU47" s="623"/>
      <c r="CV47" s="623"/>
      <c r="CW47" s="623"/>
      <c r="CX47" s="623"/>
      <c r="CY47" s="624"/>
      <c r="CZ47" s="625">
        <v>0.5</v>
      </c>
      <c r="DA47" s="626"/>
      <c r="DB47" s="626"/>
      <c r="DC47" s="627"/>
      <c r="DD47" s="600">
        <v>15098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341</v>
      </c>
      <c r="CG48" s="589"/>
      <c r="CH48" s="589"/>
      <c r="CI48" s="589"/>
      <c r="CJ48" s="589"/>
      <c r="CK48" s="589"/>
      <c r="CL48" s="589"/>
      <c r="CM48" s="589"/>
      <c r="CN48" s="589"/>
      <c r="CO48" s="589"/>
      <c r="CP48" s="589"/>
      <c r="CQ48" s="590"/>
      <c r="CR48" s="591" t="s">
        <v>321</v>
      </c>
      <c r="CS48" s="592"/>
      <c r="CT48" s="592"/>
      <c r="CU48" s="592"/>
      <c r="CV48" s="592"/>
      <c r="CW48" s="592"/>
      <c r="CX48" s="592"/>
      <c r="CY48" s="593"/>
      <c r="CZ48" s="625" t="s">
        <v>321</v>
      </c>
      <c r="DA48" s="674"/>
      <c r="DB48" s="674"/>
      <c r="DC48" s="675"/>
      <c r="DD48" s="600" t="s">
        <v>321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342</v>
      </c>
      <c r="CE49" s="635"/>
      <c r="CF49" s="635"/>
      <c r="CG49" s="635"/>
      <c r="CH49" s="635"/>
      <c r="CI49" s="635"/>
      <c r="CJ49" s="635"/>
      <c r="CK49" s="635"/>
      <c r="CL49" s="635"/>
      <c r="CM49" s="635"/>
      <c r="CN49" s="635"/>
      <c r="CO49" s="635"/>
      <c r="CP49" s="635"/>
      <c r="CQ49" s="636"/>
      <c r="CR49" s="663">
        <v>7817729</v>
      </c>
      <c r="CS49" s="659"/>
      <c r="CT49" s="659"/>
      <c r="CU49" s="659"/>
      <c r="CV49" s="659"/>
      <c r="CW49" s="659"/>
      <c r="CX49" s="659"/>
      <c r="CY49" s="686"/>
      <c r="CZ49" s="687">
        <v>100</v>
      </c>
      <c r="DA49" s="688"/>
      <c r="DB49" s="688"/>
      <c r="DC49" s="689"/>
      <c r="DD49" s="690">
        <v>4794131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365</v>
      </c>
      <c r="C7" s="718"/>
      <c r="D7" s="718"/>
      <c r="E7" s="718"/>
      <c r="F7" s="718"/>
      <c r="G7" s="718"/>
      <c r="H7" s="718"/>
      <c r="I7" s="718"/>
      <c r="J7" s="718"/>
      <c r="K7" s="718"/>
      <c r="L7" s="718"/>
      <c r="M7" s="718"/>
      <c r="N7" s="718"/>
      <c r="O7" s="718"/>
      <c r="P7" s="719"/>
      <c r="Q7" s="720">
        <v>8063</v>
      </c>
      <c r="R7" s="721"/>
      <c r="S7" s="721"/>
      <c r="T7" s="721"/>
      <c r="U7" s="721"/>
      <c r="V7" s="721">
        <v>7820</v>
      </c>
      <c r="W7" s="721"/>
      <c r="X7" s="721"/>
      <c r="Y7" s="721"/>
      <c r="Z7" s="721"/>
      <c r="AA7" s="721">
        <v>243</v>
      </c>
      <c r="AB7" s="721"/>
      <c r="AC7" s="721"/>
      <c r="AD7" s="721"/>
      <c r="AE7" s="722"/>
      <c r="AF7" s="723">
        <v>220</v>
      </c>
      <c r="AG7" s="724"/>
      <c r="AH7" s="724"/>
      <c r="AI7" s="724"/>
      <c r="AJ7" s="725"/>
      <c r="AK7" s="760">
        <v>72</v>
      </c>
      <c r="AL7" s="761"/>
      <c r="AM7" s="761"/>
      <c r="AN7" s="761"/>
      <c r="AO7" s="761"/>
      <c r="AP7" s="761">
        <v>6954</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543</v>
      </c>
      <c r="BT7" s="765"/>
      <c r="BU7" s="765"/>
      <c r="BV7" s="765"/>
      <c r="BW7" s="765"/>
      <c r="BX7" s="765"/>
      <c r="BY7" s="765"/>
      <c r="BZ7" s="765"/>
      <c r="CA7" s="765"/>
      <c r="CB7" s="765"/>
      <c r="CC7" s="765"/>
      <c r="CD7" s="765"/>
      <c r="CE7" s="765"/>
      <c r="CF7" s="765"/>
      <c r="CG7" s="766"/>
      <c r="CH7" s="757">
        <v>0</v>
      </c>
      <c r="CI7" s="758"/>
      <c r="CJ7" s="758"/>
      <c r="CK7" s="758"/>
      <c r="CL7" s="759"/>
      <c r="CM7" s="757">
        <v>36</v>
      </c>
      <c r="CN7" s="758"/>
      <c r="CO7" s="758"/>
      <c r="CP7" s="758"/>
      <c r="CQ7" s="759"/>
      <c r="CR7" s="757">
        <v>35</v>
      </c>
      <c r="CS7" s="758"/>
      <c r="CT7" s="758"/>
      <c r="CU7" s="758"/>
      <c r="CV7" s="759"/>
      <c r="CW7" s="757">
        <v>6</v>
      </c>
      <c r="CX7" s="758"/>
      <c r="CY7" s="758"/>
      <c r="CZ7" s="758"/>
      <c r="DA7" s="759"/>
      <c r="DB7" s="757" t="s">
        <v>547</v>
      </c>
      <c r="DC7" s="758"/>
      <c r="DD7" s="758"/>
      <c r="DE7" s="758"/>
      <c r="DF7" s="759"/>
      <c r="DG7" s="757" t="s">
        <v>547</v>
      </c>
      <c r="DH7" s="758"/>
      <c r="DI7" s="758"/>
      <c r="DJ7" s="758"/>
      <c r="DK7" s="759"/>
      <c r="DL7" s="757" t="s">
        <v>547</v>
      </c>
      <c r="DM7" s="758"/>
      <c r="DN7" s="758"/>
      <c r="DO7" s="758"/>
      <c r="DP7" s="759"/>
      <c r="DQ7" s="757" t="s">
        <v>547</v>
      </c>
      <c r="DR7" s="758"/>
      <c r="DS7" s="758"/>
      <c r="DT7" s="758"/>
      <c r="DU7" s="759"/>
      <c r="DV7" s="738"/>
      <c r="DW7" s="739"/>
      <c r="DX7" s="739"/>
      <c r="DY7" s="739"/>
      <c r="DZ7" s="740"/>
      <c r="EA7" s="205"/>
    </row>
    <row r="8" spans="1:131" s="206" customFormat="1" ht="26.25" customHeight="1" x14ac:dyDescent="0.15">
      <c r="A8" s="212">
        <v>2</v>
      </c>
      <c r="B8" s="741" t="s">
        <v>366</v>
      </c>
      <c r="C8" s="742"/>
      <c r="D8" s="742"/>
      <c r="E8" s="742"/>
      <c r="F8" s="742"/>
      <c r="G8" s="742"/>
      <c r="H8" s="742"/>
      <c r="I8" s="742"/>
      <c r="J8" s="742"/>
      <c r="K8" s="742"/>
      <c r="L8" s="742"/>
      <c r="M8" s="742"/>
      <c r="N8" s="742"/>
      <c r="O8" s="742"/>
      <c r="P8" s="743"/>
      <c r="Q8" s="744">
        <v>2</v>
      </c>
      <c r="R8" s="745"/>
      <c r="S8" s="745"/>
      <c r="T8" s="745"/>
      <c r="U8" s="745"/>
      <c r="V8" s="745">
        <v>2</v>
      </c>
      <c r="W8" s="745"/>
      <c r="X8" s="745"/>
      <c r="Y8" s="745"/>
      <c r="Z8" s="745"/>
      <c r="AA8" s="745">
        <v>0</v>
      </c>
      <c r="AB8" s="745"/>
      <c r="AC8" s="745"/>
      <c r="AD8" s="745"/>
      <c r="AE8" s="746"/>
      <c r="AF8" s="747">
        <v>0</v>
      </c>
      <c r="AG8" s="748"/>
      <c r="AH8" s="748"/>
      <c r="AI8" s="748"/>
      <c r="AJ8" s="749"/>
      <c r="AK8" s="750">
        <v>1</v>
      </c>
      <c r="AL8" s="751"/>
      <c r="AM8" s="751"/>
      <c r="AN8" s="751"/>
      <c r="AO8" s="751"/>
      <c r="AP8" s="751">
        <v>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t="s">
        <v>546</v>
      </c>
      <c r="BS8" s="754" t="s">
        <v>544</v>
      </c>
      <c r="BT8" s="755"/>
      <c r="BU8" s="755"/>
      <c r="BV8" s="755"/>
      <c r="BW8" s="755"/>
      <c r="BX8" s="755"/>
      <c r="BY8" s="755"/>
      <c r="BZ8" s="755"/>
      <c r="CA8" s="755"/>
      <c r="CB8" s="755"/>
      <c r="CC8" s="755"/>
      <c r="CD8" s="755"/>
      <c r="CE8" s="755"/>
      <c r="CF8" s="755"/>
      <c r="CG8" s="756"/>
      <c r="CH8" s="767">
        <v>62</v>
      </c>
      <c r="CI8" s="768"/>
      <c r="CJ8" s="768"/>
      <c r="CK8" s="768"/>
      <c r="CL8" s="769"/>
      <c r="CM8" s="767">
        <v>-166</v>
      </c>
      <c r="CN8" s="768"/>
      <c r="CO8" s="768"/>
      <c r="CP8" s="768"/>
      <c r="CQ8" s="769"/>
      <c r="CR8" s="767">
        <v>30</v>
      </c>
      <c r="CS8" s="768"/>
      <c r="CT8" s="768"/>
      <c r="CU8" s="768"/>
      <c r="CV8" s="769"/>
      <c r="CW8" s="767" t="s">
        <v>547</v>
      </c>
      <c r="CX8" s="768"/>
      <c r="CY8" s="768"/>
      <c r="CZ8" s="768"/>
      <c r="DA8" s="769"/>
      <c r="DB8" s="767" t="s">
        <v>548</v>
      </c>
      <c r="DC8" s="768"/>
      <c r="DD8" s="768"/>
      <c r="DE8" s="768"/>
      <c r="DF8" s="769"/>
      <c r="DG8" s="767" t="s">
        <v>547</v>
      </c>
      <c r="DH8" s="768"/>
      <c r="DI8" s="768"/>
      <c r="DJ8" s="768"/>
      <c r="DK8" s="769"/>
      <c r="DL8" s="767">
        <v>185</v>
      </c>
      <c r="DM8" s="768"/>
      <c r="DN8" s="768"/>
      <c r="DO8" s="768"/>
      <c r="DP8" s="769"/>
      <c r="DQ8" s="767">
        <v>56</v>
      </c>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545</v>
      </c>
      <c r="BT9" s="755"/>
      <c r="BU9" s="755"/>
      <c r="BV9" s="755"/>
      <c r="BW9" s="755"/>
      <c r="BX9" s="755"/>
      <c r="BY9" s="755"/>
      <c r="BZ9" s="755"/>
      <c r="CA9" s="755"/>
      <c r="CB9" s="755"/>
      <c r="CC9" s="755"/>
      <c r="CD9" s="755"/>
      <c r="CE9" s="755"/>
      <c r="CF9" s="755"/>
      <c r="CG9" s="756"/>
      <c r="CH9" s="767">
        <v>-1</v>
      </c>
      <c r="CI9" s="768"/>
      <c r="CJ9" s="768"/>
      <c r="CK9" s="768"/>
      <c r="CL9" s="769"/>
      <c r="CM9" s="767">
        <v>28</v>
      </c>
      <c r="CN9" s="768"/>
      <c r="CO9" s="768"/>
      <c r="CP9" s="768"/>
      <c r="CQ9" s="769"/>
      <c r="CR9" s="767">
        <v>20</v>
      </c>
      <c r="CS9" s="768"/>
      <c r="CT9" s="768"/>
      <c r="CU9" s="768"/>
      <c r="CV9" s="769"/>
      <c r="CW9" s="767" t="s">
        <v>547</v>
      </c>
      <c r="CX9" s="768"/>
      <c r="CY9" s="768"/>
      <c r="CZ9" s="768"/>
      <c r="DA9" s="769"/>
      <c r="DB9" s="767" t="s">
        <v>548</v>
      </c>
      <c r="DC9" s="768"/>
      <c r="DD9" s="768"/>
      <c r="DE9" s="768"/>
      <c r="DF9" s="769"/>
      <c r="DG9" s="767" t="s">
        <v>547</v>
      </c>
      <c r="DH9" s="768"/>
      <c r="DI9" s="768"/>
      <c r="DJ9" s="768"/>
      <c r="DK9" s="769"/>
      <c r="DL9" s="767" t="s">
        <v>547</v>
      </c>
      <c r="DM9" s="768"/>
      <c r="DN9" s="768"/>
      <c r="DO9" s="768"/>
      <c r="DP9" s="769"/>
      <c r="DQ9" s="767" t="s">
        <v>547</v>
      </c>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368</v>
      </c>
      <c r="B23" s="776" t="s">
        <v>369</v>
      </c>
      <c r="C23" s="777"/>
      <c r="D23" s="777"/>
      <c r="E23" s="777"/>
      <c r="F23" s="777"/>
      <c r="G23" s="777"/>
      <c r="H23" s="777"/>
      <c r="I23" s="777"/>
      <c r="J23" s="777"/>
      <c r="K23" s="777"/>
      <c r="L23" s="777"/>
      <c r="M23" s="777"/>
      <c r="N23" s="777"/>
      <c r="O23" s="777"/>
      <c r="P23" s="778"/>
      <c r="Q23" s="779">
        <v>8065</v>
      </c>
      <c r="R23" s="780"/>
      <c r="S23" s="780"/>
      <c r="T23" s="780"/>
      <c r="U23" s="780"/>
      <c r="V23" s="780">
        <v>7822</v>
      </c>
      <c r="W23" s="780"/>
      <c r="X23" s="780"/>
      <c r="Y23" s="780"/>
      <c r="Z23" s="780"/>
      <c r="AA23" s="780">
        <v>243</v>
      </c>
      <c r="AB23" s="780"/>
      <c r="AC23" s="780"/>
      <c r="AD23" s="780"/>
      <c r="AE23" s="781"/>
      <c r="AF23" s="782">
        <v>220</v>
      </c>
      <c r="AG23" s="780"/>
      <c r="AH23" s="780"/>
      <c r="AI23" s="780"/>
      <c r="AJ23" s="783"/>
      <c r="AK23" s="784"/>
      <c r="AL23" s="785"/>
      <c r="AM23" s="785"/>
      <c r="AN23" s="785"/>
      <c r="AO23" s="785"/>
      <c r="AP23" s="780">
        <v>6954</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380</v>
      </c>
      <c r="C28" s="718"/>
      <c r="D28" s="718"/>
      <c r="E28" s="718"/>
      <c r="F28" s="718"/>
      <c r="G28" s="718"/>
      <c r="H28" s="718"/>
      <c r="I28" s="718"/>
      <c r="J28" s="718"/>
      <c r="K28" s="718"/>
      <c r="L28" s="718"/>
      <c r="M28" s="718"/>
      <c r="N28" s="718"/>
      <c r="O28" s="718"/>
      <c r="P28" s="719"/>
      <c r="Q28" s="808">
        <v>1715</v>
      </c>
      <c r="R28" s="809"/>
      <c r="S28" s="809"/>
      <c r="T28" s="809"/>
      <c r="U28" s="809"/>
      <c r="V28" s="809">
        <v>1601</v>
      </c>
      <c r="W28" s="809"/>
      <c r="X28" s="809"/>
      <c r="Y28" s="809"/>
      <c r="Z28" s="809"/>
      <c r="AA28" s="809">
        <v>114</v>
      </c>
      <c r="AB28" s="809"/>
      <c r="AC28" s="809"/>
      <c r="AD28" s="809"/>
      <c r="AE28" s="810"/>
      <c r="AF28" s="811">
        <v>114</v>
      </c>
      <c r="AG28" s="809"/>
      <c r="AH28" s="809"/>
      <c r="AI28" s="809"/>
      <c r="AJ28" s="812"/>
      <c r="AK28" s="813">
        <v>137</v>
      </c>
      <c r="AL28" s="804"/>
      <c r="AM28" s="804"/>
      <c r="AN28" s="804"/>
      <c r="AO28" s="804"/>
      <c r="AP28" s="804" t="s">
        <v>539</v>
      </c>
      <c r="AQ28" s="804"/>
      <c r="AR28" s="804"/>
      <c r="AS28" s="804"/>
      <c r="AT28" s="804"/>
      <c r="AU28" s="804" t="s">
        <v>539</v>
      </c>
      <c r="AV28" s="804"/>
      <c r="AW28" s="804"/>
      <c r="AX28" s="804"/>
      <c r="AY28" s="804"/>
      <c r="AZ28" s="805" t="s">
        <v>540</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381</v>
      </c>
      <c r="C29" s="742"/>
      <c r="D29" s="742"/>
      <c r="E29" s="742"/>
      <c r="F29" s="742"/>
      <c r="G29" s="742"/>
      <c r="H29" s="742"/>
      <c r="I29" s="742"/>
      <c r="J29" s="742"/>
      <c r="K29" s="742"/>
      <c r="L29" s="742"/>
      <c r="M29" s="742"/>
      <c r="N29" s="742"/>
      <c r="O29" s="742"/>
      <c r="P29" s="743"/>
      <c r="Q29" s="744">
        <v>1168</v>
      </c>
      <c r="R29" s="745"/>
      <c r="S29" s="745"/>
      <c r="T29" s="745"/>
      <c r="U29" s="745"/>
      <c r="V29" s="745">
        <v>1142</v>
      </c>
      <c r="W29" s="745"/>
      <c r="X29" s="745"/>
      <c r="Y29" s="745"/>
      <c r="Z29" s="745"/>
      <c r="AA29" s="745">
        <v>26</v>
      </c>
      <c r="AB29" s="745"/>
      <c r="AC29" s="745"/>
      <c r="AD29" s="745"/>
      <c r="AE29" s="746"/>
      <c r="AF29" s="747">
        <v>26</v>
      </c>
      <c r="AG29" s="748"/>
      <c r="AH29" s="748"/>
      <c r="AI29" s="748"/>
      <c r="AJ29" s="749"/>
      <c r="AK29" s="816">
        <v>183</v>
      </c>
      <c r="AL29" s="817"/>
      <c r="AM29" s="817"/>
      <c r="AN29" s="817"/>
      <c r="AO29" s="817"/>
      <c r="AP29" s="817" t="s">
        <v>539</v>
      </c>
      <c r="AQ29" s="817"/>
      <c r="AR29" s="817"/>
      <c r="AS29" s="817"/>
      <c r="AT29" s="817"/>
      <c r="AU29" s="817" t="s">
        <v>540</v>
      </c>
      <c r="AV29" s="817"/>
      <c r="AW29" s="817"/>
      <c r="AX29" s="817"/>
      <c r="AY29" s="817"/>
      <c r="AZ29" s="818" t="s">
        <v>539</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382</v>
      </c>
      <c r="C30" s="742"/>
      <c r="D30" s="742"/>
      <c r="E30" s="742"/>
      <c r="F30" s="742"/>
      <c r="G30" s="742"/>
      <c r="H30" s="742"/>
      <c r="I30" s="742"/>
      <c r="J30" s="742"/>
      <c r="K30" s="742"/>
      <c r="L30" s="742"/>
      <c r="M30" s="742"/>
      <c r="N30" s="742"/>
      <c r="O30" s="742"/>
      <c r="P30" s="743"/>
      <c r="Q30" s="744">
        <v>127</v>
      </c>
      <c r="R30" s="745"/>
      <c r="S30" s="745"/>
      <c r="T30" s="745"/>
      <c r="U30" s="745"/>
      <c r="V30" s="745">
        <v>126</v>
      </c>
      <c r="W30" s="745"/>
      <c r="X30" s="745"/>
      <c r="Y30" s="745"/>
      <c r="Z30" s="745"/>
      <c r="AA30" s="745">
        <v>1</v>
      </c>
      <c r="AB30" s="745"/>
      <c r="AC30" s="745"/>
      <c r="AD30" s="745"/>
      <c r="AE30" s="746"/>
      <c r="AF30" s="747">
        <v>1</v>
      </c>
      <c r="AG30" s="748"/>
      <c r="AH30" s="748"/>
      <c r="AI30" s="748"/>
      <c r="AJ30" s="749"/>
      <c r="AK30" s="816">
        <v>40</v>
      </c>
      <c r="AL30" s="817"/>
      <c r="AM30" s="817"/>
      <c r="AN30" s="817"/>
      <c r="AO30" s="817"/>
      <c r="AP30" s="817" t="s">
        <v>541</v>
      </c>
      <c r="AQ30" s="817"/>
      <c r="AR30" s="817"/>
      <c r="AS30" s="817"/>
      <c r="AT30" s="817"/>
      <c r="AU30" s="817" t="s">
        <v>540</v>
      </c>
      <c r="AV30" s="817"/>
      <c r="AW30" s="817"/>
      <c r="AX30" s="817"/>
      <c r="AY30" s="817"/>
      <c r="AZ30" s="818" t="s">
        <v>539</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383</v>
      </c>
      <c r="C31" s="742"/>
      <c r="D31" s="742"/>
      <c r="E31" s="742"/>
      <c r="F31" s="742"/>
      <c r="G31" s="742"/>
      <c r="H31" s="742"/>
      <c r="I31" s="742"/>
      <c r="J31" s="742"/>
      <c r="K31" s="742"/>
      <c r="L31" s="742"/>
      <c r="M31" s="742"/>
      <c r="N31" s="742"/>
      <c r="O31" s="742"/>
      <c r="P31" s="743"/>
      <c r="Q31" s="744">
        <v>382</v>
      </c>
      <c r="R31" s="745"/>
      <c r="S31" s="745"/>
      <c r="T31" s="745"/>
      <c r="U31" s="745"/>
      <c r="V31" s="745">
        <v>359</v>
      </c>
      <c r="W31" s="745"/>
      <c r="X31" s="745"/>
      <c r="Y31" s="745"/>
      <c r="Z31" s="745"/>
      <c r="AA31" s="745">
        <v>23</v>
      </c>
      <c r="AB31" s="745"/>
      <c r="AC31" s="745"/>
      <c r="AD31" s="745"/>
      <c r="AE31" s="746"/>
      <c r="AF31" s="747">
        <v>376</v>
      </c>
      <c r="AG31" s="748"/>
      <c r="AH31" s="748"/>
      <c r="AI31" s="748"/>
      <c r="AJ31" s="749"/>
      <c r="AK31" s="816">
        <v>85</v>
      </c>
      <c r="AL31" s="817"/>
      <c r="AM31" s="817"/>
      <c r="AN31" s="817"/>
      <c r="AO31" s="817"/>
      <c r="AP31" s="817">
        <v>2269</v>
      </c>
      <c r="AQ31" s="817"/>
      <c r="AR31" s="817"/>
      <c r="AS31" s="817"/>
      <c r="AT31" s="817"/>
      <c r="AU31" s="817">
        <v>513</v>
      </c>
      <c r="AV31" s="817"/>
      <c r="AW31" s="817"/>
      <c r="AX31" s="817"/>
      <c r="AY31" s="817"/>
      <c r="AZ31" s="818" t="s">
        <v>539</v>
      </c>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385</v>
      </c>
      <c r="C32" s="742"/>
      <c r="D32" s="742"/>
      <c r="E32" s="742"/>
      <c r="F32" s="742"/>
      <c r="G32" s="742"/>
      <c r="H32" s="742"/>
      <c r="I32" s="742"/>
      <c r="J32" s="742"/>
      <c r="K32" s="742"/>
      <c r="L32" s="742"/>
      <c r="M32" s="742"/>
      <c r="N32" s="742"/>
      <c r="O32" s="742"/>
      <c r="P32" s="743"/>
      <c r="Q32" s="744">
        <v>317</v>
      </c>
      <c r="R32" s="745"/>
      <c r="S32" s="745"/>
      <c r="T32" s="745"/>
      <c r="U32" s="745"/>
      <c r="V32" s="745">
        <v>314</v>
      </c>
      <c r="W32" s="745"/>
      <c r="X32" s="745"/>
      <c r="Y32" s="745"/>
      <c r="Z32" s="745"/>
      <c r="AA32" s="745">
        <v>3</v>
      </c>
      <c r="AB32" s="745"/>
      <c r="AC32" s="745"/>
      <c r="AD32" s="745"/>
      <c r="AE32" s="746"/>
      <c r="AF32" s="747">
        <v>3</v>
      </c>
      <c r="AG32" s="748"/>
      <c r="AH32" s="748"/>
      <c r="AI32" s="748"/>
      <c r="AJ32" s="749"/>
      <c r="AK32" s="816">
        <v>155</v>
      </c>
      <c r="AL32" s="817"/>
      <c r="AM32" s="817"/>
      <c r="AN32" s="817"/>
      <c r="AO32" s="817"/>
      <c r="AP32" s="817">
        <v>1973</v>
      </c>
      <c r="AQ32" s="817"/>
      <c r="AR32" s="817"/>
      <c r="AS32" s="817"/>
      <c r="AT32" s="817"/>
      <c r="AU32" s="817">
        <v>1630</v>
      </c>
      <c r="AV32" s="817"/>
      <c r="AW32" s="817"/>
      <c r="AX32" s="817"/>
      <c r="AY32" s="817"/>
      <c r="AZ32" s="818" t="s">
        <v>539</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387</v>
      </c>
      <c r="C33" s="742"/>
      <c r="D33" s="742"/>
      <c r="E33" s="742"/>
      <c r="F33" s="742"/>
      <c r="G33" s="742"/>
      <c r="H33" s="742"/>
      <c r="I33" s="742"/>
      <c r="J33" s="742"/>
      <c r="K33" s="742"/>
      <c r="L33" s="742"/>
      <c r="M33" s="742"/>
      <c r="N33" s="742"/>
      <c r="O33" s="742"/>
      <c r="P33" s="743"/>
      <c r="Q33" s="744">
        <v>69</v>
      </c>
      <c r="R33" s="745"/>
      <c r="S33" s="745"/>
      <c r="T33" s="745"/>
      <c r="U33" s="745"/>
      <c r="V33" s="745">
        <v>68</v>
      </c>
      <c r="W33" s="745"/>
      <c r="X33" s="745"/>
      <c r="Y33" s="745"/>
      <c r="Z33" s="745"/>
      <c r="AA33" s="745">
        <v>1</v>
      </c>
      <c r="AB33" s="745"/>
      <c r="AC33" s="745"/>
      <c r="AD33" s="745"/>
      <c r="AE33" s="746"/>
      <c r="AF33" s="747">
        <v>1</v>
      </c>
      <c r="AG33" s="748"/>
      <c r="AH33" s="748"/>
      <c r="AI33" s="748"/>
      <c r="AJ33" s="749"/>
      <c r="AK33" s="816">
        <v>40</v>
      </c>
      <c r="AL33" s="817"/>
      <c r="AM33" s="817"/>
      <c r="AN33" s="817"/>
      <c r="AO33" s="817"/>
      <c r="AP33" s="817">
        <v>519</v>
      </c>
      <c r="AQ33" s="817"/>
      <c r="AR33" s="817"/>
      <c r="AS33" s="817"/>
      <c r="AT33" s="817"/>
      <c r="AU33" s="817">
        <v>410</v>
      </c>
      <c r="AV33" s="817"/>
      <c r="AW33" s="817"/>
      <c r="AX33" s="817"/>
      <c r="AY33" s="817"/>
      <c r="AZ33" s="818" t="s">
        <v>541</v>
      </c>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388</v>
      </c>
      <c r="C34" s="742"/>
      <c r="D34" s="742"/>
      <c r="E34" s="742"/>
      <c r="F34" s="742"/>
      <c r="G34" s="742"/>
      <c r="H34" s="742"/>
      <c r="I34" s="742"/>
      <c r="J34" s="742"/>
      <c r="K34" s="742"/>
      <c r="L34" s="742"/>
      <c r="M34" s="742"/>
      <c r="N34" s="742"/>
      <c r="O34" s="742"/>
      <c r="P34" s="743"/>
      <c r="Q34" s="744">
        <v>69</v>
      </c>
      <c r="R34" s="745"/>
      <c r="S34" s="745"/>
      <c r="T34" s="745"/>
      <c r="U34" s="745"/>
      <c r="V34" s="745">
        <v>68</v>
      </c>
      <c r="W34" s="745"/>
      <c r="X34" s="745"/>
      <c r="Y34" s="745"/>
      <c r="Z34" s="745"/>
      <c r="AA34" s="745">
        <v>1</v>
      </c>
      <c r="AB34" s="745"/>
      <c r="AC34" s="745"/>
      <c r="AD34" s="745"/>
      <c r="AE34" s="746"/>
      <c r="AF34" s="747">
        <v>1</v>
      </c>
      <c r="AG34" s="748"/>
      <c r="AH34" s="748"/>
      <c r="AI34" s="748"/>
      <c r="AJ34" s="749"/>
      <c r="AK34" s="816">
        <v>34</v>
      </c>
      <c r="AL34" s="817"/>
      <c r="AM34" s="817"/>
      <c r="AN34" s="817"/>
      <c r="AO34" s="817"/>
      <c r="AP34" s="817">
        <v>157</v>
      </c>
      <c r="AQ34" s="817"/>
      <c r="AR34" s="817"/>
      <c r="AS34" s="817"/>
      <c r="AT34" s="817"/>
      <c r="AU34" s="817">
        <v>144</v>
      </c>
      <c r="AV34" s="817"/>
      <c r="AW34" s="817"/>
      <c r="AX34" s="817"/>
      <c r="AY34" s="817"/>
      <c r="AZ34" s="818" t="s">
        <v>540</v>
      </c>
      <c r="BA34" s="818"/>
      <c r="BB34" s="818"/>
      <c r="BC34" s="818"/>
      <c r="BD34" s="818"/>
      <c r="BE34" s="814" t="s">
        <v>386</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389</v>
      </c>
      <c r="C35" s="742"/>
      <c r="D35" s="742"/>
      <c r="E35" s="742"/>
      <c r="F35" s="742"/>
      <c r="G35" s="742"/>
      <c r="H35" s="742"/>
      <c r="I35" s="742"/>
      <c r="J35" s="742"/>
      <c r="K35" s="742"/>
      <c r="L35" s="742"/>
      <c r="M35" s="742"/>
      <c r="N35" s="742"/>
      <c r="O35" s="742"/>
      <c r="P35" s="743"/>
      <c r="Q35" s="744">
        <v>26</v>
      </c>
      <c r="R35" s="745"/>
      <c r="S35" s="745"/>
      <c r="T35" s="745"/>
      <c r="U35" s="745"/>
      <c r="V35" s="745">
        <v>26</v>
      </c>
      <c r="W35" s="745"/>
      <c r="X35" s="745"/>
      <c r="Y35" s="745"/>
      <c r="Z35" s="745"/>
      <c r="AA35" s="745" t="s">
        <v>535</v>
      </c>
      <c r="AB35" s="745"/>
      <c r="AC35" s="745"/>
      <c r="AD35" s="745"/>
      <c r="AE35" s="746"/>
      <c r="AF35" s="747" t="s">
        <v>112</v>
      </c>
      <c r="AG35" s="748"/>
      <c r="AH35" s="748"/>
      <c r="AI35" s="748"/>
      <c r="AJ35" s="749"/>
      <c r="AK35" s="816" t="s">
        <v>539</v>
      </c>
      <c r="AL35" s="817"/>
      <c r="AM35" s="817"/>
      <c r="AN35" s="817"/>
      <c r="AO35" s="817"/>
      <c r="AP35" s="817" t="s">
        <v>542</v>
      </c>
      <c r="AQ35" s="817"/>
      <c r="AR35" s="817"/>
      <c r="AS35" s="817"/>
      <c r="AT35" s="817"/>
      <c r="AU35" s="817" t="s">
        <v>540</v>
      </c>
      <c r="AV35" s="817"/>
      <c r="AW35" s="817"/>
      <c r="AX35" s="817"/>
      <c r="AY35" s="817"/>
      <c r="AZ35" s="818" t="s">
        <v>539</v>
      </c>
      <c r="BA35" s="818"/>
      <c r="BB35" s="818"/>
      <c r="BC35" s="818"/>
      <c r="BD35" s="818"/>
      <c r="BE35" s="814" t="s">
        <v>386</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368</v>
      </c>
      <c r="B63" s="776" t="s">
        <v>391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522</v>
      </c>
      <c r="AG63" s="828"/>
      <c r="AH63" s="828"/>
      <c r="AI63" s="828"/>
      <c r="AJ63" s="829"/>
      <c r="AK63" s="830"/>
      <c r="AL63" s="825"/>
      <c r="AM63" s="825"/>
      <c r="AN63" s="825"/>
      <c r="AO63" s="825"/>
      <c r="AP63" s="828">
        <v>4918</v>
      </c>
      <c r="AQ63" s="828"/>
      <c r="AR63" s="828"/>
      <c r="AS63" s="828"/>
      <c r="AT63" s="828"/>
      <c r="AU63" s="828">
        <v>2697</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393</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394</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536</v>
      </c>
      <c r="C68" s="856"/>
      <c r="D68" s="856"/>
      <c r="E68" s="856"/>
      <c r="F68" s="856"/>
      <c r="G68" s="856"/>
      <c r="H68" s="856"/>
      <c r="I68" s="856"/>
      <c r="J68" s="856"/>
      <c r="K68" s="856"/>
      <c r="L68" s="856"/>
      <c r="M68" s="856"/>
      <c r="N68" s="856"/>
      <c r="O68" s="856"/>
      <c r="P68" s="857"/>
      <c r="Q68" s="858">
        <v>686</v>
      </c>
      <c r="R68" s="852"/>
      <c r="S68" s="852"/>
      <c r="T68" s="852"/>
      <c r="U68" s="852"/>
      <c r="V68" s="852">
        <v>651</v>
      </c>
      <c r="W68" s="852"/>
      <c r="X68" s="852"/>
      <c r="Y68" s="852"/>
      <c r="Z68" s="852"/>
      <c r="AA68" s="852">
        <v>35</v>
      </c>
      <c r="AB68" s="852"/>
      <c r="AC68" s="852"/>
      <c r="AD68" s="852"/>
      <c r="AE68" s="852"/>
      <c r="AF68" s="852" t="s">
        <v>538</v>
      </c>
      <c r="AG68" s="852"/>
      <c r="AH68" s="852"/>
      <c r="AI68" s="852"/>
      <c r="AJ68" s="852"/>
      <c r="AK68" s="852" t="s">
        <v>538</v>
      </c>
      <c r="AL68" s="852"/>
      <c r="AM68" s="852"/>
      <c r="AN68" s="852"/>
      <c r="AO68" s="852"/>
      <c r="AP68" s="852">
        <v>113</v>
      </c>
      <c r="AQ68" s="852"/>
      <c r="AR68" s="852"/>
      <c r="AS68" s="852"/>
      <c r="AT68" s="852"/>
      <c r="AU68" s="852"/>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549</v>
      </c>
      <c r="C69" s="860"/>
      <c r="D69" s="860"/>
      <c r="E69" s="860"/>
      <c r="F69" s="860"/>
      <c r="G69" s="860"/>
      <c r="H69" s="860"/>
      <c r="I69" s="860"/>
      <c r="J69" s="860"/>
      <c r="K69" s="860"/>
      <c r="L69" s="860"/>
      <c r="M69" s="860"/>
      <c r="N69" s="860"/>
      <c r="O69" s="860"/>
      <c r="P69" s="861"/>
      <c r="Q69" s="865">
        <v>4365</v>
      </c>
      <c r="R69" s="866"/>
      <c r="S69" s="866"/>
      <c r="T69" s="866"/>
      <c r="U69" s="816"/>
      <c r="V69" s="867">
        <v>4175</v>
      </c>
      <c r="W69" s="866"/>
      <c r="X69" s="866"/>
      <c r="Y69" s="866"/>
      <c r="Z69" s="816"/>
      <c r="AA69" s="867">
        <v>190</v>
      </c>
      <c r="AB69" s="866"/>
      <c r="AC69" s="866"/>
      <c r="AD69" s="866"/>
      <c r="AE69" s="816"/>
      <c r="AF69" s="867">
        <v>190</v>
      </c>
      <c r="AG69" s="866"/>
      <c r="AH69" s="866"/>
      <c r="AI69" s="866"/>
      <c r="AJ69" s="816"/>
      <c r="AK69" s="867" t="s">
        <v>479</v>
      </c>
      <c r="AL69" s="866"/>
      <c r="AM69" s="866"/>
      <c r="AN69" s="866"/>
      <c r="AO69" s="816"/>
      <c r="AP69" s="867">
        <v>1293</v>
      </c>
      <c r="AQ69" s="866"/>
      <c r="AR69" s="866"/>
      <c r="AS69" s="866"/>
      <c r="AT69" s="816"/>
      <c r="AU69" s="867"/>
      <c r="AV69" s="866"/>
      <c r="AW69" s="866"/>
      <c r="AX69" s="866"/>
      <c r="AY69" s="816"/>
      <c r="AZ69" s="1183"/>
      <c r="BA69" s="1184"/>
      <c r="BB69" s="1184"/>
      <c r="BC69" s="1184"/>
      <c r="BD69" s="1185"/>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550</v>
      </c>
      <c r="C70" s="860"/>
      <c r="D70" s="860"/>
      <c r="E70" s="860"/>
      <c r="F70" s="860"/>
      <c r="G70" s="860"/>
      <c r="H70" s="860"/>
      <c r="I70" s="860"/>
      <c r="J70" s="860"/>
      <c r="K70" s="860"/>
      <c r="L70" s="860"/>
      <c r="M70" s="860"/>
      <c r="N70" s="860"/>
      <c r="O70" s="860"/>
      <c r="P70" s="861"/>
      <c r="Q70" s="865">
        <v>689</v>
      </c>
      <c r="R70" s="866"/>
      <c r="S70" s="866"/>
      <c r="T70" s="866"/>
      <c r="U70" s="816"/>
      <c r="V70" s="867">
        <v>604</v>
      </c>
      <c r="W70" s="866"/>
      <c r="X70" s="866"/>
      <c r="Y70" s="866"/>
      <c r="Z70" s="816"/>
      <c r="AA70" s="867">
        <v>85</v>
      </c>
      <c r="AB70" s="866"/>
      <c r="AC70" s="866"/>
      <c r="AD70" s="866"/>
      <c r="AE70" s="816"/>
      <c r="AF70" s="867">
        <v>483</v>
      </c>
      <c r="AG70" s="866"/>
      <c r="AH70" s="866"/>
      <c r="AI70" s="866"/>
      <c r="AJ70" s="816"/>
      <c r="AK70" s="867" t="s">
        <v>479</v>
      </c>
      <c r="AL70" s="866"/>
      <c r="AM70" s="866"/>
      <c r="AN70" s="866"/>
      <c r="AO70" s="816"/>
      <c r="AP70" s="867">
        <v>4733</v>
      </c>
      <c r="AQ70" s="866"/>
      <c r="AR70" s="866"/>
      <c r="AS70" s="866"/>
      <c r="AT70" s="816"/>
      <c r="AU70" s="867"/>
      <c r="AV70" s="866"/>
      <c r="AW70" s="866"/>
      <c r="AX70" s="866"/>
      <c r="AY70" s="816"/>
      <c r="AZ70" s="1183" t="s">
        <v>537</v>
      </c>
      <c r="BA70" s="1184"/>
      <c r="BB70" s="1184"/>
      <c r="BC70" s="1184"/>
      <c r="BD70" s="1185"/>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551</v>
      </c>
      <c r="C71" s="860"/>
      <c r="D71" s="860"/>
      <c r="E71" s="860"/>
      <c r="F71" s="860"/>
      <c r="G71" s="860"/>
      <c r="H71" s="860"/>
      <c r="I71" s="860"/>
      <c r="J71" s="860"/>
      <c r="K71" s="860"/>
      <c r="L71" s="860"/>
      <c r="M71" s="860"/>
      <c r="N71" s="860"/>
      <c r="O71" s="860"/>
      <c r="P71" s="861"/>
      <c r="Q71" s="862">
        <v>821</v>
      </c>
      <c r="R71" s="817"/>
      <c r="S71" s="817"/>
      <c r="T71" s="817"/>
      <c r="U71" s="817"/>
      <c r="V71" s="817">
        <v>781</v>
      </c>
      <c r="W71" s="817"/>
      <c r="X71" s="817"/>
      <c r="Y71" s="817"/>
      <c r="Z71" s="817"/>
      <c r="AA71" s="817">
        <v>40</v>
      </c>
      <c r="AB71" s="817"/>
      <c r="AC71" s="817"/>
      <c r="AD71" s="817"/>
      <c r="AE71" s="817"/>
      <c r="AF71" s="817">
        <v>40</v>
      </c>
      <c r="AG71" s="817"/>
      <c r="AH71" s="817"/>
      <c r="AI71" s="817"/>
      <c r="AJ71" s="817"/>
      <c r="AK71" s="817">
        <v>1</v>
      </c>
      <c r="AL71" s="817"/>
      <c r="AM71" s="817"/>
      <c r="AN71" s="817"/>
      <c r="AO71" s="817"/>
      <c r="AP71" s="817" t="s">
        <v>479</v>
      </c>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552</v>
      </c>
      <c r="C72" s="860"/>
      <c r="D72" s="860"/>
      <c r="E72" s="860"/>
      <c r="F72" s="860"/>
      <c r="G72" s="860"/>
      <c r="H72" s="860"/>
      <c r="I72" s="860"/>
      <c r="J72" s="860"/>
      <c r="K72" s="860"/>
      <c r="L72" s="860"/>
      <c r="M72" s="860"/>
      <c r="N72" s="860"/>
      <c r="O72" s="860"/>
      <c r="P72" s="861"/>
      <c r="Q72" s="862">
        <v>240924</v>
      </c>
      <c r="R72" s="817"/>
      <c r="S72" s="817"/>
      <c r="T72" s="817"/>
      <c r="U72" s="817"/>
      <c r="V72" s="817">
        <v>229430</v>
      </c>
      <c r="W72" s="817"/>
      <c r="X72" s="817"/>
      <c r="Y72" s="817"/>
      <c r="Z72" s="817"/>
      <c r="AA72" s="817">
        <v>11494</v>
      </c>
      <c r="AB72" s="817"/>
      <c r="AC72" s="817"/>
      <c r="AD72" s="817"/>
      <c r="AE72" s="817"/>
      <c r="AF72" s="817">
        <v>11494</v>
      </c>
      <c r="AG72" s="817"/>
      <c r="AH72" s="817"/>
      <c r="AI72" s="817"/>
      <c r="AJ72" s="817"/>
      <c r="AK72" s="817">
        <v>2244</v>
      </c>
      <c r="AL72" s="817"/>
      <c r="AM72" s="817"/>
      <c r="AN72" s="817"/>
      <c r="AO72" s="817"/>
      <c r="AP72" s="817" t="s">
        <v>479</v>
      </c>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553</v>
      </c>
      <c r="C73" s="860"/>
      <c r="D73" s="860"/>
      <c r="E73" s="860"/>
      <c r="F73" s="860"/>
      <c r="G73" s="860"/>
      <c r="H73" s="860"/>
      <c r="I73" s="860"/>
      <c r="J73" s="860"/>
      <c r="K73" s="860"/>
      <c r="L73" s="860"/>
      <c r="M73" s="860"/>
      <c r="N73" s="860"/>
      <c r="O73" s="860"/>
      <c r="P73" s="861"/>
      <c r="Q73" s="862">
        <v>11109</v>
      </c>
      <c r="R73" s="817"/>
      <c r="S73" s="817"/>
      <c r="T73" s="817"/>
      <c r="U73" s="817"/>
      <c r="V73" s="817">
        <v>10768</v>
      </c>
      <c r="W73" s="817"/>
      <c r="X73" s="817"/>
      <c r="Y73" s="817"/>
      <c r="Z73" s="817"/>
      <c r="AA73" s="817">
        <v>341</v>
      </c>
      <c r="AB73" s="817"/>
      <c r="AC73" s="817"/>
      <c r="AD73" s="817"/>
      <c r="AE73" s="817"/>
      <c r="AF73" s="817" t="s">
        <v>479</v>
      </c>
      <c r="AG73" s="817"/>
      <c r="AH73" s="817"/>
      <c r="AI73" s="817"/>
      <c r="AJ73" s="817"/>
      <c r="AK73" s="817">
        <v>2209</v>
      </c>
      <c r="AL73" s="817"/>
      <c r="AM73" s="817"/>
      <c r="AN73" s="817"/>
      <c r="AO73" s="817"/>
      <c r="AP73" s="817" t="s">
        <v>479</v>
      </c>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554</v>
      </c>
      <c r="C74" s="860"/>
      <c r="D74" s="860"/>
      <c r="E74" s="860"/>
      <c r="F74" s="860"/>
      <c r="G74" s="860"/>
      <c r="H74" s="860"/>
      <c r="I74" s="860"/>
      <c r="J74" s="860"/>
      <c r="K74" s="860"/>
      <c r="L74" s="860"/>
      <c r="M74" s="860"/>
      <c r="N74" s="860"/>
      <c r="O74" s="860"/>
      <c r="P74" s="861"/>
      <c r="Q74" s="862">
        <v>1420</v>
      </c>
      <c r="R74" s="817"/>
      <c r="S74" s="817"/>
      <c r="T74" s="817"/>
      <c r="U74" s="817"/>
      <c r="V74" s="817">
        <v>1419</v>
      </c>
      <c r="W74" s="817"/>
      <c r="X74" s="817"/>
      <c r="Y74" s="817"/>
      <c r="Z74" s="817"/>
      <c r="AA74" s="817">
        <v>1</v>
      </c>
      <c r="AB74" s="817"/>
      <c r="AC74" s="817"/>
      <c r="AD74" s="817"/>
      <c r="AE74" s="817"/>
      <c r="AF74" s="817" t="s">
        <v>479</v>
      </c>
      <c r="AG74" s="817"/>
      <c r="AH74" s="817"/>
      <c r="AI74" s="817"/>
      <c r="AJ74" s="817"/>
      <c r="AK74" s="817" t="s">
        <v>479</v>
      </c>
      <c r="AL74" s="817"/>
      <c r="AM74" s="817"/>
      <c r="AN74" s="817"/>
      <c r="AO74" s="817"/>
      <c r="AP74" s="817" t="s">
        <v>479</v>
      </c>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555</v>
      </c>
      <c r="C75" s="860"/>
      <c r="D75" s="860"/>
      <c r="E75" s="860"/>
      <c r="F75" s="860"/>
      <c r="G75" s="860"/>
      <c r="H75" s="860"/>
      <c r="I75" s="860"/>
      <c r="J75" s="860"/>
      <c r="K75" s="860"/>
      <c r="L75" s="860"/>
      <c r="M75" s="860"/>
      <c r="N75" s="860"/>
      <c r="O75" s="860"/>
      <c r="P75" s="861"/>
      <c r="Q75" s="865">
        <v>2</v>
      </c>
      <c r="R75" s="866"/>
      <c r="S75" s="866"/>
      <c r="T75" s="866"/>
      <c r="U75" s="816"/>
      <c r="V75" s="867">
        <v>0</v>
      </c>
      <c r="W75" s="866"/>
      <c r="X75" s="866"/>
      <c r="Y75" s="866"/>
      <c r="Z75" s="816"/>
      <c r="AA75" s="867">
        <v>2</v>
      </c>
      <c r="AB75" s="866"/>
      <c r="AC75" s="866"/>
      <c r="AD75" s="866"/>
      <c r="AE75" s="816"/>
      <c r="AF75" s="867" t="s">
        <v>479</v>
      </c>
      <c r="AG75" s="866"/>
      <c r="AH75" s="866"/>
      <c r="AI75" s="866"/>
      <c r="AJ75" s="816"/>
      <c r="AK75" s="867" t="s">
        <v>479</v>
      </c>
      <c r="AL75" s="866"/>
      <c r="AM75" s="866"/>
      <c r="AN75" s="866"/>
      <c r="AO75" s="816"/>
      <c r="AP75" s="867" t="s">
        <v>479</v>
      </c>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t="s">
        <v>556</v>
      </c>
      <c r="C76" s="860"/>
      <c r="D76" s="860"/>
      <c r="E76" s="860"/>
      <c r="F76" s="860"/>
      <c r="G76" s="860"/>
      <c r="H76" s="860"/>
      <c r="I76" s="860"/>
      <c r="J76" s="860"/>
      <c r="K76" s="860"/>
      <c r="L76" s="860"/>
      <c r="M76" s="860"/>
      <c r="N76" s="860"/>
      <c r="O76" s="860"/>
      <c r="P76" s="861"/>
      <c r="Q76" s="865">
        <v>39</v>
      </c>
      <c r="R76" s="866"/>
      <c r="S76" s="866"/>
      <c r="T76" s="866"/>
      <c r="U76" s="816"/>
      <c r="V76" s="867">
        <v>38</v>
      </c>
      <c r="W76" s="866"/>
      <c r="X76" s="866"/>
      <c r="Y76" s="866"/>
      <c r="Z76" s="816"/>
      <c r="AA76" s="867">
        <v>1</v>
      </c>
      <c r="AB76" s="866"/>
      <c r="AC76" s="866"/>
      <c r="AD76" s="866"/>
      <c r="AE76" s="816"/>
      <c r="AF76" s="867" t="s">
        <v>479</v>
      </c>
      <c r="AG76" s="866"/>
      <c r="AH76" s="866"/>
      <c r="AI76" s="866"/>
      <c r="AJ76" s="816"/>
      <c r="AK76" s="867" t="s">
        <v>479</v>
      </c>
      <c r="AL76" s="866"/>
      <c r="AM76" s="866"/>
      <c r="AN76" s="866"/>
      <c r="AO76" s="816"/>
      <c r="AP76" s="867" t="s">
        <v>479</v>
      </c>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t="s">
        <v>557</v>
      </c>
      <c r="C77" s="860"/>
      <c r="D77" s="860"/>
      <c r="E77" s="860"/>
      <c r="F77" s="860"/>
      <c r="G77" s="860"/>
      <c r="H77" s="860"/>
      <c r="I77" s="860"/>
      <c r="J77" s="860"/>
      <c r="K77" s="860"/>
      <c r="L77" s="860"/>
      <c r="M77" s="860"/>
      <c r="N77" s="860"/>
      <c r="O77" s="860"/>
      <c r="P77" s="861"/>
      <c r="Q77" s="865">
        <v>13</v>
      </c>
      <c r="R77" s="866"/>
      <c r="S77" s="866"/>
      <c r="T77" s="866"/>
      <c r="U77" s="816"/>
      <c r="V77" s="867">
        <v>12</v>
      </c>
      <c r="W77" s="866"/>
      <c r="X77" s="866"/>
      <c r="Y77" s="866"/>
      <c r="Z77" s="816"/>
      <c r="AA77" s="867">
        <v>1</v>
      </c>
      <c r="AB77" s="866"/>
      <c r="AC77" s="866"/>
      <c r="AD77" s="866"/>
      <c r="AE77" s="816"/>
      <c r="AF77" s="867" t="s">
        <v>479</v>
      </c>
      <c r="AG77" s="866"/>
      <c r="AH77" s="866"/>
      <c r="AI77" s="866"/>
      <c r="AJ77" s="816"/>
      <c r="AK77" s="867" t="s">
        <v>479</v>
      </c>
      <c r="AL77" s="866"/>
      <c r="AM77" s="866"/>
      <c r="AN77" s="866"/>
      <c r="AO77" s="816"/>
      <c r="AP77" s="867" t="s">
        <v>479</v>
      </c>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368</v>
      </c>
      <c r="B88" s="776" t="s">
        <v>395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12207</v>
      </c>
      <c r="AG88" s="828"/>
      <c r="AH88" s="828"/>
      <c r="AI88" s="828"/>
      <c r="AJ88" s="828"/>
      <c r="AK88" s="825"/>
      <c r="AL88" s="825"/>
      <c r="AM88" s="825"/>
      <c r="AN88" s="825"/>
      <c r="AO88" s="825"/>
      <c r="AP88" s="828">
        <v>6139</v>
      </c>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396</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85</v>
      </c>
      <c r="CS102" s="836"/>
      <c r="CT102" s="836"/>
      <c r="CU102" s="836"/>
      <c r="CV102" s="879"/>
      <c r="CW102" s="878">
        <v>6</v>
      </c>
      <c r="CX102" s="836"/>
      <c r="CY102" s="836"/>
      <c r="CZ102" s="836"/>
      <c r="DA102" s="879"/>
      <c r="DB102" s="878" t="s">
        <v>547</v>
      </c>
      <c r="DC102" s="836"/>
      <c r="DD102" s="836"/>
      <c r="DE102" s="836"/>
      <c r="DF102" s="879"/>
      <c r="DG102" s="878" t="s">
        <v>548</v>
      </c>
      <c r="DH102" s="836"/>
      <c r="DI102" s="836"/>
      <c r="DJ102" s="836"/>
      <c r="DK102" s="879"/>
      <c r="DL102" s="878">
        <v>185</v>
      </c>
      <c r="DM102" s="836"/>
      <c r="DN102" s="836"/>
      <c r="DO102" s="836"/>
      <c r="DP102" s="879"/>
      <c r="DQ102" s="878">
        <v>56</v>
      </c>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397</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398</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401</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402</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403</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404</v>
      </c>
      <c r="AB109" s="881"/>
      <c r="AC109" s="881"/>
      <c r="AD109" s="881"/>
      <c r="AE109" s="882"/>
      <c r="AF109" s="880" t="s">
        <v>286</v>
      </c>
      <c r="AG109" s="881"/>
      <c r="AH109" s="881"/>
      <c r="AI109" s="881"/>
      <c r="AJ109" s="882"/>
      <c r="AK109" s="880" t="s">
        <v>285</v>
      </c>
      <c r="AL109" s="881"/>
      <c r="AM109" s="881"/>
      <c r="AN109" s="881"/>
      <c r="AO109" s="882"/>
      <c r="AP109" s="880" t="s">
        <v>405</v>
      </c>
      <c r="AQ109" s="881"/>
      <c r="AR109" s="881"/>
      <c r="AS109" s="881"/>
      <c r="AT109" s="883"/>
      <c r="AU109" s="902" t="s">
        <v>403</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404</v>
      </c>
      <c r="BR109" s="881"/>
      <c r="BS109" s="881"/>
      <c r="BT109" s="881"/>
      <c r="BU109" s="882"/>
      <c r="BV109" s="880" t="s">
        <v>286</v>
      </c>
      <c r="BW109" s="881"/>
      <c r="BX109" s="881"/>
      <c r="BY109" s="881"/>
      <c r="BZ109" s="882"/>
      <c r="CA109" s="880" t="s">
        <v>285</v>
      </c>
      <c r="CB109" s="881"/>
      <c r="CC109" s="881"/>
      <c r="CD109" s="881"/>
      <c r="CE109" s="882"/>
      <c r="CF109" s="903" t="s">
        <v>405</v>
      </c>
      <c r="CG109" s="903"/>
      <c r="CH109" s="903"/>
      <c r="CI109" s="903"/>
      <c r="CJ109" s="903"/>
      <c r="CK109" s="880" t="s">
        <v>406</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404</v>
      </c>
      <c r="DH109" s="881"/>
      <c r="DI109" s="881"/>
      <c r="DJ109" s="881"/>
      <c r="DK109" s="882"/>
      <c r="DL109" s="880" t="s">
        <v>286</v>
      </c>
      <c r="DM109" s="881"/>
      <c r="DN109" s="881"/>
      <c r="DO109" s="881"/>
      <c r="DP109" s="882"/>
      <c r="DQ109" s="880" t="s">
        <v>285</v>
      </c>
      <c r="DR109" s="881"/>
      <c r="DS109" s="881"/>
      <c r="DT109" s="881"/>
      <c r="DU109" s="882"/>
      <c r="DV109" s="880" t="s">
        <v>405</v>
      </c>
      <c r="DW109" s="881"/>
      <c r="DX109" s="881"/>
      <c r="DY109" s="881"/>
      <c r="DZ109" s="883"/>
    </row>
    <row r="110" spans="1:131" s="197" customFormat="1" ht="26.25" customHeight="1" x14ac:dyDescent="0.15">
      <c r="A110" s="884" t="s">
        <v>407</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398438</v>
      </c>
      <c r="AB110" s="888"/>
      <c r="AC110" s="888"/>
      <c r="AD110" s="888"/>
      <c r="AE110" s="889"/>
      <c r="AF110" s="890">
        <v>396829</v>
      </c>
      <c r="AG110" s="888"/>
      <c r="AH110" s="888"/>
      <c r="AI110" s="888"/>
      <c r="AJ110" s="889"/>
      <c r="AK110" s="890">
        <v>418598</v>
      </c>
      <c r="AL110" s="888"/>
      <c r="AM110" s="888"/>
      <c r="AN110" s="888"/>
      <c r="AO110" s="889"/>
      <c r="AP110" s="891">
        <v>12</v>
      </c>
      <c r="AQ110" s="892"/>
      <c r="AR110" s="892"/>
      <c r="AS110" s="892"/>
      <c r="AT110" s="893"/>
      <c r="AU110" s="894" t="s">
        <v>61</v>
      </c>
      <c r="AV110" s="895"/>
      <c r="AW110" s="895"/>
      <c r="AX110" s="895"/>
      <c r="AY110" s="896"/>
      <c r="AZ110" s="938" t="s">
        <v>408</v>
      </c>
      <c r="BA110" s="885"/>
      <c r="BB110" s="885"/>
      <c r="BC110" s="885"/>
      <c r="BD110" s="885"/>
      <c r="BE110" s="885"/>
      <c r="BF110" s="885"/>
      <c r="BG110" s="885"/>
      <c r="BH110" s="885"/>
      <c r="BI110" s="885"/>
      <c r="BJ110" s="885"/>
      <c r="BK110" s="885"/>
      <c r="BL110" s="885"/>
      <c r="BM110" s="885"/>
      <c r="BN110" s="885"/>
      <c r="BO110" s="885"/>
      <c r="BP110" s="886"/>
      <c r="BQ110" s="924">
        <v>4784251</v>
      </c>
      <c r="BR110" s="925"/>
      <c r="BS110" s="925"/>
      <c r="BT110" s="925"/>
      <c r="BU110" s="925"/>
      <c r="BV110" s="925">
        <v>6198865</v>
      </c>
      <c r="BW110" s="925"/>
      <c r="BX110" s="925"/>
      <c r="BY110" s="925"/>
      <c r="BZ110" s="925"/>
      <c r="CA110" s="925">
        <v>6953933</v>
      </c>
      <c r="CB110" s="925"/>
      <c r="CC110" s="925"/>
      <c r="CD110" s="925"/>
      <c r="CE110" s="925"/>
      <c r="CF110" s="939">
        <v>198.5</v>
      </c>
      <c r="CG110" s="940"/>
      <c r="CH110" s="940"/>
      <c r="CI110" s="940"/>
      <c r="CJ110" s="940"/>
      <c r="CK110" s="941" t="s">
        <v>409</v>
      </c>
      <c r="CL110" s="942"/>
      <c r="CM110" s="921" t="s">
        <v>410</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x14ac:dyDescent="0.15">
      <c r="A111" s="928" t="s">
        <v>411</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412</v>
      </c>
      <c r="BA111" s="948"/>
      <c r="BB111" s="948"/>
      <c r="BC111" s="948"/>
      <c r="BD111" s="948"/>
      <c r="BE111" s="948"/>
      <c r="BF111" s="948"/>
      <c r="BG111" s="948"/>
      <c r="BH111" s="948"/>
      <c r="BI111" s="948"/>
      <c r="BJ111" s="948"/>
      <c r="BK111" s="948"/>
      <c r="BL111" s="948"/>
      <c r="BM111" s="948"/>
      <c r="BN111" s="948"/>
      <c r="BO111" s="948"/>
      <c r="BP111" s="949"/>
      <c r="BQ111" s="917">
        <v>838689</v>
      </c>
      <c r="BR111" s="918"/>
      <c r="BS111" s="918"/>
      <c r="BT111" s="918"/>
      <c r="BU111" s="918"/>
      <c r="BV111" s="918">
        <v>764293</v>
      </c>
      <c r="BW111" s="918"/>
      <c r="BX111" s="918"/>
      <c r="BY111" s="918"/>
      <c r="BZ111" s="918"/>
      <c r="CA111" s="918">
        <v>488528</v>
      </c>
      <c r="CB111" s="918"/>
      <c r="CC111" s="918"/>
      <c r="CD111" s="918"/>
      <c r="CE111" s="918"/>
      <c r="CF111" s="912">
        <v>13.9</v>
      </c>
      <c r="CG111" s="913"/>
      <c r="CH111" s="913"/>
      <c r="CI111" s="913"/>
      <c r="CJ111" s="913"/>
      <c r="CK111" s="943"/>
      <c r="CL111" s="944"/>
      <c r="CM111" s="914" t="s">
        <v>413</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x14ac:dyDescent="0.15">
      <c r="A112" s="950" t="s">
        <v>414</v>
      </c>
      <c r="B112" s="951"/>
      <c r="C112" s="948" t="s">
        <v>415</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416</v>
      </c>
      <c r="BA112" s="948"/>
      <c r="BB112" s="948"/>
      <c r="BC112" s="948"/>
      <c r="BD112" s="948"/>
      <c r="BE112" s="948"/>
      <c r="BF112" s="948"/>
      <c r="BG112" s="948"/>
      <c r="BH112" s="948"/>
      <c r="BI112" s="948"/>
      <c r="BJ112" s="948"/>
      <c r="BK112" s="948"/>
      <c r="BL112" s="948"/>
      <c r="BM112" s="948"/>
      <c r="BN112" s="948"/>
      <c r="BO112" s="948"/>
      <c r="BP112" s="949"/>
      <c r="BQ112" s="917">
        <v>3200705</v>
      </c>
      <c r="BR112" s="918"/>
      <c r="BS112" s="918"/>
      <c r="BT112" s="918"/>
      <c r="BU112" s="918"/>
      <c r="BV112" s="918">
        <v>2999869</v>
      </c>
      <c r="BW112" s="918"/>
      <c r="BX112" s="918"/>
      <c r="BY112" s="918"/>
      <c r="BZ112" s="918"/>
      <c r="CA112" s="918">
        <v>2696827</v>
      </c>
      <c r="CB112" s="918"/>
      <c r="CC112" s="918"/>
      <c r="CD112" s="918"/>
      <c r="CE112" s="918"/>
      <c r="CF112" s="912">
        <v>77</v>
      </c>
      <c r="CG112" s="913"/>
      <c r="CH112" s="913"/>
      <c r="CI112" s="913"/>
      <c r="CJ112" s="913"/>
      <c r="CK112" s="943"/>
      <c r="CL112" s="944"/>
      <c r="CM112" s="914" t="s">
        <v>417</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x14ac:dyDescent="0.15">
      <c r="A113" s="952"/>
      <c r="B113" s="953"/>
      <c r="C113" s="948" t="s">
        <v>418</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234149</v>
      </c>
      <c r="AB113" s="932"/>
      <c r="AC113" s="932"/>
      <c r="AD113" s="932"/>
      <c r="AE113" s="933"/>
      <c r="AF113" s="934">
        <v>231754</v>
      </c>
      <c r="AG113" s="932"/>
      <c r="AH113" s="932"/>
      <c r="AI113" s="932"/>
      <c r="AJ113" s="933"/>
      <c r="AK113" s="934">
        <v>237489</v>
      </c>
      <c r="AL113" s="932"/>
      <c r="AM113" s="932"/>
      <c r="AN113" s="932"/>
      <c r="AO113" s="933"/>
      <c r="AP113" s="935">
        <v>6.8</v>
      </c>
      <c r="AQ113" s="936"/>
      <c r="AR113" s="936"/>
      <c r="AS113" s="936"/>
      <c r="AT113" s="937"/>
      <c r="AU113" s="897"/>
      <c r="AV113" s="898"/>
      <c r="AW113" s="898"/>
      <c r="AX113" s="898"/>
      <c r="AY113" s="899"/>
      <c r="AZ113" s="947" t="s">
        <v>419</v>
      </c>
      <c r="BA113" s="948"/>
      <c r="BB113" s="948"/>
      <c r="BC113" s="948"/>
      <c r="BD113" s="948"/>
      <c r="BE113" s="948"/>
      <c r="BF113" s="948"/>
      <c r="BG113" s="948"/>
      <c r="BH113" s="948"/>
      <c r="BI113" s="948"/>
      <c r="BJ113" s="948"/>
      <c r="BK113" s="948"/>
      <c r="BL113" s="948"/>
      <c r="BM113" s="948"/>
      <c r="BN113" s="948"/>
      <c r="BO113" s="948"/>
      <c r="BP113" s="949"/>
      <c r="BQ113" s="917">
        <v>47468</v>
      </c>
      <c r="BR113" s="918"/>
      <c r="BS113" s="918"/>
      <c r="BT113" s="918"/>
      <c r="BU113" s="918"/>
      <c r="BV113" s="918">
        <v>56328</v>
      </c>
      <c r="BW113" s="918"/>
      <c r="BX113" s="918"/>
      <c r="BY113" s="918"/>
      <c r="BZ113" s="918"/>
      <c r="CA113" s="918">
        <v>53371</v>
      </c>
      <c r="CB113" s="918"/>
      <c r="CC113" s="918"/>
      <c r="CD113" s="918"/>
      <c r="CE113" s="918"/>
      <c r="CF113" s="912">
        <v>1.5</v>
      </c>
      <c r="CG113" s="913"/>
      <c r="CH113" s="913"/>
      <c r="CI113" s="913"/>
      <c r="CJ113" s="913"/>
      <c r="CK113" s="943"/>
      <c r="CL113" s="944"/>
      <c r="CM113" s="914" t="s">
        <v>420</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x14ac:dyDescent="0.15">
      <c r="A114" s="952"/>
      <c r="B114" s="953"/>
      <c r="C114" s="948" t="s">
        <v>421</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53882</v>
      </c>
      <c r="AB114" s="957"/>
      <c r="AC114" s="957"/>
      <c r="AD114" s="957"/>
      <c r="AE114" s="958"/>
      <c r="AF114" s="959">
        <v>30360</v>
      </c>
      <c r="AG114" s="957"/>
      <c r="AH114" s="957"/>
      <c r="AI114" s="957"/>
      <c r="AJ114" s="958"/>
      <c r="AK114" s="959">
        <v>13289</v>
      </c>
      <c r="AL114" s="957"/>
      <c r="AM114" s="957"/>
      <c r="AN114" s="957"/>
      <c r="AO114" s="958"/>
      <c r="AP114" s="960">
        <v>0.4</v>
      </c>
      <c r="AQ114" s="961"/>
      <c r="AR114" s="961"/>
      <c r="AS114" s="961"/>
      <c r="AT114" s="962"/>
      <c r="AU114" s="897"/>
      <c r="AV114" s="898"/>
      <c r="AW114" s="898"/>
      <c r="AX114" s="898"/>
      <c r="AY114" s="899"/>
      <c r="AZ114" s="947" t="s">
        <v>422</v>
      </c>
      <c r="BA114" s="948"/>
      <c r="BB114" s="948"/>
      <c r="BC114" s="948"/>
      <c r="BD114" s="948"/>
      <c r="BE114" s="948"/>
      <c r="BF114" s="948"/>
      <c r="BG114" s="948"/>
      <c r="BH114" s="948"/>
      <c r="BI114" s="948"/>
      <c r="BJ114" s="948"/>
      <c r="BK114" s="948"/>
      <c r="BL114" s="948"/>
      <c r="BM114" s="948"/>
      <c r="BN114" s="948"/>
      <c r="BO114" s="948"/>
      <c r="BP114" s="949"/>
      <c r="BQ114" s="917">
        <v>1226371</v>
      </c>
      <c r="BR114" s="918"/>
      <c r="BS114" s="918"/>
      <c r="BT114" s="918"/>
      <c r="BU114" s="918"/>
      <c r="BV114" s="918">
        <v>1233120</v>
      </c>
      <c r="BW114" s="918"/>
      <c r="BX114" s="918"/>
      <c r="BY114" s="918"/>
      <c r="BZ114" s="918"/>
      <c r="CA114" s="918">
        <v>1248724</v>
      </c>
      <c r="CB114" s="918"/>
      <c r="CC114" s="918"/>
      <c r="CD114" s="918"/>
      <c r="CE114" s="918"/>
      <c r="CF114" s="912">
        <v>35.700000000000003</v>
      </c>
      <c r="CG114" s="913"/>
      <c r="CH114" s="913"/>
      <c r="CI114" s="913"/>
      <c r="CJ114" s="913"/>
      <c r="CK114" s="943"/>
      <c r="CL114" s="944"/>
      <c r="CM114" s="914" t="s">
        <v>423</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x14ac:dyDescent="0.15">
      <c r="A115" s="952"/>
      <c r="B115" s="953"/>
      <c r="C115" s="948" t="s">
        <v>424</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63744</v>
      </c>
      <c r="AB115" s="932"/>
      <c r="AC115" s="932"/>
      <c r="AD115" s="932"/>
      <c r="AE115" s="933"/>
      <c r="AF115" s="934">
        <v>64638</v>
      </c>
      <c r="AG115" s="932"/>
      <c r="AH115" s="932"/>
      <c r="AI115" s="932"/>
      <c r="AJ115" s="933"/>
      <c r="AK115" s="934">
        <v>64580</v>
      </c>
      <c r="AL115" s="932"/>
      <c r="AM115" s="932"/>
      <c r="AN115" s="932"/>
      <c r="AO115" s="933"/>
      <c r="AP115" s="935">
        <v>1.8</v>
      </c>
      <c r="AQ115" s="936"/>
      <c r="AR115" s="936"/>
      <c r="AS115" s="936"/>
      <c r="AT115" s="937"/>
      <c r="AU115" s="897"/>
      <c r="AV115" s="898"/>
      <c r="AW115" s="898"/>
      <c r="AX115" s="898"/>
      <c r="AY115" s="899"/>
      <c r="AZ115" s="947" t="s">
        <v>425</v>
      </c>
      <c r="BA115" s="948"/>
      <c r="BB115" s="948"/>
      <c r="BC115" s="948"/>
      <c r="BD115" s="948"/>
      <c r="BE115" s="948"/>
      <c r="BF115" s="948"/>
      <c r="BG115" s="948"/>
      <c r="BH115" s="948"/>
      <c r="BI115" s="948"/>
      <c r="BJ115" s="948"/>
      <c r="BK115" s="948"/>
      <c r="BL115" s="948"/>
      <c r="BM115" s="948"/>
      <c r="BN115" s="948"/>
      <c r="BO115" s="948"/>
      <c r="BP115" s="949"/>
      <c r="BQ115" s="917">
        <v>110000</v>
      </c>
      <c r="BR115" s="918"/>
      <c r="BS115" s="918"/>
      <c r="BT115" s="918"/>
      <c r="BU115" s="918"/>
      <c r="BV115" s="918">
        <v>105000</v>
      </c>
      <c r="BW115" s="918"/>
      <c r="BX115" s="918"/>
      <c r="BY115" s="918"/>
      <c r="BZ115" s="918"/>
      <c r="CA115" s="918">
        <v>55500</v>
      </c>
      <c r="CB115" s="918"/>
      <c r="CC115" s="918"/>
      <c r="CD115" s="918"/>
      <c r="CE115" s="918"/>
      <c r="CF115" s="912">
        <v>1.6</v>
      </c>
      <c r="CG115" s="913"/>
      <c r="CH115" s="913"/>
      <c r="CI115" s="913"/>
      <c r="CJ115" s="913"/>
      <c r="CK115" s="943"/>
      <c r="CL115" s="944"/>
      <c r="CM115" s="947" t="s">
        <v>426</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x14ac:dyDescent="0.15">
      <c r="A116" s="954"/>
      <c r="B116" s="955"/>
      <c r="C116" s="969" t="s">
        <v>427</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428</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429</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81604</v>
      </c>
      <c r="DH116" s="957"/>
      <c r="DI116" s="957"/>
      <c r="DJ116" s="957"/>
      <c r="DK116" s="958"/>
      <c r="DL116" s="959">
        <v>72072</v>
      </c>
      <c r="DM116" s="957"/>
      <c r="DN116" s="957"/>
      <c r="DO116" s="957"/>
      <c r="DP116" s="958"/>
      <c r="DQ116" s="959">
        <v>62539</v>
      </c>
      <c r="DR116" s="957"/>
      <c r="DS116" s="957"/>
      <c r="DT116" s="957"/>
      <c r="DU116" s="958"/>
      <c r="DV116" s="960">
        <v>1.8</v>
      </c>
      <c r="DW116" s="961"/>
      <c r="DX116" s="961"/>
      <c r="DY116" s="961"/>
      <c r="DZ116" s="962"/>
    </row>
    <row r="117" spans="1:130" s="197" customFormat="1" ht="26.25" customHeight="1" x14ac:dyDescent="0.15">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430</v>
      </c>
      <c r="Z117" s="882"/>
      <c r="AA117" s="994">
        <v>750213</v>
      </c>
      <c r="AB117" s="964"/>
      <c r="AC117" s="964"/>
      <c r="AD117" s="964"/>
      <c r="AE117" s="965"/>
      <c r="AF117" s="963">
        <v>723581</v>
      </c>
      <c r="AG117" s="964"/>
      <c r="AH117" s="964"/>
      <c r="AI117" s="964"/>
      <c r="AJ117" s="965"/>
      <c r="AK117" s="963">
        <v>733956</v>
      </c>
      <c r="AL117" s="964"/>
      <c r="AM117" s="964"/>
      <c r="AN117" s="964"/>
      <c r="AO117" s="965"/>
      <c r="AP117" s="966"/>
      <c r="AQ117" s="967"/>
      <c r="AR117" s="967"/>
      <c r="AS117" s="967"/>
      <c r="AT117" s="968"/>
      <c r="AU117" s="897"/>
      <c r="AV117" s="898"/>
      <c r="AW117" s="898"/>
      <c r="AX117" s="898"/>
      <c r="AY117" s="899"/>
      <c r="AZ117" s="993" t="s">
        <v>431</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432</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v>220000</v>
      </c>
      <c r="DH117" s="957"/>
      <c r="DI117" s="957"/>
      <c r="DJ117" s="957"/>
      <c r="DK117" s="958"/>
      <c r="DL117" s="959">
        <v>210000</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x14ac:dyDescent="0.15">
      <c r="A118" s="902" t="s">
        <v>406</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404</v>
      </c>
      <c r="AB118" s="881"/>
      <c r="AC118" s="881"/>
      <c r="AD118" s="881"/>
      <c r="AE118" s="882"/>
      <c r="AF118" s="880" t="s">
        <v>286</v>
      </c>
      <c r="AG118" s="881"/>
      <c r="AH118" s="881"/>
      <c r="AI118" s="881"/>
      <c r="AJ118" s="882"/>
      <c r="AK118" s="880" t="s">
        <v>285</v>
      </c>
      <c r="AL118" s="881"/>
      <c r="AM118" s="881"/>
      <c r="AN118" s="881"/>
      <c r="AO118" s="882"/>
      <c r="AP118" s="988" t="s">
        <v>405</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433</v>
      </c>
      <c r="BP118" s="992"/>
      <c r="BQ118" s="983">
        <v>10207484</v>
      </c>
      <c r="BR118" s="984"/>
      <c r="BS118" s="984"/>
      <c r="BT118" s="984"/>
      <c r="BU118" s="984"/>
      <c r="BV118" s="984">
        <v>11357475</v>
      </c>
      <c r="BW118" s="984"/>
      <c r="BX118" s="984"/>
      <c r="BY118" s="984"/>
      <c r="BZ118" s="984"/>
      <c r="CA118" s="984">
        <v>11496883</v>
      </c>
      <c r="CB118" s="984"/>
      <c r="CC118" s="984"/>
      <c r="CD118" s="984"/>
      <c r="CE118" s="984"/>
      <c r="CF118" s="985"/>
      <c r="CG118" s="986"/>
      <c r="CH118" s="986"/>
      <c r="CI118" s="986"/>
      <c r="CJ118" s="987"/>
      <c r="CK118" s="943"/>
      <c r="CL118" s="944"/>
      <c r="CM118" s="914" t="s">
        <v>434</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x14ac:dyDescent="0.15">
      <c r="A119" s="972" t="s">
        <v>409</v>
      </c>
      <c r="B119" s="942"/>
      <c r="C119" s="921" t="s">
        <v>410</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435</v>
      </c>
      <c r="AV119" s="976"/>
      <c r="AW119" s="976"/>
      <c r="AX119" s="976"/>
      <c r="AY119" s="977"/>
      <c r="AZ119" s="938" t="s">
        <v>436</v>
      </c>
      <c r="BA119" s="885"/>
      <c r="BB119" s="885"/>
      <c r="BC119" s="885"/>
      <c r="BD119" s="885"/>
      <c r="BE119" s="885"/>
      <c r="BF119" s="885"/>
      <c r="BG119" s="885"/>
      <c r="BH119" s="885"/>
      <c r="BI119" s="885"/>
      <c r="BJ119" s="885"/>
      <c r="BK119" s="885"/>
      <c r="BL119" s="885"/>
      <c r="BM119" s="885"/>
      <c r="BN119" s="885"/>
      <c r="BO119" s="885"/>
      <c r="BP119" s="886"/>
      <c r="BQ119" s="924">
        <v>2221889</v>
      </c>
      <c r="BR119" s="925"/>
      <c r="BS119" s="925"/>
      <c r="BT119" s="925"/>
      <c r="BU119" s="925"/>
      <c r="BV119" s="925">
        <v>1860828</v>
      </c>
      <c r="BW119" s="925"/>
      <c r="BX119" s="925"/>
      <c r="BY119" s="925"/>
      <c r="BZ119" s="925"/>
      <c r="CA119" s="925">
        <v>2398397</v>
      </c>
      <c r="CB119" s="925"/>
      <c r="CC119" s="925"/>
      <c r="CD119" s="925"/>
      <c r="CE119" s="925"/>
      <c r="CF119" s="939">
        <v>68.5</v>
      </c>
      <c r="CG119" s="940"/>
      <c r="CH119" s="940"/>
      <c r="CI119" s="940"/>
      <c r="CJ119" s="940"/>
      <c r="CK119" s="945"/>
      <c r="CL119" s="946"/>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537085</v>
      </c>
      <c r="DH119" s="996"/>
      <c r="DI119" s="996"/>
      <c r="DJ119" s="996"/>
      <c r="DK119" s="997"/>
      <c r="DL119" s="998">
        <v>482221</v>
      </c>
      <c r="DM119" s="996"/>
      <c r="DN119" s="996"/>
      <c r="DO119" s="996"/>
      <c r="DP119" s="997"/>
      <c r="DQ119" s="998">
        <v>425989</v>
      </c>
      <c r="DR119" s="996"/>
      <c r="DS119" s="996"/>
      <c r="DT119" s="996"/>
      <c r="DU119" s="997"/>
      <c r="DV119" s="999">
        <v>12.2</v>
      </c>
      <c r="DW119" s="1000"/>
      <c r="DX119" s="1000"/>
      <c r="DY119" s="1000"/>
      <c r="DZ119" s="1001"/>
    </row>
    <row r="120" spans="1:130" s="197" customFormat="1" ht="26.25" customHeight="1" x14ac:dyDescent="0.15">
      <c r="A120" s="973"/>
      <c r="B120" s="944"/>
      <c r="C120" s="914" t="s">
        <v>413</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438</v>
      </c>
      <c r="BA120" s="948"/>
      <c r="BB120" s="948"/>
      <c r="BC120" s="948"/>
      <c r="BD120" s="948"/>
      <c r="BE120" s="948"/>
      <c r="BF120" s="948"/>
      <c r="BG120" s="948"/>
      <c r="BH120" s="948"/>
      <c r="BI120" s="948"/>
      <c r="BJ120" s="948"/>
      <c r="BK120" s="948"/>
      <c r="BL120" s="948"/>
      <c r="BM120" s="948"/>
      <c r="BN120" s="948"/>
      <c r="BO120" s="948"/>
      <c r="BP120" s="949"/>
      <c r="BQ120" s="917">
        <v>30972</v>
      </c>
      <c r="BR120" s="918"/>
      <c r="BS120" s="918"/>
      <c r="BT120" s="918"/>
      <c r="BU120" s="918"/>
      <c r="BV120" s="918">
        <v>20321</v>
      </c>
      <c r="BW120" s="918"/>
      <c r="BX120" s="918"/>
      <c r="BY120" s="918"/>
      <c r="BZ120" s="918"/>
      <c r="CA120" s="918">
        <v>22434</v>
      </c>
      <c r="CB120" s="918"/>
      <c r="CC120" s="918"/>
      <c r="CD120" s="918"/>
      <c r="CE120" s="918"/>
      <c r="CF120" s="912">
        <v>0.6</v>
      </c>
      <c r="CG120" s="913"/>
      <c r="CH120" s="913"/>
      <c r="CI120" s="913"/>
      <c r="CJ120" s="913"/>
      <c r="CK120" s="1011" t="s">
        <v>439</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1855233</v>
      </c>
      <c r="DH120" s="925"/>
      <c r="DI120" s="925"/>
      <c r="DJ120" s="925"/>
      <c r="DK120" s="925"/>
      <c r="DL120" s="925">
        <v>1796672</v>
      </c>
      <c r="DM120" s="925"/>
      <c r="DN120" s="925"/>
      <c r="DO120" s="925"/>
      <c r="DP120" s="925"/>
      <c r="DQ120" s="925">
        <v>1629503</v>
      </c>
      <c r="DR120" s="925"/>
      <c r="DS120" s="925"/>
      <c r="DT120" s="925"/>
      <c r="DU120" s="925"/>
      <c r="DV120" s="926">
        <v>46.5</v>
      </c>
      <c r="DW120" s="926"/>
      <c r="DX120" s="926"/>
      <c r="DY120" s="926"/>
      <c r="DZ120" s="927"/>
    </row>
    <row r="121" spans="1:130" s="197" customFormat="1" ht="26.25" customHeight="1" x14ac:dyDescent="0.15">
      <c r="A121" s="973"/>
      <c r="B121" s="944"/>
      <c r="C121" s="1008" t="s">
        <v>440</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441</v>
      </c>
      <c r="BA121" s="969"/>
      <c r="BB121" s="969"/>
      <c r="BC121" s="969"/>
      <c r="BD121" s="969"/>
      <c r="BE121" s="969"/>
      <c r="BF121" s="969"/>
      <c r="BG121" s="969"/>
      <c r="BH121" s="969"/>
      <c r="BI121" s="969"/>
      <c r="BJ121" s="969"/>
      <c r="BK121" s="969"/>
      <c r="BL121" s="969"/>
      <c r="BM121" s="969"/>
      <c r="BN121" s="969"/>
      <c r="BO121" s="969"/>
      <c r="BP121" s="970"/>
      <c r="BQ121" s="983">
        <v>5832845</v>
      </c>
      <c r="BR121" s="984"/>
      <c r="BS121" s="984"/>
      <c r="BT121" s="984"/>
      <c r="BU121" s="984"/>
      <c r="BV121" s="984">
        <v>6556187</v>
      </c>
      <c r="BW121" s="984"/>
      <c r="BX121" s="984"/>
      <c r="BY121" s="984"/>
      <c r="BZ121" s="984"/>
      <c r="CA121" s="984">
        <v>6483431</v>
      </c>
      <c r="CB121" s="984"/>
      <c r="CC121" s="984"/>
      <c r="CD121" s="984"/>
      <c r="CE121" s="984"/>
      <c r="CF121" s="1022">
        <v>185.1</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v>740537</v>
      </c>
      <c r="DH121" s="918"/>
      <c r="DI121" s="918"/>
      <c r="DJ121" s="918"/>
      <c r="DK121" s="918"/>
      <c r="DL121" s="918">
        <v>618986</v>
      </c>
      <c r="DM121" s="918"/>
      <c r="DN121" s="918"/>
      <c r="DO121" s="918"/>
      <c r="DP121" s="918"/>
      <c r="DQ121" s="918">
        <v>512855</v>
      </c>
      <c r="DR121" s="918"/>
      <c r="DS121" s="918"/>
      <c r="DT121" s="918"/>
      <c r="DU121" s="918"/>
      <c r="DV121" s="919">
        <v>14.6</v>
      </c>
      <c r="DW121" s="919"/>
      <c r="DX121" s="919"/>
      <c r="DY121" s="919"/>
      <c r="DZ121" s="920"/>
    </row>
    <row r="122" spans="1:130" s="197" customFormat="1" ht="26.25" customHeight="1" x14ac:dyDescent="0.15">
      <c r="A122" s="973"/>
      <c r="B122" s="944"/>
      <c r="C122" s="914" t="s">
        <v>423</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442</v>
      </c>
      <c r="BP122" s="992"/>
      <c r="BQ122" s="1032">
        <v>8085706</v>
      </c>
      <c r="BR122" s="1033"/>
      <c r="BS122" s="1033"/>
      <c r="BT122" s="1033"/>
      <c r="BU122" s="1033"/>
      <c r="BV122" s="1033">
        <v>8437336</v>
      </c>
      <c r="BW122" s="1033"/>
      <c r="BX122" s="1033"/>
      <c r="BY122" s="1033"/>
      <c r="BZ122" s="1033"/>
      <c r="CA122" s="1033">
        <v>8904262</v>
      </c>
      <c r="CB122" s="1033"/>
      <c r="CC122" s="1033"/>
      <c r="CD122" s="1033"/>
      <c r="CE122" s="1033"/>
      <c r="CF122" s="985"/>
      <c r="CG122" s="986"/>
      <c r="CH122" s="986"/>
      <c r="CI122" s="986"/>
      <c r="CJ122" s="987"/>
      <c r="CK122" s="1014"/>
      <c r="CL122" s="1015"/>
      <c r="CM122" s="1015"/>
      <c r="CN122" s="1015"/>
      <c r="CO122" s="1016"/>
      <c r="CP122" s="1005" t="s">
        <v>387</v>
      </c>
      <c r="CQ122" s="1006"/>
      <c r="CR122" s="1006"/>
      <c r="CS122" s="1006"/>
      <c r="CT122" s="1006"/>
      <c r="CU122" s="1006"/>
      <c r="CV122" s="1006"/>
      <c r="CW122" s="1006"/>
      <c r="CX122" s="1006"/>
      <c r="CY122" s="1006"/>
      <c r="CZ122" s="1006"/>
      <c r="DA122" s="1006"/>
      <c r="DB122" s="1006"/>
      <c r="DC122" s="1006"/>
      <c r="DD122" s="1006"/>
      <c r="DE122" s="1006"/>
      <c r="DF122" s="1007"/>
      <c r="DG122" s="917">
        <v>457329</v>
      </c>
      <c r="DH122" s="918"/>
      <c r="DI122" s="918"/>
      <c r="DJ122" s="918"/>
      <c r="DK122" s="918"/>
      <c r="DL122" s="918">
        <v>446458</v>
      </c>
      <c r="DM122" s="918"/>
      <c r="DN122" s="918"/>
      <c r="DO122" s="918"/>
      <c r="DP122" s="918"/>
      <c r="DQ122" s="918">
        <v>410227</v>
      </c>
      <c r="DR122" s="918"/>
      <c r="DS122" s="918"/>
      <c r="DT122" s="918"/>
      <c r="DU122" s="918"/>
      <c r="DV122" s="919">
        <v>11.7</v>
      </c>
      <c r="DW122" s="919"/>
      <c r="DX122" s="919"/>
      <c r="DY122" s="919"/>
      <c r="DZ122" s="920"/>
    </row>
    <row r="123" spans="1:130" s="197" customFormat="1" ht="26.25" customHeight="1" thickBot="1" x14ac:dyDescent="0.2">
      <c r="A123" s="973"/>
      <c r="B123" s="944"/>
      <c r="C123" s="914" t="s">
        <v>429</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10015</v>
      </c>
      <c r="AB123" s="957"/>
      <c r="AC123" s="957"/>
      <c r="AD123" s="957"/>
      <c r="AE123" s="958"/>
      <c r="AF123" s="959">
        <v>9961</v>
      </c>
      <c r="AG123" s="957"/>
      <c r="AH123" s="957"/>
      <c r="AI123" s="957"/>
      <c r="AJ123" s="958"/>
      <c r="AK123" s="959">
        <v>9906</v>
      </c>
      <c r="AL123" s="957"/>
      <c r="AM123" s="957"/>
      <c r="AN123" s="957"/>
      <c r="AO123" s="958"/>
      <c r="AP123" s="960">
        <v>0.3</v>
      </c>
      <c r="AQ123" s="961"/>
      <c r="AR123" s="961"/>
      <c r="AS123" s="961"/>
      <c r="AT123" s="962"/>
      <c r="AU123" s="1029" t="s">
        <v>443</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59.8</v>
      </c>
      <c r="BR123" s="1025"/>
      <c r="BS123" s="1025"/>
      <c r="BT123" s="1025"/>
      <c r="BU123" s="1025"/>
      <c r="BV123" s="1025">
        <v>82.4</v>
      </c>
      <c r="BW123" s="1025"/>
      <c r="BX123" s="1025"/>
      <c r="BY123" s="1025"/>
      <c r="BZ123" s="1025"/>
      <c r="CA123" s="1025">
        <v>74</v>
      </c>
      <c r="CB123" s="1025"/>
      <c r="CC123" s="1025"/>
      <c r="CD123" s="1025"/>
      <c r="CE123" s="1025"/>
      <c r="CF123" s="1026"/>
      <c r="CG123" s="1027"/>
      <c r="CH123" s="1027"/>
      <c r="CI123" s="1027"/>
      <c r="CJ123" s="1028"/>
      <c r="CK123" s="1014"/>
      <c r="CL123" s="1015"/>
      <c r="CM123" s="1015"/>
      <c r="CN123" s="1015"/>
      <c r="CO123" s="1016"/>
      <c r="CP123" s="1005" t="s">
        <v>388</v>
      </c>
      <c r="CQ123" s="1006"/>
      <c r="CR123" s="1006"/>
      <c r="CS123" s="1006"/>
      <c r="CT123" s="1006"/>
      <c r="CU123" s="1006"/>
      <c r="CV123" s="1006"/>
      <c r="CW123" s="1006"/>
      <c r="CX123" s="1006"/>
      <c r="CY123" s="1006"/>
      <c r="CZ123" s="1006"/>
      <c r="DA123" s="1006"/>
      <c r="DB123" s="1006"/>
      <c r="DC123" s="1006"/>
      <c r="DD123" s="1006"/>
      <c r="DE123" s="1006"/>
      <c r="DF123" s="1007"/>
      <c r="DG123" s="956">
        <v>147606</v>
      </c>
      <c r="DH123" s="957"/>
      <c r="DI123" s="957"/>
      <c r="DJ123" s="957"/>
      <c r="DK123" s="958"/>
      <c r="DL123" s="959">
        <v>137753</v>
      </c>
      <c r="DM123" s="957"/>
      <c r="DN123" s="957"/>
      <c r="DO123" s="957"/>
      <c r="DP123" s="958"/>
      <c r="DQ123" s="959">
        <v>144242</v>
      </c>
      <c r="DR123" s="957"/>
      <c r="DS123" s="957"/>
      <c r="DT123" s="957"/>
      <c r="DU123" s="958"/>
      <c r="DV123" s="960">
        <v>4.0999999999999996</v>
      </c>
      <c r="DW123" s="961"/>
      <c r="DX123" s="961"/>
      <c r="DY123" s="961"/>
      <c r="DZ123" s="962"/>
    </row>
    <row r="124" spans="1:130" s="197" customFormat="1" ht="26.25" customHeight="1" x14ac:dyDescent="0.15">
      <c r="A124" s="973"/>
      <c r="B124" s="944"/>
      <c r="C124" s="914" t="s">
        <v>432</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444</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x14ac:dyDescent="0.2">
      <c r="A125" s="973"/>
      <c r="B125" s="944"/>
      <c r="C125" s="914" t="s">
        <v>434</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445</v>
      </c>
      <c r="CL125" s="1012"/>
      <c r="CM125" s="1012"/>
      <c r="CN125" s="1012"/>
      <c r="CO125" s="1013"/>
      <c r="CP125" s="938" t="s">
        <v>446</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x14ac:dyDescent="0.15">
      <c r="A126" s="973"/>
      <c r="B126" s="944"/>
      <c r="C126" s="914" t="s">
        <v>437</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53729</v>
      </c>
      <c r="AB126" s="957"/>
      <c r="AC126" s="957"/>
      <c r="AD126" s="957"/>
      <c r="AE126" s="958"/>
      <c r="AF126" s="959">
        <v>54677</v>
      </c>
      <c r="AG126" s="957"/>
      <c r="AH126" s="957"/>
      <c r="AI126" s="957"/>
      <c r="AJ126" s="958"/>
      <c r="AK126" s="959">
        <v>54674</v>
      </c>
      <c r="AL126" s="957"/>
      <c r="AM126" s="957"/>
      <c r="AN126" s="957"/>
      <c r="AO126" s="958"/>
      <c r="AP126" s="960">
        <v>1.6</v>
      </c>
      <c r="AQ126" s="961"/>
      <c r="AR126" s="961"/>
      <c r="AS126" s="961"/>
      <c r="AT126" s="962"/>
      <c r="AU126" s="233"/>
      <c r="AV126" s="233"/>
      <c r="AW126" s="233"/>
      <c r="AX126" s="1034" t="s">
        <v>447</v>
      </c>
      <c r="AY126" s="1035"/>
      <c r="AZ126" s="1035"/>
      <c r="BA126" s="1035"/>
      <c r="BB126" s="1035"/>
      <c r="BC126" s="1035"/>
      <c r="BD126" s="1035"/>
      <c r="BE126" s="1036"/>
      <c r="BF126" s="1050" t="s">
        <v>448</v>
      </c>
      <c r="BG126" s="1035"/>
      <c r="BH126" s="1035"/>
      <c r="BI126" s="1035"/>
      <c r="BJ126" s="1035"/>
      <c r="BK126" s="1035"/>
      <c r="BL126" s="1036"/>
      <c r="BM126" s="1050" t="s">
        <v>449</v>
      </c>
      <c r="BN126" s="1035"/>
      <c r="BO126" s="1035"/>
      <c r="BP126" s="1035"/>
      <c r="BQ126" s="1035"/>
      <c r="BR126" s="1035"/>
      <c r="BS126" s="1036"/>
      <c r="BT126" s="1050" t="s">
        <v>450</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451</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x14ac:dyDescent="0.2">
      <c r="A127" s="974"/>
      <c r="B127" s="946"/>
      <c r="C127" s="1002" t="s">
        <v>452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453</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454</v>
      </c>
      <c r="CQ127" s="1043"/>
      <c r="CR127" s="1043"/>
      <c r="CS127" s="1043"/>
      <c r="CT127" s="1043"/>
      <c r="CU127" s="1043"/>
      <c r="CV127" s="1043"/>
      <c r="CW127" s="1043"/>
      <c r="CX127" s="1043"/>
      <c r="CY127" s="1043"/>
      <c r="CZ127" s="1043"/>
      <c r="DA127" s="1043"/>
      <c r="DB127" s="1043"/>
      <c r="DC127" s="1043"/>
      <c r="DD127" s="1043"/>
      <c r="DE127" s="1043"/>
      <c r="DF127" s="1044"/>
      <c r="DG127" s="1045">
        <v>110000</v>
      </c>
      <c r="DH127" s="1046"/>
      <c r="DI127" s="1046"/>
      <c r="DJ127" s="1046"/>
      <c r="DK127" s="1046"/>
      <c r="DL127" s="1046">
        <v>105000</v>
      </c>
      <c r="DM127" s="1046"/>
      <c r="DN127" s="1046"/>
      <c r="DO127" s="1046"/>
      <c r="DP127" s="1046"/>
      <c r="DQ127" s="1046">
        <v>55500</v>
      </c>
      <c r="DR127" s="1046"/>
      <c r="DS127" s="1046"/>
      <c r="DT127" s="1046"/>
      <c r="DU127" s="1046"/>
      <c r="DV127" s="1047">
        <v>1.6</v>
      </c>
      <c r="DW127" s="1047"/>
      <c r="DX127" s="1047"/>
      <c r="DY127" s="1047"/>
      <c r="DZ127" s="1048"/>
    </row>
    <row r="128" spans="1:130" s="197" customFormat="1" ht="26.25" customHeight="1" x14ac:dyDescent="0.15">
      <c r="A128" s="1069" t="s">
        <v>455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456</v>
      </c>
      <c r="X128" s="1071"/>
      <c r="Y128" s="1071"/>
      <c r="Z128" s="1072"/>
      <c r="AA128" s="1087">
        <v>1808</v>
      </c>
      <c r="AB128" s="1088"/>
      <c r="AC128" s="1088"/>
      <c r="AD128" s="1088"/>
      <c r="AE128" s="1089"/>
      <c r="AF128" s="1090">
        <v>5172</v>
      </c>
      <c r="AG128" s="1088"/>
      <c r="AH128" s="1088"/>
      <c r="AI128" s="1088"/>
      <c r="AJ128" s="1089"/>
      <c r="AK128" s="1090">
        <v>5854</v>
      </c>
      <c r="AL128" s="1088"/>
      <c r="AM128" s="1088"/>
      <c r="AN128" s="1088"/>
      <c r="AO128" s="1089"/>
      <c r="AP128" s="1091"/>
      <c r="AQ128" s="1092"/>
      <c r="AR128" s="1092"/>
      <c r="AS128" s="1092"/>
      <c r="AT128" s="1093"/>
      <c r="AU128" s="235"/>
      <c r="AV128" s="235"/>
      <c r="AW128" s="235"/>
      <c r="AX128" s="1052" t="s">
        <v>457</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458</v>
      </c>
      <c r="X129" s="1059"/>
      <c r="Y129" s="1059"/>
      <c r="Z129" s="1060"/>
      <c r="AA129" s="956">
        <v>3910184</v>
      </c>
      <c r="AB129" s="957"/>
      <c r="AC129" s="957"/>
      <c r="AD129" s="957"/>
      <c r="AE129" s="958"/>
      <c r="AF129" s="959">
        <v>3922427</v>
      </c>
      <c r="AG129" s="957"/>
      <c r="AH129" s="957"/>
      <c r="AI129" s="957"/>
      <c r="AJ129" s="958"/>
      <c r="AK129" s="959">
        <v>3913964</v>
      </c>
      <c r="AL129" s="957"/>
      <c r="AM129" s="957"/>
      <c r="AN129" s="957"/>
      <c r="AO129" s="958"/>
      <c r="AP129" s="1061"/>
      <c r="AQ129" s="1062"/>
      <c r="AR129" s="1062"/>
      <c r="AS129" s="1062"/>
      <c r="AT129" s="1063"/>
      <c r="AU129" s="235"/>
      <c r="AV129" s="235"/>
      <c r="AW129" s="235"/>
      <c r="AX129" s="1052" t="s">
        <v>459</v>
      </c>
      <c r="AY129" s="948"/>
      <c r="AZ129" s="948"/>
      <c r="BA129" s="948"/>
      <c r="BB129" s="948"/>
      <c r="BC129" s="948"/>
      <c r="BD129" s="948"/>
      <c r="BE129" s="949"/>
      <c r="BF129" s="1053">
        <v>9.6999999999999993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460</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461</v>
      </c>
      <c r="X130" s="1059"/>
      <c r="Y130" s="1059"/>
      <c r="Z130" s="1060"/>
      <c r="AA130" s="956">
        <v>366291</v>
      </c>
      <c r="AB130" s="957"/>
      <c r="AC130" s="957"/>
      <c r="AD130" s="957"/>
      <c r="AE130" s="958"/>
      <c r="AF130" s="959">
        <v>381843</v>
      </c>
      <c r="AG130" s="957"/>
      <c r="AH130" s="957"/>
      <c r="AI130" s="957"/>
      <c r="AJ130" s="958"/>
      <c r="AK130" s="959">
        <v>411493</v>
      </c>
      <c r="AL130" s="957"/>
      <c r="AM130" s="957"/>
      <c r="AN130" s="957"/>
      <c r="AO130" s="958"/>
      <c r="AP130" s="1061"/>
      <c r="AQ130" s="1062"/>
      <c r="AR130" s="1062"/>
      <c r="AS130" s="1062"/>
      <c r="AT130" s="1063"/>
      <c r="AU130" s="235"/>
      <c r="AV130" s="235"/>
      <c r="AW130" s="235"/>
      <c r="AX130" s="1111" t="s">
        <v>462</v>
      </c>
      <c r="AY130" s="1043"/>
      <c r="AZ130" s="1043"/>
      <c r="BA130" s="1043"/>
      <c r="BB130" s="1043"/>
      <c r="BC130" s="1043"/>
      <c r="BD130" s="1043"/>
      <c r="BE130" s="1044"/>
      <c r="BF130" s="1073">
        <v>74</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463</v>
      </c>
      <c r="X131" s="1082"/>
      <c r="Y131" s="1082"/>
      <c r="Z131" s="1083"/>
      <c r="AA131" s="995">
        <v>3543893</v>
      </c>
      <c r="AB131" s="996"/>
      <c r="AC131" s="996"/>
      <c r="AD131" s="996"/>
      <c r="AE131" s="997"/>
      <c r="AF131" s="998">
        <v>3540584</v>
      </c>
      <c r="AG131" s="996"/>
      <c r="AH131" s="996"/>
      <c r="AI131" s="996"/>
      <c r="AJ131" s="997"/>
      <c r="AK131" s="998">
        <v>3502471</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465</v>
      </c>
      <c r="W132" s="1099"/>
      <c r="X132" s="1099"/>
      <c r="Y132" s="1099"/>
      <c r="Z132" s="1100"/>
      <c r="AA132" s="1101">
        <v>10.78232328</v>
      </c>
      <c r="AB132" s="1102"/>
      <c r="AC132" s="1102"/>
      <c r="AD132" s="1102"/>
      <c r="AE132" s="1103"/>
      <c r="AF132" s="1104">
        <v>9.5059459119999996</v>
      </c>
      <c r="AG132" s="1102"/>
      <c r="AH132" s="1102"/>
      <c r="AI132" s="1102"/>
      <c r="AJ132" s="1103"/>
      <c r="AK132" s="1104">
        <v>9.0395894779999999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466</v>
      </c>
      <c r="W133" s="1106"/>
      <c r="X133" s="1106"/>
      <c r="Y133" s="1106"/>
      <c r="Z133" s="1107"/>
      <c r="AA133" s="1108">
        <v>14.8</v>
      </c>
      <c r="AB133" s="1109"/>
      <c r="AC133" s="1109"/>
      <c r="AD133" s="1109"/>
      <c r="AE133" s="1110"/>
      <c r="AF133" s="1108">
        <v>11.5</v>
      </c>
      <c r="AG133" s="1109"/>
      <c r="AH133" s="1109"/>
      <c r="AI133" s="1109"/>
      <c r="AJ133" s="1110"/>
      <c r="AK133" s="1108">
        <v>9.6999999999999993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5" t="s">
        <v>469</v>
      </c>
      <c r="L7" s="254"/>
      <c r="M7" s="255" t="s">
        <v>470</v>
      </c>
      <c r="N7" s="256"/>
    </row>
    <row r="8" spans="1:16" x14ac:dyDescent="0.15">
      <c r="A8" s="248"/>
      <c r="B8" s="244"/>
      <c r="C8" s="244"/>
      <c r="D8" s="244"/>
      <c r="E8" s="244"/>
      <c r="F8" s="244"/>
      <c r="G8" s="257"/>
      <c r="H8" s="258"/>
      <c r="I8" s="258"/>
      <c r="J8" s="259"/>
      <c r="K8" s="1116"/>
      <c r="L8" s="260" t="s">
        <v>471</v>
      </c>
      <c r="M8" s="261" t="s">
        <v>472</v>
      </c>
      <c r="N8" s="262" t="s">
        <v>473</v>
      </c>
    </row>
    <row r="9" spans="1:16" x14ac:dyDescent="0.15">
      <c r="A9" s="248"/>
      <c r="B9" s="244"/>
      <c r="C9" s="244"/>
      <c r="D9" s="244"/>
      <c r="E9" s="244"/>
      <c r="F9" s="244"/>
      <c r="G9" s="1117" t="s">
        <v>474</v>
      </c>
      <c r="H9" s="1118"/>
      <c r="I9" s="1118"/>
      <c r="J9" s="1119"/>
      <c r="K9" s="263">
        <v>1000036</v>
      </c>
      <c r="L9" s="264">
        <v>67108</v>
      </c>
      <c r="M9" s="265">
        <v>75151</v>
      </c>
      <c r="N9" s="266">
        <v>-10.7</v>
      </c>
    </row>
    <row r="10" spans="1:16" x14ac:dyDescent="0.15">
      <c r="A10" s="248"/>
      <c r="B10" s="244"/>
      <c r="C10" s="244"/>
      <c r="D10" s="244"/>
      <c r="E10" s="244"/>
      <c r="F10" s="244"/>
      <c r="G10" s="1117" t="s">
        <v>475</v>
      </c>
      <c r="H10" s="1118"/>
      <c r="I10" s="1118"/>
      <c r="J10" s="1119"/>
      <c r="K10" s="267">
        <v>39911</v>
      </c>
      <c r="L10" s="268">
        <v>2678</v>
      </c>
      <c r="M10" s="269">
        <v>6942</v>
      </c>
      <c r="N10" s="270">
        <v>-61.4</v>
      </c>
    </row>
    <row r="11" spans="1:16" ht="13.5" customHeight="1" x14ac:dyDescent="0.15">
      <c r="A11" s="248"/>
      <c r="B11" s="244"/>
      <c r="C11" s="244"/>
      <c r="D11" s="244"/>
      <c r="E11" s="244"/>
      <c r="F11" s="244"/>
      <c r="G11" s="1117" t="s">
        <v>476</v>
      </c>
      <c r="H11" s="1118"/>
      <c r="I11" s="1118"/>
      <c r="J11" s="1119"/>
      <c r="K11" s="267">
        <v>185932</v>
      </c>
      <c r="L11" s="268">
        <v>12477</v>
      </c>
      <c r="M11" s="269">
        <v>12381</v>
      </c>
      <c r="N11" s="270">
        <v>0.8</v>
      </c>
    </row>
    <row r="12" spans="1:16" ht="13.5" customHeight="1" x14ac:dyDescent="0.15">
      <c r="A12" s="248"/>
      <c r="B12" s="244"/>
      <c r="C12" s="244"/>
      <c r="D12" s="244"/>
      <c r="E12" s="244"/>
      <c r="F12" s="244"/>
      <c r="G12" s="1117" t="s">
        <v>477</v>
      </c>
      <c r="H12" s="1118"/>
      <c r="I12" s="1118"/>
      <c r="J12" s="1119"/>
      <c r="K12" s="267">
        <v>25529</v>
      </c>
      <c r="L12" s="268">
        <v>1713</v>
      </c>
      <c r="M12" s="269">
        <v>1226</v>
      </c>
      <c r="N12" s="270">
        <v>39.700000000000003</v>
      </c>
    </row>
    <row r="13" spans="1:16" ht="13.5" customHeight="1" x14ac:dyDescent="0.15">
      <c r="A13" s="248"/>
      <c r="B13" s="244"/>
      <c r="C13" s="244"/>
      <c r="D13" s="244"/>
      <c r="E13" s="244"/>
      <c r="F13" s="244"/>
      <c r="G13" s="1117" t="s">
        <v>478</v>
      </c>
      <c r="H13" s="1118"/>
      <c r="I13" s="1118"/>
      <c r="J13" s="1119"/>
      <c r="K13" s="267" t="s">
        <v>479</v>
      </c>
      <c r="L13" s="268" t="s">
        <v>479</v>
      </c>
      <c r="M13" s="269" t="s">
        <v>479</v>
      </c>
      <c r="N13" s="270" t="s">
        <v>479</v>
      </c>
    </row>
    <row r="14" spans="1:16" ht="13.5" customHeight="1" x14ac:dyDescent="0.15">
      <c r="A14" s="248"/>
      <c r="B14" s="244"/>
      <c r="C14" s="244"/>
      <c r="D14" s="244"/>
      <c r="E14" s="244"/>
      <c r="F14" s="244"/>
      <c r="G14" s="1117" t="s">
        <v>480</v>
      </c>
      <c r="H14" s="1118"/>
      <c r="I14" s="1118"/>
      <c r="J14" s="1119"/>
      <c r="K14" s="267">
        <v>114218</v>
      </c>
      <c r="L14" s="268">
        <v>7665</v>
      </c>
      <c r="M14" s="269">
        <v>3698</v>
      </c>
      <c r="N14" s="270">
        <v>107.3</v>
      </c>
    </row>
    <row r="15" spans="1:16" ht="13.5" customHeight="1" x14ac:dyDescent="0.15">
      <c r="A15" s="248"/>
      <c r="B15" s="244"/>
      <c r="C15" s="244"/>
      <c r="D15" s="244"/>
      <c r="E15" s="244"/>
      <c r="F15" s="244"/>
      <c r="G15" s="1117" t="s">
        <v>481</v>
      </c>
      <c r="H15" s="1118"/>
      <c r="I15" s="1118"/>
      <c r="J15" s="1119"/>
      <c r="K15" s="267">
        <v>72927</v>
      </c>
      <c r="L15" s="268">
        <v>4894</v>
      </c>
      <c r="M15" s="269">
        <v>1685</v>
      </c>
      <c r="N15" s="270">
        <v>190.4</v>
      </c>
    </row>
    <row r="16" spans="1:16" x14ac:dyDescent="0.15">
      <c r="A16" s="248"/>
      <c r="B16" s="244"/>
      <c r="C16" s="244"/>
      <c r="D16" s="244"/>
      <c r="E16" s="244"/>
      <c r="F16" s="244"/>
      <c r="G16" s="1120" t="s">
        <v>482</v>
      </c>
      <c r="H16" s="1121"/>
      <c r="I16" s="1121"/>
      <c r="J16" s="1122"/>
      <c r="K16" s="268">
        <v>-106930</v>
      </c>
      <c r="L16" s="268">
        <v>-7176</v>
      </c>
      <c r="M16" s="269">
        <v>-7941</v>
      </c>
      <c r="N16" s="270">
        <v>-9.6</v>
      </c>
    </row>
    <row r="17" spans="1:16" x14ac:dyDescent="0.15">
      <c r="A17" s="248"/>
      <c r="B17" s="244"/>
      <c r="C17" s="244"/>
      <c r="D17" s="244"/>
      <c r="E17" s="244"/>
      <c r="F17" s="244"/>
      <c r="G17" s="1120" t="s">
        <v>170</v>
      </c>
      <c r="H17" s="1121"/>
      <c r="I17" s="1121"/>
      <c r="J17" s="1122"/>
      <c r="K17" s="268">
        <v>1331623</v>
      </c>
      <c r="L17" s="268">
        <v>89359</v>
      </c>
      <c r="M17" s="269">
        <v>93141</v>
      </c>
      <c r="N17" s="270">
        <v>-4.0999999999999996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12" t="s">
        <v>487</v>
      </c>
      <c r="H21" s="1113"/>
      <c r="I21" s="1113"/>
      <c r="J21" s="1114"/>
      <c r="K21" s="280">
        <v>7.52</v>
      </c>
      <c r="L21" s="281">
        <v>8.6</v>
      </c>
      <c r="M21" s="282">
        <v>-1.08</v>
      </c>
      <c r="N21" s="249"/>
      <c r="O21" s="283"/>
      <c r="P21" s="279"/>
    </row>
    <row r="22" spans="1:16" s="284" customFormat="1" x14ac:dyDescent="0.15">
      <c r="A22" s="279"/>
      <c r="B22" s="249"/>
      <c r="C22" s="249"/>
      <c r="D22" s="249"/>
      <c r="E22" s="249"/>
      <c r="F22" s="249"/>
      <c r="G22" s="1112" t="s">
        <v>488</v>
      </c>
      <c r="H22" s="1113"/>
      <c r="I22" s="1113"/>
      <c r="J22" s="1114"/>
      <c r="K22" s="285">
        <v>98</v>
      </c>
      <c r="L22" s="286">
        <v>96.5</v>
      </c>
      <c r="M22" s="287">
        <v>1.5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15" t="s">
        <v>469</v>
      </c>
      <c r="L30" s="254"/>
      <c r="M30" s="255" t="s">
        <v>470</v>
      </c>
      <c r="N30" s="256"/>
    </row>
    <row r="31" spans="1:16" x14ac:dyDescent="0.15">
      <c r="A31" s="248"/>
      <c r="B31" s="244"/>
      <c r="C31" s="244"/>
      <c r="D31" s="244"/>
      <c r="E31" s="244"/>
      <c r="F31" s="244"/>
      <c r="G31" s="257"/>
      <c r="H31" s="258"/>
      <c r="I31" s="258"/>
      <c r="J31" s="259"/>
      <c r="K31" s="1116"/>
      <c r="L31" s="260" t="s">
        <v>471</v>
      </c>
      <c r="M31" s="261" t="s">
        <v>472</v>
      </c>
      <c r="N31" s="262" t="s">
        <v>473</v>
      </c>
    </row>
    <row r="32" spans="1:16" ht="27" customHeight="1" x14ac:dyDescent="0.15">
      <c r="A32" s="248"/>
      <c r="B32" s="244"/>
      <c r="C32" s="244"/>
      <c r="D32" s="244"/>
      <c r="E32" s="244"/>
      <c r="F32" s="244"/>
      <c r="G32" s="1128" t="s">
        <v>492</v>
      </c>
      <c r="H32" s="1129"/>
      <c r="I32" s="1129"/>
      <c r="J32" s="1130"/>
      <c r="K32" s="294">
        <v>418598</v>
      </c>
      <c r="L32" s="294">
        <v>28090</v>
      </c>
      <c r="M32" s="295">
        <v>49652</v>
      </c>
      <c r="N32" s="296">
        <v>-43.4</v>
      </c>
    </row>
    <row r="33" spans="1:16" ht="13.5" customHeight="1" x14ac:dyDescent="0.15">
      <c r="A33" s="248"/>
      <c r="B33" s="244"/>
      <c r="C33" s="244"/>
      <c r="D33" s="244"/>
      <c r="E33" s="244"/>
      <c r="F33" s="244"/>
      <c r="G33" s="1128" t="s">
        <v>493</v>
      </c>
      <c r="H33" s="1129"/>
      <c r="I33" s="1129"/>
      <c r="J33" s="1130"/>
      <c r="K33" s="294" t="s">
        <v>479</v>
      </c>
      <c r="L33" s="294" t="s">
        <v>479</v>
      </c>
      <c r="M33" s="295" t="s">
        <v>479</v>
      </c>
      <c r="N33" s="296" t="s">
        <v>479</v>
      </c>
    </row>
    <row r="34" spans="1:16" ht="27" customHeight="1" x14ac:dyDescent="0.15">
      <c r="A34" s="248"/>
      <c r="B34" s="244"/>
      <c r="C34" s="244"/>
      <c r="D34" s="244"/>
      <c r="E34" s="244"/>
      <c r="F34" s="244"/>
      <c r="G34" s="1128" t="s">
        <v>494</v>
      </c>
      <c r="H34" s="1129"/>
      <c r="I34" s="1129"/>
      <c r="J34" s="1130"/>
      <c r="K34" s="294" t="s">
        <v>479</v>
      </c>
      <c r="L34" s="294" t="s">
        <v>479</v>
      </c>
      <c r="M34" s="295" t="s">
        <v>479</v>
      </c>
      <c r="N34" s="296" t="s">
        <v>479</v>
      </c>
    </row>
    <row r="35" spans="1:16" ht="27" customHeight="1" x14ac:dyDescent="0.15">
      <c r="A35" s="248"/>
      <c r="B35" s="244"/>
      <c r="C35" s="244"/>
      <c r="D35" s="244"/>
      <c r="E35" s="244"/>
      <c r="F35" s="244"/>
      <c r="G35" s="1128" t="s">
        <v>495</v>
      </c>
      <c r="H35" s="1129"/>
      <c r="I35" s="1129"/>
      <c r="J35" s="1130"/>
      <c r="K35" s="294">
        <v>237489</v>
      </c>
      <c r="L35" s="294">
        <v>15937</v>
      </c>
      <c r="M35" s="295">
        <v>21204</v>
      </c>
      <c r="N35" s="296">
        <v>-24.8</v>
      </c>
    </row>
    <row r="36" spans="1:16" ht="27" customHeight="1" x14ac:dyDescent="0.15">
      <c r="A36" s="248"/>
      <c r="B36" s="244"/>
      <c r="C36" s="244"/>
      <c r="D36" s="244"/>
      <c r="E36" s="244"/>
      <c r="F36" s="244"/>
      <c r="G36" s="1128" t="s">
        <v>496</v>
      </c>
      <c r="H36" s="1129"/>
      <c r="I36" s="1129"/>
      <c r="J36" s="1130"/>
      <c r="K36" s="294">
        <v>13289</v>
      </c>
      <c r="L36" s="294">
        <v>892</v>
      </c>
      <c r="M36" s="295">
        <v>4748</v>
      </c>
      <c r="N36" s="296">
        <v>-81.2</v>
      </c>
    </row>
    <row r="37" spans="1:16" ht="13.5" customHeight="1" x14ac:dyDescent="0.15">
      <c r="A37" s="248"/>
      <c r="B37" s="244"/>
      <c r="C37" s="244"/>
      <c r="D37" s="244"/>
      <c r="E37" s="244"/>
      <c r="F37" s="244"/>
      <c r="G37" s="1128" t="s">
        <v>497</v>
      </c>
      <c r="H37" s="1129"/>
      <c r="I37" s="1129"/>
      <c r="J37" s="1130"/>
      <c r="K37" s="294">
        <v>64580</v>
      </c>
      <c r="L37" s="294">
        <v>4334</v>
      </c>
      <c r="M37" s="295">
        <v>1840</v>
      </c>
      <c r="N37" s="296">
        <v>135.5</v>
      </c>
    </row>
    <row r="38" spans="1:16" ht="27" customHeight="1" x14ac:dyDescent="0.15">
      <c r="A38" s="248"/>
      <c r="B38" s="244"/>
      <c r="C38" s="244"/>
      <c r="D38" s="244"/>
      <c r="E38" s="244"/>
      <c r="F38" s="244"/>
      <c r="G38" s="1131" t="s">
        <v>498</v>
      </c>
      <c r="H38" s="1132"/>
      <c r="I38" s="1132"/>
      <c r="J38" s="1133"/>
      <c r="K38" s="297" t="s">
        <v>479</v>
      </c>
      <c r="L38" s="297" t="s">
        <v>479</v>
      </c>
      <c r="M38" s="298">
        <v>8</v>
      </c>
      <c r="N38" s="299" t="s">
        <v>479</v>
      </c>
      <c r="O38" s="293"/>
    </row>
    <row r="39" spans="1:16" x14ac:dyDescent="0.15">
      <c r="A39" s="248"/>
      <c r="B39" s="244"/>
      <c r="C39" s="244"/>
      <c r="D39" s="244"/>
      <c r="E39" s="244"/>
      <c r="F39" s="244"/>
      <c r="G39" s="1131" t="s">
        <v>499</v>
      </c>
      <c r="H39" s="1132"/>
      <c r="I39" s="1132"/>
      <c r="J39" s="1133"/>
      <c r="K39" s="300">
        <v>-5854</v>
      </c>
      <c r="L39" s="300">
        <v>-393</v>
      </c>
      <c r="M39" s="301">
        <v>-2351</v>
      </c>
      <c r="N39" s="302">
        <v>-83.3</v>
      </c>
      <c r="O39" s="293"/>
    </row>
    <row r="40" spans="1:16" ht="27" customHeight="1" x14ac:dyDescent="0.15">
      <c r="A40" s="248"/>
      <c r="B40" s="244"/>
      <c r="C40" s="244"/>
      <c r="D40" s="244"/>
      <c r="E40" s="244"/>
      <c r="F40" s="244"/>
      <c r="G40" s="1128" t="s">
        <v>500</v>
      </c>
      <c r="H40" s="1129"/>
      <c r="I40" s="1129"/>
      <c r="J40" s="1130"/>
      <c r="K40" s="300">
        <v>-411493</v>
      </c>
      <c r="L40" s="300">
        <v>-27613</v>
      </c>
      <c r="M40" s="301">
        <v>-49387</v>
      </c>
      <c r="N40" s="302">
        <v>-44.1</v>
      </c>
      <c r="O40" s="293"/>
    </row>
    <row r="41" spans="1:16" x14ac:dyDescent="0.15">
      <c r="A41" s="248"/>
      <c r="B41" s="244"/>
      <c r="C41" s="244"/>
      <c r="D41" s="244"/>
      <c r="E41" s="244"/>
      <c r="F41" s="244"/>
      <c r="G41" s="1134" t="s">
        <v>280</v>
      </c>
      <c r="H41" s="1135"/>
      <c r="I41" s="1135"/>
      <c r="J41" s="1136"/>
      <c r="K41" s="294">
        <v>316609</v>
      </c>
      <c r="L41" s="300">
        <v>21246</v>
      </c>
      <c r="M41" s="301">
        <v>25713</v>
      </c>
      <c r="N41" s="302">
        <v>-17.399999999999999</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23" t="s">
        <v>469</v>
      </c>
      <c r="J49" s="1125" t="s">
        <v>504</v>
      </c>
      <c r="K49" s="1126"/>
      <c r="L49" s="1126"/>
      <c r="M49" s="1126"/>
      <c r="N49" s="1127"/>
    </row>
    <row r="50" spans="1:14" x14ac:dyDescent="0.15">
      <c r="A50" s="248"/>
      <c r="B50" s="244"/>
      <c r="C50" s="244"/>
      <c r="D50" s="244"/>
      <c r="E50" s="244"/>
      <c r="F50" s="244"/>
      <c r="G50" s="312"/>
      <c r="H50" s="313"/>
      <c r="I50" s="1124"/>
      <c r="J50" s="314" t="s">
        <v>505</v>
      </c>
      <c r="K50" s="315" t="s">
        <v>506</v>
      </c>
      <c r="L50" s="316" t="s">
        <v>507</v>
      </c>
      <c r="M50" s="317" t="s">
        <v>508</v>
      </c>
      <c r="N50" s="318" t="s">
        <v>509</v>
      </c>
    </row>
    <row r="51" spans="1:14" x14ac:dyDescent="0.15">
      <c r="A51" s="248"/>
      <c r="B51" s="244"/>
      <c r="C51" s="244"/>
      <c r="D51" s="244"/>
      <c r="E51" s="244"/>
      <c r="F51" s="244"/>
      <c r="G51" s="310" t="s">
        <v>510</v>
      </c>
      <c r="H51" s="311"/>
      <c r="I51" s="319">
        <v>575319</v>
      </c>
      <c r="J51" s="320">
        <v>37322</v>
      </c>
      <c r="K51" s="321">
        <v>13.2</v>
      </c>
      <c r="L51" s="322">
        <v>57455</v>
      </c>
      <c r="M51" s="323">
        <v>39.799999999999997</v>
      </c>
      <c r="N51" s="324">
        <v>-26.6</v>
      </c>
    </row>
    <row r="52" spans="1:14" x14ac:dyDescent="0.15">
      <c r="A52" s="248"/>
      <c r="B52" s="244"/>
      <c r="C52" s="244"/>
      <c r="D52" s="244"/>
      <c r="E52" s="244"/>
      <c r="F52" s="244"/>
      <c r="G52" s="325"/>
      <c r="H52" s="326" t="s">
        <v>511</v>
      </c>
      <c r="I52" s="327">
        <v>339016</v>
      </c>
      <c r="J52" s="328">
        <v>21993</v>
      </c>
      <c r="K52" s="329">
        <v>136.9</v>
      </c>
      <c r="L52" s="330">
        <v>33958</v>
      </c>
      <c r="M52" s="331">
        <v>43.6</v>
      </c>
      <c r="N52" s="332">
        <v>93.3</v>
      </c>
    </row>
    <row r="53" spans="1:14" x14ac:dyDescent="0.15">
      <c r="A53" s="248"/>
      <c r="B53" s="244"/>
      <c r="C53" s="244"/>
      <c r="D53" s="244"/>
      <c r="E53" s="244"/>
      <c r="F53" s="244"/>
      <c r="G53" s="310" t="s">
        <v>512</v>
      </c>
      <c r="H53" s="311"/>
      <c r="I53" s="319">
        <v>555800</v>
      </c>
      <c r="J53" s="320">
        <v>36441</v>
      </c>
      <c r="K53" s="321">
        <v>-2.4</v>
      </c>
      <c r="L53" s="322">
        <v>71812</v>
      </c>
      <c r="M53" s="323">
        <v>25</v>
      </c>
      <c r="N53" s="324">
        <v>-27.4</v>
      </c>
    </row>
    <row r="54" spans="1:14" x14ac:dyDescent="0.15">
      <c r="A54" s="248"/>
      <c r="B54" s="244"/>
      <c r="C54" s="244"/>
      <c r="D54" s="244"/>
      <c r="E54" s="244"/>
      <c r="F54" s="244"/>
      <c r="G54" s="325"/>
      <c r="H54" s="326" t="s">
        <v>511</v>
      </c>
      <c r="I54" s="327">
        <v>204881</v>
      </c>
      <c r="J54" s="328">
        <v>13433</v>
      </c>
      <c r="K54" s="329">
        <v>-38.9</v>
      </c>
      <c r="L54" s="330">
        <v>35025</v>
      </c>
      <c r="M54" s="331">
        <v>3.1</v>
      </c>
      <c r="N54" s="332">
        <v>-42</v>
      </c>
    </row>
    <row r="55" spans="1:14" x14ac:dyDescent="0.15">
      <c r="A55" s="248"/>
      <c r="B55" s="244"/>
      <c r="C55" s="244"/>
      <c r="D55" s="244"/>
      <c r="E55" s="244"/>
      <c r="F55" s="244"/>
      <c r="G55" s="310" t="s">
        <v>513</v>
      </c>
      <c r="H55" s="311"/>
      <c r="I55" s="319">
        <v>869310</v>
      </c>
      <c r="J55" s="320">
        <v>57658</v>
      </c>
      <c r="K55" s="321">
        <v>58.2</v>
      </c>
      <c r="L55" s="322">
        <v>59829</v>
      </c>
      <c r="M55" s="323">
        <v>-16.7</v>
      </c>
      <c r="N55" s="324">
        <v>74.900000000000006</v>
      </c>
    </row>
    <row r="56" spans="1:14" x14ac:dyDescent="0.15">
      <c r="A56" s="248"/>
      <c r="B56" s="244"/>
      <c r="C56" s="244"/>
      <c r="D56" s="244"/>
      <c r="E56" s="244"/>
      <c r="F56" s="244"/>
      <c r="G56" s="325"/>
      <c r="H56" s="326" t="s">
        <v>511</v>
      </c>
      <c r="I56" s="327">
        <v>327088</v>
      </c>
      <c r="J56" s="328">
        <v>21695</v>
      </c>
      <c r="K56" s="329">
        <v>61.5</v>
      </c>
      <c r="L56" s="330">
        <v>33669</v>
      </c>
      <c r="M56" s="331">
        <v>-3.9</v>
      </c>
      <c r="N56" s="332">
        <v>65.400000000000006</v>
      </c>
    </row>
    <row r="57" spans="1:14" x14ac:dyDescent="0.15">
      <c r="A57" s="248"/>
      <c r="B57" s="244"/>
      <c r="C57" s="244"/>
      <c r="D57" s="244"/>
      <c r="E57" s="244"/>
      <c r="F57" s="244"/>
      <c r="G57" s="310" t="s">
        <v>514</v>
      </c>
      <c r="H57" s="311"/>
      <c r="I57" s="319">
        <v>2550083</v>
      </c>
      <c r="J57" s="320">
        <v>170700</v>
      </c>
      <c r="K57" s="321">
        <v>196.1</v>
      </c>
      <c r="L57" s="322">
        <v>70582</v>
      </c>
      <c r="M57" s="323">
        <v>18</v>
      </c>
      <c r="N57" s="324">
        <v>178.1</v>
      </c>
    </row>
    <row r="58" spans="1:14" x14ac:dyDescent="0.15">
      <c r="A58" s="248"/>
      <c r="B58" s="244"/>
      <c r="C58" s="244"/>
      <c r="D58" s="244"/>
      <c r="E58" s="244"/>
      <c r="F58" s="244"/>
      <c r="G58" s="325"/>
      <c r="H58" s="326" t="s">
        <v>511</v>
      </c>
      <c r="I58" s="327">
        <v>890845</v>
      </c>
      <c r="J58" s="328">
        <v>59632</v>
      </c>
      <c r="K58" s="329">
        <v>174.9</v>
      </c>
      <c r="L58" s="330">
        <v>36117</v>
      </c>
      <c r="M58" s="331">
        <v>7.3</v>
      </c>
      <c r="N58" s="332">
        <v>167.6</v>
      </c>
    </row>
    <row r="59" spans="1:14" x14ac:dyDescent="0.15">
      <c r="A59" s="248"/>
      <c r="B59" s="244"/>
      <c r="C59" s="244"/>
      <c r="D59" s="244"/>
      <c r="E59" s="244"/>
      <c r="F59" s="244"/>
      <c r="G59" s="310" t="s">
        <v>515</v>
      </c>
      <c r="H59" s="311"/>
      <c r="I59" s="319">
        <v>2281125</v>
      </c>
      <c r="J59" s="320">
        <v>153075</v>
      </c>
      <c r="K59" s="321">
        <v>-10.3</v>
      </c>
      <c r="L59" s="322">
        <v>81990</v>
      </c>
      <c r="M59" s="323">
        <v>16.2</v>
      </c>
      <c r="N59" s="324">
        <v>-26.5</v>
      </c>
    </row>
    <row r="60" spans="1:14" x14ac:dyDescent="0.15">
      <c r="A60" s="248"/>
      <c r="B60" s="244"/>
      <c r="C60" s="244"/>
      <c r="D60" s="244"/>
      <c r="E60" s="244"/>
      <c r="F60" s="244"/>
      <c r="G60" s="325"/>
      <c r="H60" s="326" t="s">
        <v>511</v>
      </c>
      <c r="I60" s="333">
        <v>938098</v>
      </c>
      <c r="J60" s="328">
        <v>62951</v>
      </c>
      <c r="K60" s="329">
        <v>5.6</v>
      </c>
      <c r="L60" s="330">
        <v>34482</v>
      </c>
      <c r="M60" s="331">
        <v>-4.5</v>
      </c>
      <c r="N60" s="332">
        <v>10.1</v>
      </c>
    </row>
    <row r="61" spans="1:14" x14ac:dyDescent="0.15">
      <c r="A61" s="248"/>
      <c r="B61" s="244"/>
      <c r="C61" s="244"/>
      <c r="D61" s="244"/>
      <c r="E61" s="244"/>
      <c r="F61" s="244"/>
      <c r="G61" s="310" t="s">
        <v>516</v>
      </c>
      <c r="H61" s="334"/>
      <c r="I61" s="335">
        <v>1366327</v>
      </c>
      <c r="J61" s="336">
        <v>91039</v>
      </c>
      <c r="K61" s="337">
        <v>51</v>
      </c>
      <c r="L61" s="338">
        <v>68334</v>
      </c>
      <c r="M61" s="339">
        <v>16.5</v>
      </c>
      <c r="N61" s="324">
        <v>34.5</v>
      </c>
    </row>
    <row r="62" spans="1:14" x14ac:dyDescent="0.15">
      <c r="A62" s="248"/>
      <c r="B62" s="244"/>
      <c r="C62" s="244"/>
      <c r="D62" s="244"/>
      <c r="E62" s="244"/>
      <c r="F62" s="244"/>
      <c r="G62" s="325"/>
      <c r="H62" s="326" t="s">
        <v>511</v>
      </c>
      <c r="I62" s="327">
        <v>539986</v>
      </c>
      <c r="J62" s="328">
        <v>35941</v>
      </c>
      <c r="K62" s="329">
        <v>68</v>
      </c>
      <c r="L62" s="330">
        <v>34650</v>
      </c>
      <c r="M62" s="331">
        <v>9.1</v>
      </c>
      <c r="N62" s="332">
        <v>58.9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37" t="s">
        <v>3</v>
      </c>
      <c r="D47" s="1137"/>
      <c r="E47" s="1138"/>
      <c r="F47" s="11">
        <v>16.03</v>
      </c>
      <c r="G47" s="12">
        <v>21.77</v>
      </c>
      <c r="H47" s="12">
        <v>29.74</v>
      </c>
      <c r="I47" s="12">
        <v>28.15</v>
      </c>
      <c r="J47" s="13">
        <v>33.44</v>
      </c>
    </row>
    <row r="48" spans="2:10" ht="57.75" customHeight="1" x14ac:dyDescent="0.15">
      <c r="B48" s="14"/>
      <c r="C48" s="1139" t="s">
        <v>4</v>
      </c>
      <c r="D48" s="1139"/>
      <c r="E48" s="1140"/>
      <c r="F48" s="15">
        <v>3.37</v>
      </c>
      <c r="G48" s="16">
        <v>5.47</v>
      </c>
      <c r="H48" s="16">
        <v>2.6</v>
      </c>
      <c r="I48" s="16">
        <v>2.72</v>
      </c>
      <c r="J48" s="17">
        <v>5.61</v>
      </c>
    </row>
    <row r="49" spans="2:10" ht="57.75" customHeight="1" thickBot="1" x14ac:dyDescent="0.2">
      <c r="B49" s="18"/>
      <c r="C49" s="1141" t="s">
        <v>5</v>
      </c>
      <c r="D49" s="1141"/>
      <c r="E49" s="1142"/>
      <c r="F49" s="19" t="s">
        <v>523</v>
      </c>
      <c r="G49" s="20">
        <v>7.57</v>
      </c>
      <c r="H49" s="20">
        <v>2.25</v>
      </c>
      <c r="I49" s="20" t="s">
        <v>524</v>
      </c>
      <c r="J49" s="21">
        <v>6.74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49" t="s">
        <v>525</v>
      </c>
      <c r="D34" s="1149"/>
      <c r="E34" s="1150"/>
      <c r="F34" s="32">
        <v>10.96</v>
      </c>
      <c r="G34" s="33">
        <v>9.9499999999999993</v>
      </c>
      <c r="H34" s="33">
        <v>10.039999999999999</v>
      </c>
      <c r="I34" s="33">
        <v>10.3</v>
      </c>
      <c r="J34" s="34">
        <v>9.61</v>
      </c>
      <c r="K34" s="22"/>
      <c r="L34" s="22"/>
      <c r="M34" s="22"/>
      <c r="N34" s="22"/>
      <c r="O34" s="22"/>
      <c r="P34" s="22"/>
    </row>
    <row r="35" spans="1:16" ht="39" customHeight="1" x14ac:dyDescent="0.15">
      <c r="A35" s="22"/>
      <c r="B35" s="35"/>
      <c r="C35" s="1143" t="s">
        <v>526</v>
      </c>
      <c r="D35" s="1144"/>
      <c r="E35" s="1145"/>
      <c r="F35" s="36">
        <v>3.37</v>
      </c>
      <c r="G35" s="37">
        <v>5.46</v>
      </c>
      <c r="H35" s="37">
        <v>2.59</v>
      </c>
      <c r="I35" s="37">
        <v>2.71</v>
      </c>
      <c r="J35" s="38">
        <v>5.61</v>
      </c>
      <c r="K35" s="22"/>
      <c r="L35" s="22"/>
      <c r="M35" s="22"/>
      <c r="N35" s="22"/>
      <c r="O35" s="22"/>
      <c r="P35" s="22"/>
    </row>
    <row r="36" spans="1:16" ht="39" customHeight="1" x14ac:dyDescent="0.15">
      <c r="A36" s="22"/>
      <c r="B36" s="35"/>
      <c r="C36" s="1143" t="s">
        <v>527</v>
      </c>
      <c r="D36" s="1144"/>
      <c r="E36" s="1145"/>
      <c r="F36" s="36">
        <v>2.5499999999999998</v>
      </c>
      <c r="G36" s="37">
        <v>3.24</v>
      </c>
      <c r="H36" s="37">
        <v>3.05</v>
      </c>
      <c r="I36" s="37">
        <v>2.73</v>
      </c>
      <c r="J36" s="38">
        <v>2.91</v>
      </c>
      <c r="K36" s="22"/>
      <c r="L36" s="22"/>
      <c r="M36" s="22"/>
      <c r="N36" s="22"/>
      <c r="O36" s="22"/>
      <c r="P36" s="22"/>
    </row>
    <row r="37" spans="1:16" ht="39" customHeight="1" x14ac:dyDescent="0.15">
      <c r="A37" s="22"/>
      <c r="B37" s="35"/>
      <c r="C37" s="1143" t="s">
        <v>528</v>
      </c>
      <c r="D37" s="1144"/>
      <c r="E37" s="1145"/>
      <c r="F37" s="36">
        <v>0.21</v>
      </c>
      <c r="G37" s="37">
        <v>0.1</v>
      </c>
      <c r="H37" s="37">
        <v>0.45</v>
      </c>
      <c r="I37" s="37">
        <v>0.79</v>
      </c>
      <c r="J37" s="38">
        <v>0.68</v>
      </c>
      <c r="K37" s="22"/>
      <c r="L37" s="22"/>
      <c r="M37" s="22"/>
      <c r="N37" s="22"/>
      <c r="O37" s="22"/>
      <c r="P37" s="22"/>
    </row>
    <row r="38" spans="1:16" ht="39" customHeight="1" x14ac:dyDescent="0.15">
      <c r="A38" s="22"/>
      <c r="B38" s="35"/>
      <c r="C38" s="1143" t="s">
        <v>529</v>
      </c>
      <c r="D38" s="1144"/>
      <c r="E38" s="1145"/>
      <c r="F38" s="36">
        <v>0.03</v>
      </c>
      <c r="G38" s="37">
        <v>0.16</v>
      </c>
      <c r="H38" s="37">
        <v>0.03</v>
      </c>
      <c r="I38" s="37">
        <v>0.03</v>
      </c>
      <c r="J38" s="38">
        <v>7.0000000000000007E-2</v>
      </c>
      <c r="K38" s="22"/>
      <c r="L38" s="22"/>
      <c r="M38" s="22"/>
      <c r="N38" s="22"/>
      <c r="O38" s="22"/>
      <c r="P38" s="22"/>
    </row>
    <row r="39" spans="1:16" ht="39" customHeight="1" x14ac:dyDescent="0.15">
      <c r="A39" s="22"/>
      <c r="B39" s="35"/>
      <c r="C39" s="1143" t="s">
        <v>530</v>
      </c>
      <c r="D39" s="1144"/>
      <c r="E39" s="1145"/>
      <c r="F39" s="36">
        <v>0.01</v>
      </c>
      <c r="G39" s="37">
        <v>0.02</v>
      </c>
      <c r="H39" s="37">
        <v>0.03</v>
      </c>
      <c r="I39" s="37">
        <v>0.02</v>
      </c>
      <c r="J39" s="38">
        <v>0.03</v>
      </c>
      <c r="K39" s="22"/>
      <c r="L39" s="22"/>
      <c r="M39" s="22"/>
      <c r="N39" s="22"/>
      <c r="O39" s="22"/>
      <c r="P39" s="22"/>
    </row>
    <row r="40" spans="1:16" ht="39" customHeight="1" x14ac:dyDescent="0.15">
      <c r="A40" s="22"/>
      <c r="B40" s="35"/>
      <c r="C40" s="1143" t="s">
        <v>531</v>
      </c>
      <c r="D40" s="1144"/>
      <c r="E40" s="1145"/>
      <c r="F40" s="36">
        <v>0.01</v>
      </c>
      <c r="G40" s="37">
        <v>0.01</v>
      </c>
      <c r="H40" s="37">
        <v>0.01</v>
      </c>
      <c r="I40" s="37">
        <v>0.03</v>
      </c>
      <c r="J40" s="38">
        <v>0.02</v>
      </c>
      <c r="K40" s="22"/>
      <c r="L40" s="22"/>
      <c r="M40" s="22"/>
      <c r="N40" s="22"/>
      <c r="O40" s="22"/>
      <c r="P40" s="22"/>
    </row>
    <row r="41" spans="1:16" ht="39" customHeight="1" x14ac:dyDescent="0.15">
      <c r="A41" s="22"/>
      <c r="B41" s="35"/>
      <c r="C41" s="1143" t="s">
        <v>532</v>
      </c>
      <c r="D41" s="1144"/>
      <c r="E41" s="1145"/>
      <c r="F41" s="36">
        <v>0.02</v>
      </c>
      <c r="G41" s="37">
        <v>0.01</v>
      </c>
      <c r="H41" s="37">
        <v>0.01</v>
      </c>
      <c r="I41" s="37">
        <v>0.01</v>
      </c>
      <c r="J41" s="38">
        <v>0.01</v>
      </c>
      <c r="K41" s="22"/>
      <c r="L41" s="22"/>
      <c r="M41" s="22"/>
      <c r="N41" s="22"/>
      <c r="O41" s="22"/>
      <c r="P41" s="22"/>
    </row>
    <row r="42" spans="1:16" ht="39" customHeight="1" x14ac:dyDescent="0.15">
      <c r="A42" s="22"/>
      <c r="B42" s="39"/>
      <c r="C42" s="1143" t="s">
        <v>533</v>
      </c>
      <c r="D42" s="1144"/>
      <c r="E42" s="1145"/>
      <c r="F42" s="36" t="s">
        <v>479</v>
      </c>
      <c r="G42" s="37" t="s">
        <v>479</v>
      </c>
      <c r="H42" s="37" t="s">
        <v>479</v>
      </c>
      <c r="I42" s="37" t="s">
        <v>479</v>
      </c>
      <c r="J42" s="38" t="s">
        <v>479</v>
      </c>
      <c r="K42" s="22"/>
      <c r="L42" s="22"/>
      <c r="M42" s="22"/>
      <c r="N42" s="22"/>
      <c r="O42" s="22"/>
      <c r="P42" s="22"/>
    </row>
    <row r="43" spans="1:16" ht="39" customHeight="1" thickBot="1" x14ac:dyDescent="0.2">
      <c r="A43" s="22"/>
      <c r="B43" s="40"/>
      <c r="C43" s="1146" t="s">
        <v>534</v>
      </c>
      <c r="D43" s="1147"/>
      <c r="E43" s="1148"/>
      <c r="F43" s="41">
        <v>1.47</v>
      </c>
      <c r="G43" s="42">
        <v>1.4</v>
      </c>
      <c r="H43" s="42">
        <v>1.42</v>
      </c>
      <c r="I43" s="42">
        <v>1.41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611</v>
      </c>
      <c r="L45" s="60">
        <v>503</v>
      </c>
      <c r="M45" s="60">
        <v>398</v>
      </c>
      <c r="N45" s="60">
        <v>397</v>
      </c>
      <c r="O45" s="61">
        <v>419</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479</v>
      </c>
      <c r="L47" s="64" t="s">
        <v>479</v>
      </c>
      <c r="M47" s="64" t="s">
        <v>479</v>
      </c>
      <c r="N47" s="64" t="s">
        <v>479</v>
      </c>
      <c r="O47" s="65" t="s">
        <v>479</v>
      </c>
      <c r="P47" s="48"/>
      <c r="Q47" s="48"/>
      <c r="R47" s="48"/>
      <c r="S47" s="48"/>
      <c r="T47" s="48"/>
      <c r="U47" s="48"/>
    </row>
    <row r="48" spans="1:21" ht="30.75" customHeight="1" x14ac:dyDescent="0.15">
      <c r="A48" s="48"/>
      <c r="B48" s="1161"/>
      <c r="C48" s="1162"/>
      <c r="D48" s="62"/>
      <c r="E48" s="1153" t="s">
        <v>15</v>
      </c>
      <c r="F48" s="1153"/>
      <c r="G48" s="1153"/>
      <c r="H48" s="1153"/>
      <c r="I48" s="1153"/>
      <c r="J48" s="1154"/>
      <c r="K48" s="63">
        <v>256</v>
      </c>
      <c r="L48" s="64">
        <v>250</v>
      </c>
      <c r="M48" s="64">
        <v>234</v>
      </c>
      <c r="N48" s="64">
        <v>232</v>
      </c>
      <c r="O48" s="65">
        <v>237</v>
      </c>
      <c r="P48" s="48"/>
      <c r="Q48" s="48"/>
      <c r="R48" s="48"/>
      <c r="S48" s="48"/>
      <c r="T48" s="48"/>
      <c r="U48" s="48"/>
    </row>
    <row r="49" spans="1:21" ht="30.75" customHeight="1" x14ac:dyDescent="0.15">
      <c r="A49" s="48"/>
      <c r="B49" s="1161"/>
      <c r="C49" s="1162"/>
      <c r="D49" s="62"/>
      <c r="E49" s="1153" t="s">
        <v>16</v>
      </c>
      <c r="F49" s="1153"/>
      <c r="G49" s="1153"/>
      <c r="H49" s="1153"/>
      <c r="I49" s="1153"/>
      <c r="J49" s="1154"/>
      <c r="K49" s="63">
        <v>55</v>
      </c>
      <c r="L49" s="64">
        <v>55</v>
      </c>
      <c r="M49" s="64">
        <v>54</v>
      </c>
      <c r="N49" s="64">
        <v>30</v>
      </c>
      <c r="O49" s="65">
        <v>13</v>
      </c>
      <c r="P49" s="48"/>
      <c r="Q49" s="48"/>
      <c r="R49" s="48"/>
      <c r="S49" s="48"/>
      <c r="T49" s="48"/>
      <c r="U49" s="48"/>
    </row>
    <row r="50" spans="1:21" ht="30.75" customHeight="1" x14ac:dyDescent="0.15">
      <c r="A50" s="48"/>
      <c r="B50" s="1161"/>
      <c r="C50" s="1162"/>
      <c r="D50" s="62"/>
      <c r="E50" s="1153" t="s">
        <v>17</v>
      </c>
      <c r="F50" s="1153"/>
      <c r="G50" s="1153"/>
      <c r="H50" s="1153"/>
      <c r="I50" s="1153"/>
      <c r="J50" s="1154"/>
      <c r="K50" s="63">
        <v>77</v>
      </c>
      <c r="L50" s="64">
        <v>65</v>
      </c>
      <c r="M50" s="64">
        <v>64</v>
      </c>
      <c r="N50" s="64">
        <v>65</v>
      </c>
      <c r="O50" s="65">
        <v>65</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479</v>
      </c>
      <c r="L51" s="64" t="s">
        <v>479</v>
      </c>
      <c r="M51" s="64" t="s">
        <v>479</v>
      </c>
      <c r="N51" s="64" t="s">
        <v>479</v>
      </c>
      <c r="O51" s="65" t="s">
        <v>479</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331</v>
      </c>
      <c r="L52" s="64">
        <v>354</v>
      </c>
      <c r="M52" s="64">
        <v>368</v>
      </c>
      <c r="N52" s="64">
        <v>388</v>
      </c>
      <c r="O52" s="65">
        <v>418</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668</v>
      </c>
      <c r="L53" s="69">
        <v>519</v>
      </c>
      <c r="M53" s="69">
        <v>382</v>
      </c>
      <c r="N53" s="69">
        <v>336</v>
      </c>
      <c r="O53" s="70">
        <v>316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67" t="s">
        <v>24</v>
      </c>
      <c r="C41" s="1168"/>
      <c r="D41" s="81"/>
      <c r="E41" s="1173" t="s">
        <v>25</v>
      </c>
      <c r="F41" s="1173"/>
      <c r="G41" s="1173"/>
      <c r="H41" s="1174"/>
      <c r="I41" s="82">
        <v>4483</v>
      </c>
      <c r="J41" s="83">
        <v>4543</v>
      </c>
      <c r="K41" s="83">
        <v>4784</v>
      </c>
      <c r="L41" s="83">
        <v>6199</v>
      </c>
      <c r="M41" s="84">
        <v>6954</v>
      </c>
    </row>
    <row r="42" spans="2:13" ht="27.75" customHeight="1" x14ac:dyDescent="0.15">
      <c r="B42" s="1169"/>
      <c r="C42" s="1170"/>
      <c r="D42" s="85"/>
      <c r="E42" s="1175" t="s">
        <v>26</v>
      </c>
      <c r="F42" s="1175"/>
      <c r="G42" s="1175"/>
      <c r="H42" s="1176"/>
      <c r="I42" s="86">
        <v>748</v>
      </c>
      <c r="J42" s="87">
        <v>683</v>
      </c>
      <c r="K42" s="87">
        <v>839</v>
      </c>
      <c r="L42" s="87">
        <v>764</v>
      </c>
      <c r="M42" s="88">
        <v>489</v>
      </c>
    </row>
    <row r="43" spans="2:13" ht="27.75" customHeight="1" x14ac:dyDescent="0.15">
      <c r="B43" s="1169"/>
      <c r="C43" s="1170"/>
      <c r="D43" s="85"/>
      <c r="E43" s="1175" t="s">
        <v>27</v>
      </c>
      <c r="F43" s="1175"/>
      <c r="G43" s="1175"/>
      <c r="H43" s="1176"/>
      <c r="I43" s="86">
        <v>3178</v>
      </c>
      <c r="J43" s="87">
        <v>3182</v>
      </c>
      <c r="K43" s="87">
        <v>3201</v>
      </c>
      <c r="L43" s="87">
        <v>3000</v>
      </c>
      <c r="M43" s="88">
        <v>2697</v>
      </c>
    </row>
    <row r="44" spans="2:13" ht="27.75" customHeight="1" x14ac:dyDescent="0.15">
      <c r="B44" s="1169"/>
      <c r="C44" s="1170"/>
      <c r="D44" s="85"/>
      <c r="E44" s="1175" t="s">
        <v>28</v>
      </c>
      <c r="F44" s="1175"/>
      <c r="G44" s="1175"/>
      <c r="H44" s="1176"/>
      <c r="I44" s="86">
        <v>113</v>
      </c>
      <c r="J44" s="87">
        <v>65</v>
      </c>
      <c r="K44" s="87">
        <v>47</v>
      </c>
      <c r="L44" s="87">
        <v>56</v>
      </c>
      <c r="M44" s="88">
        <v>53</v>
      </c>
    </row>
    <row r="45" spans="2:13" ht="27.75" customHeight="1" x14ac:dyDescent="0.15">
      <c r="B45" s="1169"/>
      <c r="C45" s="1170"/>
      <c r="D45" s="85"/>
      <c r="E45" s="1175" t="s">
        <v>29</v>
      </c>
      <c r="F45" s="1175"/>
      <c r="G45" s="1175"/>
      <c r="H45" s="1176"/>
      <c r="I45" s="86">
        <v>997</v>
      </c>
      <c r="J45" s="87">
        <v>1122</v>
      </c>
      <c r="K45" s="87">
        <v>1226</v>
      </c>
      <c r="L45" s="87">
        <v>1233</v>
      </c>
      <c r="M45" s="88">
        <v>1249</v>
      </c>
    </row>
    <row r="46" spans="2:13" ht="27.75" customHeight="1" x14ac:dyDescent="0.15">
      <c r="B46" s="1169"/>
      <c r="C46" s="1170"/>
      <c r="D46" s="85"/>
      <c r="E46" s="1175" t="s">
        <v>30</v>
      </c>
      <c r="F46" s="1175"/>
      <c r="G46" s="1175"/>
      <c r="H46" s="1176"/>
      <c r="I46" s="86" t="s">
        <v>479</v>
      </c>
      <c r="J46" s="87" t="s">
        <v>479</v>
      </c>
      <c r="K46" s="87">
        <v>110</v>
      </c>
      <c r="L46" s="87">
        <v>105</v>
      </c>
      <c r="M46" s="88">
        <v>56</v>
      </c>
    </row>
    <row r="47" spans="2:13" ht="27.75" customHeight="1" x14ac:dyDescent="0.15">
      <c r="B47" s="1169"/>
      <c r="C47" s="1170"/>
      <c r="D47" s="85"/>
      <c r="E47" s="1175" t="s">
        <v>31</v>
      </c>
      <c r="F47" s="1175"/>
      <c r="G47" s="1175"/>
      <c r="H47" s="1176"/>
      <c r="I47" s="86" t="s">
        <v>479</v>
      </c>
      <c r="J47" s="87" t="s">
        <v>479</v>
      </c>
      <c r="K47" s="87" t="s">
        <v>479</v>
      </c>
      <c r="L47" s="87" t="s">
        <v>479</v>
      </c>
      <c r="M47" s="88" t="s">
        <v>479</v>
      </c>
    </row>
    <row r="48" spans="2:13" ht="27.75" customHeight="1" x14ac:dyDescent="0.15">
      <c r="B48" s="1171"/>
      <c r="C48" s="1172"/>
      <c r="D48" s="85"/>
      <c r="E48" s="1175" t="s">
        <v>32</v>
      </c>
      <c r="F48" s="1175"/>
      <c r="G48" s="1175"/>
      <c r="H48" s="1176"/>
      <c r="I48" s="86" t="s">
        <v>479</v>
      </c>
      <c r="J48" s="87" t="s">
        <v>479</v>
      </c>
      <c r="K48" s="87" t="s">
        <v>479</v>
      </c>
      <c r="L48" s="87" t="s">
        <v>479</v>
      </c>
      <c r="M48" s="88" t="s">
        <v>479</v>
      </c>
    </row>
    <row r="49" spans="2:13" ht="27.75" customHeight="1" x14ac:dyDescent="0.15">
      <c r="B49" s="1177" t="s">
        <v>33</v>
      </c>
      <c r="C49" s="1178"/>
      <c r="D49" s="89"/>
      <c r="E49" s="1175" t="s">
        <v>34</v>
      </c>
      <c r="F49" s="1175"/>
      <c r="G49" s="1175"/>
      <c r="H49" s="1176"/>
      <c r="I49" s="86">
        <v>1329</v>
      </c>
      <c r="J49" s="87">
        <v>1578</v>
      </c>
      <c r="K49" s="87">
        <v>2222</v>
      </c>
      <c r="L49" s="87">
        <v>1861</v>
      </c>
      <c r="M49" s="88">
        <v>2398</v>
      </c>
    </row>
    <row r="50" spans="2:13" ht="27.75" customHeight="1" x14ac:dyDescent="0.15">
      <c r="B50" s="1169"/>
      <c r="C50" s="1170"/>
      <c r="D50" s="85"/>
      <c r="E50" s="1175" t="s">
        <v>35</v>
      </c>
      <c r="F50" s="1175"/>
      <c r="G50" s="1175"/>
      <c r="H50" s="1176"/>
      <c r="I50" s="86">
        <v>70</v>
      </c>
      <c r="J50" s="87">
        <v>55</v>
      </c>
      <c r="K50" s="87">
        <v>31</v>
      </c>
      <c r="L50" s="87">
        <v>20</v>
      </c>
      <c r="M50" s="88">
        <v>22</v>
      </c>
    </row>
    <row r="51" spans="2:13" ht="27.75" customHeight="1" x14ac:dyDescent="0.15">
      <c r="B51" s="1171"/>
      <c r="C51" s="1172"/>
      <c r="D51" s="85"/>
      <c r="E51" s="1175" t="s">
        <v>36</v>
      </c>
      <c r="F51" s="1175"/>
      <c r="G51" s="1175"/>
      <c r="H51" s="1176"/>
      <c r="I51" s="86">
        <v>4552</v>
      </c>
      <c r="J51" s="87">
        <v>5008</v>
      </c>
      <c r="K51" s="87">
        <v>5833</v>
      </c>
      <c r="L51" s="87">
        <v>6556</v>
      </c>
      <c r="M51" s="88">
        <v>6483</v>
      </c>
    </row>
    <row r="52" spans="2:13" ht="27.75" customHeight="1" thickBot="1" x14ac:dyDescent="0.2">
      <c r="B52" s="1179" t="s">
        <v>37</v>
      </c>
      <c r="C52" s="1180"/>
      <c r="D52" s="90"/>
      <c r="E52" s="1181" t="s">
        <v>38</v>
      </c>
      <c r="F52" s="1181"/>
      <c r="G52" s="1181"/>
      <c r="H52" s="1182"/>
      <c r="I52" s="91">
        <v>3568</v>
      </c>
      <c r="J52" s="92">
        <v>2954</v>
      </c>
      <c r="K52" s="92">
        <v>2122</v>
      </c>
      <c r="L52" s="92">
        <v>2920</v>
      </c>
      <c r="M52" s="93">
        <v>2593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37322</v>
      </c>
      <c r="E3" s="116"/>
      <c r="F3" s="117">
        <v>57455</v>
      </c>
      <c r="G3" s="118"/>
      <c r="H3" s="119"/>
    </row>
    <row r="4" spans="1:8" x14ac:dyDescent="0.15">
      <c r="A4" s="120"/>
      <c r="B4" s="121"/>
      <c r="C4" s="122"/>
      <c r="D4" s="123">
        <v>21993</v>
      </c>
      <c r="E4" s="124"/>
      <c r="F4" s="125">
        <v>33958</v>
      </c>
      <c r="G4" s="126"/>
      <c r="H4" s="127"/>
    </row>
    <row r="5" spans="1:8" x14ac:dyDescent="0.15">
      <c r="A5" s="108" t="s">
        <v>512</v>
      </c>
      <c r="B5" s="113"/>
      <c r="C5" s="114"/>
      <c r="D5" s="115">
        <v>36441</v>
      </c>
      <c r="E5" s="116"/>
      <c r="F5" s="117">
        <v>71812</v>
      </c>
      <c r="G5" s="118"/>
      <c r="H5" s="119"/>
    </row>
    <row r="6" spans="1:8" x14ac:dyDescent="0.15">
      <c r="A6" s="120"/>
      <c r="B6" s="121"/>
      <c r="C6" s="122"/>
      <c r="D6" s="123">
        <v>13433</v>
      </c>
      <c r="E6" s="124"/>
      <c r="F6" s="125">
        <v>35025</v>
      </c>
      <c r="G6" s="126"/>
      <c r="H6" s="127"/>
    </row>
    <row r="7" spans="1:8" x14ac:dyDescent="0.15">
      <c r="A7" s="108" t="s">
        <v>513</v>
      </c>
      <c r="B7" s="113"/>
      <c r="C7" s="114"/>
      <c r="D7" s="115">
        <v>57658</v>
      </c>
      <c r="E7" s="116"/>
      <c r="F7" s="117">
        <v>59829</v>
      </c>
      <c r="G7" s="118"/>
      <c r="H7" s="119"/>
    </row>
    <row r="8" spans="1:8" x14ac:dyDescent="0.15">
      <c r="A8" s="120"/>
      <c r="B8" s="121"/>
      <c r="C8" s="122"/>
      <c r="D8" s="123">
        <v>21695</v>
      </c>
      <c r="E8" s="124"/>
      <c r="F8" s="125">
        <v>33669</v>
      </c>
      <c r="G8" s="126"/>
      <c r="H8" s="127"/>
    </row>
    <row r="9" spans="1:8" x14ac:dyDescent="0.15">
      <c r="A9" s="108" t="s">
        <v>514</v>
      </c>
      <c r="B9" s="113"/>
      <c r="C9" s="114"/>
      <c r="D9" s="115">
        <v>170700</v>
      </c>
      <c r="E9" s="116"/>
      <c r="F9" s="117">
        <v>70582</v>
      </c>
      <c r="G9" s="118"/>
      <c r="H9" s="119"/>
    </row>
    <row r="10" spans="1:8" x14ac:dyDescent="0.15">
      <c r="A10" s="120"/>
      <c r="B10" s="121"/>
      <c r="C10" s="122"/>
      <c r="D10" s="123">
        <v>59632</v>
      </c>
      <c r="E10" s="124"/>
      <c r="F10" s="125">
        <v>36117</v>
      </c>
      <c r="G10" s="126"/>
      <c r="H10" s="127"/>
    </row>
    <row r="11" spans="1:8" x14ac:dyDescent="0.15">
      <c r="A11" s="108" t="s">
        <v>515</v>
      </c>
      <c r="B11" s="113"/>
      <c r="C11" s="114"/>
      <c r="D11" s="115">
        <v>153075</v>
      </c>
      <c r="E11" s="116"/>
      <c r="F11" s="117">
        <v>81990</v>
      </c>
      <c r="G11" s="118"/>
      <c r="H11" s="119"/>
    </row>
    <row r="12" spans="1:8" x14ac:dyDescent="0.15">
      <c r="A12" s="120"/>
      <c r="B12" s="121"/>
      <c r="C12" s="128"/>
      <c r="D12" s="123">
        <v>62951</v>
      </c>
      <c r="E12" s="124"/>
      <c r="F12" s="125">
        <v>34482</v>
      </c>
      <c r="G12" s="126"/>
      <c r="H12" s="127"/>
    </row>
    <row r="13" spans="1:8" x14ac:dyDescent="0.15">
      <c r="A13" s="108"/>
      <c r="B13" s="113"/>
      <c r="C13" s="129"/>
      <c r="D13" s="130">
        <v>91039</v>
      </c>
      <c r="E13" s="131"/>
      <c r="F13" s="132">
        <v>68334</v>
      </c>
      <c r="G13" s="133"/>
      <c r="H13" s="119"/>
    </row>
    <row r="14" spans="1:8" x14ac:dyDescent="0.15">
      <c r="A14" s="120"/>
      <c r="B14" s="121"/>
      <c r="C14" s="122"/>
      <c r="D14" s="123">
        <v>35941</v>
      </c>
      <c r="E14" s="124"/>
      <c r="F14" s="125">
        <v>34650</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3.37</v>
      </c>
      <c r="C19" s="134">
        <f>ROUND(VALUE(SUBSTITUTE(実質収支比率等に係る経年分析!G$48,"▲","-")),2)</f>
        <v>5.47</v>
      </c>
      <c r="D19" s="134">
        <f>ROUND(VALUE(SUBSTITUTE(実質収支比率等に係る経年分析!H$48,"▲","-")),2)</f>
        <v>2.6</v>
      </c>
      <c r="E19" s="134">
        <f>ROUND(VALUE(SUBSTITUTE(実質収支比率等に係る経年分析!I$48,"▲","-")),2)</f>
        <v>2.72</v>
      </c>
      <c r="F19" s="134">
        <f>ROUND(VALUE(SUBSTITUTE(実質収支比率等に係る経年分析!J$48,"▲","-")),2)</f>
        <v>5.61</v>
      </c>
    </row>
    <row r="20" spans="1:11" x14ac:dyDescent="0.15">
      <c r="A20" s="134" t="s">
        <v>43</v>
      </c>
      <c r="B20" s="134">
        <f>ROUND(VALUE(SUBSTITUTE(実質収支比率等に係る経年分析!F$47,"▲","-")),2)</f>
        <v>16.03</v>
      </c>
      <c r="C20" s="134">
        <f>ROUND(VALUE(SUBSTITUTE(実質収支比率等に係る経年分析!G$47,"▲","-")),2)</f>
        <v>21.77</v>
      </c>
      <c r="D20" s="134">
        <f>ROUND(VALUE(SUBSTITUTE(実質収支比率等に係る経年分析!H$47,"▲","-")),2)</f>
        <v>29.74</v>
      </c>
      <c r="E20" s="134">
        <f>ROUND(VALUE(SUBSTITUTE(実質収支比率等に係る経年分析!I$47,"▲","-")),2)</f>
        <v>28.15</v>
      </c>
      <c r="F20" s="134">
        <f>ROUND(VALUE(SUBSTITUTE(実質収支比率等に係る経年分析!J$47,"▲","-")),2)</f>
        <v>33.44</v>
      </c>
    </row>
    <row r="21" spans="1:11" x14ac:dyDescent="0.15">
      <c r="A21" s="134" t="s">
        <v>44</v>
      </c>
      <c r="B21" s="134">
        <f>IF(ISNUMBER(VALUE(SUBSTITUTE(実質収支比率等に係る経年分析!F$49,"▲","-"))),ROUND(VALUE(SUBSTITUTE(実質収支比率等に係る経年分析!F$49,"▲","-")),2),NA())</f>
        <v>-2.79</v>
      </c>
      <c r="C21" s="134">
        <f>IF(ISNUMBER(VALUE(SUBSTITUTE(実質収支比率等に係る経年分析!G$49,"▲","-"))),ROUND(VALUE(SUBSTITUTE(実質収支比率等に係る経年分析!G$49,"▲","-")),2),NA())</f>
        <v>7.57</v>
      </c>
      <c r="D21" s="134">
        <f>IF(ISNUMBER(VALUE(SUBSTITUTE(実質収支比率等に係る経年分析!H$49,"▲","-"))),ROUND(VALUE(SUBSTITUTE(実質収支比率等に係る経年分析!H$49,"▲","-")),2),NA())</f>
        <v>2.25</v>
      </c>
      <c r="E21" s="134">
        <f>IF(ISNUMBER(VALUE(SUBSTITUTE(実質収支比率等に係る経年分析!I$49,"▲","-"))),ROUND(VALUE(SUBSTITUTE(実質収支比率等に係る経年分析!I$49,"▲","-")),2),NA())</f>
        <v>-2.1800000000000002</v>
      </c>
      <c r="F21" s="134">
        <f>IF(ISNUMBER(VALUE(SUBSTITUTE(実質収支比率等に係る経年分析!J$49,"▲","-"))),ROUND(VALUE(SUBSTITUTE(実質収支比率等に係る経年分析!J$49,"▲","-")),2),NA())</f>
        <v>6.74</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1.47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1.42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1.41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0.68</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2.5499999999999998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5.46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5.61</v>
      </c>
    </row>
    <row r="36" spans="1:16" x14ac:dyDescent="0.15">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9.9499999999999993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10.039999999999999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9.61</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331</v>
      </c>
      <c r="E42" s="136"/>
      <c r="F42" s="136"/>
      <c r="G42" s="136">
        <f>'実質公債費比率（分子）の構造'!L$52</f>
        <v>354</v>
      </c>
      <c r="H42" s="136"/>
      <c r="I42" s="136"/>
      <c r="J42" s="136">
        <f>'実質公債費比率（分子）の構造'!M$52</f>
        <v>368</v>
      </c>
      <c r="K42" s="136"/>
      <c r="L42" s="136"/>
      <c r="M42" s="136">
        <f>'実質公債費比率（分子）の構造'!N$52</f>
        <v>388</v>
      </c>
      <c r="N42" s="136"/>
      <c r="O42" s="136"/>
      <c r="P42" s="136">
        <f>'実質公債費比率（分子）の構造'!O$52</f>
        <v>418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77</v>
      </c>
      <c r="C44" s="136"/>
      <c r="D44" s="136"/>
      <c r="E44" s="136">
        <f>'実質公債費比率（分子）の構造'!L$50</f>
        <v>65</v>
      </c>
      <c r="F44" s="136"/>
      <c r="G44" s="136"/>
      <c r="H44" s="136">
        <f>'実質公債費比率（分子）の構造'!M$50</f>
        <v>64</v>
      </c>
      <c r="I44" s="136"/>
      <c r="J44" s="136"/>
      <c r="K44" s="136">
        <f>'実質公債費比率（分子）の構造'!N$50</f>
        <v>65</v>
      </c>
      <c r="L44" s="136"/>
      <c r="M44" s="136"/>
      <c r="N44" s="136">
        <f>'実質公債費比率（分子）の構造'!O$50</f>
        <v>65</v>
      </c>
      <c r="O44" s="136"/>
      <c r="P44" s="136"/>
    </row>
    <row r="45" spans="1:16" x14ac:dyDescent="0.15">
      <c r="A45" s="136" t="s">
        <v>54</v>
      </c>
      <c r="B45" s="136">
        <f>'実質公債費比率（分子）の構造'!K$49</f>
        <v>55</v>
      </c>
      <c r="C45" s="136"/>
      <c r="D45" s="136"/>
      <c r="E45" s="136">
        <f>'実質公債費比率（分子）の構造'!L$49</f>
        <v>55</v>
      </c>
      <c r="F45" s="136"/>
      <c r="G45" s="136"/>
      <c r="H45" s="136">
        <f>'実質公債費比率（分子）の構造'!M$49</f>
        <v>54</v>
      </c>
      <c r="I45" s="136"/>
      <c r="J45" s="136"/>
      <c r="K45" s="136">
        <f>'実質公債費比率（分子）の構造'!N$49</f>
        <v>30</v>
      </c>
      <c r="L45" s="136"/>
      <c r="M45" s="136"/>
      <c r="N45" s="136">
        <f>'実質公債費比率（分子）の構造'!O$49</f>
        <v>13</v>
      </c>
      <c r="O45" s="136"/>
      <c r="P45" s="136"/>
    </row>
    <row r="46" spans="1:16" x14ac:dyDescent="0.15">
      <c r="A46" s="136" t="s">
        <v>55</v>
      </c>
      <c r="B46" s="136">
        <f>'実質公債費比率（分子）の構造'!K$48</f>
        <v>256</v>
      </c>
      <c r="C46" s="136"/>
      <c r="D46" s="136"/>
      <c r="E46" s="136">
        <f>'実質公債費比率（分子）の構造'!L$48</f>
        <v>250</v>
      </c>
      <c r="F46" s="136"/>
      <c r="G46" s="136"/>
      <c r="H46" s="136">
        <f>'実質公債費比率（分子）の構造'!M$48</f>
        <v>234</v>
      </c>
      <c r="I46" s="136"/>
      <c r="J46" s="136"/>
      <c r="K46" s="136">
        <f>'実質公債費比率（分子）の構造'!N$48</f>
        <v>232</v>
      </c>
      <c r="L46" s="136"/>
      <c r="M46" s="136"/>
      <c r="N46" s="136">
        <f>'実質公債費比率（分子）の構造'!O$48</f>
        <v>237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611</v>
      </c>
      <c r="C49" s="136"/>
      <c r="D49" s="136"/>
      <c r="E49" s="136">
        <f>'実質公債費比率（分子）の構造'!L$45</f>
        <v>503</v>
      </c>
      <c r="F49" s="136"/>
      <c r="G49" s="136"/>
      <c r="H49" s="136">
        <f>'実質公債費比率（分子）の構造'!M$45</f>
        <v>398</v>
      </c>
      <c r="I49" s="136"/>
      <c r="J49" s="136"/>
      <c r="K49" s="136">
        <f>'実質公債費比率（分子）の構造'!N$45</f>
        <v>397</v>
      </c>
      <c r="L49" s="136"/>
      <c r="M49" s="136"/>
      <c r="N49" s="136">
        <f>'実質公債費比率（分子）の構造'!O$45</f>
        <v>419</v>
      </c>
      <c r="O49" s="136"/>
      <c r="P49" s="136"/>
    </row>
    <row r="50" spans="1:16" x14ac:dyDescent="0.15">
      <c r="A50" s="136" t="s">
        <v>59</v>
      </c>
      <c r="B50" s="136" t="e">
        <f>NA()</f>
        <v>#N/A</v>
      </c>
      <c r="C50" s="136">
        <f>IF(ISNUMBER('実質公債費比率（分子）の構造'!K$53),'実質公債費比率（分子）の構造'!K$53,NA())</f>
        <v>668</v>
      </c>
      <c r="D50" s="136" t="e">
        <f>NA()</f>
        <v>#N/A</v>
      </c>
      <c r="E50" s="136" t="e">
        <f>NA()</f>
        <v>#N/A</v>
      </c>
      <c r="F50" s="136">
        <f>IF(ISNUMBER('実質公債費比率（分子）の構造'!L$53),'実質公債費比率（分子）の構造'!L$53,NA())</f>
        <v>519</v>
      </c>
      <c r="G50" s="136" t="e">
        <f>NA()</f>
        <v>#N/A</v>
      </c>
      <c r="H50" s="136" t="e">
        <f>NA()</f>
        <v>#N/A</v>
      </c>
      <c r="I50" s="136">
        <f>IF(ISNUMBER('実質公債費比率（分子）の構造'!M$53),'実質公債費比率（分子）の構造'!M$53,NA())</f>
        <v>382</v>
      </c>
      <c r="J50" s="136" t="e">
        <f>NA()</f>
        <v>#N/A</v>
      </c>
      <c r="K50" s="136" t="e">
        <f>NA()</f>
        <v>#N/A</v>
      </c>
      <c r="L50" s="136">
        <f>IF(ISNUMBER('実質公債費比率（分子）の構造'!N$53),'実質公債費比率（分子）の構造'!N$53,NA())</f>
        <v>336</v>
      </c>
      <c r="M50" s="136" t="e">
        <f>NA()</f>
        <v>#N/A</v>
      </c>
      <c r="N50" s="136" t="e">
        <f>NA()</f>
        <v>#N/A</v>
      </c>
      <c r="O50" s="136">
        <f>IF(ISNUMBER('実質公債費比率（分子）の構造'!O$53),'実質公債費比率（分子）の構造'!O$53,NA())</f>
        <v>316</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4552</v>
      </c>
      <c r="E56" s="135"/>
      <c r="F56" s="135"/>
      <c r="G56" s="135">
        <f>'将来負担比率（分子）の構造'!J$51</f>
        <v>5008</v>
      </c>
      <c r="H56" s="135"/>
      <c r="I56" s="135"/>
      <c r="J56" s="135">
        <f>'将来負担比率（分子）の構造'!K$51</f>
        <v>5833</v>
      </c>
      <c r="K56" s="135"/>
      <c r="L56" s="135"/>
      <c r="M56" s="135">
        <f>'将来負担比率（分子）の構造'!L$51</f>
        <v>6556</v>
      </c>
      <c r="N56" s="135"/>
      <c r="O56" s="135"/>
      <c r="P56" s="135">
        <f>'将来負担比率（分子）の構造'!M$51</f>
        <v>6483</v>
      </c>
    </row>
    <row r="57" spans="1:16" x14ac:dyDescent="0.15">
      <c r="A57" s="135" t="s">
        <v>35</v>
      </c>
      <c r="B57" s="135"/>
      <c r="C57" s="135"/>
      <c r="D57" s="135">
        <f>'将来負担比率（分子）の構造'!I$50</f>
        <v>70</v>
      </c>
      <c r="E57" s="135"/>
      <c r="F57" s="135"/>
      <c r="G57" s="135">
        <f>'将来負担比率（分子）の構造'!J$50</f>
        <v>55</v>
      </c>
      <c r="H57" s="135"/>
      <c r="I57" s="135"/>
      <c r="J57" s="135">
        <f>'将来負担比率（分子）の構造'!K$50</f>
        <v>31</v>
      </c>
      <c r="K57" s="135"/>
      <c r="L57" s="135"/>
      <c r="M57" s="135">
        <f>'将来負担比率（分子）の構造'!L$50</f>
        <v>20</v>
      </c>
      <c r="N57" s="135"/>
      <c r="O57" s="135"/>
      <c r="P57" s="135">
        <f>'将来負担比率（分子）の構造'!M$50</f>
        <v>22</v>
      </c>
    </row>
    <row r="58" spans="1:16" x14ac:dyDescent="0.15">
      <c r="A58" s="135" t="s">
        <v>34</v>
      </c>
      <c r="B58" s="135"/>
      <c r="C58" s="135"/>
      <c r="D58" s="135">
        <f>'将来負担比率（分子）の構造'!I$49</f>
        <v>1329</v>
      </c>
      <c r="E58" s="135"/>
      <c r="F58" s="135"/>
      <c r="G58" s="135">
        <f>'将来負担比率（分子）の構造'!J$49</f>
        <v>1578</v>
      </c>
      <c r="H58" s="135"/>
      <c r="I58" s="135"/>
      <c r="J58" s="135">
        <f>'将来負担比率（分子）の構造'!K$49</f>
        <v>2222</v>
      </c>
      <c r="K58" s="135"/>
      <c r="L58" s="135"/>
      <c r="M58" s="135">
        <f>'将来負担比率（分子）の構造'!L$49</f>
        <v>1861</v>
      </c>
      <c r="N58" s="135"/>
      <c r="O58" s="135"/>
      <c r="P58" s="135">
        <f>'将来負担比率（分子）の構造'!M$49</f>
        <v>2398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f>'将来負担比率（分子）の構造'!K$46</f>
        <v>110</v>
      </c>
      <c r="I61" s="135"/>
      <c r="J61" s="135"/>
      <c r="K61" s="135">
        <f>'将来負担比率（分子）の構造'!L$46</f>
        <v>105</v>
      </c>
      <c r="L61" s="135"/>
      <c r="M61" s="135"/>
      <c r="N61" s="135">
        <f>'将来負担比率（分子）の構造'!M$46</f>
        <v>56</v>
      </c>
      <c r="O61" s="135"/>
      <c r="P61" s="135"/>
    </row>
    <row r="62" spans="1:16" x14ac:dyDescent="0.15">
      <c r="A62" s="135" t="s">
        <v>29</v>
      </c>
      <c r="B62" s="135">
        <f>'将来負担比率（分子）の構造'!I$45</f>
        <v>997</v>
      </c>
      <c r="C62" s="135"/>
      <c r="D62" s="135"/>
      <c r="E62" s="135">
        <f>'将来負担比率（分子）の構造'!J$45</f>
        <v>1122</v>
      </c>
      <c r="F62" s="135"/>
      <c r="G62" s="135"/>
      <c r="H62" s="135">
        <f>'将来負担比率（分子）の構造'!K$45</f>
        <v>1226</v>
      </c>
      <c r="I62" s="135"/>
      <c r="J62" s="135"/>
      <c r="K62" s="135">
        <f>'将来負担比率（分子）の構造'!L$45</f>
        <v>1233</v>
      </c>
      <c r="L62" s="135"/>
      <c r="M62" s="135"/>
      <c r="N62" s="135">
        <f>'将来負担比率（分子）の構造'!M$45</f>
        <v>1249</v>
      </c>
      <c r="O62" s="135"/>
      <c r="P62" s="135"/>
    </row>
    <row r="63" spans="1:16" x14ac:dyDescent="0.15">
      <c r="A63" s="135" t="s">
        <v>28</v>
      </c>
      <c r="B63" s="135">
        <f>'将来負担比率（分子）の構造'!I$44</f>
        <v>113</v>
      </c>
      <c r="C63" s="135"/>
      <c r="D63" s="135"/>
      <c r="E63" s="135">
        <f>'将来負担比率（分子）の構造'!J$44</f>
        <v>65</v>
      </c>
      <c r="F63" s="135"/>
      <c r="G63" s="135"/>
      <c r="H63" s="135">
        <f>'将来負担比率（分子）の構造'!K$44</f>
        <v>47</v>
      </c>
      <c r="I63" s="135"/>
      <c r="J63" s="135"/>
      <c r="K63" s="135">
        <f>'将来負担比率（分子）の構造'!L$44</f>
        <v>56</v>
      </c>
      <c r="L63" s="135"/>
      <c r="M63" s="135"/>
      <c r="N63" s="135">
        <f>'将来負担比率（分子）の構造'!M$44</f>
        <v>53</v>
      </c>
      <c r="O63" s="135"/>
      <c r="P63" s="135"/>
    </row>
    <row r="64" spans="1:16" x14ac:dyDescent="0.15">
      <c r="A64" s="135" t="s">
        <v>27</v>
      </c>
      <c r="B64" s="135">
        <f>'将来負担比率（分子）の構造'!I$43</f>
        <v>3178</v>
      </c>
      <c r="C64" s="135"/>
      <c r="D64" s="135"/>
      <c r="E64" s="135">
        <f>'将来負担比率（分子）の構造'!J$43</f>
        <v>3182</v>
      </c>
      <c r="F64" s="135"/>
      <c r="G64" s="135"/>
      <c r="H64" s="135">
        <f>'将来負担比率（分子）の構造'!K$43</f>
        <v>3201</v>
      </c>
      <c r="I64" s="135"/>
      <c r="J64" s="135"/>
      <c r="K64" s="135">
        <f>'将来負担比率（分子）の構造'!L$43</f>
        <v>3000</v>
      </c>
      <c r="L64" s="135"/>
      <c r="M64" s="135"/>
      <c r="N64" s="135">
        <f>'将来負担比率（分子）の構造'!M$43</f>
        <v>2697</v>
      </c>
      <c r="O64" s="135"/>
      <c r="P64" s="135"/>
    </row>
    <row r="65" spans="1:16" x14ac:dyDescent="0.15">
      <c r="A65" s="135" t="s">
        <v>26</v>
      </c>
      <c r="B65" s="135">
        <f>'将来負担比率（分子）の構造'!I$42</f>
        <v>748</v>
      </c>
      <c r="C65" s="135"/>
      <c r="D65" s="135"/>
      <c r="E65" s="135">
        <f>'将来負担比率（分子）の構造'!J$42</f>
        <v>683</v>
      </c>
      <c r="F65" s="135"/>
      <c r="G65" s="135"/>
      <c r="H65" s="135">
        <f>'将来負担比率（分子）の構造'!K$42</f>
        <v>839</v>
      </c>
      <c r="I65" s="135"/>
      <c r="J65" s="135"/>
      <c r="K65" s="135">
        <f>'将来負担比率（分子）の構造'!L$42</f>
        <v>764</v>
      </c>
      <c r="L65" s="135"/>
      <c r="M65" s="135"/>
      <c r="N65" s="135">
        <f>'将来負担比率（分子）の構造'!M$42</f>
        <v>489</v>
      </c>
      <c r="O65" s="135"/>
      <c r="P65" s="135"/>
    </row>
    <row r="66" spans="1:16" x14ac:dyDescent="0.15">
      <c r="A66" s="135" t="s">
        <v>25</v>
      </c>
      <c r="B66" s="135">
        <f>'将来負担比率（分子）の構造'!I$41</f>
        <v>4483</v>
      </c>
      <c r="C66" s="135"/>
      <c r="D66" s="135"/>
      <c r="E66" s="135">
        <f>'将来負担比率（分子）の構造'!J$41</f>
        <v>4543</v>
      </c>
      <c r="F66" s="135"/>
      <c r="G66" s="135"/>
      <c r="H66" s="135">
        <f>'将来負担比率（分子）の構造'!K$41</f>
        <v>4784</v>
      </c>
      <c r="I66" s="135"/>
      <c r="J66" s="135"/>
      <c r="K66" s="135">
        <f>'将来負担比率（分子）の構造'!L$41</f>
        <v>6199</v>
      </c>
      <c r="L66" s="135"/>
      <c r="M66" s="135"/>
      <c r="N66" s="135">
        <f>'将来負担比率（分子）の構造'!M$41</f>
        <v>6954</v>
      </c>
      <c r="O66" s="135"/>
      <c r="P66" s="135"/>
    </row>
    <row r="67" spans="1:16" x14ac:dyDescent="0.15">
      <c r="A67" s="135" t="s">
        <v>63</v>
      </c>
      <c r="B67" s="135" t="e">
        <f>NA()</f>
        <v>#N/A</v>
      </c>
      <c r="C67" s="135">
        <f>IF(ISNUMBER('将来負担比率（分子）の構造'!I$52), IF('将来負担比率（分子）の構造'!I$52 &lt; 0, 0, '将来負担比率（分子）の構造'!I$52), NA())</f>
        <v>3568</v>
      </c>
      <c r="D67" s="135" t="e">
        <f>NA()</f>
        <v>#N/A</v>
      </c>
      <c r="E67" s="135" t="e">
        <f>NA()</f>
        <v>#N/A</v>
      </c>
      <c r="F67" s="135">
        <f>IF(ISNUMBER('将来負担比率（分子）の構造'!J$52), IF('将来負担比率（分子）の構造'!J$52 &lt; 0, 0, '将来負担比率（分子）の構造'!J$52), NA())</f>
        <v>2954</v>
      </c>
      <c r="G67" s="135" t="e">
        <f>NA()</f>
        <v>#N/A</v>
      </c>
      <c r="H67" s="135" t="e">
        <f>NA()</f>
        <v>#N/A</v>
      </c>
      <c r="I67" s="135">
        <f>IF(ISNUMBER('将来負担比率（分子）の構造'!K$52), IF('将来負担比率（分子）の構造'!K$52 &lt; 0, 0, '将来負担比率（分子）の構造'!K$52), NA())</f>
        <v>2122</v>
      </c>
      <c r="J67" s="135" t="e">
        <f>NA()</f>
        <v>#N/A</v>
      </c>
      <c r="K67" s="135" t="e">
        <f>NA()</f>
        <v>#N/A</v>
      </c>
      <c r="L67" s="135">
        <f>IF(ISNUMBER('将来負担比率（分子）の構造'!L$52), IF('将来負担比率（分子）の構造'!L$52 &lt; 0, 0, '将来負担比率（分子）の構造'!L$52), NA())</f>
        <v>2920</v>
      </c>
      <c r="M67" s="135" t="e">
        <f>NA()</f>
        <v>#N/A</v>
      </c>
      <c r="N67" s="135" t="e">
        <f>NA()</f>
        <v>#N/A</v>
      </c>
      <c r="O67" s="135">
        <f>IF(ISNUMBER('将来負担比率（分子）の構造'!M$52), IF('将来負担比率（分子）の構造'!M$52 &lt; 0, 0, '将来負担比率（分子）の構造'!M$52), NA())</f>
        <v>2593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2015-04-30T05:17:40Z</cp:lastPrinted>
  <dcterms:created xsi:type="dcterms:W3CDTF">2015-02-17T06:12:04Z</dcterms:created>
  <dcterms:modified xsi:type="dcterms:W3CDTF">2015-04-30T05:23:31Z</dcterms:modified>
</cp:coreProperties>
</file>