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管理者_2\Desktop\【財政状況資料集】_074845_鮫川村_2013\"/>
    </mc:Choice>
  </mc:AlternateContent>
  <workbookProtection workbookPassword="CC05" lockStructure="1"/>
  <bookViews>
    <workbookView xWindow="240" yWindow="60" windowWidth="14940" windowHeight="7875" firstSheet="8"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AM35" i="9"/>
  <c r="CO34" i="9"/>
  <c r="BW34" i="9"/>
  <c r="BW35" i="9" s="1"/>
  <c r="BW36" i="9" s="1"/>
  <c r="BW37" i="9" s="1"/>
  <c r="BW38" i="9" s="1"/>
  <c r="BW39" i="9" s="1"/>
  <c r="BW40" i="9" s="1"/>
  <c r="BW41" i="9" s="1"/>
  <c r="BW42" i="9" s="1"/>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c r="BE35" i="9" s="1"/>
</calcChain>
</file>

<file path=xl/sharedStrings.xml><?xml version="1.0" encoding="utf-8"?>
<sst xmlns="http://schemas.openxmlformats.org/spreadsheetml/2006/main" count="979" uniqueCount="545">
  <si>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</si>
  <si>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</si>
  <si>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</si>
  <si>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</si>
  <si>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</si>
  <si>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</si>
  <si>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</si>
  <si>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</si>
  <si>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</si>
  <si>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</si>
  <si>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</si>
  <si>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</si>
  <si>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</si>
  <si>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</si>
  <si>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</si>
  <si>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</si>
  <si>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</si>
  <si>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</si>
  <si>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</si>
  <si>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</si>
  <si>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</si>
  <si>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</si>
  <si>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</si>
  <si>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</si>
  <si>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</si>
  <si>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</si>
  <si>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</si>
  <si>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</si>
  <si>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</si>
  <si>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</si>
  <si>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</si>
  <si>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</si>
  <si>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</si>
  <si>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</si>
  <si>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</si>
  <si>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</si>
  <si>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</si>
  <si>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</si>
  <si>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</si>
  <si>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</si>
  <si>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</si>
  <si>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</si>
  <si>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</si>
  <si>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</si>
  <si>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</si>
  <si>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</si>
  <si>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</si>
  <si>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</si>
  <si>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</si>
  <si>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</si>
  <si>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</si>
  <si>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</si>
  <si>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</si>
  <si>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</si>
  <si>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</si>
  <si>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</si>
  <si>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</si>
  <si>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</si>
  <si>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</si>
  <si>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</si>
  <si>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</si>
  <si>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</si>
  <si>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</si>
  <si>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</si>
  <si>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</si>
  <si>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</si>
  <si>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</si>
  <si>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</si>
  <si>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</si>
  <si>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</si>
  <si>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</si>
  <si>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</si>
  <si>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</si>
  <si>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</si>
  <si>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</si>
  <si>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</si>
  <si>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</si>
  <si>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</si>
  <si>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</si>
  <si>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</si>
  <si>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</si>
  <si>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</si>
  <si>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</si>
  <si>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</si>
  <si>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</si>
  <si>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</si>
  <si>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</si>
  <si>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</si>
  <si>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</si>
  <si>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</si>
  <si>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</si>
  <si>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</si>
  <si>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</si>
  <si>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</si>
  <si>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</si>
  <si>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</si>
  <si>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</si>
  <si>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</si>
  <si>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</si>
  <si>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</si>
  <si>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</si>
  <si>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</si>
  <si>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</si>
  <si>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</si>
  <si>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</si>
  <si>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</si>
  <si>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</si>
  <si>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</si>
  <si>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</si>
  <si>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</si>
  <si>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</si>
  <si>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</si>
  <si>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</si>
  <si>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</si>
  <si>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</si>
  <si>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</si>
  <si>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</si>
  <si>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</si>
  <si>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</si>
  <si>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</si>
  <si>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</si>
  <si>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</si>
  <si>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</si>
  <si>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</si>
  <si>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</si>
  <si>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</si>
  <si>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</si>
  <si>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</si>
  <si>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</si>
  <si>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</si>
  <si>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</si>
  <si>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</si>
  <si>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</si>
  <si>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</si>
  <si>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</si>
  <si>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</si>
  <si>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</si>
  <si>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</si>
  <si>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</si>
  <si>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</si>
  <si>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</si>
  <si>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</si>
  <si>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</si>
  <si>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</si>
  <si>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</si>
  <si>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</si>
  <si>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</si>
  <si>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</si>
  <si>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</si>
  <si>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</si>
  <si>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</si>
  <si>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</si>
  <si>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</si>
  <si>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</si>
  <si>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</si>
  <si>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</si>
  <si>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</si>
  <si>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</si>
  <si>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</si>
  <si>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</si>
  <si>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</si>
  <si>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</si>
  <si>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</si>
  <si>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</si>
  <si>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</si>
  <si>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</si>
  <si>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</si>
  <si>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</si>
  <si>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</si>
  <si>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</si>
  <si>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</si>
  <si>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</si>
  <si>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</si>
  <si>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</si>
  <si>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</si>
  <si>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</si>
  <si>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</si>
  <si>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</si>
  <si>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</si>
  <si>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</si>
  <si>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</si>
  <si>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</si>
  <si>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</si>
  <si>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</si>
  <si>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</si>
  <si>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</si>
  <si>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</si>
  <si>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</si>
  <si>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</si>
  <si>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</si>
  <si>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</si>
  <si>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</si>
  <si>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</si>
  <si>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</si>
  <si>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</si>
  <si>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</si>
  <si>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</si>
  <si>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</si>
  <si>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</si>
  <si>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</si>
  <si>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</si>
  <si>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</si>
  <si>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</si>
  <si>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</si>
  <si>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</si>
  <si>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</si>
  <si>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</si>
  <si>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</si>
  <si>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</si>
  <si>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</si>
  <si>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</si>
  <si>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</si>
  <si>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</si>
  <si>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</si>
  <si>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</si>
  <si>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</si>
  <si>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</si>
  <si>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</si>
  <si>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</si>
  <si>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</si>
  <si>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</si>
  <si>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</si>
  <si>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</si>
  <si>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</si>
  <si>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</si>
  <si>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</si>
  <si>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</si>
  <si>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</si>
  <si>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</si>
  <si>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</si>
  <si>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</si>
  <si>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</si>
  <si>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</si>
  <si>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</si>
  <si>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</si>
  <si>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</si>
  <si>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</si>
  <si>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</si>
  <si>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</si>
  <si>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</si>
  <si>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</si>
  <si>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</si>
  <si>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</si>
  <si>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</si>
  <si>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</si>
  <si>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</si>
  <si>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</si>
  <si>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</si>
  <si>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</si>
  <si>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</si>
  <si>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</si>
  <si>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</si>
  <si>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</si>
  <si>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</si>
  <si>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</si>
  <si>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</si>
  <si>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</si>
  <si>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</si>
  <si>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</si>
  <si>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</si>
  <si>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</si>
  <si>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</si>
  <si>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</si>
  <si>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</si>
  <si>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</si>
  <si>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</si>
  <si>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</si>
  <si>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</si>
  <si>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</si>
  <si>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</si>
  <si>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</si>
  <si>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</si>
  <si>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</si>
  <si>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</si>
  <si>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</si>
  <si>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</si>
  <si>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</si>
  <si>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</si>
  <si>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</si>
  <si>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</si>
  <si>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</si>
  <si>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</si>
  <si>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</si>
  <si>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</si>
  <si>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</si>
  <si>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</si>
  <si>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</si>
  <si>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</si>
  <si>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</si>
  <si>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</si>
  <si>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</si>
  <si>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</si>
  <si>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</si>
  <si>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</si>
  <si>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</si>
  <si>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</si>
  <si>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</si>
  <si>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</si>
  <si>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</si>
  <si>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</si>
  <si>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</si>
  <si>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</si>
  <si>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</si>
  <si>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</si>
  <si>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</si>
  <si>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</si>
  <si>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</si>
  <si>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</si>
  <si>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</si>
  <si>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</si>
  <si>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</si>
  <si>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</si>
  <si>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</si>
  <si>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</si>
  <si>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</si>
  <si>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</si>
  <si>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</si>
  <si>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</si>
  <si>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</si>
  <si>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</si>
  <si>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</si>
  <si>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</si>
  <si>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</si>
  <si>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</si>
  <si>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</si>
  <si>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</si>
  <si>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</si>
  <si>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</si>
  <si>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</si>
  <si>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</si>
  <si>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</si>
  <si>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</si>
  <si>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</si>
  <si>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</si>
  <si>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</si>
  <si>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</si>
  <si>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</si>
  <si>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</si>
  <si>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</si>
  <si>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</si>
  <si>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</si>
  <si>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</si>
  <si>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</si>
  <si>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</si>
  <si>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</si>
  <si>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</si>
  <si>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</si>
  <si>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</si>
  <si>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</si>
  <si>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</si>
  <si>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</si>
  <si>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</si>
  <si>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</si>
  <si>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</si>
  <si>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</si>
  <si>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</si>
  <si>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</si>
  <si>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</si>
  <si>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</si>
  <si>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</si>
  <si>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</si>
  <si>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</si>
  <si>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</si>
  <si>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</si>
  <si>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</si>
  <si>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</si>
  <si>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</si>
  <si>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</si>
  <si>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</si>
  <si>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</si>
  <si>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</si>
  <si>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</si>
  <si>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</si>
  <si>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</si>
  <si>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</si>
  <si>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</si>
  <si>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</si>
  <si>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</si>
  <si>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</si>
  <si>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</si>
  <si>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</si>
  <si>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</si>
  <si>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</si>
  <si>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</si>
  <si>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</si>
  <si>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</si>
  <si>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</si>
  <si>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</si>
  <si>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</si>
  <si>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</si>
  <si>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</si>
  <si>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</si>
  <si>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</si>
  <si>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</si>
  <si>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</si>
  <si>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</si>
  <si>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</si>
  <si>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</si>
  <si>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</si>
  <si>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</si>
  <si>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</si>
  <si>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</si>
  <si>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</si>
  <si>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</si>
  <si>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</si>
  <si>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</si>
  <si>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</si>
  <si>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</si>
  <si>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</si>
  <si>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</si>
  <si>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</si>
  <si>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</si>
  <si>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</si>
  <si>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</si>
  <si>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</si>
  <si>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</si>
  <si>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</si>
  <si>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</si>
  <si>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</si>
  <si>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</si>
  <si>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</si>
  <si>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</si>
  <si>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</si>
  <si>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</si>
  <si>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</si>
  <si>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</si>
  <si>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</si>
  <si>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</si>
  <si>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</si>
  <si>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</si>
  <si>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</si>
  <si>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</si>
  <si>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</si>
  <si>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</si>
  <si>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</si>
  <si>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</si>
  <si>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</si>
  <si>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</si>
  <si>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</si>
  <si>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</si>
  <si>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</si>
  <si>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</si>
  <si>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</si>
  <si>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</si>
  <si>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</si>
  <si>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</si>
  <si>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</si>
  <si>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</si>
  <si>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</si>
  <si>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</si>
  <si>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</si>
  <si>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</si>
  <si>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</si>
  <si>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</si>
  <si>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</si>
  <si>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</si>
  <si>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</si>
  <si>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</si>
  <si>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</si>
  <si>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</si>
  <si>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</si>
  <si>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</si>
  <si>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</si>
  <si>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</si>
  <si>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</si>
  <si>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</si>
  <si>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</si>
  <si>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</si>
  <si>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</si>
  <si>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</si>
  <si>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</si>
  <si>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</si>
  <si>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</si>
  <si>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</si>
  <si>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</si>
  <si>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</si>
  <si>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</si>
  <si>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</si>
  <si>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</si>
  <si>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</si>
  <si>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</si>
  <si>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</si>
  <si>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</si>
  <si>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</si>
  <si>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</si>
  <si>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</si>
  <si>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</si>
  <si>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</si>
  <si>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</si>
  <si>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</si>
  <si>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</si>
  <si>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</si>
  <si>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</si>
  <si>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</si>
  <si>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</si>
  <si>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</si>
  <si>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</si>
  <si>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</si>
  <si>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</si>
  <si>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</si>
  <si>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</si>
  <si>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</si>
  <si>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</si>
  <si>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</si>
  <si>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</si>
  <si>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</si>
  <si>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</si>
  <si>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</si>
  <si>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</si>
  <si>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</si>
  <si>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</si>
  <si>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</si>
  <si>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</si>
  <si>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</si>
  <si>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</si>
  <si>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</si>
  <si>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</si>
  <si>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</si>
  <si>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</si>
  <si>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</si>
  <si>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</si>
  <si>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</si>
  <si>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2.95</t>
  </si>
  <si>
    <t>▲ 17.07</t>
  </si>
  <si>
    <t>一般会計</t>
  </si>
  <si>
    <t>国民健康保険特別会計（事業勘定）</t>
  </si>
  <si>
    <t>介護保険特別会計</t>
  </si>
  <si>
    <t>国民健康保険特別会計（直診勘定）</t>
  </si>
  <si>
    <t>簡易水道事業特別会計</t>
  </si>
  <si>
    <t>学校給食センター特別会計</t>
  </si>
  <si>
    <t>交流施設特別会計</t>
  </si>
  <si>
    <t>村営バス事業特別会計</t>
  </si>
  <si>
    <t>その他会計（赤字）</t>
  </si>
  <si>
    <t>▲ 0.00</t>
  </si>
  <si>
    <t>その他会計（黒字）</t>
  </si>
  <si>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5"/>
  </si>
  <si>
    <t>東白衛生組合</t>
    <rPh sb="0" eb="1">
      <t>ヒガシ</t>
    </rPh>
    <rPh sb="1" eb="2">
      <t>シロ</t>
    </rPh>
    <rPh sb="2" eb="4">
      <t>エイセイ</t>
    </rPh>
    <rPh sb="4" eb="6">
      <t>クミアイ</t>
    </rPh>
    <phoneticPr fontId="5"/>
  </si>
  <si>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</si>
  <si>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</si>
  <si>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</si>
  <si>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</si>
  <si>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</si>
  <si>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</si>
  <si>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</si>
  <si>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白河地方土地開発公社</t>
    <rPh sb="0" eb="2">
      <t>シラカワ</t>
    </rPh>
    <rPh sb="2" eb="4">
      <t>チホウ</t>
    </rPh>
    <rPh sb="4" eb="6">
      <t>トチ</t>
    </rPh>
    <rPh sb="6" eb="8">
      <t>カイハツ</t>
    </rPh>
    <rPh sb="8" eb="10">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</si>
</sst>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218036</c:v>
                </c:pt>
                <c:pt idx="1">
                  <c:v>256310</c:v>
                </c:pt>
                <c:pt idx="2">
                  <c:v>213149</c:v>
                </c:pt>
                <c:pt idx="3">
                  <c:v>313964</c:v>
                </c:pt>
                <c:pt idx="4">
                  <c:v>169988</c:v>
                </c:pt>
              </c:numCache>
            </c:numRef>
          </c:val>
          <c:smooth val="0"/>
        </c:ser>
        <c:dLbls>
          <c:showLegendKey val="0"/>
          <c:showVal val="0"/>
          <c:showCatName val="0"/>
          <c:showSerName val="0"/>
          <c:showPercent val="0"/>
          <c:showBubbleSize val="0"/>
        </c:dLbls>
        <c:marker val="1"/>
        <c:smooth val="0"/>
        <c:axId val="284773808"/>
        <c:axId val="269448760"/>
      </c:lineChart>
      <c:catAx>
        <c:axId val="28477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448760"/>
        <c:crosses val="autoZero"/>
        <c:auto val="1"/>
        <c:lblAlgn val="ctr"/>
        <c:lblOffset val="100"/>
        <c:tickLblSkip val="1"/>
        <c:tickMarkSkip val="1"/>
        <c:noMultiLvlLbl val="0"/>
      </c:catAx>
      <c:valAx>
        <c:axId val="2694487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77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6.73</c:v>
                </c:pt>
                <c:pt idx="1">
                  <c:v>6.81</c:v>
                </c:pt>
                <c:pt idx="2">
                  <c:v>0.64</c:v>
                </c:pt>
                <c:pt idx="3">
                  <c:v>5.38</c:v>
                </c:pt>
                <c:pt idx="4">
                  <c:v>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33.090000000000003</c:v>
                </c:pt>
                <c:pt idx="1">
                  <c:v>38.31</c:v>
                </c:pt>
                <c:pt idx="2">
                  <c:v>43.58</c:v>
                </c:pt>
                <c:pt idx="3">
                  <c:v>47.73</c:v>
                </c:pt>
                <c:pt idx="4">
                  <c:v>32.25</c:v>
                </c:pt>
              </c:numCache>
            </c:numRef>
          </c:val>
        </c:ser>
        <c:dLbls>
          <c:showLegendKey val="0"/>
          <c:showVal val="0"/>
          <c:showCatName val="0"/>
          <c:showSerName val="0"/>
          <c:showPercent val="0"/>
          <c:showBubbleSize val="0"/>
        </c:dLbls>
        <c:gapWidth val="250"/>
        <c:overlap val="100"/>
        <c:axId val="285141120"/>
        <c:axId val="28666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4.51</c:v>
                </c:pt>
                <c:pt idx="1">
                  <c:v>7.5</c:v>
                </c:pt>
                <c:pt idx="2">
                  <c:v>-2.95</c:v>
                </c:pt>
                <c:pt idx="3">
                  <c:v>10.23</c:v>
                </c:pt>
                <c:pt idx="4">
                  <c:v>-17.07</c:v>
                </c:pt>
              </c:numCache>
            </c:numRef>
          </c:val>
          <c:smooth val="0"/>
        </c:ser>
        <c:dLbls>
          <c:showLegendKey val="0"/>
          <c:showVal val="0"/>
          <c:showCatName val="0"/>
          <c:showSerName val="0"/>
          <c:showPercent val="0"/>
          <c:showBubbleSize val="0"/>
        </c:dLbls>
        <c:marker val="1"/>
        <c:smooth val="0"/>
        <c:axId val="285141120"/>
        <c:axId val="286666496"/>
      </c:lineChart>
      <c:catAx>
        <c:axId val="2851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666496"/>
        <c:crosses val="autoZero"/>
        <c:auto val="1"/>
        <c:lblAlgn val="ctr"/>
        <c:lblOffset val="100"/>
        <c:tickLblSkip val="1"/>
        <c:tickMarkSkip val="1"/>
        <c:noMultiLvlLbl val="0"/>
      </c:catAx>
      <c:valAx>
        <c:axId val="28666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1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0.06</c:v>
                </c:pt>
                <c:pt idx="4">
                  <c:v>#N/A</c:v>
                </c:pt>
                <c:pt idx="5">
                  <c:v>0.06</c:v>
                </c:pt>
                <c:pt idx="6">
                  <c:v>#N/A</c:v>
                </c:pt>
                <c:pt idx="7">
                  <c:v>7.0000000000000007E-2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0.02</c:v>
                </c:pt>
                <c:pt idx="4">
                  <c:v>#N/A</c:v>
                </c:pt>
                <c:pt idx="5">
                  <c:v>0.02</c:v>
                </c:pt>
                <c:pt idx="6">
                  <c:v>#N/A</c:v>
                </c:pt>
                <c:pt idx="7">
                  <c:v>0.04</c:v>
                </c:pt>
                <c:pt idx="8">
                  <c:v>#N/A</c:v>
                </c:pt>
                <c:pt idx="9">
                  <c:v>7.0000000000000007E-2</c:v>
                </c:pt>
              </c:numCache>
            </c:numRef>
          </c:val>
        </c:ser>
        <c:ser>
          <c:idx val="3"/>
          <c:order val="3"/>
          <c:tx>
            <c:strRef>
              <c:f>データシート!$A$30</c:f>
              <c:strCache>
                <c:ptCount val="1"/>
                <c:pt idx="0">
                  <c:v>交流施設特別会計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7.0000000000000007E-2</c:v>
                </c:pt>
                <c:pt idx="4">
                  <c:v>#N/A</c:v>
                </c:pt>
                <c:pt idx="5">
                  <c:v>0.12</c:v>
                </c:pt>
                <c:pt idx="6">
                  <c:v>#N/A</c:v>
                </c:pt>
                <c:pt idx="7">
                  <c:v>0.08</c:v>
                </c:pt>
                <c:pt idx="8">
                  <c:v>#N/A</c:v>
                </c:pt>
                <c:pt idx="9">
                  <c:v>0.09</c:v>
                </c:pt>
              </c:numCache>
            </c:numRef>
          </c:val>
        </c:ser>
        <c:ser>
          <c:idx val="4"/>
          <c:order val="4"/>
          <c:tx>
            <c:strRef>
              <c:f>データシート!$A$31</c:f>
              <c:strCache>
                <c:ptCount val="1"/>
                <c:pt idx="0">
                  <c:v>学校給食センター特別会計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0.1</c:v>
                </c:pt>
                <c:pt idx="8">
                  <c:v>#N/A</c:v>
                </c:pt>
                <c:pt idx="9">
                  <c:v>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0.21</c:v>
                </c:pt>
                <c:pt idx="4">
                  <c:v>#N/A</c:v>
                </c:pt>
                <c:pt idx="5">
                  <c:v>0.09</c:v>
                </c:pt>
                <c:pt idx="6">
                  <c:v>#N/A</c:v>
                </c:pt>
                <c:pt idx="7">
                  <c:v>0.01</c:v>
                </c:pt>
                <c:pt idx="8">
                  <c:v>#N/A</c:v>
                </c:pt>
                <c:pt idx="9">
                  <c:v>0.15</c:v>
                </c:pt>
              </c:numCache>
            </c:numRef>
          </c:val>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0.36</c:v>
                </c:pt>
                <c:pt idx="2">
                  <c:v>#N/A</c:v>
                </c:pt>
                <c:pt idx="3">
                  <c:v>0.35</c:v>
                </c:pt>
                <c:pt idx="4">
                  <c:v>#N/A</c:v>
                </c:pt>
                <c:pt idx="5">
                  <c:v>0.39</c:v>
                </c:pt>
                <c:pt idx="6">
                  <c:v>#N/A</c:v>
                </c:pt>
                <c:pt idx="7">
                  <c:v>0.4</c:v>
                </c:pt>
                <c:pt idx="8">
                  <c:v>#N/A</c:v>
                </c:pt>
                <c:pt idx="9">
                  <c:v>0.46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0.75</c:v>
                </c:pt>
                <c:pt idx="2">
                  <c:v>#N/A</c:v>
                </c:pt>
                <c:pt idx="3">
                  <c:v>0.49</c:v>
                </c:pt>
                <c:pt idx="4">
                  <c:v>#N/A</c:v>
                </c:pt>
                <c:pt idx="5">
                  <c:v>0.38</c:v>
                </c:pt>
                <c:pt idx="6">
                  <c:v>#N/A</c:v>
                </c:pt>
                <c:pt idx="7">
                  <c:v>0.56000000000000005</c:v>
                </c:pt>
                <c:pt idx="8">
                  <c:v>#N/A</c:v>
                </c:pt>
                <c:pt idx="9">
                  <c:v>0.74</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1.55</c:v>
                </c:pt>
                <c:pt idx="2">
                  <c:v>#N/A</c:v>
                </c:pt>
                <c:pt idx="3">
                  <c:v>1.32</c:v>
                </c:pt>
                <c:pt idx="4">
                  <c:v>#N/A</c:v>
                </c:pt>
                <c:pt idx="5">
                  <c:v>1.39</c:v>
                </c:pt>
                <c:pt idx="6">
                  <c:v>#N/A</c:v>
                </c:pt>
                <c:pt idx="7">
                  <c:v>0.84</c:v>
                </c:pt>
                <c:pt idx="8">
                  <c:v>#N/A</c:v>
                </c:pt>
                <c:pt idx="9">
                  <c:v>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6.4</c:v>
                </c:pt>
                <c:pt idx="2">
                  <c:v>#N/A</c:v>
                </c:pt>
                <c:pt idx="3">
                  <c:v>6.73</c:v>
                </c:pt>
                <c:pt idx="4">
                  <c:v>#N/A</c:v>
                </c:pt>
                <c:pt idx="5">
                  <c:v>0.41</c:v>
                </c:pt>
                <c:pt idx="6">
                  <c:v>#N/A</c:v>
                </c:pt>
                <c:pt idx="7">
                  <c:v>5.17</c:v>
                </c:pt>
                <c:pt idx="8">
                  <c:v>#N/A</c:v>
                </c:pt>
                <c:pt idx="9">
                  <c:v>3.24</c:v>
                </c:pt>
              </c:numCache>
            </c:numRef>
          </c:val>
        </c:ser>
        <c:dLbls>
          <c:showLegendKey val="0"/>
          <c:showVal val="0"/>
          <c:showCatName val="0"/>
          <c:showSerName val="0"/>
          <c:showPercent val="0"/>
          <c:showBubbleSize val="0"/>
        </c:dLbls>
        <c:gapWidth val="150"/>
        <c:overlap val="100"/>
        <c:axId val="287046488"/>
        <c:axId val="287338672"/>
      </c:barChart>
      <c:catAx>
        <c:axId val="28704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338672"/>
        <c:crosses val="autoZero"/>
        <c:auto val="1"/>
        <c:lblAlgn val="ctr"/>
        <c:lblOffset val="100"/>
        <c:tickLblSkip val="1"/>
        <c:tickMarkSkip val="1"/>
        <c:noMultiLvlLbl val="0"/>
      </c:catAx>
      <c:valAx>
        <c:axId val="28733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046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c:v>
                </c:pt>
                <c:pt idx="5">
                  <c:v>299</c:v>
                </c:pt>
                <c:pt idx="8">
                  <c:v>289</c:v>
                </c:pt>
                <c:pt idx="11">
                  <c:v>304</c:v>
                </c:pt>
                <c:pt idx="14">
                  <c:v>302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c:v>
                </c:pt>
                <c:pt idx="3">
                  <c:v>6</c:v>
                </c:pt>
                <c:pt idx="6">
                  <c:v>6</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c:v>
                </c:pt>
                <c:pt idx="3">
                  <c:v>21</c:v>
                </c:pt>
                <c:pt idx="6">
                  <c:v>21</c:v>
                </c:pt>
                <c:pt idx="9">
                  <c:v>12</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c:v>
                </c:pt>
                <c:pt idx="3">
                  <c:v>68</c:v>
                </c:pt>
                <c:pt idx="6">
                  <c:v>57</c:v>
                </c:pt>
                <c:pt idx="9">
                  <c:v>62</c:v>
                </c:pt>
                <c:pt idx="12">
                  <c:v>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381</c:v>
                </c:pt>
                <c:pt idx="3">
                  <c:v>374</c:v>
                </c:pt>
                <c:pt idx="6">
                  <c:v>345</c:v>
                </c:pt>
                <c:pt idx="9">
                  <c:v>339</c:v>
                </c:pt>
                <c:pt idx="12">
                  <c:v>322</c:v>
                </c:pt>
              </c:numCache>
            </c:numRef>
          </c:val>
        </c:ser>
        <c:dLbls>
          <c:showLegendKey val="0"/>
          <c:showVal val="0"/>
          <c:showCatName val="0"/>
          <c:showSerName val="0"/>
          <c:showPercent val="0"/>
          <c:showBubbleSize val="0"/>
        </c:dLbls>
        <c:gapWidth val="100"/>
        <c:overlap val="100"/>
        <c:axId val="286469328"/>
        <c:axId val="287806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176</c:v>
                </c:pt>
                <c:pt idx="2">
                  <c:v>#N/A</c:v>
                </c:pt>
                <c:pt idx="3">
                  <c:v>#N/A</c:v>
                </c:pt>
                <c:pt idx="4">
                  <c:v>170</c:v>
                </c:pt>
                <c:pt idx="5">
                  <c:v>#N/A</c:v>
                </c:pt>
                <c:pt idx="6">
                  <c:v>#N/A</c:v>
                </c:pt>
                <c:pt idx="7">
                  <c:v>140</c:v>
                </c:pt>
                <c:pt idx="8">
                  <c:v>#N/A</c:v>
                </c:pt>
                <c:pt idx="9">
                  <c:v>#N/A</c:v>
                </c:pt>
                <c:pt idx="10">
                  <c:v>120</c:v>
                </c:pt>
                <c:pt idx="11">
                  <c:v>#N/A</c:v>
                </c:pt>
                <c:pt idx="12">
                  <c:v>#N/A</c:v>
                </c:pt>
                <c:pt idx="13">
                  <c:v>94</c:v>
                </c:pt>
                <c:pt idx="14">
                  <c:v>#N/A</c:v>
                </c:pt>
              </c:numCache>
            </c:numRef>
          </c:val>
          <c:smooth val="0"/>
        </c:ser>
        <c:dLbls>
          <c:showLegendKey val="0"/>
          <c:showVal val="0"/>
          <c:showCatName val="0"/>
          <c:showSerName val="0"/>
          <c:showPercent val="0"/>
          <c:showBubbleSize val="0"/>
        </c:dLbls>
        <c:marker val="1"/>
        <c:smooth val="0"/>
        <c:axId val="286469328"/>
        <c:axId val="287806664"/>
      </c:lineChart>
      <c:catAx>
        <c:axId val="28646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806664"/>
        <c:crosses val="autoZero"/>
        <c:auto val="1"/>
        <c:lblAlgn val="ctr"/>
        <c:lblOffset val="100"/>
        <c:tickLblSkip val="1"/>
        <c:tickMarkSkip val="1"/>
        <c:noMultiLvlLbl val="0"/>
      </c:catAx>
      <c:valAx>
        <c:axId val="28780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6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2753</c:v>
                </c:pt>
                <c:pt idx="5">
                  <c:v>2746</c:v>
                </c:pt>
                <c:pt idx="8">
                  <c:v>2754</c:v>
                </c:pt>
                <c:pt idx="11">
                  <c:v>3010</c:v>
                </c:pt>
                <c:pt idx="14">
                  <c:v>2951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146</c:v>
                </c:pt>
                <c:pt idx="5">
                  <c:v>152</c:v>
                </c:pt>
                <c:pt idx="8">
                  <c:v>199</c:v>
                </c:pt>
                <c:pt idx="11">
                  <c:v>205</c:v>
                </c:pt>
                <c:pt idx="14">
                  <c:v>191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1112</c:v>
                </c:pt>
                <c:pt idx="5">
                  <c:v>1301</c:v>
                </c:pt>
                <c:pt idx="8">
                  <c:v>1646</c:v>
                </c:pt>
                <c:pt idx="11">
                  <c:v>1670</c:v>
                </c:pt>
                <c:pt idx="14">
                  <c:v>1720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667</c:v>
                </c:pt>
                <c:pt idx="3">
                  <c:v>658</c:v>
                </c:pt>
                <c:pt idx="6">
                  <c:v>636</c:v>
                </c:pt>
                <c:pt idx="9">
                  <c:v>669</c:v>
                </c:pt>
                <c:pt idx="12">
                  <c:v>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c:v>
                </c:pt>
                <c:pt idx="3">
                  <c:v>27</c:v>
                </c:pt>
                <c:pt idx="6">
                  <c:v>19</c:v>
                </c:pt>
                <c:pt idx="9">
                  <c:v>22</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731</c:v>
                </c:pt>
                <c:pt idx="3">
                  <c:v>722</c:v>
                </c:pt>
                <c:pt idx="6">
                  <c:v>676</c:v>
                </c:pt>
                <c:pt idx="9">
                  <c:v>659</c:v>
                </c:pt>
                <c:pt idx="12">
                  <c:v>623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38</c:v>
                </c:pt>
                <c:pt idx="3">
                  <c:v>34</c:v>
                </c:pt>
                <c:pt idx="6">
                  <c:v>29</c:v>
                </c:pt>
                <c:pt idx="9">
                  <c:v>19</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3139</c:v>
                </c:pt>
                <c:pt idx="3">
                  <c:v>3258</c:v>
                </c:pt>
                <c:pt idx="6">
                  <c:v>3246</c:v>
                </c:pt>
                <c:pt idx="9">
                  <c:v>3510</c:v>
                </c:pt>
                <c:pt idx="12">
                  <c:v>3417</c:v>
                </c:pt>
              </c:numCache>
            </c:numRef>
          </c:val>
        </c:ser>
        <c:dLbls>
          <c:showLegendKey val="0"/>
          <c:showVal val="0"/>
          <c:showCatName val="0"/>
          <c:showSerName val="0"/>
          <c:showPercent val="0"/>
          <c:showBubbleSize val="0"/>
        </c:dLbls>
        <c:gapWidth val="100"/>
        <c:overlap val="100"/>
        <c:axId val="269939624"/>
        <c:axId val="287749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609</c:v>
                </c:pt>
                <c:pt idx="2">
                  <c:v>#N/A</c:v>
                </c:pt>
                <c:pt idx="3">
                  <c:v>#N/A</c:v>
                </c:pt>
                <c:pt idx="4">
                  <c:v>499</c:v>
                </c:pt>
                <c:pt idx="5">
                  <c:v>#N/A</c:v>
                </c:pt>
                <c:pt idx="6">
                  <c:v>#N/A</c:v>
                </c:pt>
                <c:pt idx="7">
                  <c:v>8</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9939624"/>
        <c:axId val="287749192"/>
      </c:lineChart>
      <c:catAx>
        <c:axId val="26993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749192"/>
        <c:crosses val="autoZero"/>
        <c:auto val="1"/>
        <c:lblAlgn val="ctr"/>
        <c:lblOffset val="100"/>
        <c:tickLblSkip val="1"/>
        <c:tickMarkSkip val="1"/>
        <c:noMultiLvlLbl val="0"/>
      </c:catAx>
      <c:valAx>
        <c:axId val="287749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93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3,924
3,911
131.30
4,088,639
3,881,884
72,167
2,062,354
3,416,735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類似団体平均と同程度ではあるが、今後とも自主財源の確保に努め、財政基盤の強化を図る。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8" name="直線コネクタ 77"/>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7" name="テキスト ボックス 96"/>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普通交付税</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前年</a:t>
          </a:r>
          <a:r>
            <a:rPr lang="ja-JP" altLang="en-US" sz="1300" b="0" i="0" baseline="0">
              <a:solidFill>
                <a:schemeClr val="dk1"/>
              </a:solidFill>
              <a:effectLst/>
              <a:latin typeface="+mn-lt"/>
              <a:ea typeface="+mn-ea"/>
              <a:cs typeface="+mn-cs"/>
            </a:rPr>
            <a:t>度</a:t>
          </a:r>
          <a:r>
            <a:rPr lang="ja-JP" altLang="ja-JP" sz="1300" b="0" i="0" baseline="0">
              <a:solidFill>
                <a:schemeClr val="dk1"/>
              </a:solidFill>
              <a:effectLst/>
              <a:latin typeface="+mn-lt"/>
              <a:ea typeface="+mn-ea"/>
              <a:cs typeface="+mn-cs"/>
            </a:rPr>
            <a:t>比</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％の減</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経常一般財源等全体で前年度より減少した。また、経常経費充当一般財源等においても、人件費、物件</a:t>
          </a:r>
          <a:r>
            <a:rPr lang="ja-JP" altLang="ja-JP" sz="1300" b="0" i="0" baseline="0">
              <a:solidFill>
                <a:schemeClr val="dk1"/>
              </a:solidFill>
              <a:effectLst/>
              <a:latin typeface="+mn-lt"/>
              <a:ea typeface="+mn-ea"/>
              <a:cs typeface="+mn-cs"/>
            </a:rPr>
            <a:t>費</a:t>
          </a:r>
          <a:r>
            <a:rPr lang="ja-JP" altLang="en-US" sz="1300" b="0" i="0" baseline="0">
              <a:solidFill>
                <a:schemeClr val="dk1"/>
              </a:solidFill>
              <a:effectLst/>
              <a:latin typeface="+mn-lt"/>
              <a:ea typeface="+mn-ea"/>
              <a:cs typeface="+mn-cs"/>
            </a:rPr>
            <a:t>、公債費、</a:t>
          </a:r>
          <a:r>
            <a:rPr lang="ja-JP" altLang="ja-JP" sz="1300" b="0" i="0" baseline="0">
              <a:solidFill>
                <a:schemeClr val="dk1"/>
              </a:solidFill>
              <a:effectLst/>
              <a:latin typeface="+mn-lt"/>
              <a:ea typeface="+mn-ea"/>
              <a:cs typeface="+mn-cs"/>
            </a:rPr>
            <a:t>繰出金</a:t>
          </a:r>
          <a:r>
            <a:rPr lang="ja-JP" altLang="en-US" sz="1300" b="0" i="0" baseline="0">
              <a:solidFill>
                <a:schemeClr val="dk1"/>
              </a:solidFill>
              <a:effectLst/>
              <a:latin typeface="+mn-lt"/>
              <a:ea typeface="+mn-ea"/>
              <a:cs typeface="+mn-cs"/>
            </a:rPr>
            <a:t>が前年度より減少し、</a:t>
          </a:r>
          <a:r>
            <a:rPr lang="ja-JP" altLang="ja-JP" sz="1300" b="0" i="0" baseline="0">
              <a:solidFill>
                <a:schemeClr val="dk1"/>
              </a:solidFill>
              <a:effectLst/>
              <a:latin typeface="+mn-lt"/>
              <a:ea typeface="+mn-ea"/>
              <a:cs typeface="+mn-cs"/>
            </a:rPr>
            <a:t>経常収支比率は前年比</a:t>
          </a:r>
          <a:r>
            <a:rPr lang="en-US" altLang="ja-JP" sz="1300" b="0" i="0" baseline="0">
              <a:solidFill>
                <a:schemeClr val="dk1"/>
              </a:solidFill>
              <a:effectLst/>
              <a:latin typeface="+mn-lt"/>
              <a:ea typeface="+mn-ea"/>
              <a:cs typeface="+mn-cs"/>
            </a:rPr>
            <a:t>4.9</a:t>
          </a:r>
          <a:r>
            <a:rPr lang="ja-JP" altLang="ja-JP" sz="1300" b="0" i="0" baseline="0">
              <a:solidFill>
                <a:schemeClr val="dk1"/>
              </a:solidFill>
              <a:effectLst/>
              <a:latin typeface="+mn-lt"/>
              <a:ea typeface="+mn-ea"/>
              <a:cs typeface="+mn-cs"/>
            </a:rPr>
            <a:t>％の減となったが、類似団体平均より</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％上回っている。今後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行財政改革への取組みを通じて事務事業の見直しを図り、経常的経費の削減に努める。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27215</xdr:rowOff>
    </xdr:from>
    <xdr:to>
      <xdr:col>7</xdr:col>
      <xdr:colOff>152400</xdr:colOff>
      <xdr:row>63</xdr:row>
      <xdr:rowOff>24674</xdr:rowOff>
    </xdr:to>
    <xdr:cxnSp macro="">
      <xdr:nvCxnSpPr>
        <xdr:cNvPr id="134" name="直線コネクタ 133"/>
        <xdr:cNvCxnSpPr/>
      </xdr:nvCxnSpPr>
      <xdr:spPr>
        <a:xfrm flipV="1">
          <a:off x="4114800" y="10657115"/>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24674</xdr:rowOff>
    </xdr:from>
    <xdr:to>
      <xdr:col>6</xdr:col>
      <xdr:colOff>0</xdr:colOff>
      <xdr:row>63</xdr:row>
      <xdr:rowOff>141877</xdr:rowOff>
    </xdr:to>
    <xdr:cxnSp macro="">
      <xdr:nvCxnSpPr>
        <xdr:cNvPr id="137" name="直線コネクタ 136"/>
        <xdr:cNvCxnSpPr/>
      </xdr:nvCxnSpPr>
      <xdr:spPr>
        <a:xfrm flipV="1">
          <a:off x="3225800" y="1082602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63</xdr:row>
      <xdr:rowOff>141877</xdr:rowOff>
    </xdr:to>
    <xdr:cxnSp macro="">
      <xdr:nvCxnSpPr>
        <xdr:cNvPr id="140" name="直線コネクタ 139"/>
        <xdr:cNvCxnSpPr/>
      </xdr:nvCxnSpPr>
      <xdr:spPr>
        <a:xfrm>
          <a:off x="2336800" y="1068469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63</xdr:row>
      <xdr:rowOff>3991</xdr:rowOff>
    </xdr:to>
    <xdr:cxnSp macro="">
      <xdr:nvCxnSpPr>
        <xdr:cNvPr id="143" name="直線コネクタ 142"/>
        <xdr:cNvCxnSpPr/>
      </xdr:nvCxnSpPr>
      <xdr:spPr>
        <a:xfrm flipV="1">
          <a:off x="1447800" y="106846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53" name="円/楕円 152"/>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119942</xdr:rowOff>
    </xdr:from>
    <xdr:ext cx="762000" cy="259045"/>
    <xdr:sp macro="" textlink="">
      <xdr:nvSpPr>
        <xdr:cNvPr id="154" name="財政構造の弾力性該当値テキスト"/>
        <xdr:cNvSpPr txBox="1"/>
      </xdr:nvSpPr>
      <xdr:spPr>
        <a:xfrm>
          <a:off x="5041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145324</xdr:rowOff>
    </xdr:from>
    <xdr:to>
      <xdr:col>6</xdr:col>
      <xdr:colOff>50800</xdr:colOff>
      <xdr:row>63</xdr:row>
      <xdr:rowOff>75474</xdr:rowOff>
    </xdr:to>
    <xdr:sp macro="" textlink="">
      <xdr:nvSpPr>
        <xdr:cNvPr id="155" name="円/楕円 154"/>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60251</xdr:rowOff>
    </xdr:from>
    <xdr:ext cx="736600" cy="259045"/>
    <xdr:sp macro="" textlink="">
      <xdr:nvSpPr>
        <xdr:cNvPr id="156" name="テキスト ボックス 155"/>
        <xdr:cNvSpPr txBox="1"/>
      </xdr:nvSpPr>
      <xdr:spPr>
        <a:xfrm>
          <a:off x="3733800" y="1086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91077</xdr:rowOff>
    </xdr:from>
    <xdr:to>
      <xdr:col>4</xdr:col>
      <xdr:colOff>533400</xdr:colOff>
      <xdr:row>64</xdr:row>
      <xdr:rowOff>21227</xdr:rowOff>
    </xdr:to>
    <xdr:sp macro="" textlink="">
      <xdr:nvSpPr>
        <xdr:cNvPr id="157" name="円/楕円 156"/>
        <xdr:cNvSpPr/>
      </xdr:nvSpPr>
      <xdr:spPr>
        <a:xfrm>
          <a:off x="3175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6004</xdr:rowOff>
    </xdr:from>
    <xdr:ext cx="762000" cy="259045"/>
    <xdr:sp macro="" textlink="">
      <xdr:nvSpPr>
        <xdr:cNvPr id="158" name="テキスト ボックス 157"/>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9" name="円/楕円 158"/>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90368</xdr:rowOff>
    </xdr:from>
    <xdr:ext cx="762000" cy="259045"/>
    <xdr:sp macro="" textlink="">
      <xdr:nvSpPr>
        <xdr:cNvPr id="160" name="テキスト ボックス 159"/>
        <xdr:cNvSpPr txBox="1"/>
      </xdr:nvSpPr>
      <xdr:spPr>
        <a:xfrm>
          <a:off x="1955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124641</xdr:rowOff>
    </xdr:from>
    <xdr:to>
      <xdr:col>2</xdr:col>
      <xdr:colOff>127000</xdr:colOff>
      <xdr:row>63</xdr:row>
      <xdr:rowOff>54791</xdr:rowOff>
    </xdr:to>
    <xdr:sp macro="" textlink="">
      <xdr:nvSpPr>
        <xdr:cNvPr id="161" name="円/楕円 160"/>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39568</xdr:rowOff>
    </xdr:from>
    <xdr:ext cx="762000" cy="259045"/>
    <xdr:sp macro="" textlink="">
      <xdr:nvSpPr>
        <xdr:cNvPr id="162" name="テキスト ボックス 161"/>
        <xdr:cNvSpPr txBox="1"/>
      </xdr:nvSpPr>
      <xdr:spPr>
        <a:xfrm>
          <a:off x="1066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類似団体平均額に比べ</a:t>
          </a:r>
          <a:r>
            <a:rPr lang="en-US" altLang="ja-JP" sz="1300" b="0" i="0" baseline="0">
              <a:solidFill>
                <a:schemeClr val="dk1"/>
              </a:solidFill>
              <a:effectLst/>
              <a:latin typeface="+mn-lt"/>
              <a:ea typeface="+mn-ea"/>
              <a:cs typeface="+mn-cs"/>
            </a:rPr>
            <a:t>54,918</a:t>
          </a:r>
          <a:r>
            <a:rPr lang="ja-JP" altLang="ja-JP" sz="1300" b="0" i="0" baseline="0">
              <a:solidFill>
                <a:schemeClr val="dk1"/>
              </a:solidFill>
              <a:effectLst/>
              <a:latin typeface="+mn-lt"/>
              <a:ea typeface="+mn-ea"/>
              <a:cs typeface="+mn-cs"/>
            </a:rPr>
            <a:t>円少ないが前年度より</a:t>
          </a:r>
          <a:r>
            <a:rPr lang="en-US" altLang="ja-JP" sz="1300" b="0" i="0" baseline="0">
              <a:solidFill>
                <a:schemeClr val="dk1"/>
              </a:solidFill>
              <a:effectLst/>
              <a:latin typeface="+mn-lt"/>
              <a:ea typeface="+mn-ea"/>
              <a:cs typeface="+mn-cs"/>
            </a:rPr>
            <a:t>3,943</a:t>
          </a:r>
          <a:r>
            <a:rPr lang="ja-JP" altLang="ja-JP" sz="1300" b="0" i="0" baseline="0">
              <a:solidFill>
                <a:schemeClr val="dk1"/>
              </a:solidFill>
              <a:effectLst/>
              <a:latin typeface="+mn-lt"/>
              <a:ea typeface="+mn-ea"/>
              <a:cs typeface="+mn-cs"/>
            </a:rPr>
            <a:t>円の増となった。</a:t>
          </a:r>
          <a:r>
            <a:rPr lang="ja-JP" altLang="en-US" sz="1300" b="0" i="0" baseline="0">
              <a:solidFill>
                <a:schemeClr val="dk1"/>
              </a:solidFill>
              <a:effectLst/>
              <a:latin typeface="+mn-lt"/>
              <a:ea typeface="+mn-ea"/>
              <a:cs typeface="+mn-cs"/>
            </a:rPr>
            <a:t>管理職の退職などで人件費は減少しているが、維持補修費が増加している。今後も</a:t>
          </a:r>
          <a:r>
            <a:rPr lang="ja-JP" altLang="ja-JP" sz="1300" b="0" i="0" baseline="0">
              <a:solidFill>
                <a:schemeClr val="dk1"/>
              </a:solidFill>
              <a:effectLst/>
              <a:latin typeface="+mn-lt"/>
              <a:ea typeface="+mn-ea"/>
              <a:cs typeface="+mn-cs"/>
            </a:rPr>
            <a:t>人件費・物件費等については削減に努める。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138892</xdr:rowOff>
    </xdr:from>
    <xdr:to>
      <xdr:col>7</xdr:col>
      <xdr:colOff>152400</xdr:colOff>
      <xdr:row>82</xdr:row>
      <xdr:rowOff>144179</xdr:rowOff>
    </xdr:to>
    <xdr:cxnSp macro="">
      <xdr:nvCxnSpPr>
        <xdr:cNvPr id="196" name="直線コネクタ 195"/>
        <xdr:cNvCxnSpPr/>
      </xdr:nvCxnSpPr>
      <xdr:spPr>
        <a:xfrm>
          <a:off x="4114800" y="14197792"/>
          <a:ext cx="8382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102459</xdr:rowOff>
    </xdr:from>
    <xdr:to>
      <xdr:col>6</xdr:col>
      <xdr:colOff>0</xdr:colOff>
      <xdr:row>82</xdr:row>
      <xdr:rowOff>138892</xdr:rowOff>
    </xdr:to>
    <xdr:cxnSp macro="">
      <xdr:nvCxnSpPr>
        <xdr:cNvPr id="199" name="直線コネクタ 198"/>
        <xdr:cNvCxnSpPr/>
      </xdr:nvCxnSpPr>
      <xdr:spPr>
        <a:xfrm>
          <a:off x="3225800" y="14161359"/>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83581</xdr:rowOff>
    </xdr:from>
    <xdr:to>
      <xdr:col>4</xdr:col>
      <xdr:colOff>482600</xdr:colOff>
      <xdr:row>82</xdr:row>
      <xdr:rowOff>102459</xdr:rowOff>
    </xdr:to>
    <xdr:cxnSp macro="">
      <xdr:nvCxnSpPr>
        <xdr:cNvPr id="202" name="直線コネクタ 201"/>
        <xdr:cNvCxnSpPr/>
      </xdr:nvCxnSpPr>
      <xdr:spPr>
        <a:xfrm>
          <a:off x="2336800" y="1414248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76214</xdr:rowOff>
    </xdr:from>
    <xdr:to>
      <xdr:col>3</xdr:col>
      <xdr:colOff>279400</xdr:colOff>
      <xdr:row>82</xdr:row>
      <xdr:rowOff>83581</xdr:rowOff>
    </xdr:to>
    <xdr:cxnSp macro="">
      <xdr:nvCxnSpPr>
        <xdr:cNvPr id="205" name="直線コネクタ 204"/>
        <xdr:cNvCxnSpPr/>
      </xdr:nvCxnSpPr>
      <xdr:spPr>
        <a:xfrm>
          <a:off x="1447800" y="14135114"/>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93379</xdr:rowOff>
    </xdr:from>
    <xdr:to>
      <xdr:col>7</xdr:col>
      <xdr:colOff>203200</xdr:colOff>
      <xdr:row>83</xdr:row>
      <xdr:rowOff>23529</xdr:rowOff>
    </xdr:to>
    <xdr:sp macro="" textlink="">
      <xdr:nvSpPr>
        <xdr:cNvPr id="215" name="円/楕円 214"/>
        <xdr:cNvSpPr/>
      </xdr:nvSpPr>
      <xdr:spPr>
        <a:xfrm>
          <a:off x="4902200" y="141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109906</xdr:rowOff>
    </xdr:from>
    <xdr:ext cx="762000" cy="259045"/>
    <xdr:sp macro="" textlink="">
      <xdr:nvSpPr>
        <xdr:cNvPr id="216" name="人件費・物件費等の状況該当値テキスト"/>
        <xdr:cNvSpPr txBox="1"/>
      </xdr:nvSpPr>
      <xdr:spPr>
        <a:xfrm>
          <a:off x="5041900" y="139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300,183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88092</xdr:rowOff>
    </xdr:from>
    <xdr:to>
      <xdr:col>6</xdr:col>
      <xdr:colOff>50800</xdr:colOff>
      <xdr:row>83</xdr:row>
      <xdr:rowOff>18242</xdr:rowOff>
    </xdr:to>
    <xdr:sp macro="" textlink="">
      <xdr:nvSpPr>
        <xdr:cNvPr id="217" name="円/楕円 216"/>
        <xdr:cNvSpPr/>
      </xdr:nvSpPr>
      <xdr:spPr>
        <a:xfrm>
          <a:off x="40640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28419</xdr:rowOff>
    </xdr:from>
    <xdr:ext cx="736600" cy="259045"/>
    <xdr:sp macro="" textlink="">
      <xdr:nvSpPr>
        <xdr:cNvPr id="218" name="テキスト ボックス 217"/>
        <xdr:cNvSpPr txBox="1"/>
      </xdr:nvSpPr>
      <xdr:spPr>
        <a:xfrm>
          <a:off x="3733800" y="139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51659</xdr:rowOff>
    </xdr:from>
    <xdr:to>
      <xdr:col>4</xdr:col>
      <xdr:colOff>533400</xdr:colOff>
      <xdr:row>82</xdr:row>
      <xdr:rowOff>153259</xdr:rowOff>
    </xdr:to>
    <xdr:sp macro="" textlink="">
      <xdr:nvSpPr>
        <xdr:cNvPr id="219" name="円/楕円 218"/>
        <xdr:cNvSpPr/>
      </xdr:nvSpPr>
      <xdr:spPr>
        <a:xfrm>
          <a:off x="3175000" y="141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163436</xdr:rowOff>
    </xdr:from>
    <xdr:ext cx="762000" cy="259045"/>
    <xdr:sp macro="" textlink="">
      <xdr:nvSpPr>
        <xdr:cNvPr id="220" name="テキスト ボックス 219"/>
        <xdr:cNvSpPr txBox="1"/>
      </xdr:nvSpPr>
      <xdr:spPr>
        <a:xfrm>
          <a:off x="2844800" y="1387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269,062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32781</xdr:rowOff>
    </xdr:from>
    <xdr:to>
      <xdr:col>3</xdr:col>
      <xdr:colOff>330200</xdr:colOff>
      <xdr:row>82</xdr:row>
      <xdr:rowOff>134381</xdr:rowOff>
    </xdr:to>
    <xdr:sp macro="" textlink="">
      <xdr:nvSpPr>
        <xdr:cNvPr id="221" name="円/楕円 220"/>
        <xdr:cNvSpPr/>
      </xdr:nvSpPr>
      <xdr:spPr>
        <a:xfrm>
          <a:off x="2286000" y="140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144558</xdr:rowOff>
    </xdr:from>
    <xdr:ext cx="762000" cy="259045"/>
    <xdr:sp macro="" textlink="">
      <xdr:nvSpPr>
        <xdr:cNvPr id="222" name="テキスト ボックス 221"/>
        <xdr:cNvSpPr txBox="1"/>
      </xdr:nvSpPr>
      <xdr:spPr>
        <a:xfrm>
          <a:off x="1955800" y="138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25414</xdr:rowOff>
    </xdr:from>
    <xdr:to>
      <xdr:col>2</xdr:col>
      <xdr:colOff>127000</xdr:colOff>
      <xdr:row>82</xdr:row>
      <xdr:rowOff>127014</xdr:rowOff>
    </xdr:to>
    <xdr:sp macro="" textlink="">
      <xdr:nvSpPr>
        <xdr:cNvPr id="223" name="円/楕円 222"/>
        <xdr:cNvSpPr/>
      </xdr:nvSpPr>
      <xdr:spPr>
        <a:xfrm>
          <a:off x="1397000" y="140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137191</xdr:rowOff>
    </xdr:from>
    <xdr:ext cx="762000" cy="259045"/>
    <xdr:sp macro="" textlink="">
      <xdr:nvSpPr>
        <xdr:cNvPr id="224" name="テキスト ボックス 223"/>
        <xdr:cNvSpPr txBox="1"/>
      </xdr:nvSpPr>
      <xdr:spPr>
        <a:xfrm>
          <a:off x="1066800" y="138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本村のラスパイレス指数は前年比</a:t>
          </a:r>
          <a:r>
            <a:rPr lang="en-US" altLang="ja-JP" sz="1300" b="0" i="0" baseline="0">
              <a:solidFill>
                <a:schemeClr val="dk1"/>
              </a:solidFill>
              <a:effectLst/>
              <a:latin typeface="+mn-lt"/>
              <a:ea typeface="+mn-ea"/>
              <a:cs typeface="+mn-cs"/>
            </a:rPr>
            <a:t>7.8</a:t>
          </a:r>
          <a:r>
            <a:rPr lang="ja-JP" altLang="en-US" sz="1300" b="0" i="0" baseline="0">
              <a:solidFill>
                <a:schemeClr val="dk1"/>
              </a:solidFill>
              <a:effectLst/>
              <a:latin typeface="+mn-lt"/>
              <a:ea typeface="+mn-ea"/>
              <a:cs typeface="+mn-cs"/>
            </a:rPr>
            <a:t>％減となったが、類似団体を</a:t>
          </a:r>
          <a:r>
            <a:rPr lang="en-US" altLang="ja-JP" sz="1300" b="0" i="0" baseline="0">
              <a:solidFill>
                <a:schemeClr val="dk1"/>
              </a:solidFill>
              <a:effectLst/>
              <a:latin typeface="+mn-lt"/>
              <a:ea typeface="+mn-ea"/>
              <a:cs typeface="+mn-cs"/>
            </a:rPr>
            <a:t>5.8</a:t>
          </a:r>
          <a:r>
            <a:rPr lang="ja-JP" altLang="en-US" sz="1300" b="0" i="0" baseline="0">
              <a:solidFill>
                <a:schemeClr val="dk1"/>
              </a:solidFill>
              <a:effectLst/>
              <a:latin typeface="+mn-lt"/>
              <a:ea typeface="+mn-ea"/>
              <a:cs typeface="+mn-cs"/>
            </a:rPr>
            <a:t>％上回っている。職員構造に問題があり、容易に改善できない状況にあるが</a:t>
          </a:r>
          <a:r>
            <a:rPr lang="ja-JP" altLang="ja-JP" sz="1300" b="0" i="0" baseline="0">
              <a:solidFill>
                <a:schemeClr val="dk1"/>
              </a:solidFill>
              <a:effectLst/>
              <a:latin typeface="+mn-lt"/>
              <a:ea typeface="+mn-ea"/>
              <a:cs typeface="+mn-cs"/>
            </a:rPr>
            <a:t>、今後も引き続き給与抑制を図るなど総人件費の抑制に努め、給与の適正化を進める。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107104</xdr:rowOff>
    </xdr:from>
    <xdr:to>
      <xdr:col>24</xdr:col>
      <xdr:colOff>558800</xdr:colOff>
      <xdr:row>89</xdr:row>
      <xdr:rowOff>118111</xdr:rowOff>
    </xdr:to>
    <xdr:cxnSp macro="">
      <xdr:nvCxnSpPr>
        <xdr:cNvPr id="258" name="直線コネクタ 257"/>
        <xdr:cNvCxnSpPr/>
      </xdr:nvCxnSpPr>
      <xdr:spPr>
        <a:xfrm flipV="1">
          <a:off x="16179800" y="15023254"/>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118111</xdr:rowOff>
    </xdr:to>
    <xdr:cxnSp macro="">
      <xdr:nvCxnSpPr>
        <xdr:cNvPr id="261" name="直線コネクタ 260"/>
        <xdr:cNvCxnSpPr/>
      </xdr:nvCxnSpPr>
      <xdr:spPr>
        <a:xfrm>
          <a:off x="15290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58843</xdr:rowOff>
    </xdr:from>
    <xdr:to>
      <xdr:col>22</xdr:col>
      <xdr:colOff>203200</xdr:colOff>
      <xdr:row>89</xdr:row>
      <xdr:rowOff>118111</xdr:rowOff>
    </xdr:to>
    <xdr:cxnSp macro="">
      <xdr:nvCxnSpPr>
        <xdr:cNvPr id="264" name="直線コネクタ 263"/>
        <xdr:cNvCxnSpPr/>
      </xdr:nvCxnSpPr>
      <xdr:spPr>
        <a:xfrm>
          <a:off x="14401800" y="14974993"/>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87</xdr:row>
      <xdr:rowOff>58843</xdr:rowOff>
    </xdr:to>
    <xdr:cxnSp macro="">
      <xdr:nvCxnSpPr>
        <xdr:cNvPr id="267" name="直線コネクタ 266"/>
        <xdr:cNvCxnSpPr/>
      </xdr:nvCxnSpPr>
      <xdr:spPr>
        <a:xfrm>
          <a:off x="13512800" y="149508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56304</xdr:rowOff>
    </xdr:from>
    <xdr:to>
      <xdr:col>24</xdr:col>
      <xdr:colOff>609600</xdr:colOff>
      <xdr:row>87</xdr:row>
      <xdr:rowOff>157904</xdr:rowOff>
    </xdr:to>
    <xdr:sp macro="" textlink="">
      <xdr:nvSpPr>
        <xdr:cNvPr id="277" name="円/楕円 276"/>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123631</xdr:rowOff>
    </xdr:from>
    <xdr:ext cx="762000" cy="259045"/>
    <xdr:sp macro="" textlink="">
      <xdr:nvSpPr>
        <xdr:cNvPr id="278" name="給与水準   （国との比較）該当値テキスト"/>
        <xdr:cNvSpPr txBox="1"/>
      </xdr:nvSpPr>
      <xdr:spPr>
        <a:xfrm>
          <a:off x="17106900" y="148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9" name="円/楕円 278"/>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80" name="テキスト ボックス 279"/>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81" name="円/楕円 280"/>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82" name="テキスト ボックス 281"/>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xdr:rowOff>
    </xdr:from>
    <xdr:to>
      <xdr:col>21</xdr:col>
      <xdr:colOff>50800</xdr:colOff>
      <xdr:row>87</xdr:row>
      <xdr:rowOff>109643</xdr:rowOff>
    </xdr:to>
    <xdr:sp macro="" textlink="">
      <xdr:nvSpPr>
        <xdr:cNvPr id="283" name="円/楕円 282"/>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94420</xdr:rowOff>
    </xdr:from>
    <xdr:ext cx="762000" cy="259045"/>
    <xdr:sp macro="" textlink="">
      <xdr:nvSpPr>
        <xdr:cNvPr id="284" name="テキスト ボックス 283"/>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5" name="円/楕円 284"/>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70290</xdr:rowOff>
    </xdr:from>
    <xdr:ext cx="762000" cy="259045"/>
    <xdr:sp macro="" textlink="">
      <xdr:nvSpPr>
        <xdr:cNvPr id="286" name="テキスト ボックス 285"/>
        <xdr:cNvSpPr txBox="1"/>
      </xdr:nvSpPr>
      <xdr:spPr>
        <a:xfrm>
          <a:off x="13131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本村がこれまで進めてきた「定員管理適正化計画」では、平成１７年度から平成２１年度までの５年間に職員５名を削減する計画であったが、計画の取り組みを推進したことにより、１２名の職員が減となり、すでに計画の目標を達成したところである。本村の人口千人当たりの職員数は類似団体平均と比べると</a:t>
          </a:r>
          <a:r>
            <a:rPr lang="en-US" altLang="ja-JP" sz="1300" b="0" i="0" baseline="0">
              <a:solidFill>
                <a:schemeClr val="dk1"/>
              </a:solidFill>
              <a:effectLst/>
              <a:latin typeface="+mn-lt"/>
              <a:ea typeface="+mn-ea"/>
              <a:cs typeface="+mn-cs"/>
            </a:rPr>
            <a:t>4.05</a:t>
          </a:r>
          <a:r>
            <a:rPr lang="ja-JP" altLang="ja-JP" sz="1300" b="0" i="0" baseline="0">
              <a:solidFill>
                <a:schemeClr val="dk1"/>
              </a:solidFill>
              <a:effectLst/>
              <a:latin typeface="+mn-lt"/>
              <a:ea typeface="+mn-ea"/>
              <a:cs typeface="+mn-cs"/>
            </a:rPr>
            <a:t>人少ないが、今後、退職職員数の増加が予定されていることから、新規採用者数の平準化を進め、退職者の大幅な補充を抑制していくなど、増員の抑制に努める。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12243</xdr:rowOff>
    </xdr:from>
    <xdr:to>
      <xdr:col>24</xdr:col>
      <xdr:colOff>558800</xdr:colOff>
      <xdr:row>61</xdr:row>
      <xdr:rowOff>26962</xdr:rowOff>
    </xdr:to>
    <xdr:cxnSp macro="">
      <xdr:nvCxnSpPr>
        <xdr:cNvPr id="318" name="直線コネクタ 317"/>
        <xdr:cNvCxnSpPr/>
      </xdr:nvCxnSpPr>
      <xdr:spPr>
        <a:xfrm flipV="1">
          <a:off x="16179800" y="10470693"/>
          <a:ext cx="8382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23101</xdr:rowOff>
    </xdr:from>
    <xdr:to>
      <xdr:col>23</xdr:col>
      <xdr:colOff>406400</xdr:colOff>
      <xdr:row>61</xdr:row>
      <xdr:rowOff>26962</xdr:rowOff>
    </xdr:to>
    <xdr:cxnSp macro="">
      <xdr:nvCxnSpPr>
        <xdr:cNvPr id="321" name="直線コネクタ 320"/>
        <xdr:cNvCxnSpPr/>
      </xdr:nvCxnSpPr>
      <xdr:spPr>
        <a:xfrm>
          <a:off x="15290800" y="1048155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10071</xdr:rowOff>
    </xdr:from>
    <xdr:to>
      <xdr:col>22</xdr:col>
      <xdr:colOff>203200</xdr:colOff>
      <xdr:row>61</xdr:row>
      <xdr:rowOff>23101</xdr:rowOff>
    </xdr:to>
    <xdr:cxnSp macro="">
      <xdr:nvCxnSpPr>
        <xdr:cNvPr id="324" name="直線コネクタ 323"/>
        <xdr:cNvCxnSpPr/>
      </xdr:nvCxnSpPr>
      <xdr:spPr>
        <a:xfrm>
          <a:off x="14401800" y="1046852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5486</xdr:rowOff>
    </xdr:from>
    <xdr:to>
      <xdr:col>21</xdr:col>
      <xdr:colOff>0</xdr:colOff>
      <xdr:row>61</xdr:row>
      <xdr:rowOff>10071</xdr:rowOff>
    </xdr:to>
    <xdr:cxnSp macro="">
      <xdr:nvCxnSpPr>
        <xdr:cNvPr id="327" name="直線コネクタ 326"/>
        <xdr:cNvCxnSpPr/>
      </xdr:nvCxnSpPr>
      <xdr:spPr>
        <a:xfrm>
          <a:off x="13512800" y="10463936"/>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132893</xdr:rowOff>
    </xdr:from>
    <xdr:to>
      <xdr:col>24</xdr:col>
      <xdr:colOff>609600</xdr:colOff>
      <xdr:row>61</xdr:row>
      <xdr:rowOff>63043</xdr:rowOff>
    </xdr:to>
    <xdr:sp macro="" textlink="">
      <xdr:nvSpPr>
        <xdr:cNvPr id="337" name="円/楕円 336"/>
        <xdr:cNvSpPr/>
      </xdr:nvSpPr>
      <xdr:spPr>
        <a:xfrm>
          <a:off x="169672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149420</xdr:rowOff>
    </xdr:from>
    <xdr:ext cx="762000" cy="259045"/>
    <xdr:sp macro="" textlink="">
      <xdr:nvSpPr>
        <xdr:cNvPr id="338" name="定員管理の状況該当値テキスト"/>
        <xdr:cNvSpPr txBox="1"/>
      </xdr:nvSpPr>
      <xdr:spPr>
        <a:xfrm>
          <a:off x="17106900" y="102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147612</xdr:rowOff>
    </xdr:from>
    <xdr:to>
      <xdr:col>23</xdr:col>
      <xdr:colOff>457200</xdr:colOff>
      <xdr:row>61</xdr:row>
      <xdr:rowOff>77762</xdr:rowOff>
    </xdr:to>
    <xdr:sp macro="" textlink="">
      <xdr:nvSpPr>
        <xdr:cNvPr id="339" name="円/楕円 338"/>
        <xdr:cNvSpPr/>
      </xdr:nvSpPr>
      <xdr:spPr>
        <a:xfrm>
          <a:off x="16129000" y="104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87939</xdr:rowOff>
    </xdr:from>
    <xdr:ext cx="736600" cy="259045"/>
    <xdr:sp macro="" textlink="">
      <xdr:nvSpPr>
        <xdr:cNvPr id="340" name="テキスト ボックス 339"/>
        <xdr:cNvSpPr txBox="1"/>
      </xdr:nvSpPr>
      <xdr:spPr>
        <a:xfrm>
          <a:off x="15798800" y="10203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143751</xdr:rowOff>
    </xdr:from>
    <xdr:to>
      <xdr:col>22</xdr:col>
      <xdr:colOff>254000</xdr:colOff>
      <xdr:row>61</xdr:row>
      <xdr:rowOff>73901</xdr:rowOff>
    </xdr:to>
    <xdr:sp macro="" textlink="">
      <xdr:nvSpPr>
        <xdr:cNvPr id="341" name="円/楕円 340"/>
        <xdr:cNvSpPr/>
      </xdr:nvSpPr>
      <xdr:spPr>
        <a:xfrm>
          <a:off x="15240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84078</xdr:rowOff>
    </xdr:from>
    <xdr:ext cx="762000" cy="259045"/>
    <xdr:sp macro="" textlink="">
      <xdr:nvSpPr>
        <xdr:cNvPr id="342" name="テキスト ボックス 341"/>
        <xdr:cNvSpPr txBox="1"/>
      </xdr:nvSpPr>
      <xdr:spPr>
        <a:xfrm>
          <a:off x="14909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130721</xdr:rowOff>
    </xdr:from>
    <xdr:to>
      <xdr:col>21</xdr:col>
      <xdr:colOff>50800</xdr:colOff>
      <xdr:row>61</xdr:row>
      <xdr:rowOff>60871</xdr:rowOff>
    </xdr:to>
    <xdr:sp macro="" textlink="">
      <xdr:nvSpPr>
        <xdr:cNvPr id="343" name="円/楕円 342"/>
        <xdr:cNvSpPr/>
      </xdr:nvSpPr>
      <xdr:spPr>
        <a:xfrm>
          <a:off x="14351000" y="104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71048</xdr:rowOff>
    </xdr:from>
    <xdr:ext cx="762000" cy="259045"/>
    <xdr:sp macro="" textlink="">
      <xdr:nvSpPr>
        <xdr:cNvPr id="344" name="テキスト ボックス 343"/>
        <xdr:cNvSpPr txBox="1"/>
      </xdr:nvSpPr>
      <xdr:spPr>
        <a:xfrm>
          <a:off x="14020800" y="101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126136</xdr:rowOff>
    </xdr:from>
    <xdr:to>
      <xdr:col>19</xdr:col>
      <xdr:colOff>533400</xdr:colOff>
      <xdr:row>61</xdr:row>
      <xdr:rowOff>56286</xdr:rowOff>
    </xdr:to>
    <xdr:sp macro="" textlink="">
      <xdr:nvSpPr>
        <xdr:cNvPr id="345" name="円/楕円 344"/>
        <xdr:cNvSpPr/>
      </xdr:nvSpPr>
      <xdr:spPr>
        <a:xfrm>
          <a:off x="13462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66463</xdr:rowOff>
    </xdr:from>
    <xdr:ext cx="762000" cy="259045"/>
    <xdr:sp macro="" textlink="">
      <xdr:nvSpPr>
        <xdr:cNvPr id="346" name="テキスト ボックス 345"/>
        <xdr:cNvSpPr txBox="1"/>
      </xdr:nvSpPr>
      <xdr:spPr>
        <a:xfrm>
          <a:off x="13131800" y="101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％減となり類似団体平均を</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回っている。償還期間満了に伴う元利償還金の減及び一部事務組合が起こした地方債の償還期間満了に伴う元利償還金に対する負担金の減と、標準税収入額等が市町村民税等の伸びにより増となったため、比率が下がった。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105156</xdr:rowOff>
    </xdr:to>
    <xdr:cxnSp macro="">
      <xdr:nvCxnSpPr>
        <xdr:cNvPr id="377" name="直線コネクタ 376"/>
        <xdr:cNvCxnSpPr/>
      </xdr:nvCxnSpPr>
      <xdr:spPr>
        <a:xfrm flipV="1">
          <a:off x="16179800" y="706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163068</xdr:rowOff>
    </xdr:to>
    <xdr:cxnSp macro="">
      <xdr:nvCxnSpPr>
        <xdr:cNvPr id="380" name="直線コネクタ 379"/>
        <xdr:cNvCxnSpPr/>
      </xdr:nvCxnSpPr>
      <xdr:spPr>
        <a:xfrm flipV="1">
          <a:off x="15290800" y="71346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39878</xdr:rowOff>
    </xdr:to>
    <xdr:cxnSp macro="">
      <xdr:nvCxnSpPr>
        <xdr:cNvPr id="383" name="直線コネクタ 382"/>
        <xdr:cNvCxnSpPr/>
      </xdr:nvCxnSpPr>
      <xdr:spPr>
        <a:xfrm flipV="1">
          <a:off x="14401800" y="719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39878</xdr:rowOff>
    </xdr:from>
    <xdr:to>
      <xdr:col>21</xdr:col>
      <xdr:colOff>0</xdr:colOff>
      <xdr:row>42</xdr:row>
      <xdr:rowOff>78486</xdr:rowOff>
    </xdr:to>
    <xdr:cxnSp macro="">
      <xdr:nvCxnSpPr>
        <xdr:cNvPr id="386" name="直線コネクタ 385"/>
        <xdr:cNvCxnSpPr/>
      </xdr:nvCxnSpPr>
      <xdr:spPr>
        <a:xfrm flipV="1">
          <a:off x="13512800" y="724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6" name="円/楕円 395"/>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3319</xdr:rowOff>
    </xdr:from>
    <xdr:ext cx="762000" cy="259045"/>
    <xdr:sp macro="" textlink="">
      <xdr:nvSpPr>
        <xdr:cNvPr id="397"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8" name="円/楕円 397"/>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99" name="テキスト ボックス 398"/>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400" name="円/楕円 399"/>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401" name="テキスト ボックス 400"/>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160528</xdr:rowOff>
    </xdr:from>
    <xdr:to>
      <xdr:col>21</xdr:col>
      <xdr:colOff>50800</xdr:colOff>
      <xdr:row>42</xdr:row>
      <xdr:rowOff>90678</xdr:rowOff>
    </xdr:to>
    <xdr:sp macro="" textlink="">
      <xdr:nvSpPr>
        <xdr:cNvPr id="402" name="円/楕円 401"/>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100855</xdr:rowOff>
    </xdr:from>
    <xdr:ext cx="762000" cy="259045"/>
    <xdr:sp macro="" textlink="">
      <xdr:nvSpPr>
        <xdr:cNvPr id="403" name="テキスト ボックス 402"/>
        <xdr:cNvSpPr txBox="1"/>
      </xdr:nvSpPr>
      <xdr:spPr>
        <a:xfrm>
          <a:off x="14020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27686</xdr:rowOff>
    </xdr:from>
    <xdr:to>
      <xdr:col>19</xdr:col>
      <xdr:colOff>533400</xdr:colOff>
      <xdr:row>42</xdr:row>
      <xdr:rowOff>129286</xdr:rowOff>
    </xdr:to>
    <xdr:sp macro="" textlink="">
      <xdr:nvSpPr>
        <xdr:cNvPr id="404" name="円/楕円 403"/>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139463</xdr:rowOff>
    </xdr:from>
    <xdr:ext cx="762000" cy="259045"/>
    <xdr:sp macro="" textlink="">
      <xdr:nvSpPr>
        <xdr:cNvPr id="405" name="テキスト ボックス 404"/>
        <xdr:cNvSpPr txBox="1"/>
      </xdr:nvSpPr>
      <xdr:spPr>
        <a:xfrm>
          <a:off x="13131800" y="69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農道整備事業に係る債務負担行為２件のうち１件を前年度繰上償還したことによる将来負担額の減と基金への剰余金積立や新設した公有施設整備基金への積替による充当可能基金の増により、将来負担比率が低率で推移している。今後も財政の健全化に努める。</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147179</xdr:rowOff>
    </xdr:from>
    <xdr:to>
      <xdr:col>22</xdr:col>
      <xdr:colOff>203200</xdr:colOff>
      <xdr:row>16</xdr:row>
      <xdr:rowOff>141</xdr:rowOff>
    </xdr:to>
    <xdr:cxnSp macro="">
      <xdr:nvCxnSpPr>
        <xdr:cNvPr id="439" name="直線コネクタ 438"/>
        <xdr:cNvCxnSpPr/>
      </xdr:nvCxnSpPr>
      <xdr:spPr>
        <a:xfrm flipV="1">
          <a:off x="14401800" y="2376029"/>
          <a:ext cx="889000" cy="3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141</xdr:rowOff>
    </xdr:from>
    <xdr:to>
      <xdr:col>21</xdr:col>
      <xdr:colOff>0</xdr:colOff>
      <xdr:row>16</xdr:row>
      <xdr:rowOff>112748</xdr:rowOff>
    </xdr:to>
    <xdr:cxnSp macro="">
      <xdr:nvCxnSpPr>
        <xdr:cNvPr id="442" name="直線コネクタ 441"/>
        <xdr:cNvCxnSpPr/>
      </xdr:nvCxnSpPr>
      <xdr:spPr>
        <a:xfrm flipV="1">
          <a:off x="13512800" y="274334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9" name="フローチャート : 判断 448"/>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0" name="テキスト ボックス 449"/>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96379</xdr:rowOff>
    </xdr:from>
    <xdr:to>
      <xdr:col>22</xdr:col>
      <xdr:colOff>254000</xdr:colOff>
      <xdr:row>14</xdr:row>
      <xdr:rowOff>26529</xdr:rowOff>
    </xdr:to>
    <xdr:sp macro="" textlink="">
      <xdr:nvSpPr>
        <xdr:cNvPr id="456" name="円/楕円 455"/>
        <xdr:cNvSpPr/>
      </xdr:nvSpPr>
      <xdr:spPr>
        <a:xfrm>
          <a:off x="15240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11306</xdr:rowOff>
    </xdr:from>
    <xdr:ext cx="762000" cy="259045"/>
    <xdr:sp macro="" textlink="">
      <xdr:nvSpPr>
        <xdr:cNvPr id="457" name="テキスト ボックス 456"/>
        <xdr:cNvSpPr txBox="1"/>
      </xdr:nvSpPr>
      <xdr:spPr>
        <a:xfrm>
          <a:off x="14909800" y="24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120791</xdr:rowOff>
    </xdr:from>
    <xdr:to>
      <xdr:col>21</xdr:col>
      <xdr:colOff>50800</xdr:colOff>
      <xdr:row>16</xdr:row>
      <xdr:rowOff>50941</xdr:rowOff>
    </xdr:to>
    <xdr:sp macro="" textlink="">
      <xdr:nvSpPr>
        <xdr:cNvPr id="458" name="円/楕円 457"/>
        <xdr:cNvSpPr/>
      </xdr:nvSpPr>
      <xdr:spPr>
        <a:xfrm>
          <a:off x="14351000" y="26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35718</xdr:rowOff>
    </xdr:from>
    <xdr:ext cx="762000" cy="259045"/>
    <xdr:sp macro="" textlink="">
      <xdr:nvSpPr>
        <xdr:cNvPr id="459" name="テキスト ボックス 458"/>
        <xdr:cNvSpPr txBox="1"/>
      </xdr:nvSpPr>
      <xdr:spPr>
        <a:xfrm>
          <a:off x="14020800" y="277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61948</xdr:rowOff>
    </xdr:from>
    <xdr:to>
      <xdr:col>19</xdr:col>
      <xdr:colOff>533400</xdr:colOff>
      <xdr:row>16</xdr:row>
      <xdr:rowOff>163548</xdr:rowOff>
    </xdr:to>
    <xdr:sp macro="" textlink="">
      <xdr:nvSpPr>
        <xdr:cNvPr id="460" name="円/楕円 459"/>
        <xdr:cNvSpPr/>
      </xdr:nvSpPr>
      <xdr:spPr>
        <a:xfrm>
          <a:off x="13462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148325</xdr:rowOff>
    </xdr:from>
    <xdr:ext cx="762000" cy="259045"/>
    <xdr:sp macro="" textlink="">
      <xdr:nvSpPr>
        <xdr:cNvPr id="461" name="テキスト ボックス 460"/>
        <xdr:cNvSpPr txBox="1"/>
      </xdr:nvSpPr>
      <xdr:spPr>
        <a:xfrm>
          <a:off x="13131800" y="28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3,924
3,911
131.30
4,088,639
3,881,884
72,167
2,062,354
3,416,735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人件費に係る経常収支比率は前年度比</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％減となったが、類似団体平均を</a:t>
          </a:r>
          <a:r>
            <a:rPr lang="en-US" altLang="ja-JP" sz="1200" b="0" i="0" baseline="0">
              <a:solidFill>
                <a:schemeClr val="dk1"/>
              </a:solidFill>
              <a:effectLst/>
              <a:latin typeface="+mn-lt"/>
              <a:ea typeface="+mn-ea"/>
              <a:cs typeface="+mn-cs"/>
            </a:rPr>
            <a:t>5.1</a:t>
          </a:r>
          <a:r>
            <a:rPr lang="ja-JP" altLang="ja-JP" sz="1200" b="0" i="0" baseline="0">
              <a:solidFill>
                <a:schemeClr val="dk1"/>
              </a:solidFill>
              <a:effectLst/>
              <a:latin typeface="+mn-lt"/>
              <a:ea typeface="+mn-ea"/>
              <a:cs typeface="+mn-cs"/>
            </a:rPr>
            <a:t>％上回っている。</a:t>
          </a:r>
          <a:r>
            <a:rPr lang="ja-JP" altLang="en-US" sz="1200" b="0" i="0" baseline="0">
              <a:solidFill>
                <a:schemeClr val="dk1"/>
              </a:solidFill>
              <a:effectLst/>
              <a:latin typeface="+mn-lt"/>
              <a:ea typeface="+mn-ea"/>
              <a:cs typeface="+mn-cs"/>
            </a:rPr>
            <a:t>人口一人当たり決算額は</a:t>
          </a:r>
          <a:r>
            <a:rPr lang="en-US" altLang="ja-JP" sz="1200" b="0" i="0" baseline="0">
              <a:solidFill>
                <a:schemeClr val="dk1"/>
              </a:solidFill>
              <a:effectLst/>
              <a:latin typeface="+mn-lt"/>
              <a:ea typeface="+mn-ea"/>
              <a:cs typeface="+mn-cs"/>
            </a:rPr>
            <a:t>175,292</a:t>
          </a:r>
          <a:r>
            <a:rPr lang="ja-JP" altLang="en-US" sz="1200" b="0" i="0" baseline="0">
              <a:solidFill>
                <a:schemeClr val="dk1"/>
              </a:solidFill>
              <a:effectLst/>
              <a:latin typeface="+mn-lt"/>
              <a:ea typeface="+mn-ea"/>
              <a:cs typeface="+mn-cs"/>
            </a:rPr>
            <a:t>円で、類似団体平均と比べ</a:t>
          </a:r>
          <a:r>
            <a:rPr lang="en-US" altLang="ja-JP" sz="1200" b="0" i="0" baseline="0">
              <a:solidFill>
                <a:schemeClr val="dk1"/>
              </a:solidFill>
              <a:effectLst/>
              <a:latin typeface="+mn-lt"/>
              <a:ea typeface="+mn-ea"/>
              <a:cs typeface="+mn-cs"/>
            </a:rPr>
            <a:t>46,809</a:t>
          </a:r>
          <a:r>
            <a:rPr lang="ja-JP" altLang="en-US" sz="1200" b="0" i="0" baseline="0">
              <a:solidFill>
                <a:schemeClr val="dk1"/>
              </a:solidFill>
              <a:effectLst/>
              <a:latin typeface="+mn-lt"/>
              <a:ea typeface="+mn-ea"/>
              <a:cs typeface="+mn-cs"/>
            </a:rPr>
            <a:t>円少なく、人口千人当たり職員数も</a:t>
          </a:r>
          <a:r>
            <a:rPr lang="en-US" altLang="ja-JP" sz="1200" b="0" i="0" baseline="0">
              <a:solidFill>
                <a:schemeClr val="dk1"/>
              </a:solidFill>
              <a:effectLst/>
              <a:latin typeface="+mn-lt"/>
              <a:ea typeface="+mn-ea"/>
              <a:cs typeface="+mn-cs"/>
            </a:rPr>
            <a:t>16.56</a:t>
          </a:r>
          <a:r>
            <a:rPr lang="ja-JP" altLang="en-US" sz="1200" b="0" i="0" baseline="0">
              <a:solidFill>
                <a:schemeClr val="dk1"/>
              </a:solidFill>
              <a:effectLst/>
              <a:latin typeface="+mn-lt"/>
              <a:ea typeface="+mn-ea"/>
              <a:cs typeface="+mn-cs"/>
            </a:rPr>
            <a:t>人で類似団体平均と比べると</a:t>
          </a:r>
          <a:r>
            <a:rPr lang="en-US" altLang="ja-JP" sz="1200" b="0" i="0" baseline="0">
              <a:solidFill>
                <a:schemeClr val="dk1"/>
              </a:solidFill>
              <a:effectLst/>
              <a:latin typeface="+mn-lt"/>
              <a:ea typeface="+mn-ea"/>
              <a:cs typeface="+mn-cs"/>
            </a:rPr>
            <a:t>4.05</a:t>
          </a:r>
          <a:r>
            <a:rPr lang="ja-JP" altLang="en-US" sz="1200" b="0" i="0" baseline="0">
              <a:solidFill>
                <a:schemeClr val="dk1"/>
              </a:solidFill>
              <a:effectLst/>
              <a:latin typeface="+mn-lt"/>
              <a:ea typeface="+mn-ea"/>
              <a:cs typeface="+mn-cs"/>
            </a:rPr>
            <a:t>人少ない。</a:t>
          </a:r>
          <a:r>
            <a:rPr lang="ja-JP" altLang="ja-JP" sz="1200" b="0" i="0" baseline="0">
              <a:solidFill>
                <a:schemeClr val="dk1"/>
              </a:solidFill>
              <a:effectLst/>
              <a:latin typeface="+mn-lt"/>
              <a:ea typeface="+mn-ea"/>
              <a:cs typeface="+mn-cs"/>
            </a:rPr>
            <a:t>今後も給与水準の適正化を図り、人件費の削減に努める。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153670</xdr:rowOff>
    </xdr:from>
    <xdr:to>
      <xdr:col>7</xdr:col>
      <xdr:colOff>15875</xdr:colOff>
      <xdr:row>37</xdr:row>
      <xdr:rowOff>39370</xdr:rowOff>
    </xdr:to>
    <xdr:cxnSp macro="">
      <xdr:nvCxnSpPr>
        <xdr:cNvPr id="65" name="直線コネクタ 64"/>
        <xdr:cNvCxnSpPr/>
      </xdr:nvCxnSpPr>
      <xdr:spPr>
        <a:xfrm flipV="1">
          <a:off x="3987800" y="6325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58420</xdr:rowOff>
    </xdr:to>
    <xdr:cxnSp macro="">
      <xdr:nvCxnSpPr>
        <xdr:cNvPr id="68" name="直線コネクタ 67"/>
        <xdr:cNvCxnSpPr/>
      </xdr:nvCxnSpPr>
      <xdr:spPr>
        <a:xfrm flipV="1">
          <a:off x="3098800" y="6383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58420</xdr:rowOff>
    </xdr:to>
    <xdr:cxnSp macro="">
      <xdr:nvCxnSpPr>
        <xdr:cNvPr id="71" name="直線コネクタ 70"/>
        <xdr:cNvCxnSpPr/>
      </xdr:nvCxnSpPr>
      <xdr:spPr>
        <a:xfrm>
          <a:off x="2209800" y="6322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92710</xdr:rowOff>
    </xdr:to>
    <xdr:cxnSp macro="">
      <xdr:nvCxnSpPr>
        <xdr:cNvPr id="74" name="直線コネクタ 73"/>
        <xdr:cNvCxnSpPr/>
      </xdr:nvCxnSpPr>
      <xdr:spPr>
        <a:xfrm flipV="1">
          <a:off x="1320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102870</xdr:rowOff>
    </xdr:from>
    <xdr:to>
      <xdr:col>7</xdr:col>
      <xdr:colOff>66675</xdr:colOff>
      <xdr:row>37</xdr:row>
      <xdr:rowOff>33020</xdr:rowOff>
    </xdr:to>
    <xdr:sp macro="" textlink="">
      <xdr:nvSpPr>
        <xdr:cNvPr id="84" name="円/楕円 83"/>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74947</xdr:rowOff>
    </xdr:from>
    <xdr:ext cx="762000" cy="259045"/>
    <xdr:sp macro="" textlink="">
      <xdr:nvSpPr>
        <xdr:cNvPr id="85"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6" name="円/楕円 85"/>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7" name="テキスト ボックス 86"/>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xdr:rowOff>
    </xdr:from>
    <xdr:to>
      <xdr:col>4</xdr:col>
      <xdr:colOff>396875</xdr:colOff>
      <xdr:row>37</xdr:row>
      <xdr:rowOff>109220</xdr:rowOff>
    </xdr:to>
    <xdr:sp macro="" textlink="">
      <xdr:nvSpPr>
        <xdr:cNvPr id="88" name="円/楕円 87"/>
        <xdr:cNvSpPr/>
      </xdr:nvSpPr>
      <xdr:spPr>
        <a:xfrm>
          <a:off x="3048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93997</xdr:rowOff>
    </xdr:from>
    <xdr:ext cx="762000" cy="259045"/>
    <xdr:sp macro="" textlink="">
      <xdr:nvSpPr>
        <xdr:cNvPr id="89" name="テキスト ボックス 88"/>
        <xdr:cNvSpPr txBox="1"/>
      </xdr:nvSpPr>
      <xdr:spPr>
        <a:xfrm>
          <a:off x="2717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0" name="円/楕円 89"/>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1" name="テキスト ボックス 90"/>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2" name="円/楕円 91"/>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3" name="テキスト ボックス 92"/>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物件費に係る経常収支比率は前年度</a:t>
          </a:r>
          <a:r>
            <a:rPr lang="ja-JP" altLang="en-US" sz="1200" b="0" i="0" baseline="0">
              <a:solidFill>
                <a:schemeClr val="dk1"/>
              </a:solidFill>
              <a:effectLst/>
              <a:latin typeface="+mn-lt"/>
              <a:ea typeface="+mn-ea"/>
              <a:cs typeface="+mn-cs"/>
            </a:rPr>
            <a:t>比</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と</a:t>
          </a:r>
          <a:r>
            <a:rPr lang="ja-JP" altLang="en-US" sz="1200" b="0" i="0" baseline="0">
              <a:solidFill>
                <a:schemeClr val="dk1"/>
              </a:solidFill>
              <a:effectLst/>
              <a:latin typeface="+mn-lt"/>
              <a:ea typeface="+mn-ea"/>
              <a:cs typeface="+mn-cs"/>
            </a:rPr>
            <a:t>ほぼ横ばい</a:t>
          </a:r>
          <a:r>
            <a:rPr lang="ja-JP" altLang="ja-JP" sz="1200" b="0" i="0" baseline="0">
              <a:solidFill>
                <a:schemeClr val="dk1"/>
              </a:solidFill>
              <a:effectLst/>
              <a:latin typeface="+mn-lt"/>
              <a:ea typeface="+mn-ea"/>
              <a:cs typeface="+mn-cs"/>
            </a:rPr>
            <a:t>で</a:t>
          </a:r>
          <a:r>
            <a:rPr lang="ja-JP" altLang="en-US" sz="1200" b="0" i="0" baseline="0">
              <a:solidFill>
                <a:schemeClr val="dk1"/>
              </a:solidFill>
              <a:effectLst/>
              <a:latin typeface="+mn-lt"/>
              <a:ea typeface="+mn-ea"/>
              <a:cs typeface="+mn-cs"/>
            </a:rPr>
            <a:t>推移しており</a:t>
          </a:r>
          <a:r>
            <a:rPr lang="ja-JP" altLang="ja-JP" sz="1200" b="0" i="0" baseline="0">
              <a:solidFill>
                <a:schemeClr val="dk1"/>
              </a:solidFill>
              <a:effectLst/>
              <a:latin typeface="+mn-lt"/>
              <a:ea typeface="+mn-ea"/>
              <a:cs typeface="+mn-cs"/>
            </a:rPr>
            <a:t>、類似団体平均を</a:t>
          </a:r>
          <a:r>
            <a:rPr lang="en-US" altLang="ja-JP" sz="1200" b="0" i="0" baseline="0">
              <a:solidFill>
                <a:schemeClr val="dk1"/>
              </a:solidFill>
              <a:effectLst/>
              <a:latin typeface="+mn-lt"/>
              <a:ea typeface="+mn-ea"/>
              <a:cs typeface="+mn-cs"/>
            </a:rPr>
            <a:t>1.1</a:t>
          </a:r>
          <a:r>
            <a:rPr lang="ja-JP" altLang="ja-JP" sz="1200" b="0" i="0" baseline="0">
              <a:solidFill>
                <a:schemeClr val="dk1"/>
              </a:solidFill>
              <a:effectLst/>
              <a:latin typeface="+mn-lt"/>
              <a:ea typeface="+mn-ea"/>
              <a:cs typeface="+mn-cs"/>
            </a:rPr>
            <a:t>％下回っている。今後も経費の削減に努める。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14986</xdr:rowOff>
    </xdr:to>
    <xdr:cxnSp macro="">
      <xdr:nvCxnSpPr>
        <xdr:cNvPr id="124" name="直線コネクタ 123"/>
        <xdr:cNvCxnSpPr/>
      </xdr:nvCxnSpPr>
      <xdr:spPr>
        <a:xfrm flipV="1">
          <a:off x="15671800" y="2920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14986</xdr:rowOff>
    </xdr:to>
    <xdr:cxnSp macro="">
      <xdr:nvCxnSpPr>
        <xdr:cNvPr id="127" name="直線コネクタ 126"/>
        <xdr:cNvCxnSpPr/>
      </xdr:nvCxnSpPr>
      <xdr:spPr>
        <a:xfrm>
          <a:off x="14782800" y="292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14986</xdr:rowOff>
    </xdr:to>
    <xdr:cxnSp macro="">
      <xdr:nvCxnSpPr>
        <xdr:cNvPr id="130" name="直線コネクタ 129"/>
        <xdr:cNvCxnSpPr/>
      </xdr:nvCxnSpPr>
      <xdr:spPr>
        <a:xfrm>
          <a:off x="13893800" y="28016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76708</xdr:rowOff>
    </xdr:to>
    <xdr:cxnSp macro="">
      <xdr:nvCxnSpPr>
        <xdr:cNvPr id="133" name="直線コネクタ 132"/>
        <xdr:cNvCxnSpPr/>
      </xdr:nvCxnSpPr>
      <xdr:spPr>
        <a:xfrm flipV="1">
          <a:off x="13004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143019</xdr:rowOff>
    </xdr:from>
    <xdr:ext cx="762000" cy="259045"/>
    <xdr:sp macro="" textlink="">
      <xdr:nvSpPr>
        <xdr:cNvPr id="144"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5" name="円/楕円 144"/>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6" name="テキスト ボックス 145"/>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7" name="円/楕円 146"/>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48" name="テキスト ボックス 147"/>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1" name="円/楕円 150"/>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137685</xdr:rowOff>
    </xdr:from>
    <xdr:ext cx="762000" cy="259045"/>
    <xdr:sp macro="" textlink="">
      <xdr:nvSpPr>
        <xdr:cNvPr id="152" name="テキスト ボックス 151"/>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扶助費に係る経常収支比率は前年度比</a:t>
          </a:r>
          <a:r>
            <a:rPr lang="en-US" altLang="ja-JP" sz="1200" b="0" i="0" baseline="0">
              <a:solidFill>
                <a:schemeClr val="dk1"/>
              </a:solidFill>
              <a:effectLst/>
              <a:latin typeface="+mn-lt"/>
              <a:ea typeface="+mn-ea"/>
              <a:cs typeface="+mn-cs"/>
            </a:rPr>
            <a:t>0.9</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とな</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、類似団体平均を</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％上回っている。</a:t>
          </a:r>
          <a:r>
            <a:rPr lang="ja-JP" altLang="en-US" sz="1200" b="0" i="0" baseline="0">
              <a:solidFill>
                <a:schemeClr val="dk1"/>
              </a:solidFill>
              <a:effectLst/>
              <a:latin typeface="+mn-lt"/>
              <a:ea typeface="+mn-ea"/>
              <a:cs typeface="+mn-cs"/>
            </a:rPr>
            <a:t>増加の主な要因は児童福祉費の扶助費の増によるものであり、</a:t>
          </a:r>
          <a:r>
            <a:rPr lang="ja-JP" altLang="ja-JP" sz="1200" b="0" i="0" baseline="0">
              <a:solidFill>
                <a:schemeClr val="dk1"/>
              </a:solidFill>
              <a:effectLst/>
              <a:latin typeface="+mn-lt"/>
              <a:ea typeface="+mn-ea"/>
              <a:cs typeface="+mn-cs"/>
            </a:rPr>
            <a:t>今後も適正な給付に努める。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53522</xdr:rowOff>
    </xdr:to>
    <xdr:cxnSp macro="">
      <xdr:nvCxnSpPr>
        <xdr:cNvPr id="186" name="直線コネクタ 185"/>
        <xdr:cNvCxnSpPr/>
      </xdr:nvCxnSpPr>
      <xdr:spPr>
        <a:xfrm>
          <a:off x="3987800" y="96792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37193</xdr:rowOff>
    </xdr:to>
    <xdr:cxnSp macro="">
      <xdr:nvCxnSpPr>
        <xdr:cNvPr id="189" name="直線コネクタ 188"/>
        <xdr:cNvCxnSpPr/>
      </xdr:nvCxnSpPr>
      <xdr:spPr>
        <a:xfrm flipV="1">
          <a:off x="3098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37193</xdr:rowOff>
    </xdr:to>
    <xdr:cxnSp macro="">
      <xdr:nvCxnSpPr>
        <xdr:cNvPr id="192" name="直線コネクタ 191"/>
        <xdr:cNvCxnSpPr/>
      </xdr:nvCxnSpPr>
      <xdr:spPr>
        <a:xfrm>
          <a:off x="2209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127000</xdr:rowOff>
    </xdr:to>
    <xdr:cxnSp macro="">
      <xdr:nvCxnSpPr>
        <xdr:cNvPr id="195" name="直線コネクタ 194"/>
        <xdr:cNvCxnSpPr/>
      </xdr:nvCxnSpPr>
      <xdr:spPr>
        <a:xfrm>
          <a:off x="1320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5" name="円/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6"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7" name="円/楕円 206"/>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8" name="テキスト ボックス 207"/>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09" name="円/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3" name="円/楕円 212"/>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4" name="テキスト ボックス 213"/>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その他に係る経常収支比率は</a:t>
          </a:r>
          <a:r>
            <a:rPr lang="ja-JP" altLang="en-US" sz="1200" b="0" i="0" baseline="0">
              <a:solidFill>
                <a:schemeClr val="dk1"/>
              </a:solidFill>
              <a:effectLst/>
              <a:latin typeface="+mn-lt"/>
              <a:ea typeface="+mn-ea"/>
              <a:cs typeface="+mn-cs"/>
            </a:rPr>
            <a:t>前年度比</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％減となり</a:t>
          </a:r>
          <a:r>
            <a:rPr lang="ja-JP" altLang="ja-JP" sz="1200" b="0" i="0" baseline="0">
              <a:solidFill>
                <a:schemeClr val="dk1"/>
              </a:solidFill>
              <a:effectLst/>
              <a:latin typeface="+mn-lt"/>
              <a:ea typeface="+mn-ea"/>
              <a:cs typeface="+mn-cs"/>
            </a:rPr>
            <a:t>、類似団体平均より</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％上回っている。特別会計</a:t>
          </a:r>
          <a:r>
            <a:rPr lang="ja-JP" altLang="en-US" sz="1200" b="0" i="0" baseline="0">
              <a:solidFill>
                <a:schemeClr val="dk1"/>
              </a:solidFill>
              <a:effectLst/>
              <a:latin typeface="+mn-lt"/>
              <a:ea typeface="+mn-ea"/>
              <a:cs typeface="+mn-cs"/>
            </a:rPr>
            <a:t>へ</a:t>
          </a:r>
          <a:r>
            <a:rPr lang="ja-JP" altLang="ja-JP" sz="1200" b="0" i="0" baseline="0">
              <a:solidFill>
                <a:schemeClr val="dk1"/>
              </a:solidFill>
              <a:effectLst/>
              <a:latin typeface="+mn-lt"/>
              <a:ea typeface="+mn-ea"/>
              <a:cs typeface="+mn-cs"/>
            </a:rPr>
            <a:t>の</a:t>
          </a:r>
          <a:r>
            <a:rPr lang="ja-JP" altLang="en-US" sz="1200" b="0" i="0" baseline="0">
              <a:solidFill>
                <a:schemeClr val="dk1"/>
              </a:solidFill>
              <a:effectLst/>
              <a:latin typeface="+mn-lt"/>
              <a:ea typeface="+mn-ea"/>
              <a:cs typeface="+mn-cs"/>
            </a:rPr>
            <a:t>経常的な</a:t>
          </a:r>
          <a:r>
            <a:rPr lang="ja-JP" altLang="ja-JP" sz="1200" b="0" i="0" baseline="0">
              <a:solidFill>
                <a:schemeClr val="dk1"/>
              </a:solidFill>
              <a:effectLst/>
              <a:latin typeface="+mn-lt"/>
              <a:ea typeface="+mn-ea"/>
              <a:cs typeface="+mn-cs"/>
            </a:rPr>
            <a:t>繰出金が</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していることも要因として挙げられる。今後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特別会計の運営の適正化を図ることにより、普通会計の負担額を減らしていくよう努める。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147574</xdr:rowOff>
    </xdr:from>
    <xdr:to>
      <xdr:col>24</xdr:col>
      <xdr:colOff>31750</xdr:colOff>
      <xdr:row>56</xdr:row>
      <xdr:rowOff>117856</xdr:rowOff>
    </xdr:to>
    <xdr:cxnSp macro="">
      <xdr:nvCxnSpPr>
        <xdr:cNvPr id="244" name="直線コネクタ 243"/>
        <xdr:cNvCxnSpPr/>
      </xdr:nvCxnSpPr>
      <xdr:spPr>
        <a:xfrm flipV="1">
          <a:off x="15671800" y="95773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117856</xdr:rowOff>
    </xdr:to>
    <xdr:cxnSp macro="">
      <xdr:nvCxnSpPr>
        <xdr:cNvPr id="247" name="直線コネクタ 246"/>
        <xdr:cNvCxnSpPr/>
      </xdr:nvCxnSpPr>
      <xdr:spPr>
        <a:xfrm>
          <a:off x="14782800" y="971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65278</xdr:rowOff>
    </xdr:from>
    <xdr:to>
      <xdr:col>21</xdr:col>
      <xdr:colOff>361950</xdr:colOff>
      <xdr:row>56</xdr:row>
      <xdr:rowOff>117856</xdr:rowOff>
    </xdr:to>
    <xdr:cxnSp macro="">
      <xdr:nvCxnSpPr>
        <xdr:cNvPr id="250" name="直線コネクタ 249"/>
        <xdr:cNvCxnSpPr/>
      </xdr:nvCxnSpPr>
      <xdr:spPr>
        <a:xfrm>
          <a:off x="13893800" y="94950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28702</xdr:rowOff>
    </xdr:from>
    <xdr:to>
      <xdr:col>20</xdr:col>
      <xdr:colOff>158750</xdr:colOff>
      <xdr:row>55</xdr:row>
      <xdr:rowOff>65278</xdr:rowOff>
    </xdr:to>
    <xdr:cxnSp macro="">
      <xdr:nvCxnSpPr>
        <xdr:cNvPr id="253" name="直線コネクタ 252"/>
        <xdr:cNvCxnSpPr/>
      </xdr:nvCxnSpPr>
      <xdr:spPr>
        <a:xfrm>
          <a:off x="13004800" y="9458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63" name="円/楕円 262"/>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64"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5" name="円/楕円 264"/>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66" name="テキスト ボックス 265"/>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7" name="円/楕円 266"/>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68" name="テキスト ボックス 267"/>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14478</xdr:rowOff>
    </xdr:from>
    <xdr:to>
      <xdr:col>20</xdr:col>
      <xdr:colOff>209550</xdr:colOff>
      <xdr:row>55</xdr:row>
      <xdr:rowOff>116078</xdr:rowOff>
    </xdr:to>
    <xdr:sp macro="" textlink="">
      <xdr:nvSpPr>
        <xdr:cNvPr id="269" name="円/楕円 268"/>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126255</xdr:rowOff>
    </xdr:from>
    <xdr:ext cx="762000" cy="259045"/>
    <xdr:sp macro="" textlink="">
      <xdr:nvSpPr>
        <xdr:cNvPr id="270" name="テキスト ボックス 269"/>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149352</xdr:rowOff>
    </xdr:from>
    <xdr:to>
      <xdr:col>19</xdr:col>
      <xdr:colOff>6350</xdr:colOff>
      <xdr:row>55</xdr:row>
      <xdr:rowOff>79502</xdr:rowOff>
    </xdr:to>
    <xdr:sp macro="" textlink="">
      <xdr:nvSpPr>
        <xdr:cNvPr id="271" name="円/楕円 270"/>
        <xdr:cNvSpPr/>
      </xdr:nvSpPr>
      <xdr:spPr>
        <a:xfrm>
          <a:off x="12954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89679</xdr:rowOff>
    </xdr:from>
    <xdr:ext cx="762000" cy="259045"/>
    <xdr:sp macro="" textlink="">
      <xdr:nvSpPr>
        <xdr:cNvPr id="272" name="テキスト ボックス 271"/>
        <xdr:cNvSpPr txBox="1"/>
      </xdr:nvSpPr>
      <xdr:spPr>
        <a:xfrm>
          <a:off x="12623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補助費等に係る経常収支比率は前年度比</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％減となったが、類似団体平均を</a:t>
          </a:r>
          <a:r>
            <a:rPr lang="en-US" altLang="ja-JP" sz="1200" b="0" i="0" baseline="0">
              <a:solidFill>
                <a:schemeClr val="dk1"/>
              </a:solidFill>
              <a:effectLst/>
              <a:latin typeface="+mn-lt"/>
              <a:ea typeface="+mn-ea"/>
              <a:cs typeface="+mn-cs"/>
            </a:rPr>
            <a:t>1.2</a:t>
          </a:r>
          <a:r>
            <a:rPr lang="ja-JP" altLang="ja-JP" sz="1200" b="0" i="0" baseline="0">
              <a:solidFill>
                <a:schemeClr val="dk1"/>
              </a:solidFill>
              <a:effectLst/>
              <a:latin typeface="+mn-lt"/>
              <a:ea typeface="+mn-ea"/>
              <a:cs typeface="+mn-cs"/>
            </a:rPr>
            <a:t>％上回っている。各種団体などへの補助金見直しは毎年行っているが、補助金を交付するうえで適切に事業を行っているかなど、さらに補助対象経費の見直しを進め、補助金総額の削減に努める。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149860</xdr:rowOff>
    </xdr:to>
    <xdr:cxnSp macro="">
      <xdr:nvCxnSpPr>
        <xdr:cNvPr id="302" name="直線コネクタ 301"/>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37846</xdr:rowOff>
    </xdr:to>
    <xdr:cxnSp macro="">
      <xdr:nvCxnSpPr>
        <xdr:cNvPr id="305" name="直線コネクタ 304"/>
        <xdr:cNvCxnSpPr/>
      </xdr:nvCxnSpPr>
      <xdr:spPr>
        <a:xfrm flipV="1">
          <a:off x="14782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60706</xdr:rowOff>
    </xdr:to>
    <xdr:cxnSp macro="">
      <xdr:nvCxnSpPr>
        <xdr:cNvPr id="308" name="直線コネクタ 307"/>
        <xdr:cNvCxnSpPr/>
      </xdr:nvCxnSpPr>
      <xdr:spPr>
        <a:xfrm flipV="1">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60706</xdr:rowOff>
    </xdr:to>
    <xdr:cxnSp macro="">
      <xdr:nvCxnSpPr>
        <xdr:cNvPr id="311" name="直線コネクタ 310"/>
        <xdr:cNvCxnSpPr/>
      </xdr:nvCxnSpPr>
      <xdr:spPr>
        <a:xfrm>
          <a:off x="13004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1" name="円/楕円 320"/>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2"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4" name="テキスト ボックス 32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5" name="円/楕円 324"/>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6" name="テキスト ボックス 32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7" name="円/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公債費に係る経常収支比率は前年度比</a:t>
          </a:r>
          <a:r>
            <a:rPr lang="en-US" altLang="ja-JP" sz="1200" b="0" i="0" baseline="0">
              <a:solidFill>
                <a:schemeClr val="dk1"/>
              </a:solidFill>
              <a:effectLst/>
              <a:latin typeface="+mn-lt"/>
              <a:ea typeface="+mn-ea"/>
              <a:cs typeface="+mn-cs"/>
            </a:rPr>
            <a:t>0.8</a:t>
          </a:r>
          <a:r>
            <a:rPr lang="ja-JP" altLang="ja-JP" sz="1200" b="0" i="0" baseline="0">
              <a:solidFill>
                <a:schemeClr val="dk1"/>
              </a:solidFill>
              <a:effectLst/>
              <a:latin typeface="+mn-lt"/>
              <a:ea typeface="+mn-ea"/>
              <a:cs typeface="+mn-cs"/>
            </a:rPr>
            <a:t>％減となり類似団体を下回っている。人口１人当たり決算額においても類似団体平均より</a:t>
          </a:r>
          <a:r>
            <a:rPr lang="en-US" altLang="ja-JP" sz="1200" b="0" i="0" baseline="0">
              <a:solidFill>
                <a:schemeClr val="dk1"/>
              </a:solidFill>
              <a:effectLst/>
              <a:latin typeface="+mn-lt"/>
              <a:ea typeface="+mn-ea"/>
              <a:cs typeface="+mn-cs"/>
            </a:rPr>
            <a:t>26,747</a:t>
          </a:r>
          <a:r>
            <a:rPr lang="ja-JP" altLang="ja-JP" sz="1200" b="0" i="0" baseline="0">
              <a:solidFill>
                <a:schemeClr val="dk1"/>
              </a:solidFill>
              <a:effectLst/>
              <a:latin typeface="+mn-lt"/>
              <a:ea typeface="+mn-ea"/>
              <a:cs typeface="+mn-cs"/>
            </a:rPr>
            <a:t>円下回っている。今後も実施する事業を選別して地方債の発行を抑制し、財政の健全化に努める。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113284</xdr:rowOff>
    </xdr:from>
    <xdr:to>
      <xdr:col>7</xdr:col>
      <xdr:colOff>15875</xdr:colOff>
      <xdr:row>74</xdr:row>
      <xdr:rowOff>149860</xdr:rowOff>
    </xdr:to>
    <xdr:cxnSp macro="">
      <xdr:nvCxnSpPr>
        <xdr:cNvPr id="361" name="直線コネクタ 360"/>
        <xdr:cNvCxnSpPr/>
      </xdr:nvCxnSpPr>
      <xdr:spPr>
        <a:xfrm flipV="1">
          <a:off x="3987800" y="128005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14986</xdr:rowOff>
    </xdr:to>
    <xdr:cxnSp macro="">
      <xdr:nvCxnSpPr>
        <xdr:cNvPr id="364" name="直線コネクタ 363"/>
        <xdr:cNvCxnSpPr/>
      </xdr:nvCxnSpPr>
      <xdr:spPr>
        <a:xfrm flipV="1">
          <a:off x="3098800" y="12837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xdr:rowOff>
    </xdr:from>
    <xdr:to>
      <xdr:col>4</xdr:col>
      <xdr:colOff>346075</xdr:colOff>
      <xdr:row>75</xdr:row>
      <xdr:rowOff>56134</xdr:rowOff>
    </xdr:to>
    <xdr:cxnSp macro="">
      <xdr:nvCxnSpPr>
        <xdr:cNvPr id="367" name="直線コネクタ 366"/>
        <xdr:cNvCxnSpPr/>
      </xdr:nvCxnSpPr>
      <xdr:spPr>
        <a:xfrm flipV="1">
          <a:off x="2209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56134</xdr:rowOff>
    </xdr:from>
    <xdr:to>
      <xdr:col>3</xdr:col>
      <xdr:colOff>142875</xdr:colOff>
      <xdr:row>75</xdr:row>
      <xdr:rowOff>138430</xdr:rowOff>
    </xdr:to>
    <xdr:cxnSp macro="">
      <xdr:nvCxnSpPr>
        <xdr:cNvPr id="370" name="直線コネクタ 369"/>
        <xdr:cNvCxnSpPr/>
      </xdr:nvCxnSpPr>
      <xdr:spPr>
        <a:xfrm flipV="1">
          <a:off x="1320800" y="12914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62484</xdr:rowOff>
    </xdr:from>
    <xdr:to>
      <xdr:col>7</xdr:col>
      <xdr:colOff>66675</xdr:colOff>
      <xdr:row>74</xdr:row>
      <xdr:rowOff>164084</xdr:rowOff>
    </xdr:to>
    <xdr:sp macro="" textlink="">
      <xdr:nvSpPr>
        <xdr:cNvPr id="380" name="円/楕円 379"/>
        <xdr:cNvSpPr/>
      </xdr:nvSpPr>
      <xdr:spPr>
        <a:xfrm>
          <a:off x="4775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79011</xdr:rowOff>
    </xdr:from>
    <xdr:ext cx="762000" cy="259045"/>
    <xdr:sp macro="" textlink="">
      <xdr:nvSpPr>
        <xdr:cNvPr id="381" name="公債費該当値テキスト"/>
        <xdr:cNvSpPr txBox="1"/>
      </xdr:nvSpPr>
      <xdr:spPr>
        <a:xfrm>
          <a:off x="4914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2" name="円/楕円 38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3" name="テキスト ボックス 382"/>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135636</xdr:rowOff>
    </xdr:from>
    <xdr:to>
      <xdr:col>4</xdr:col>
      <xdr:colOff>396875</xdr:colOff>
      <xdr:row>75</xdr:row>
      <xdr:rowOff>65786</xdr:rowOff>
    </xdr:to>
    <xdr:sp macro="" textlink="">
      <xdr:nvSpPr>
        <xdr:cNvPr id="384" name="円/楕円 383"/>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75963</xdr:rowOff>
    </xdr:from>
    <xdr:ext cx="762000" cy="259045"/>
    <xdr:sp macro="" textlink="">
      <xdr:nvSpPr>
        <xdr:cNvPr id="385" name="テキスト ボックス 384"/>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xdr:rowOff>
    </xdr:from>
    <xdr:to>
      <xdr:col>3</xdr:col>
      <xdr:colOff>193675</xdr:colOff>
      <xdr:row>75</xdr:row>
      <xdr:rowOff>106934</xdr:rowOff>
    </xdr:to>
    <xdr:sp macro="" textlink="">
      <xdr:nvSpPr>
        <xdr:cNvPr id="386" name="円/楕円 385"/>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117111</xdr:rowOff>
    </xdr:from>
    <xdr:ext cx="762000" cy="259045"/>
    <xdr:sp macro="" textlink="">
      <xdr:nvSpPr>
        <xdr:cNvPr id="387" name="テキスト ボックス 386"/>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88" name="円/楕円 38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89" name="テキスト ボックス 38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公債費以外に係る経常収支比率は、前年度比</a:t>
          </a:r>
          <a:r>
            <a:rPr lang="en-US" altLang="ja-JP" sz="1200" b="0" i="0" baseline="0">
              <a:solidFill>
                <a:schemeClr val="dk1"/>
              </a:solidFill>
              <a:effectLst/>
              <a:latin typeface="+mn-lt"/>
              <a:ea typeface="+mn-ea"/>
              <a:cs typeface="+mn-cs"/>
            </a:rPr>
            <a:t>4.1</a:t>
          </a:r>
          <a:r>
            <a:rPr lang="ja-JP" altLang="ja-JP" sz="1200" b="0" i="0" baseline="0">
              <a:solidFill>
                <a:schemeClr val="dk1"/>
              </a:solidFill>
              <a:effectLst/>
              <a:latin typeface="+mn-lt"/>
              <a:ea typeface="+mn-ea"/>
              <a:cs typeface="+mn-cs"/>
            </a:rPr>
            <a:t>％減と改善したものの、類似団体平均を</a:t>
          </a:r>
          <a:r>
            <a:rPr lang="en-US" altLang="ja-JP" sz="1200" b="0" i="0" baseline="0">
              <a:solidFill>
                <a:schemeClr val="dk1"/>
              </a:solidFill>
              <a:effectLst/>
              <a:latin typeface="+mn-lt"/>
              <a:ea typeface="+mn-ea"/>
              <a:cs typeface="+mn-cs"/>
            </a:rPr>
            <a:t>6.1</a:t>
          </a:r>
          <a:r>
            <a:rPr lang="ja-JP" altLang="ja-JP" sz="1200" b="0" i="0" baseline="0">
              <a:solidFill>
                <a:schemeClr val="dk1"/>
              </a:solidFill>
              <a:effectLst/>
              <a:latin typeface="+mn-lt"/>
              <a:ea typeface="+mn-ea"/>
              <a:cs typeface="+mn-cs"/>
            </a:rPr>
            <a:t>％上回っている。今後も経費の削減に努める。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156718</xdr:rowOff>
    </xdr:from>
    <xdr:to>
      <xdr:col>24</xdr:col>
      <xdr:colOff>31750</xdr:colOff>
      <xdr:row>77</xdr:row>
      <xdr:rowOff>78994</xdr:rowOff>
    </xdr:to>
    <xdr:cxnSp macro="">
      <xdr:nvCxnSpPr>
        <xdr:cNvPr id="420" name="直線コネクタ 419"/>
        <xdr:cNvCxnSpPr/>
      </xdr:nvCxnSpPr>
      <xdr:spPr>
        <a:xfrm flipV="1">
          <a:off x="15671800" y="1318691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138430</xdr:rowOff>
    </xdr:to>
    <xdr:cxnSp macro="">
      <xdr:nvCxnSpPr>
        <xdr:cNvPr id="423" name="直線コネクタ 422"/>
        <xdr:cNvCxnSpPr/>
      </xdr:nvCxnSpPr>
      <xdr:spPr>
        <a:xfrm flipV="1">
          <a:off x="14782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138430</xdr:rowOff>
    </xdr:to>
    <xdr:cxnSp macro="">
      <xdr:nvCxnSpPr>
        <xdr:cNvPr id="426" name="直線コネクタ 425"/>
        <xdr:cNvCxnSpPr/>
      </xdr:nvCxnSpPr>
      <xdr:spPr>
        <a:xfrm>
          <a:off x="13893800" y="131480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156718</xdr:rowOff>
    </xdr:to>
    <xdr:cxnSp macro="">
      <xdr:nvCxnSpPr>
        <xdr:cNvPr id="429" name="直線コネクタ 428"/>
        <xdr:cNvCxnSpPr/>
      </xdr:nvCxnSpPr>
      <xdr:spPr>
        <a:xfrm flipV="1">
          <a:off x="13004800" y="131480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39" name="円/楕円 438"/>
        <xdr:cNvSpPr/>
      </xdr:nvSpPr>
      <xdr:spPr>
        <a:xfrm>
          <a:off x="164592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77995</xdr:rowOff>
    </xdr:from>
    <xdr:ext cx="762000" cy="259045"/>
    <xdr:sp macro="" textlink="">
      <xdr:nvSpPr>
        <xdr:cNvPr id="440" name="公債費以外該当値テキスト"/>
        <xdr:cNvSpPr txBox="1"/>
      </xdr:nvSpPr>
      <xdr:spPr>
        <a:xfrm>
          <a:off x="165989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1" name="円/楕円 440"/>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2" name="テキスト ボックス 44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3" name="円/楕円 44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4" name="テキスト ボックス 44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45" name="円/楕円 444"/>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46" name="テキスト ボックス 445"/>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105918</xdr:rowOff>
    </xdr:from>
    <xdr:to>
      <xdr:col>19</xdr:col>
      <xdr:colOff>6350</xdr:colOff>
      <xdr:row>77</xdr:row>
      <xdr:rowOff>36068</xdr:rowOff>
    </xdr:to>
    <xdr:sp macro="" textlink="">
      <xdr:nvSpPr>
        <xdr:cNvPr id="447" name="円/楕円 446"/>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20845</xdr:rowOff>
    </xdr:from>
    <xdr:ext cx="762000" cy="259045"/>
    <xdr:sp macro="" textlink="">
      <xdr:nvSpPr>
        <xdr:cNvPr id="448" name="テキスト ボックス 447"/>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21923</xdr:rowOff>
    </xdr:from>
    <xdr:to>
      <xdr:col>4</xdr:col>
      <xdr:colOff>1117600</xdr:colOff>
      <xdr:row>19</xdr:row>
      <xdr:rowOff>59372</xdr:rowOff>
    </xdr:to>
    <xdr:cxnSp macro="">
      <xdr:nvCxnSpPr>
        <xdr:cNvPr id="52" name="直線コネクタ 51"/>
        <xdr:cNvCxnSpPr/>
      </xdr:nvCxnSpPr>
      <xdr:spPr bwMode="auto">
        <a:xfrm>
          <a:off x="5003800" y="3327098"/>
          <a:ext cx="647700" cy="3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21923</xdr:rowOff>
    </xdr:from>
    <xdr:to>
      <xdr:col>4</xdr:col>
      <xdr:colOff>469900</xdr:colOff>
      <xdr:row>19</xdr:row>
      <xdr:rowOff>29164</xdr:rowOff>
    </xdr:to>
    <xdr:cxnSp macro="">
      <xdr:nvCxnSpPr>
        <xdr:cNvPr id="55" name="直線コネクタ 54"/>
        <xdr:cNvCxnSpPr/>
      </xdr:nvCxnSpPr>
      <xdr:spPr bwMode="auto">
        <a:xfrm flipV="1">
          <a:off x="4305300" y="3327098"/>
          <a:ext cx="698500" cy="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29164</xdr:rowOff>
    </xdr:from>
    <xdr:to>
      <xdr:col>3</xdr:col>
      <xdr:colOff>904875</xdr:colOff>
      <xdr:row>19</xdr:row>
      <xdr:rowOff>49868</xdr:rowOff>
    </xdr:to>
    <xdr:cxnSp macro="">
      <xdr:nvCxnSpPr>
        <xdr:cNvPr id="58" name="直線コネクタ 57"/>
        <xdr:cNvCxnSpPr/>
      </xdr:nvCxnSpPr>
      <xdr:spPr bwMode="auto">
        <a:xfrm flipV="1">
          <a:off x="3606800" y="3334339"/>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22740</xdr:rowOff>
    </xdr:from>
    <xdr:to>
      <xdr:col>3</xdr:col>
      <xdr:colOff>206375</xdr:colOff>
      <xdr:row>19</xdr:row>
      <xdr:rowOff>49868</xdr:rowOff>
    </xdr:to>
    <xdr:cxnSp macro="">
      <xdr:nvCxnSpPr>
        <xdr:cNvPr id="61" name="直線コネクタ 60"/>
        <xdr:cNvCxnSpPr/>
      </xdr:nvCxnSpPr>
      <xdr:spPr bwMode="auto">
        <a:xfrm>
          <a:off x="2908300" y="3327915"/>
          <a:ext cx="698500" cy="2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8572</xdr:rowOff>
    </xdr:from>
    <xdr:to>
      <xdr:col>5</xdr:col>
      <xdr:colOff>34925</xdr:colOff>
      <xdr:row>19</xdr:row>
      <xdr:rowOff>110172</xdr:rowOff>
    </xdr:to>
    <xdr:sp macro="" textlink="">
      <xdr:nvSpPr>
        <xdr:cNvPr id="71" name="円/楕円 70"/>
        <xdr:cNvSpPr/>
      </xdr:nvSpPr>
      <xdr:spPr bwMode="auto">
        <a:xfrm>
          <a:off x="5600700" y="331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152099</xdr:rowOff>
    </xdr:from>
    <xdr:ext cx="762000" cy="259045"/>
    <xdr:sp macro="" textlink="">
      <xdr:nvSpPr>
        <xdr:cNvPr id="72" name="人口1人当たり決算額の推移該当値テキスト130"/>
        <xdr:cNvSpPr txBox="1"/>
      </xdr:nvSpPr>
      <xdr:spPr>
        <a:xfrm>
          <a:off x="5740400" y="328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175,292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142573</xdr:rowOff>
    </xdr:from>
    <xdr:to>
      <xdr:col>4</xdr:col>
      <xdr:colOff>520700</xdr:colOff>
      <xdr:row>19</xdr:row>
      <xdr:rowOff>72723</xdr:rowOff>
    </xdr:to>
    <xdr:sp macro="" textlink="">
      <xdr:nvSpPr>
        <xdr:cNvPr id="73" name="円/楕円 72"/>
        <xdr:cNvSpPr/>
      </xdr:nvSpPr>
      <xdr:spPr bwMode="auto">
        <a:xfrm>
          <a:off x="4953000" y="32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57500</xdr:rowOff>
    </xdr:from>
    <xdr:ext cx="736600" cy="259045"/>
    <xdr:sp macro="" textlink="">
      <xdr:nvSpPr>
        <xdr:cNvPr id="74" name="テキスト ボックス 73"/>
        <xdr:cNvSpPr txBox="1"/>
      </xdr:nvSpPr>
      <xdr:spPr>
        <a:xfrm>
          <a:off x="4622800" y="336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149814</xdr:rowOff>
    </xdr:from>
    <xdr:to>
      <xdr:col>3</xdr:col>
      <xdr:colOff>955675</xdr:colOff>
      <xdr:row>19</xdr:row>
      <xdr:rowOff>79964</xdr:rowOff>
    </xdr:to>
    <xdr:sp macro="" textlink="">
      <xdr:nvSpPr>
        <xdr:cNvPr id="75" name="円/楕円 74"/>
        <xdr:cNvSpPr/>
      </xdr:nvSpPr>
      <xdr:spPr bwMode="auto">
        <a:xfrm>
          <a:off x="4254500" y="328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64741</xdr:rowOff>
    </xdr:from>
    <xdr:ext cx="762000" cy="259045"/>
    <xdr:sp macro="" textlink="">
      <xdr:nvSpPr>
        <xdr:cNvPr id="76" name="テキスト ボックス 75"/>
        <xdr:cNvSpPr txBox="1"/>
      </xdr:nvSpPr>
      <xdr:spPr>
        <a:xfrm>
          <a:off x="3924300" y="33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170518</xdr:rowOff>
    </xdr:from>
    <xdr:to>
      <xdr:col>3</xdr:col>
      <xdr:colOff>257175</xdr:colOff>
      <xdr:row>19</xdr:row>
      <xdr:rowOff>100668</xdr:rowOff>
    </xdr:to>
    <xdr:sp macro="" textlink="">
      <xdr:nvSpPr>
        <xdr:cNvPr id="77" name="円/楕円 76"/>
        <xdr:cNvSpPr/>
      </xdr:nvSpPr>
      <xdr:spPr bwMode="auto">
        <a:xfrm>
          <a:off x="3556000" y="330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85445</xdr:rowOff>
    </xdr:from>
    <xdr:ext cx="762000" cy="259045"/>
    <xdr:sp macro="" textlink="">
      <xdr:nvSpPr>
        <xdr:cNvPr id="78" name="テキスト ボックス 77"/>
        <xdr:cNvSpPr txBox="1"/>
      </xdr:nvSpPr>
      <xdr:spPr>
        <a:xfrm>
          <a:off x="3225800" y="33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143390</xdr:rowOff>
    </xdr:from>
    <xdr:to>
      <xdr:col>2</xdr:col>
      <xdr:colOff>692150</xdr:colOff>
      <xdr:row>19</xdr:row>
      <xdr:rowOff>73540</xdr:rowOff>
    </xdr:to>
    <xdr:sp macro="" textlink="">
      <xdr:nvSpPr>
        <xdr:cNvPr id="79" name="円/楕円 78"/>
        <xdr:cNvSpPr/>
      </xdr:nvSpPr>
      <xdr:spPr bwMode="auto">
        <a:xfrm>
          <a:off x="2857500" y="327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58317</xdr:rowOff>
    </xdr:from>
    <xdr:ext cx="762000" cy="259045"/>
    <xdr:sp macro="" textlink="">
      <xdr:nvSpPr>
        <xdr:cNvPr id="80" name="テキスト ボックス 79"/>
        <xdr:cNvSpPr txBox="1"/>
      </xdr:nvSpPr>
      <xdr:spPr>
        <a:xfrm>
          <a:off x="2527300" y="336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66947</xdr:rowOff>
    </xdr:from>
    <xdr:to>
      <xdr:col>4</xdr:col>
      <xdr:colOff>1117600</xdr:colOff>
      <xdr:row>37</xdr:row>
      <xdr:rowOff>104911</xdr:rowOff>
    </xdr:to>
    <xdr:cxnSp macro="">
      <xdr:nvCxnSpPr>
        <xdr:cNvPr id="110" name="直線コネクタ 109"/>
        <xdr:cNvCxnSpPr/>
      </xdr:nvCxnSpPr>
      <xdr:spPr bwMode="auto">
        <a:xfrm>
          <a:off x="5003800" y="7191647"/>
          <a:ext cx="647700" cy="3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46053</xdr:rowOff>
    </xdr:from>
    <xdr:to>
      <xdr:col>4</xdr:col>
      <xdr:colOff>469900</xdr:colOff>
      <xdr:row>37</xdr:row>
      <xdr:rowOff>66947</xdr:rowOff>
    </xdr:to>
    <xdr:cxnSp macro="">
      <xdr:nvCxnSpPr>
        <xdr:cNvPr id="113" name="直線コネクタ 112"/>
        <xdr:cNvCxnSpPr/>
      </xdr:nvCxnSpPr>
      <xdr:spPr bwMode="auto">
        <a:xfrm>
          <a:off x="4305300" y="7170753"/>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6025</xdr:rowOff>
    </xdr:from>
    <xdr:to>
      <xdr:col>3</xdr:col>
      <xdr:colOff>904875</xdr:colOff>
      <xdr:row>37</xdr:row>
      <xdr:rowOff>46053</xdr:rowOff>
    </xdr:to>
    <xdr:cxnSp macro="">
      <xdr:nvCxnSpPr>
        <xdr:cNvPr id="116" name="直線コネクタ 115"/>
        <xdr:cNvCxnSpPr/>
      </xdr:nvCxnSpPr>
      <xdr:spPr bwMode="auto">
        <a:xfrm>
          <a:off x="3606800" y="7130725"/>
          <a:ext cx="698500" cy="4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1767</xdr:rowOff>
    </xdr:from>
    <xdr:to>
      <xdr:col>3</xdr:col>
      <xdr:colOff>206375</xdr:colOff>
      <xdr:row>37</xdr:row>
      <xdr:rowOff>6025</xdr:rowOff>
    </xdr:to>
    <xdr:cxnSp macro="">
      <xdr:nvCxnSpPr>
        <xdr:cNvPr id="119" name="直線コネクタ 118"/>
        <xdr:cNvCxnSpPr/>
      </xdr:nvCxnSpPr>
      <xdr:spPr bwMode="auto">
        <a:xfrm>
          <a:off x="2908300" y="7126467"/>
          <a:ext cx="6985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54111</xdr:rowOff>
    </xdr:from>
    <xdr:to>
      <xdr:col>5</xdr:col>
      <xdr:colOff>34925</xdr:colOff>
      <xdr:row>37</xdr:row>
      <xdr:rowOff>155711</xdr:rowOff>
    </xdr:to>
    <xdr:sp macro="" textlink="">
      <xdr:nvSpPr>
        <xdr:cNvPr id="129" name="円/楕円 128"/>
        <xdr:cNvSpPr/>
      </xdr:nvSpPr>
      <xdr:spPr bwMode="auto">
        <a:xfrm>
          <a:off x="5600700" y="717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26188</xdr:rowOff>
    </xdr:from>
    <xdr:ext cx="762000" cy="259045"/>
    <xdr:sp macro="" textlink="">
      <xdr:nvSpPr>
        <xdr:cNvPr id="130" name="人口1人当たり決算額の推移該当値テキスト445"/>
        <xdr:cNvSpPr txBox="1"/>
      </xdr:nvSpPr>
      <xdr:spPr>
        <a:xfrm>
          <a:off x="5740400" y="715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16147</xdr:rowOff>
    </xdr:from>
    <xdr:to>
      <xdr:col>4</xdr:col>
      <xdr:colOff>520700</xdr:colOff>
      <xdr:row>37</xdr:row>
      <xdr:rowOff>117747</xdr:rowOff>
    </xdr:to>
    <xdr:sp macro="" textlink="">
      <xdr:nvSpPr>
        <xdr:cNvPr id="131" name="円/楕円 130"/>
        <xdr:cNvSpPr/>
      </xdr:nvSpPr>
      <xdr:spPr bwMode="auto">
        <a:xfrm>
          <a:off x="4953000" y="714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102524</xdr:rowOff>
    </xdr:from>
    <xdr:ext cx="736600" cy="259045"/>
    <xdr:sp macro="" textlink="">
      <xdr:nvSpPr>
        <xdr:cNvPr id="132" name="テキスト ボックス 131"/>
        <xdr:cNvSpPr txBox="1"/>
      </xdr:nvSpPr>
      <xdr:spPr>
        <a:xfrm>
          <a:off x="4622800" y="722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166703</xdr:rowOff>
    </xdr:from>
    <xdr:to>
      <xdr:col>3</xdr:col>
      <xdr:colOff>955675</xdr:colOff>
      <xdr:row>37</xdr:row>
      <xdr:rowOff>96853</xdr:rowOff>
    </xdr:to>
    <xdr:sp macro="" textlink="">
      <xdr:nvSpPr>
        <xdr:cNvPr id="133" name="円/楕円 132"/>
        <xdr:cNvSpPr/>
      </xdr:nvSpPr>
      <xdr:spPr bwMode="auto">
        <a:xfrm>
          <a:off x="4254500" y="711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81630</xdr:rowOff>
    </xdr:from>
    <xdr:ext cx="762000" cy="259045"/>
    <xdr:sp macro="" textlink="">
      <xdr:nvSpPr>
        <xdr:cNvPr id="134" name="テキスト ボックス 133"/>
        <xdr:cNvSpPr txBox="1"/>
      </xdr:nvSpPr>
      <xdr:spPr>
        <a:xfrm>
          <a:off x="3924300" y="720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126675</xdr:rowOff>
    </xdr:from>
    <xdr:to>
      <xdr:col>3</xdr:col>
      <xdr:colOff>257175</xdr:colOff>
      <xdr:row>37</xdr:row>
      <xdr:rowOff>56825</xdr:rowOff>
    </xdr:to>
    <xdr:sp macro="" textlink="">
      <xdr:nvSpPr>
        <xdr:cNvPr id="135" name="円/楕円 134"/>
        <xdr:cNvSpPr/>
      </xdr:nvSpPr>
      <xdr:spPr bwMode="auto">
        <a:xfrm>
          <a:off x="3556000" y="70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41602</xdr:rowOff>
    </xdr:from>
    <xdr:ext cx="762000" cy="259045"/>
    <xdr:sp macro="" textlink="">
      <xdr:nvSpPr>
        <xdr:cNvPr id="136" name="テキスト ボックス 135"/>
        <xdr:cNvSpPr txBox="1"/>
      </xdr:nvSpPr>
      <xdr:spPr>
        <a:xfrm>
          <a:off x="3225800" y="716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122417</xdr:rowOff>
    </xdr:from>
    <xdr:to>
      <xdr:col>2</xdr:col>
      <xdr:colOff>692150</xdr:colOff>
      <xdr:row>37</xdr:row>
      <xdr:rowOff>52567</xdr:rowOff>
    </xdr:to>
    <xdr:sp macro="" textlink="">
      <xdr:nvSpPr>
        <xdr:cNvPr id="137" name="円/楕円 136"/>
        <xdr:cNvSpPr/>
      </xdr:nvSpPr>
      <xdr:spPr bwMode="auto">
        <a:xfrm>
          <a:off x="2857500" y="707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37344</xdr:rowOff>
    </xdr:from>
    <xdr:ext cx="762000" cy="259045"/>
    <xdr:sp macro="" textlink="">
      <xdr:nvSpPr>
        <xdr:cNvPr id="138" name="テキスト ボックス 137"/>
        <xdr:cNvSpPr txBox="1"/>
      </xdr:nvSpPr>
      <xdr:spPr>
        <a:xfrm>
          <a:off x="2527300" y="716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標準財政規模比における財政調整基金残高の割合が</a:t>
          </a:r>
          <a:r>
            <a:rPr lang="ja-JP" altLang="en-US" sz="1200" b="0" i="0" baseline="0">
              <a:solidFill>
                <a:schemeClr val="dk1"/>
              </a:solidFill>
              <a:effectLst/>
              <a:latin typeface="+mn-lt"/>
              <a:ea typeface="+mn-ea"/>
              <a:cs typeface="+mn-cs"/>
            </a:rPr>
            <a:t>前</a:t>
          </a:r>
          <a:r>
            <a:rPr lang="ja-JP" altLang="ja-JP" sz="1200" b="0" i="0" baseline="0">
              <a:solidFill>
                <a:schemeClr val="dk1"/>
              </a:solidFill>
              <a:effectLst/>
              <a:latin typeface="+mn-lt"/>
              <a:ea typeface="+mn-ea"/>
              <a:cs typeface="+mn-cs"/>
            </a:rPr>
            <a:t>年</a:t>
          </a:r>
          <a:r>
            <a:rPr lang="ja-JP" altLang="en-US" sz="1200" b="0" i="0" baseline="0">
              <a:solidFill>
                <a:schemeClr val="dk1"/>
              </a:solidFill>
              <a:effectLst/>
              <a:latin typeface="+mn-lt"/>
              <a:ea typeface="+mn-ea"/>
              <a:cs typeface="+mn-cs"/>
            </a:rPr>
            <a:t>度より減少したのは、新たに創設した基金への積替えや施越事業の充当財源としたためである。さらに、取り崩した額よりも積立額が少なかったため、実質単年度収支割合が減少した。また、翌年度に繰り越すべき財源が前年比</a:t>
          </a:r>
          <a:r>
            <a:rPr lang="en-US" altLang="ja-JP" sz="1200" b="0" i="0" baseline="0">
              <a:solidFill>
                <a:schemeClr val="dk1"/>
              </a:solidFill>
              <a:effectLst/>
              <a:latin typeface="+mn-lt"/>
              <a:ea typeface="+mn-ea"/>
              <a:cs typeface="+mn-cs"/>
            </a:rPr>
            <a:t>305</a:t>
          </a:r>
          <a:r>
            <a:rPr lang="ja-JP" altLang="en-US" sz="1200" b="0" i="0" baseline="0">
              <a:solidFill>
                <a:schemeClr val="dk1"/>
              </a:solidFill>
              <a:effectLst/>
              <a:latin typeface="+mn-lt"/>
              <a:ea typeface="+mn-ea"/>
              <a:cs typeface="+mn-cs"/>
            </a:rPr>
            <a:t>％の増となり、実質収支額の割合が減少した。</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全会計とも黒字で推移している。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施設整備事業費の増による公営企業債償還財源のための繰入金の増加</a:t>
          </a:r>
          <a:r>
            <a:rPr lang="ja-JP" altLang="en-US" sz="1400" b="0" i="0" baseline="0">
              <a:solidFill>
                <a:schemeClr val="dk1"/>
              </a:solidFill>
              <a:effectLst/>
              <a:latin typeface="+mn-lt"/>
              <a:ea typeface="+mn-ea"/>
              <a:cs typeface="+mn-cs"/>
            </a:rPr>
            <a:t>はあったものの、前年度</a:t>
          </a:r>
          <a:r>
            <a:rPr lang="ja-JP" altLang="ja-JP" sz="1400" b="0" i="0" baseline="0">
              <a:solidFill>
                <a:schemeClr val="dk1"/>
              </a:solidFill>
              <a:effectLst/>
              <a:latin typeface="+mn-lt"/>
              <a:ea typeface="+mn-ea"/>
              <a:cs typeface="+mn-cs"/>
            </a:rPr>
            <a:t>農道整備事業に係る債務負担行為額を繰上償還したことによる</a:t>
          </a:r>
          <a:r>
            <a:rPr lang="ja-JP" altLang="en-US" sz="1400" b="0" i="0" baseline="0">
              <a:solidFill>
                <a:schemeClr val="dk1"/>
              </a:solidFill>
              <a:effectLst/>
              <a:latin typeface="+mn-lt"/>
              <a:ea typeface="+mn-ea"/>
              <a:cs typeface="+mn-cs"/>
            </a:rPr>
            <a:t>減や</a:t>
          </a:r>
          <a:r>
            <a:rPr lang="ja-JP" altLang="ja-JP" sz="1400" b="0" i="0" baseline="0">
              <a:solidFill>
                <a:schemeClr val="dk1"/>
              </a:solidFill>
              <a:effectLst/>
              <a:latin typeface="+mn-lt"/>
              <a:ea typeface="+mn-ea"/>
              <a:cs typeface="+mn-cs"/>
            </a:rPr>
            <a:t>、償還期間の満了に伴う元利償還金の減及び一部事務組合等が起こした地方債の償還期間の満了に伴う元利償還金に対する負担金の減により元</a:t>
          </a:r>
          <a:r>
            <a:rPr lang="ja-JP" altLang="en-US" sz="1400" b="0" i="0" baseline="0">
              <a:solidFill>
                <a:schemeClr val="dk1"/>
              </a:solidFill>
              <a:effectLst/>
              <a:latin typeface="+mn-lt"/>
              <a:ea typeface="+mn-ea"/>
              <a:cs typeface="+mn-cs"/>
            </a:rPr>
            <a:t>利</a:t>
          </a:r>
          <a:r>
            <a:rPr lang="ja-JP" altLang="ja-JP" sz="1400" b="0" i="0" baseline="0">
              <a:solidFill>
                <a:schemeClr val="dk1"/>
              </a:solidFill>
              <a:effectLst/>
              <a:latin typeface="+mn-lt"/>
              <a:ea typeface="+mn-ea"/>
              <a:cs typeface="+mn-cs"/>
            </a:rPr>
            <a:t>償還金等は減少している。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、災害復旧費等の算入公債費の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により元利償還金等からの控除額</a:t>
          </a:r>
          <a:r>
            <a:rPr lang="ja-JP" altLang="en-US" sz="1400" b="0" i="0" baseline="0">
              <a:solidFill>
                <a:schemeClr val="dk1"/>
              </a:solidFill>
              <a:effectLst/>
              <a:latin typeface="+mn-lt"/>
              <a:ea typeface="+mn-ea"/>
              <a:cs typeface="+mn-cs"/>
            </a:rPr>
            <a:t>が減少した。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退職者増加による退職手当積立額負担見込額の増はあったものの、償還期間満了に伴う一般会計等に係る地方債の現在高及び組合等負担等見込額の減及び債務負担行為に基づく支出予定額や公営企業債等繰入見込額の減少により、将来負担額は前年を下回っ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方、充当可能基金は増となったが、公営住宅使用料の元金償還金に対する充当額増により平均充当率は上昇しているが、平成２３年度借入の公営住宅建設事業債の元金償還が発生していないこと及び新たな公営住宅建設事業債の起債がないことにより現在高が減少し、充当可能特定歳入が減となった。また、簡水債、過疎債の残高の減など、基準財政需要額算入見込額の減もあり、充当可能財源等は減少し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4088639</v>
      </c>
      <c r="BO4" s="379"/>
      <c r="BP4" s="379"/>
      <c r="BQ4" s="379"/>
      <c r="BR4" s="379"/>
      <c r="BS4" s="379"/>
      <c r="BT4" s="379"/>
      <c r="BU4" s="380"/>
      <c r="BV4" s="378">
        <v>4389432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5.4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3881884</v>
      </c>
      <c r="BO5" s="384"/>
      <c r="BP5" s="384"/>
      <c r="BQ5" s="384"/>
      <c r="BR5" s="384"/>
      <c r="BS5" s="384"/>
      <c r="BT5" s="384"/>
      <c r="BU5" s="385"/>
      <c r="BV5" s="383">
        <v>4245882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206755</v>
      </c>
      <c r="BO6" s="384"/>
      <c r="BP6" s="384"/>
      <c r="BQ6" s="384"/>
      <c r="BR6" s="384"/>
      <c r="BS6" s="384"/>
      <c r="BT6" s="384"/>
      <c r="BU6" s="385"/>
      <c r="BV6" s="383">
        <v>143550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85.4</v>
      </c>
      <c r="CU6" s="528"/>
      <c r="CV6" s="528"/>
      <c r="CW6" s="528"/>
      <c r="CX6" s="528"/>
      <c r="CY6" s="528"/>
      <c r="CZ6" s="528"/>
      <c r="DA6" s="529"/>
      <c r="DB6" s="527">
        <v>90.9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134588</v>
      </c>
      <c r="BO7" s="384"/>
      <c r="BP7" s="384"/>
      <c r="BQ7" s="384"/>
      <c r="BR7" s="384"/>
      <c r="BS7" s="384"/>
      <c r="BT7" s="384"/>
      <c r="BU7" s="385"/>
      <c r="BV7" s="383">
        <v>33168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2062354</v>
      </c>
      <c r="CU7" s="384"/>
      <c r="CV7" s="384"/>
      <c r="CW7" s="384"/>
      <c r="CX7" s="384"/>
      <c r="CY7" s="384"/>
      <c r="CZ7" s="384"/>
      <c r="DA7" s="385"/>
      <c r="DB7" s="383">
        <v>2050623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72167</v>
      </c>
      <c r="BO8" s="384"/>
      <c r="BP8" s="384"/>
      <c r="BQ8" s="384"/>
      <c r="BR8" s="384"/>
      <c r="BS8" s="384"/>
      <c r="BT8" s="384"/>
      <c r="BU8" s="385"/>
      <c r="BV8" s="383">
        <v>110382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0.16</v>
      </c>
      <c r="CU8" s="491"/>
      <c r="CV8" s="491"/>
      <c r="CW8" s="491"/>
      <c r="CX8" s="491"/>
      <c r="CY8" s="491"/>
      <c r="CZ8" s="491"/>
      <c r="DA8" s="492"/>
      <c r="DB8" s="490">
        <v>0.16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3989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-38215</v>
      </c>
      <c r="BO9" s="384"/>
      <c r="BP9" s="384"/>
      <c r="BQ9" s="384"/>
      <c r="BR9" s="384"/>
      <c r="BS9" s="384"/>
      <c r="BT9" s="384"/>
      <c r="BU9" s="385"/>
      <c r="BV9" s="383">
        <v>97745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4322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125278</v>
      </c>
      <c r="BO10" s="384"/>
      <c r="BP10" s="384"/>
      <c r="BQ10" s="384"/>
      <c r="BR10" s="384"/>
      <c r="BS10" s="384"/>
      <c r="BT10" s="384"/>
      <c r="BU10" s="385"/>
      <c r="BV10" s="383">
        <v>112044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3924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439012</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3911</v>
      </c>
      <c r="S13" s="483"/>
      <c r="T13" s="483"/>
      <c r="U13" s="483"/>
      <c r="V13" s="484"/>
      <c r="W13" s="470" t="s">
        <v>124</v>
      </c>
      <c r="X13" s="396"/>
      <c r="Y13" s="396"/>
      <c r="Z13" s="396"/>
      <c r="AA13" s="396"/>
      <c r="AB13" s="397"/>
      <c r="AC13" s="359">
        <v>385</v>
      </c>
      <c r="AD13" s="360"/>
      <c r="AE13" s="360"/>
      <c r="AF13" s="360"/>
      <c r="AG13" s="361"/>
      <c r="AH13" s="359">
        <v>551</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-351949</v>
      </c>
      <c r="BO13" s="384"/>
      <c r="BP13" s="384"/>
      <c r="BQ13" s="384"/>
      <c r="BR13" s="384"/>
      <c r="BS13" s="384"/>
      <c r="BT13" s="384"/>
      <c r="BU13" s="385"/>
      <c r="BV13" s="383">
        <v>209789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3960</v>
      </c>
      <c r="S14" s="483"/>
      <c r="T14" s="483"/>
      <c r="U14" s="483"/>
      <c r="V14" s="484"/>
      <c r="W14" s="485"/>
      <c r="X14" s="399"/>
      <c r="Y14" s="399"/>
      <c r="Z14" s="399"/>
      <c r="AA14" s="399"/>
      <c r="AB14" s="400"/>
      <c r="AC14" s="475">
        <v>20.8</v>
      </c>
      <c r="AD14" s="476"/>
      <c r="AE14" s="476"/>
      <c r="AF14" s="476"/>
      <c r="AG14" s="477"/>
      <c r="AH14" s="475">
        <v>24.8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3948</v>
      </c>
      <c r="S15" s="483"/>
      <c r="T15" s="483"/>
      <c r="U15" s="483"/>
      <c r="V15" s="484"/>
      <c r="W15" s="470" t="s">
        <v>130</v>
      </c>
      <c r="X15" s="396"/>
      <c r="Y15" s="396"/>
      <c r="Z15" s="396"/>
      <c r="AA15" s="396"/>
      <c r="AB15" s="397"/>
      <c r="AC15" s="359">
        <v>755</v>
      </c>
      <c r="AD15" s="360"/>
      <c r="AE15" s="360"/>
      <c r="AF15" s="360"/>
      <c r="AG15" s="361"/>
      <c r="AH15" s="359">
        <v>909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295575</v>
      </c>
      <c r="BO15" s="379"/>
      <c r="BP15" s="379"/>
      <c r="BQ15" s="379"/>
      <c r="BR15" s="379"/>
      <c r="BS15" s="379"/>
      <c r="BT15" s="379"/>
      <c r="BU15" s="380"/>
      <c r="BV15" s="378">
        <v>282075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40.799999999999997</v>
      </c>
      <c r="AD16" s="476"/>
      <c r="AE16" s="476"/>
      <c r="AF16" s="476"/>
      <c r="AG16" s="477"/>
      <c r="AH16" s="475">
        <v>41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1878427</v>
      </c>
      <c r="BO16" s="384"/>
      <c r="BP16" s="384"/>
      <c r="BQ16" s="384"/>
      <c r="BR16" s="384"/>
      <c r="BS16" s="384"/>
      <c r="BT16" s="384"/>
      <c r="BU16" s="385"/>
      <c r="BV16" s="383">
        <v>1866906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712</v>
      </c>
      <c r="AD17" s="360"/>
      <c r="AE17" s="360"/>
      <c r="AF17" s="360"/>
      <c r="AG17" s="361"/>
      <c r="AH17" s="359">
        <v>759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372785</v>
      </c>
      <c r="BO17" s="384"/>
      <c r="BP17" s="384"/>
      <c r="BQ17" s="384"/>
      <c r="BR17" s="384"/>
      <c r="BS17" s="384"/>
      <c r="BT17" s="384"/>
      <c r="BU17" s="385"/>
      <c r="BV17" s="383">
        <v>352977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131.30000000000001</v>
      </c>
      <c r="M18" s="446"/>
      <c r="N18" s="446"/>
      <c r="O18" s="446"/>
      <c r="P18" s="446"/>
      <c r="Q18" s="446"/>
      <c r="R18" s="447"/>
      <c r="S18" s="447"/>
      <c r="T18" s="447"/>
      <c r="U18" s="447"/>
      <c r="V18" s="448"/>
      <c r="W18" s="462"/>
      <c r="X18" s="463"/>
      <c r="Y18" s="463"/>
      <c r="Z18" s="463"/>
      <c r="AA18" s="463"/>
      <c r="AB18" s="471"/>
      <c r="AC18" s="347">
        <v>38.4</v>
      </c>
      <c r="AD18" s="348"/>
      <c r="AE18" s="348"/>
      <c r="AF18" s="348"/>
      <c r="AG18" s="449"/>
      <c r="AH18" s="347">
        <v>34.200000000000003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1666670</v>
      </c>
      <c r="BO18" s="384"/>
      <c r="BP18" s="384"/>
      <c r="BQ18" s="384"/>
      <c r="BR18" s="384"/>
      <c r="BS18" s="384"/>
      <c r="BT18" s="384"/>
      <c r="BU18" s="385"/>
      <c r="BV18" s="383">
        <v>1770148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2840984</v>
      </c>
      <c r="BO19" s="384"/>
      <c r="BP19" s="384"/>
      <c r="BQ19" s="384"/>
      <c r="BR19" s="384"/>
      <c r="BS19" s="384"/>
      <c r="BT19" s="384"/>
      <c r="BU19" s="385"/>
      <c r="BV19" s="383">
        <v>2296027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3416735</v>
      </c>
      <c r="BO23" s="384"/>
      <c r="BP23" s="384"/>
      <c r="BQ23" s="384"/>
      <c r="BR23" s="384"/>
      <c r="BS23" s="384"/>
      <c r="BT23" s="384"/>
      <c r="BU23" s="385"/>
      <c r="BV23" s="383">
        <v>3510228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5280</v>
      </c>
      <c r="R24" s="360"/>
      <c r="S24" s="360"/>
      <c r="T24" s="360"/>
      <c r="U24" s="360"/>
      <c r="V24" s="361"/>
      <c r="W24" s="425"/>
      <c r="X24" s="416"/>
      <c r="Y24" s="417"/>
      <c r="Z24" s="356" t="s">
        <v>153</v>
      </c>
      <c r="AA24" s="357"/>
      <c r="AB24" s="357"/>
      <c r="AC24" s="357"/>
      <c r="AD24" s="357"/>
      <c r="AE24" s="357"/>
      <c r="AF24" s="357"/>
      <c r="AG24" s="358"/>
      <c r="AH24" s="359">
        <v>62</v>
      </c>
      <c r="AI24" s="360"/>
      <c r="AJ24" s="360"/>
      <c r="AK24" s="360"/>
      <c r="AL24" s="361"/>
      <c r="AM24" s="359">
        <v>207576</v>
      </c>
      <c r="AN24" s="360"/>
      <c r="AO24" s="360"/>
      <c r="AP24" s="360"/>
      <c r="AQ24" s="360"/>
      <c r="AR24" s="361"/>
      <c r="AS24" s="359">
        <v>3348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3174186</v>
      </c>
      <c r="BO24" s="384"/>
      <c r="BP24" s="384"/>
      <c r="BQ24" s="384"/>
      <c r="BR24" s="384"/>
      <c r="BS24" s="384"/>
      <c r="BT24" s="384"/>
      <c r="BU24" s="385"/>
      <c r="BV24" s="383">
        <v>3243596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4810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19960</v>
      </c>
      <c r="BO25" s="379"/>
      <c r="BP25" s="379"/>
      <c r="BQ25" s="379"/>
      <c r="BR25" s="379"/>
      <c r="BS25" s="379"/>
      <c r="BT25" s="379"/>
      <c r="BU25" s="380"/>
      <c r="BV25" s="378">
        <v>22599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4550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6838</v>
      </c>
      <c r="AN26" s="360"/>
      <c r="AO26" s="360"/>
      <c r="AP26" s="360"/>
      <c r="AQ26" s="360"/>
      <c r="AR26" s="361"/>
      <c r="AS26" s="359">
        <v>3419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2340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8727</v>
      </c>
      <c r="AN27" s="360"/>
      <c r="AO27" s="360"/>
      <c r="AP27" s="360"/>
      <c r="AQ27" s="360"/>
      <c r="AR27" s="361"/>
      <c r="AS27" s="359">
        <v>2909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17931</v>
      </c>
      <c r="BO27" s="387"/>
      <c r="BP27" s="387"/>
      <c r="BQ27" s="387"/>
      <c r="BR27" s="387"/>
      <c r="BS27" s="387"/>
      <c r="BT27" s="387"/>
      <c r="BU27" s="388"/>
      <c r="BV27" s="386">
        <v>17926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1760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665091</v>
      </c>
      <c r="BO28" s="379"/>
      <c r="BP28" s="379"/>
      <c r="BQ28" s="379"/>
      <c r="BR28" s="379"/>
      <c r="BS28" s="379"/>
      <c r="BT28" s="379"/>
      <c r="BU28" s="380"/>
      <c r="BV28" s="378">
        <v>978825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1610</v>
      </c>
      <c r="R29" s="360"/>
      <c r="S29" s="360"/>
      <c r="T29" s="360"/>
      <c r="U29" s="360"/>
      <c r="V29" s="361"/>
      <c r="W29" s="425"/>
      <c r="X29" s="416"/>
      <c r="Y29" s="417"/>
      <c r="Z29" s="356" t="s">
        <v>169</v>
      </c>
      <c r="AA29" s="357"/>
      <c r="AB29" s="357"/>
      <c r="AC29" s="357"/>
      <c r="AD29" s="357"/>
      <c r="AE29" s="357"/>
      <c r="AF29" s="357"/>
      <c r="AG29" s="358"/>
      <c r="AH29" s="359">
        <v>65</v>
      </c>
      <c r="AI29" s="360"/>
      <c r="AJ29" s="360"/>
      <c r="AK29" s="360"/>
      <c r="AL29" s="361"/>
      <c r="AM29" s="359">
        <v>216303</v>
      </c>
      <c r="AN29" s="360"/>
      <c r="AO29" s="360"/>
      <c r="AP29" s="360"/>
      <c r="AQ29" s="360"/>
      <c r="AR29" s="361"/>
      <c r="AS29" s="359">
        <v>3328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32554</v>
      </c>
      <c r="BO29" s="384"/>
      <c r="BP29" s="384"/>
      <c r="BQ29" s="384"/>
      <c r="BR29" s="384"/>
      <c r="BS29" s="384"/>
      <c r="BT29" s="384"/>
      <c r="BU29" s="385"/>
      <c r="BV29" s="383">
        <v>2551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804245</v>
      </c>
      <c r="BO30" s="387"/>
      <c r="BP30" s="387"/>
      <c r="BQ30" s="387"/>
      <c r="BR30" s="387"/>
      <c r="BS30" s="387"/>
      <c r="BT30" s="387"/>
      <c r="BU30" s="388"/>
      <c r="BV30" s="386">
        <v>516016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白河地方広域市町村圏整備組合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村営バス事業特別会計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東白衛生組合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交流施設特別会計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学校給食センター特別会計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279478</v>
      </c>
      <c r="S5" s="637"/>
      <c r="T5" s="637"/>
      <c r="U5" s="637"/>
      <c r="V5" s="637"/>
      <c r="W5" s="637"/>
      <c r="X5" s="637"/>
      <c r="Y5" s="684"/>
      <c r="Z5" s="697">
        <v>6.8</v>
      </c>
      <c r="AA5" s="697"/>
      <c r="AB5" s="697"/>
      <c r="AC5" s="697"/>
      <c r="AD5" s="698">
        <v>279478</v>
      </c>
      <c r="AE5" s="698"/>
      <c r="AF5" s="698"/>
      <c r="AG5" s="698"/>
      <c r="AH5" s="698"/>
      <c r="AI5" s="698"/>
      <c r="AJ5" s="698"/>
      <c r="AK5" s="698"/>
      <c r="AL5" s="685">
        <v>14.3</v>
      </c>
      <c r="AM5" s="654"/>
      <c r="AN5" s="654"/>
      <c r="AO5" s="686"/>
      <c r="AP5" s="671" t="s">
        <v>207</v>
      </c>
      <c r="AQ5" s="672"/>
      <c r="AR5" s="672"/>
      <c r="AS5" s="672"/>
      <c r="AT5" s="672"/>
      <c r="AU5" s="672"/>
      <c r="AV5" s="672"/>
      <c r="AW5" s="672"/>
      <c r="AX5" s="672"/>
      <c r="AY5" s="672"/>
      <c r="AZ5" s="672"/>
      <c r="BA5" s="672"/>
      <c r="BB5" s="672"/>
      <c r="BC5" s="672"/>
      <c r="BD5" s="672"/>
      <c r="BE5" s="672"/>
      <c r="BF5" s="673"/>
      <c r="BG5" s="586">
        <v>279436</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41171</v>
      </c>
      <c r="S6" s="587"/>
      <c r="T6" s="587"/>
      <c r="U6" s="587"/>
      <c r="V6" s="587"/>
      <c r="W6" s="587"/>
      <c r="X6" s="587"/>
      <c r="Y6" s="588"/>
      <c r="Z6" s="639">
        <v>1</v>
      </c>
      <c r="AA6" s="639"/>
      <c r="AB6" s="639"/>
      <c r="AC6" s="639"/>
      <c r="AD6" s="640">
        <v>41171</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279436</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52379</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52379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590</v>
      </c>
      <c r="S7" s="587"/>
      <c r="T7" s="587"/>
      <c r="U7" s="587"/>
      <c r="V7" s="587"/>
      <c r="W7" s="587"/>
      <c r="X7" s="587"/>
      <c r="Y7" s="588"/>
      <c r="Z7" s="639">
        <v>0</v>
      </c>
      <c r="AA7" s="639"/>
      <c r="AB7" s="639"/>
      <c r="AC7" s="639"/>
      <c r="AD7" s="640">
        <v>590</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126270</v>
      </c>
      <c r="BH7" s="587"/>
      <c r="BI7" s="587"/>
      <c r="BJ7" s="587"/>
      <c r="BK7" s="587"/>
      <c r="BL7" s="587"/>
      <c r="BM7" s="587"/>
      <c r="BN7" s="588"/>
      <c r="BO7" s="639">
        <v>45.2</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1190951</v>
      </c>
      <c r="CS7" s="587"/>
      <c r="CT7" s="587"/>
      <c r="CU7" s="587"/>
      <c r="CV7" s="587"/>
      <c r="CW7" s="587"/>
      <c r="CX7" s="587"/>
      <c r="CY7" s="588"/>
      <c r="CZ7" s="639">
        <v>30.7</v>
      </c>
      <c r="DA7" s="639"/>
      <c r="DB7" s="639"/>
      <c r="DC7" s="639"/>
      <c r="DD7" s="592">
        <v>252130</v>
      </c>
      <c r="DE7" s="587"/>
      <c r="DF7" s="587"/>
      <c r="DG7" s="587"/>
      <c r="DH7" s="587"/>
      <c r="DI7" s="587"/>
      <c r="DJ7" s="587"/>
      <c r="DK7" s="587"/>
      <c r="DL7" s="587"/>
      <c r="DM7" s="587"/>
      <c r="DN7" s="587"/>
      <c r="DO7" s="587"/>
      <c r="DP7" s="588"/>
      <c r="DQ7" s="592">
        <v>892225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773</v>
      </c>
      <c r="S8" s="587"/>
      <c r="T8" s="587"/>
      <c r="U8" s="587"/>
      <c r="V8" s="587"/>
      <c r="W8" s="587"/>
      <c r="X8" s="587"/>
      <c r="Y8" s="588"/>
      <c r="Z8" s="639">
        <v>0</v>
      </c>
      <c r="AA8" s="639"/>
      <c r="AB8" s="639"/>
      <c r="AC8" s="639"/>
      <c r="AD8" s="640">
        <v>773</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5067</v>
      </c>
      <c r="BH8" s="587"/>
      <c r="BI8" s="587"/>
      <c r="BJ8" s="587"/>
      <c r="BK8" s="587"/>
      <c r="BL8" s="587"/>
      <c r="BM8" s="587"/>
      <c r="BN8" s="588"/>
      <c r="BO8" s="639">
        <v>1.8</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731148</v>
      </c>
      <c r="CS8" s="587"/>
      <c r="CT8" s="587"/>
      <c r="CU8" s="587"/>
      <c r="CV8" s="587"/>
      <c r="CW8" s="587"/>
      <c r="CX8" s="587"/>
      <c r="CY8" s="588"/>
      <c r="CZ8" s="639">
        <v>18.8</v>
      </c>
      <c r="DA8" s="639"/>
      <c r="DB8" s="639"/>
      <c r="DC8" s="639"/>
      <c r="DD8" s="592">
        <v>9299</v>
      </c>
      <c r="DE8" s="587"/>
      <c r="DF8" s="587"/>
      <c r="DG8" s="587"/>
      <c r="DH8" s="587"/>
      <c r="DI8" s="587"/>
      <c r="DJ8" s="587"/>
      <c r="DK8" s="587"/>
      <c r="DL8" s="587"/>
      <c r="DM8" s="587"/>
      <c r="DN8" s="587"/>
      <c r="DO8" s="587"/>
      <c r="DP8" s="588"/>
      <c r="DQ8" s="592">
        <v>451068</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1046</v>
      </c>
      <c r="S9" s="587"/>
      <c r="T9" s="587"/>
      <c r="U9" s="587"/>
      <c r="V9" s="587"/>
      <c r="W9" s="587"/>
      <c r="X9" s="587"/>
      <c r="Y9" s="588"/>
      <c r="Z9" s="639">
        <v>0</v>
      </c>
      <c r="AA9" s="639"/>
      <c r="AB9" s="639"/>
      <c r="AC9" s="639"/>
      <c r="AD9" s="640">
        <v>1046</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104428</v>
      </c>
      <c r="BH9" s="587"/>
      <c r="BI9" s="587"/>
      <c r="BJ9" s="587"/>
      <c r="BK9" s="587"/>
      <c r="BL9" s="587"/>
      <c r="BM9" s="587"/>
      <c r="BN9" s="588"/>
      <c r="BO9" s="639">
        <v>37.4</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246211</v>
      </c>
      <c r="CS9" s="587"/>
      <c r="CT9" s="587"/>
      <c r="CU9" s="587"/>
      <c r="CV9" s="587"/>
      <c r="CW9" s="587"/>
      <c r="CX9" s="587"/>
      <c r="CY9" s="588"/>
      <c r="CZ9" s="639">
        <v>6.3</v>
      </c>
      <c r="DA9" s="639"/>
      <c r="DB9" s="639"/>
      <c r="DC9" s="639"/>
      <c r="DD9" s="592">
        <v>48575</v>
      </c>
      <c r="DE9" s="587"/>
      <c r="DF9" s="587"/>
      <c r="DG9" s="587"/>
      <c r="DH9" s="587"/>
      <c r="DI9" s="587"/>
      <c r="DJ9" s="587"/>
      <c r="DK9" s="587"/>
      <c r="DL9" s="587"/>
      <c r="DM9" s="587"/>
      <c r="DN9" s="587"/>
      <c r="DO9" s="587"/>
      <c r="DP9" s="588"/>
      <c r="DQ9" s="592">
        <v>201326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30847</v>
      </c>
      <c r="S10" s="587"/>
      <c r="T10" s="587"/>
      <c r="U10" s="587"/>
      <c r="V10" s="587"/>
      <c r="W10" s="587"/>
      <c r="X10" s="587"/>
      <c r="Y10" s="588"/>
      <c r="Z10" s="639">
        <v>0.8</v>
      </c>
      <c r="AA10" s="639"/>
      <c r="AB10" s="639"/>
      <c r="AC10" s="639"/>
      <c r="AD10" s="640">
        <v>30847</v>
      </c>
      <c r="AE10" s="640"/>
      <c r="AF10" s="640"/>
      <c r="AG10" s="640"/>
      <c r="AH10" s="640"/>
      <c r="AI10" s="640"/>
      <c r="AJ10" s="640"/>
      <c r="AK10" s="640"/>
      <c r="AL10" s="609">
        <v>1.6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4454</v>
      </c>
      <c r="BH10" s="587"/>
      <c r="BI10" s="587"/>
      <c r="BJ10" s="587"/>
      <c r="BK10" s="587"/>
      <c r="BL10" s="587"/>
      <c r="BM10" s="587"/>
      <c r="BN10" s="588"/>
      <c r="BO10" s="639">
        <v>1.6</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30017</v>
      </c>
      <c r="CS10" s="587"/>
      <c r="CT10" s="587"/>
      <c r="CU10" s="587"/>
      <c r="CV10" s="587"/>
      <c r="CW10" s="587"/>
      <c r="CX10" s="587"/>
      <c r="CY10" s="588"/>
      <c r="CZ10" s="639">
        <v>0.8</v>
      </c>
      <c r="DA10" s="639"/>
      <c r="DB10" s="639"/>
      <c r="DC10" s="639"/>
      <c r="DD10" s="592" t="s">
        <v>112</v>
      </c>
      <c r="DE10" s="587"/>
      <c r="DF10" s="587"/>
      <c r="DG10" s="587"/>
      <c r="DH10" s="587"/>
      <c r="DI10" s="587"/>
      <c r="DJ10" s="587"/>
      <c r="DK10" s="587"/>
      <c r="DL10" s="587"/>
      <c r="DM10" s="587"/>
      <c r="DN10" s="587"/>
      <c r="DO10" s="587"/>
      <c r="DP10" s="588"/>
      <c r="DQ10" s="592">
        <v>120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12321</v>
      </c>
      <c r="BH11" s="587"/>
      <c r="BI11" s="587"/>
      <c r="BJ11" s="587"/>
      <c r="BK11" s="587"/>
      <c r="BL11" s="587"/>
      <c r="BM11" s="587"/>
      <c r="BN11" s="588"/>
      <c r="BO11" s="639">
        <v>4.4000000000000004</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359090</v>
      </c>
      <c r="CS11" s="587"/>
      <c r="CT11" s="587"/>
      <c r="CU11" s="587"/>
      <c r="CV11" s="587"/>
      <c r="CW11" s="587"/>
      <c r="CX11" s="587"/>
      <c r="CY11" s="588"/>
      <c r="CZ11" s="639">
        <v>9.3000000000000007</v>
      </c>
      <c r="DA11" s="639"/>
      <c r="DB11" s="639"/>
      <c r="DC11" s="639"/>
      <c r="DD11" s="592">
        <v>61089</v>
      </c>
      <c r="DE11" s="587"/>
      <c r="DF11" s="587"/>
      <c r="DG11" s="587"/>
      <c r="DH11" s="587"/>
      <c r="DI11" s="587"/>
      <c r="DJ11" s="587"/>
      <c r="DK11" s="587"/>
      <c r="DL11" s="587"/>
      <c r="DM11" s="587"/>
      <c r="DN11" s="587"/>
      <c r="DO11" s="587"/>
      <c r="DP11" s="588"/>
      <c r="DQ11" s="592">
        <v>195016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134602</v>
      </c>
      <c r="BH12" s="587"/>
      <c r="BI12" s="587"/>
      <c r="BJ12" s="587"/>
      <c r="BK12" s="587"/>
      <c r="BL12" s="587"/>
      <c r="BM12" s="587"/>
      <c r="BN12" s="588"/>
      <c r="BO12" s="639">
        <v>48.2</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89368</v>
      </c>
      <c r="CS12" s="587"/>
      <c r="CT12" s="587"/>
      <c r="CU12" s="587"/>
      <c r="CV12" s="587"/>
      <c r="CW12" s="587"/>
      <c r="CX12" s="587"/>
      <c r="CY12" s="588"/>
      <c r="CZ12" s="639">
        <v>2.2999999999999998</v>
      </c>
      <c r="DA12" s="639"/>
      <c r="DB12" s="639"/>
      <c r="DC12" s="639"/>
      <c r="DD12" s="592">
        <v>20538</v>
      </c>
      <c r="DE12" s="587"/>
      <c r="DF12" s="587"/>
      <c r="DG12" s="587"/>
      <c r="DH12" s="587"/>
      <c r="DI12" s="587"/>
      <c r="DJ12" s="587"/>
      <c r="DK12" s="587"/>
      <c r="DL12" s="587"/>
      <c r="DM12" s="587"/>
      <c r="DN12" s="587"/>
      <c r="DO12" s="587"/>
      <c r="DP12" s="588"/>
      <c r="DQ12" s="592">
        <v>47317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11305</v>
      </c>
      <c r="S13" s="587"/>
      <c r="T13" s="587"/>
      <c r="U13" s="587"/>
      <c r="V13" s="587"/>
      <c r="W13" s="587"/>
      <c r="X13" s="587"/>
      <c r="Y13" s="588"/>
      <c r="Z13" s="639">
        <v>0.3</v>
      </c>
      <c r="AA13" s="639"/>
      <c r="AB13" s="639"/>
      <c r="AC13" s="639"/>
      <c r="AD13" s="640">
        <v>11305</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129186</v>
      </c>
      <c r="BH13" s="587"/>
      <c r="BI13" s="587"/>
      <c r="BJ13" s="587"/>
      <c r="BK13" s="587"/>
      <c r="BL13" s="587"/>
      <c r="BM13" s="587"/>
      <c r="BN13" s="588"/>
      <c r="BO13" s="639">
        <v>46.2</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172920</v>
      </c>
      <c r="CS13" s="587"/>
      <c r="CT13" s="587"/>
      <c r="CU13" s="587"/>
      <c r="CV13" s="587"/>
      <c r="CW13" s="587"/>
      <c r="CX13" s="587"/>
      <c r="CY13" s="588"/>
      <c r="CZ13" s="639">
        <v>4.5</v>
      </c>
      <c r="DA13" s="639"/>
      <c r="DB13" s="639"/>
      <c r="DC13" s="639"/>
      <c r="DD13" s="592">
        <v>124348</v>
      </c>
      <c r="DE13" s="587"/>
      <c r="DF13" s="587"/>
      <c r="DG13" s="587"/>
      <c r="DH13" s="587"/>
      <c r="DI13" s="587"/>
      <c r="DJ13" s="587"/>
      <c r="DK13" s="587"/>
      <c r="DL13" s="587"/>
      <c r="DM13" s="587"/>
      <c r="DN13" s="587"/>
      <c r="DO13" s="587"/>
      <c r="DP13" s="588"/>
      <c r="DQ13" s="592">
        <v>60620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10715</v>
      </c>
      <c r="BH14" s="587"/>
      <c r="BI14" s="587"/>
      <c r="BJ14" s="587"/>
      <c r="BK14" s="587"/>
      <c r="BL14" s="587"/>
      <c r="BM14" s="587"/>
      <c r="BN14" s="588"/>
      <c r="BO14" s="639">
        <v>3.8</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184043</v>
      </c>
      <c r="CS14" s="587"/>
      <c r="CT14" s="587"/>
      <c r="CU14" s="587"/>
      <c r="CV14" s="587"/>
      <c r="CW14" s="587"/>
      <c r="CX14" s="587"/>
      <c r="CY14" s="588"/>
      <c r="CZ14" s="639">
        <v>4.7</v>
      </c>
      <c r="DA14" s="639"/>
      <c r="DB14" s="639"/>
      <c r="DC14" s="639"/>
      <c r="DD14" s="592">
        <v>90440</v>
      </c>
      <c r="DE14" s="587"/>
      <c r="DF14" s="587"/>
      <c r="DG14" s="587"/>
      <c r="DH14" s="587"/>
      <c r="DI14" s="587"/>
      <c r="DJ14" s="587"/>
      <c r="DK14" s="587"/>
      <c r="DL14" s="587"/>
      <c r="DM14" s="587"/>
      <c r="DN14" s="587"/>
      <c r="DO14" s="587"/>
      <c r="DP14" s="588"/>
      <c r="DQ14" s="592">
        <v>100343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850</v>
      </c>
      <c r="S15" s="587"/>
      <c r="T15" s="587"/>
      <c r="U15" s="587"/>
      <c r="V15" s="587"/>
      <c r="W15" s="587"/>
      <c r="X15" s="587"/>
      <c r="Y15" s="588"/>
      <c r="Z15" s="639">
        <v>0</v>
      </c>
      <c r="AA15" s="639"/>
      <c r="AB15" s="639"/>
      <c r="AC15" s="639"/>
      <c r="AD15" s="640">
        <v>850</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7849</v>
      </c>
      <c r="BH15" s="587"/>
      <c r="BI15" s="587"/>
      <c r="BJ15" s="587"/>
      <c r="BK15" s="587"/>
      <c r="BL15" s="587"/>
      <c r="BM15" s="587"/>
      <c r="BN15" s="588"/>
      <c r="BO15" s="639">
        <v>2.8</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402101</v>
      </c>
      <c r="CS15" s="587"/>
      <c r="CT15" s="587"/>
      <c r="CU15" s="587"/>
      <c r="CV15" s="587"/>
      <c r="CW15" s="587"/>
      <c r="CX15" s="587"/>
      <c r="CY15" s="588"/>
      <c r="CZ15" s="639">
        <v>10.4</v>
      </c>
      <c r="DA15" s="639"/>
      <c r="DB15" s="639"/>
      <c r="DC15" s="639"/>
      <c r="DD15" s="592">
        <v>60614</v>
      </c>
      <c r="DE15" s="587"/>
      <c r="DF15" s="587"/>
      <c r="DG15" s="587"/>
      <c r="DH15" s="587"/>
      <c r="DI15" s="587"/>
      <c r="DJ15" s="587"/>
      <c r="DK15" s="587"/>
      <c r="DL15" s="587"/>
      <c r="DM15" s="587"/>
      <c r="DN15" s="587"/>
      <c r="DO15" s="587"/>
      <c r="DP15" s="588"/>
      <c r="DQ15" s="592">
        <v>255225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1716202</v>
      </c>
      <c r="S16" s="587"/>
      <c r="T16" s="587"/>
      <c r="U16" s="587"/>
      <c r="V16" s="587"/>
      <c r="W16" s="587"/>
      <c r="X16" s="587"/>
      <c r="Y16" s="588"/>
      <c r="Z16" s="639">
        <v>42</v>
      </c>
      <c r="AA16" s="639"/>
      <c r="AB16" s="639"/>
      <c r="AC16" s="639"/>
      <c r="AD16" s="640">
        <v>1582852</v>
      </c>
      <c r="AE16" s="640"/>
      <c r="AF16" s="640"/>
      <c r="AG16" s="640"/>
      <c r="AH16" s="640"/>
      <c r="AI16" s="640"/>
      <c r="AJ16" s="640"/>
      <c r="AK16" s="640"/>
      <c r="AL16" s="609">
        <v>81.099999999999994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101841</v>
      </c>
      <c r="CS16" s="587"/>
      <c r="CT16" s="587"/>
      <c r="CU16" s="587"/>
      <c r="CV16" s="587"/>
      <c r="CW16" s="587"/>
      <c r="CX16" s="587"/>
      <c r="CY16" s="588"/>
      <c r="CZ16" s="639">
        <v>2.6</v>
      </c>
      <c r="DA16" s="639"/>
      <c r="DB16" s="639"/>
      <c r="DC16" s="639"/>
      <c r="DD16" s="592" t="s">
        <v>112</v>
      </c>
      <c r="DE16" s="587"/>
      <c r="DF16" s="587"/>
      <c r="DG16" s="587"/>
      <c r="DH16" s="587"/>
      <c r="DI16" s="587"/>
      <c r="DJ16" s="587"/>
      <c r="DK16" s="587"/>
      <c r="DL16" s="587"/>
      <c r="DM16" s="587"/>
      <c r="DN16" s="587"/>
      <c r="DO16" s="587"/>
      <c r="DP16" s="588"/>
      <c r="DQ16" s="592">
        <v>75567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1582852</v>
      </c>
      <c r="S17" s="587"/>
      <c r="T17" s="587"/>
      <c r="U17" s="587"/>
      <c r="V17" s="587"/>
      <c r="W17" s="587"/>
      <c r="X17" s="587"/>
      <c r="Y17" s="588"/>
      <c r="Z17" s="639">
        <v>38.700000000000003</v>
      </c>
      <c r="AA17" s="639"/>
      <c r="AB17" s="639"/>
      <c r="AC17" s="639"/>
      <c r="AD17" s="640">
        <v>1582852</v>
      </c>
      <c r="AE17" s="640"/>
      <c r="AF17" s="640"/>
      <c r="AG17" s="640"/>
      <c r="AH17" s="640"/>
      <c r="AI17" s="640"/>
      <c r="AJ17" s="640"/>
      <c r="AK17" s="640"/>
      <c r="AL17" s="609">
        <v>81.099999999999994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321815</v>
      </c>
      <c r="CS17" s="587"/>
      <c r="CT17" s="587"/>
      <c r="CU17" s="587"/>
      <c r="CV17" s="587"/>
      <c r="CW17" s="587"/>
      <c r="CX17" s="587"/>
      <c r="CY17" s="588"/>
      <c r="CZ17" s="639">
        <v>8.3000000000000007</v>
      </c>
      <c r="DA17" s="639"/>
      <c r="DB17" s="639"/>
      <c r="DC17" s="639"/>
      <c r="DD17" s="592" t="s">
        <v>112</v>
      </c>
      <c r="DE17" s="587"/>
      <c r="DF17" s="587"/>
      <c r="DG17" s="587"/>
      <c r="DH17" s="587"/>
      <c r="DI17" s="587"/>
      <c r="DJ17" s="587"/>
      <c r="DK17" s="587"/>
      <c r="DL17" s="587"/>
      <c r="DM17" s="587"/>
      <c r="DN17" s="587"/>
      <c r="DO17" s="587"/>
      <c r="DP17" s="588"/>
      <c r="DQ17" s="592">
        <v>303023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132279</v>
      </c>
      <c r="S18" s="587"/>
      <c r="T18" s="587"/>
      <c r="U18" s="587"/>
      <c r="V18" s="587"/>
      <c r="W18" s="587"/>
      <c r="X18" s="587"/>
      <c r="Y18" s="588"/>
      <c r="Z18" s="639">
        <v>3.2</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1071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42</v>
      </c>
      <c r="BH19" s="587"/>
      <c r="BI19" s="587"/>
      <c r="BJ19" s="587"/>
      <c r="BK19" s="587"/>
      <c r="BL19" s="587"/>
      <c r="BM19" s="587"/>
      <c r="BN19" s="588"/>
      <c r="BO19" s="639">
        <v>0</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2082262</v>
      </c>
      <c r="S20" s="587"/>
      <c r="T20" s="587"/>
      <c r="U20" s="587"/>
      <c r="V20" s="587"/>
      <c r="W20" s="587"/>
      <c r="X20" s="587"/>
      <c r="Y20" s="588"/>
      <c r="Z20" s="639">
        <v>50.9</v>
      </c>
      <c r="AA20" s="639"/>
      <c r="AB20" s="639"/>
      <c r="AC20" s="639"/>
      <c r="AD20" s="640">
        <v>1948912</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42</v>
      </c>
      <c r="BH20" s="587"/>
      <c r="BI20" s="587"/>
      <c r="BJ20" s="587"/>
      <c r="BK20" s="587"/>
      <c r="BL20" s="587"/>
      <c r="BM20" s="587"/>
      <c r="BN20" s="588"/>
      <c r="BO20" s="639">
        <v>0</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3881884</v>
      </c>
      <c r="CS20" s="587"/>
      <c r="CT20" s="587"/>
      <c r="CU20" s="587"/>
      <c r="CV20" s="587"/>
      <c r="CW20" s="587"/>
      <c r="CX20" s="587"/>
      <c r="CY20" s="588"/>
      <c r="CZ20" s="639">
        <v>100</v>
      </c>
      <c r="DA20" s="639"/>
      <c r="DB20" s="639"/>
      <c r="DC20" s="639"/>
      <c r="DD20" s="592">
        <v>667033</v>
      </c>
      <c r="DE20" s="587"/>
      <c r="DF20" s="587"/>
      <c r="DG20" s="587"/>
      <c r="DH20" s="587"/>
      <c r="DI20" s="587"/>
      <c r="DJ20" s="587"/>
      <c r="DK20" s="587"/>
      <c r="DL20" s="587"/>
      <c r="DM20" s="587"/>
      <c r="DN20" s="587"/>
      <c r="DO20" s="587"/>
      <c r="DP20" s="588"/>
      <c r="DQ20" s="592">
        <v>2634229</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723</v>
      </c>
      <c r="S21" s="587"/>
      <c r="T21" s="587"/>
      <c r="U21" s="587"/>
      <c r="V21" s="587"/>
      <c r="W21" s="587"/>
      <c r="X21" s="587"/>
      <c r="Y21" s="588"/>
      <c r="Z21" s="639">
        <v>0</v>
      </c>
      <c r="AA21" s="639"/>
      <c r="AB21" s="639"/>
      <c r="AC21" s="639"/>
      <c r="AD21" s="640">
        <v>723</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42</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75883</v>
      </c>
      <c r="S22" s="587"/>
      <c r="T22" s="587"/>
      <c r="U22" s="587"/>
      <c r="V22" s="587"/>
      <c r="W22" s="587"/>
      <c r="X22" s="587"/>
      <c r="Y22" s="588"/>
      <c r="Z22" s="639">
        <v>1.9</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52265</v>
      </c>
      <c r="S23" s="587"/>
      <c r="T23" s="587"/>
      <c r="U23" s="587"/>
      <c r="V23" s="587"/>
      <c r="W23" s="587"/>
      <c r="X23" s="587"/>
      <c r="Y23" s="588"/>
      <c r="Z23" s="639">
        <v>1.3</v>
      </c>
      <c r="AA23" s="639"/>
      <c r="AB23" s="639"/>
      <c r="AC23" s="639"/>
      <c r="AD23" s="640">
        <v>1225</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1791</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1153623</v>
      </c>
      <c r="CS24" s="637"/>
      <c r="CT24" s="637"/>
      <c r="CU24" s="637"/>
      <c r="CV24" s="637"/>
      <c r="CW24" s="637"/>
      <c r="CX24" s="637"/>
      <c r="CY24" s="684"/>
      <c r="CZ24" s="688">
        <v>29.7</v>
      </c>
      <c r="DA24" s="689"/>
      <c r="DB24" s="689"/>
      <c r="DC24" s="690"/>
      <c r="DD24" s="683">
        <v>982503</v>
      </c>
      <c r="DE24" s="637"/>
      <c r="DF24" s="637"/>
      <c r="DG24" s="637"/>
      <c r="DH24" s="637"/>
      <c r="DI24" s="637"/>
      <c r="DJ24" s="637"/>
      <c r="DK24" s="684"/>
      <c r="DL24" s="683">
        <v>974460</v>
      </c>
      <c r="DM24" s="637"/>
      <c r="DN24" s="637"/>
      <c r="DO24" s="637"/>
      <c r="DP24" s="637"/>
      <c r="DQ24" s="637"/>
      <c r="DR24" s="637"/>
      <c r="DS24" s="637"/>
      <c r="DT24" s="637"/>
      <c r="DU24" s="637"/>
      <c r="DV24" s="684"/>
      <c r="DW24" s="685">
        <v>47.4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245966</v>
      </c>
      <c r="S25" s="587"/>
      <c r="T25" s="587"/>
      <c r="U25" s="587"/>
      <c r="V25" s="587"/>
      <c r="W25" s="587"/>
      <c r="X25" s="587"/>
      <c r="Y25" s="588"/>
      <c r="Z25" s="639">
        <v>6</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608542</v>
      </c>
      <c r="CS25" s="605"/>
      <c r="CT25" s="605"/>
      <c r="CU25" s="605"/>
      <c r="CV25" s="605"/>
      <c r="CW25" s="605"/>
      <c r="CX25" s="605"/>
      <c r="CY25" s="606"/>
      <c r="CZ25" s="589">
        <v>15.7</v>
      </c>
      <c r="DA25" s="607"/>
      <c r="DB25" s="607"/>
      <c r="DC25" s="608"/>
      <c r="DD25" s="592">
        <v>578206</v>
      </c>
      <c r="DE25" s="605"/>
      <c r="DF25" s="605"/>
      <c r="DG25" s="605"/>
      <c r="DH25" s="605"/>
      <c r="DI25" s="605"/>
      <c r="DJ25" s="605"/>
      <c r="DK25" s="606"/>
      <c r="DL25" s="592">
        <v>570320</v>
      </c>
      <c r="DM25" s="605"/>
      <c r="DN25" s="605"/>
      <c r="DO25" s="605"/>
      <c r="DP25" s="605"/>
      <c r="DQ25" s="605"/>
      <c r="DR25" s="605"/>
      <c r="DS25" s="605"/>
      <c r="DT25" s="605"/>
      <c r="DU25" s="605"/>
      <c r="DV25" s="606"/>
      <c r="DW25" s="609">
        <v>27.7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368457</v>
      </c>
      <c r="CS26" s="587"/>
      <c r="CT26" s="587"/>
      <c r="CU26" s="587"/>
      <c r="CV26" s="587"/>
      <c r="CW26" s="587"/>
      <c r="CX26" s="587"/>
      <c r="CY26" s="588"/>
      <c r="CZ26" s="589">
        <v>9.5</v>
      </c>
      <c r="DA26" s="607"/>
      <c r="DB26" s="607"/>
      <c r="DC26" s="608"/>
      <c r="DD26" s="592">
        <v>340665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422460</v>
      </c>
      <c r="S27" s="587"/>
      <c r="T27" s="587"/>
      <c r="U27" s="587"/>
      <c r="V27" s="587"/>
      <c r="W27" s="587"/>
      <c r="X27" s="587"/>
      <c r="Y27" s="588"/>
      <c r="Z27" s="639">
        <v>10.3</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279478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223266</v>
      </c>
      <c r="CS27" s="605"/>
      <c r="CT27" s="605"/>
      <c r="CU27" s="605"/>
      <c r="CV27" s="605"/>
      <c r="CW27" s="605"/>
      <c r="CX27" s="605"/>
      <c r="CY27" s="606"/>
      <c r="CZ27" s="589">
        <v>5.8</v>
      </c>
      <c r="DA27" s="607"/>
      <c r="DB27" s="607"/>
      <c r="DC27" s="608"/>
      <c r="DD27" s="592">
        <v>101274</v>
      </c>
      <c r="DE27" s="605"/>
      <c r="DF27" s="605"/>
      <c r="DG27" s="605"/>
      <c r="DH27" s="605"/>
      <c r="DI27" s="605"/>
      <c r="DJ27" s="605"/>
      <c r="DK27" s="606"/>
      <c r="DL27" s="592">
        <v>101117</v>
      </c>
      <c r="DM27" s="605"/>
      <c r="DN27" s="605"/>
      <c r="DO27" s="605"/>
      <c r="DP27" s="605"/>
      <c r="DQ27" s="605"/>
      <c r="DR27" s="605"/>
      <c r="DS27" s="605"/>
      <c r="DT27" s="605"/>
      <c r="DU27" s="605"/>
      <c r="DV27" s="606"/>
      <c r="DW27" s="609">
        <v>4.9000000000000004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5033</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321815</v>
      </c>
      <c r="CS28" s="587"/>
      <c r="CT28" s="587"/>
      <c r="CU28" s="587"/>
      <c r="CV28" s="587"/>
      <c r="CW28" s="587"/>
      <c r="CX28" s="587"/>
      <c r="CY28" s="588"/>
      <c r="CZ28" s="589">
        <v>8.3000000000000007</v>
      </c>
      <c r="DA28" s="607"/>
      <c r="DB28" s="607"/>
      <c r="DC28" s="608"/>
      <c r="DD28" s="592">
        <v>303023</v>
      </c>
      <c r="DE28" s="587"/>
      <c r="DF28" s="587"/>
      <c r="DG28" s="587"/>
      <c r="DH28" s="587"/>
      <c r="DI28" s="587"/>
      <c r="DJ28" s="587"/>
      <c r="DK28" s="588"/>
      <c r="DL28" s="592">
        <v>303023</v>
      </c>
      <c r="DM28" s="587"/>
      <c r="DN28" s="587"/>
      <c r="DO28" s="587"/>
      <c r="DP28" s="587"/>
      <c r="DQ28" s="587"/>
      <c r="DR28" s="587"/>
      <c r="DS28" s="587"/>
      <c r="DT28" s="587"/>
      <c r="DU28" s="587"/>
      <c r="DV28" s="588"/>
      <c r="DW28" s="609">
        <v>14.7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2790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287</v>
      </c>
      <c r="CG29" s="620"/>
      <c r="CH29" s="620"/>
      <c r="CI29" s="620"/>
      <c r="CJ29" s="620"/>
      <c r="CK29" s="620"/>
      <c r="CL29" s="620"/>
      <c r="CM29" s="620"/>
      <c r="CN29" s="620"/>
      <c r="CO29" s="620"/>
      <c r="CP29" s="620"/>
      <c r="CQ29" s="621"/>
      <c r="CR29" s="586">
        <v>321815</v>
      </c>
      <c r="CS29" s="605"/>
      <c r="CT29" s="605"/>
      <c r="CU29" s="605"/>
      <c r="CV29" s="605"/>
      <c r="CW29" s="605"/>
      <c r="CX29" s="605"/>
      <c r="CY29" s="606"/>
      <c r="CZ29" s="589">
        <v>8.3000000000000007</v>
      </c>
      <c r="DA29" s="607"/>
      <c r="DB29" s="607"/>
      <c r="DC29" s="608"/>
      <c r="DD29" s="592">
        <v>303023</v>
      </c>
      <c r="DE29" s="605"/>
      <c r="DF29" s="605"/>
      <c r="DG29" s="605"/>
      <c r="DH29" s="605"/>
      <c r="DI29" s="605"/>
      <c r="DJ29" s="605"/>
      <c r="DK29" s="606"/>
      <c r="DL29" s="592">
        <v>303023</v>
      </c>
      <c r="DM29" s="605"/>
      <c r="DN29" s="605"/>
      <c r="DO29" s="605"/>
      <c r="DP29" s="605"/>
      <c r="DQ29" s="605"/>
      <c r="DR29" s="605"/>
      <c r="DS29" s="605"/>
      <c r="DT29" s="605"/>
      <c r="DU29" s="605"/>
      <c r="DV29" s="606"/>
      <c r="DW29" s="609">
        <v>14.7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595734</v>
      </c>
      <c r="S30" s="587"/>
      <c r="T30" s="587"/>
      <c r="U30" s="587"/>
      <c r="V30" s="587"/>
      <c r="W30" s="587"/>
      <c r="X30" s="587"/>
      <c r="Y30" s="588"/>
      <c r="Z30" s="639">
        <v>14.6</v>
      </c>
      <c r="AA30" s="639"/>
      <c r="AB30" s="639"/>
      <c r="AC30" s="639"/>
      <c r="AD30" s="640" t="s">
        <v>112</v>
      </c>
      <c r="AE30" s="640"/>
      <c r="AF30" s="640"/>
      <c r="AG30" s="640"/>
      <c r="AH30" s="640"/>
      <c r="AI30" s="640"/>
      <c r="AJ30" s="640"/>
      <c r="AK30" s="640"/>
      <c r="AL30" s="609" t="s">
        <v>112</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100</v>
      </c>
      <c r="BH30" s="653"/>
      <c r="BI30" s="653"/>
      <c r="BJ30" s="653"/>
      <c r="BK30" s="653"/>
      <c r="BL30" s="653"/>
      <c r="BM30" s="654">
        <v>100</v>
      </c>
      <c r="BN30" s="653"/>
      <c r="BO30" s="653"/>
      <c r="BP30" s="653"/>
      <c r="BQ30" s="655"/>
      <c r="BR30" s="652">
        <v>100</v>
      </c>
      <c r="BS30" s="653"/>
      <c r="BT30" s="653"/>
      <c r="BU30" s="653"/>
      <c r="BV30" s="653"/>
      <c r="BW30" s="653"/>
      <c r="BX30" s="654">
        <v>99.4</v>
      </c>
      <c r="BY30" s="653"/>
      <c r="BZ30" s="653"/>
      <c r="CA30" s="653"/>
      <c r="CB30" s="655"/>
      <c r="CD30" s="658"/>
      <c r="CE30" s="659"/>
      <c r="CF30" s="623" t="s">
        <v>291</v>
      </c>
      <c r="CG30" s="620"/>
      <c r="CH30" s="620"/>
      <c r="CI30" s="620"/>
      <c r="CJ30" s="620"/>
      <c r="CK30" s="620"/>
      <c r="CL30" s="620"/>
      <c r="CM30" s="620"/>
      <c r="CN30" s="620"/>
      <c r="CO30" s="620"/>
      <c r="CP30" s="620"/>
      <c r="CQ30" s="621"/>
      <c r="CR30" s="586">
        <v>278293</v>
      </c>
      <c r="CS30" s="587"/>
      <c r="CT30" s="587"/>
      <c r="CU30" s="587"/>
      <c r="CV30" s="587"/>
      <c r="CW30" s="587"/>
      <c r="CX30" s="587"/>
      <c r="CY30" s="588"/>
      <c r="CZ30" s="589">
        <v>7.2</v>
      </c>
      <c r="DA30" s="607"/>
      <c r="DB30" s="607"/>
      <c r="DC30" s="608"/>
      <c r="DD30" s="592">
        <v>262597</v>
      </c>
      <c r="DE30" s="587"/>
      <c r="DF30" s="587"/>
      <c r="DG30" s="587"/>
      <c r="DH30" s="587"/>
      <c r="DI30" s="587"/>
      <c r="DJ30" s="587"/>
      <c r="DK30" s="588"/>
      <c r="DL30" s="592">
        <v>262597</v>
      </c>
      <c r="DM30" s="587"/>
      <c r="DN30" s="587"/>
      <c r="DO30" s="587"/>
      <c r="DP30" s="587"/>
      <c r="DQ30" s="587"/>
      <c r="DR30" s="587"/>
      <c r="DS30" s="587"/>
      <c r="DT30" s="587"/>
      <c r="DU30" s="587"/>
      <c r="DV30" s="588"/>
      <c r="DW30" s="609">
        <v>12.8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143550</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100</v>
      </c>
      <c r="BY31" s="651"/>
      <c r="BZ31" s="651"/>
      <c r="CA31" s="651"/>
      <c r="CB31" s="615"/>
      <c r="CD31" s="658"/>
      <c r="CE31" s="659"/>
      <c r="CF31" s="623" t="s">
        <v>295</v>
      </c>
      <c r="CG31" s="620"/>
      <c r="CH31" s="620"/>
      <c r="CI31" s="620"/>
      <c r="CJ31" s="620"/>
      <c r="CK31" s="620"/>
      <c r="CL31" s="620"/>
      <c r="CM31" s="620"/>
      <c r="CN31" s="620"/>
      <c r="CO31" s="620"/>
      <c r="CP31" s="620"/>
      <c r="CQ31" s="621"/>
      <c r="CR31" s="586">
        <v>43522</v>
      </c>
      <c r="CS31" s="605"/>
      <c r="CT31" s="605"/>
      <c r="CU31" s="605"/>
      <c r="CV31" s="605"/>
      <c r="CW31" s="605"/>
      <c r="CX31" s="605"/>
      <c r="CY31" s="606"/>
      <c r="CZ31" s="589">
        <v>1.1000000000000001</v>
      </c>
      <c r="DA31" s="607"/>
      <c r="DB31" s="607"/>
      <c r="DC31" s="608"/>
      <c r="DD31" s="592">
        <v>40426</v>
      </c>
      <c r="DE31" s="605"/>
      <c r="DF31" s="605"/>
      <c r="DG31" s="605"/>
      <c r="DH31" s="605"/>
      <c r="DI31" s="605"/>
      <c r="DJ31" s="605"/>
      <c r="DK31" s="606"/>
      <c r="DL31" s="592">
        <v>40426</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275382</v>
      </c>
      <c r="S32" s="587"/>
      <c r="T32" s="587"/>
      <c r="U32" s="587"/>
      <c r="V32" s="587"/>
      <c r="W32" s="587"/>
      <c r="X32" s="587"/>
      <c r="Y32" s="588"/>
      <c r="Z32" s="639">
        <v>6.7</v>
      </c>
      <c r="AA32" s="639"/>
      <c r="AB32" s="639"/>
      <c r="AC32" s="639"/>
      <c r="AD32" s="640">
        <v>114</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100</v>
      </c>
      <c r="BH32" s="571"/>
      <c r="BI32" s="571"/>
      <c r="BJ32" s="571"/>
      <c r="BK32" s="571"/>
      <c r="BL32" s="571"/>
      <c r="BM32" s="634">
        <v>100</v>
      </c>
      <c r="BN32" s="571"/>
      <c r="BO32" s="571"/>
      <c r="BP32" s="571"/>
      <c r="BQ32" s="628"/>
      <c r="BR32" s="649">
        <v>100</v>
      </c>
      <c r="BS32" s="571"/>
      <c r="BT32" s="571"/>
      <c r="BU32" s="571"/>
      <c r="BV32" s="571"/>
      <c r="BW32" s="571"/>
      <c r="BX32" s="634">
        <v>98.7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184800</v>
      </c>
      <c r="S33" s="587"/>
      <c r="T33" s="587"/>
      <c r="U33" s="587"/>
      <c r="V33" s="587"/>
      <c r="W33" s="587"/>
      <c r="X33" s="587"/>
      <c r="Y33" s="588"/>
      <c r="Z33" s="639">
        <v>4.5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1959387</v>
      </c>
      <c r="CS33" s="605"/>
      <c r="CT33" s="605"/>
      <c r="CU33" s="605"/>
      <c r="CV33" s="605"/>
      <c r="CW33" s="605"/>
      <c r="CX33" s="605"/>
      <c r="CY33" s="606"/>
      <c r="CZ33" s="589">
        <v>50.5</v>
      </c>
      <c r="DA33" s="607"/>
      <c r="DB33" s="607"/>
      <c r="DC33" s="608"/>
      <c r="DD33" s="592">
        <v>1465996</v>
      </c>
      <c r="DE33" s="605"/>
      <c r="DF33" s="605"/>
      <c r="DG33" s="605"/>
      <c r="DH33" s="605"/>
      <c r="DI33" s="605"/>
      <c r="DJ33" s="605"/>
      <c r="DK33" s="606"/>
      <c r="DL33" s="592">
        <v>692210</v>
      </c>
      <c r="DM33" s="605"/>
      <c r="DN33" s="605"/>
      <c r="DO33" s="605"/>
      <c r="DP33" s="605"/>
      <c r="DQ33" s="605"/>
      <c r="DR33" s="605"/>
      <c r="DS33" s="605"/>
      <c r="DT33" s="605"/>
      <c r="DU33" s="605"/>
      <c r="DV33" s="606"/>
      <c r="DW33" s="609">
        <v>33.6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597988</v>
      </c>
      <c r="CS34" s="587"/>
      <c r="CT34" s="587"/>
      <c r="CU34" s="587"/>
      <c r="CV34" s="587"/>
      <c r="CW34" s="587"/>
      <c r="CX34" s="587"/>
      <c r="CY34" s="588"/>
      <c r="CZ34" s="589">
        <v>15.4</v>
      </c>
      <c r="DA34" s="607"/>
      <c r="DB34" s="607"/>
      <c r="DC34" s="608"/>
      <c r="DD34" s="592">
        <v>284238</v>
      </c>
      <c r="DE34" s="587"/>
      <c r="DF34" s="587"/>
      <c r="DG34" s="587"/>
      <c r="DH34" s="587"/>
      <c r="DI34" s="587"/>
      <c r="DJ34" s="587"/>
      <c r="DK34" s="588"/>
      <c r="DL34" s="592">
        <v>243135</v>
      </c>
      <c r="DM34" s="587"/>
      <c r="DN34" s="587"/>
      <c r="DO34" s="587"/>
      <c r="DP34" s="587"/>
      <c r="DQ34" s="587"/>
      <c r="DR34" s="587"/>
      <c r="DS34" s="587"/>
      <c r="DT34" s="587"/>
      <c r="DU34" s="587"/>
      <c r="DV34" s="588"/>
      <c r="DW34" s="609">
        <v>11.8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106700</v>
      </c>
      <c r="S35" s="587"/>
      <c r="T35" s="587"/>
      <c r="U35" s="587"/>
      <c r="V35" s="587"/>
      <c r="W35" s="587"/>
      <c r="X35" s="587"/>
      <c r="Y35" s="588"/>
      <c r="Z35" s="639">
        <v>2.6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304929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43239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34025</v>
      </c>
      <c r="CS35" s="605"/>
      <c r="CT35" s="605"/>
      <c r="CU35" s="605"/>
      <c r="CV35" s="605"/>
      <c r="CW35" s="605"/>
      <c r="CX35" s="605"/>
      <c r="CY35" s="606"/>
      <c r="CZ35" s="589">
        <v>0.9</v>
      </c>
      <c r="DA35" s="607"/>
      <c r="DB35" s="607"/>
      <c r="DC35" s="608"/>
      <c r="DD35" s="592">
        <v>23164</v>
      </c>
      <c r="DE35" s="605"/>
      <c r="DF35" s="605"/>
      <c r="DG35" s="605"/>
      <c r="DH35" s="605"/>
      <c r="DI35" s="605"/>
      <c r="DJ35" s="605"/>
      <c r="DK35" s="606"/>
      <c r="DL35" s="592">
        <v>15206</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4088639</v>
      </c>
      <c r="S36" s="627"/>
      <c r="T36" s="627"/>
      <c r="U36" s="627"/>
      <c r="V36" s="627"/>
      <c r="W36" s="627"/>
      <c r="X36" s="627"/>
      <c r="Y36" s="630"/>
      <c r="Z36" s="631">
        <v>100</v>
      </c>
      <c r="AA36" s="631"/>
      <c r="AB36" s="631"/>
      <c r="AC36" s="631"/>
      <c r="AD36" s="632">
        <v>1950974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53765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42084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413794</v>
      </c>
      <c r="CS36" s="587"/>
      <c r="CT36" s="587"/>
      <c r="CU36" s="587"/>
      <c r="CV36" s="587"/>
      <c r="CW36" s="587"/>
      <c r="CX36" s="587"/>
      <c r="CY36" s="588"/>
      <c r="CZ36" s="589">
        <v>10.7</v>
      </c>
      <c r="DA36" s="607"/>
      <c r="DB36" s="607"/>
      <c r="DC36" s="608"/>
      <c r="DD36" s="592">
        <v>286746</v>
      </c>
      <c r="DE36" s="587"/>
      <c r="DF36" s="587"/>
      <c r="DG36" s="587"/>
      <c r="DH36" s="587"/>
      <c r="DI36" s="587"/>
      <c r="DJ36" s="587"/>
      <c r="DK36" s="588"/>
      <c r="DL36" s="592">
        <v>261295</v>
      </c>
      <c r="DM36" s="587"/>
      <c r="DN36" s="587"/>
      <c r="DO36" s="587"/>
      <c r="DP36" s="587"/>
      <c r="DQ36" s="587"/>
      <c r="DR36" s="587"/>
      <c r="DS36" s="587"/>
      <c r="DT36" s="587"/>
      <c r="DU36" s="587"/>
      <c r="DV36" s="588"/>
      <c r="DW36" s="609">
        <v>12.7</v>
      </c>
      <c r="DX36" s="610"/>
      <c r="DY36" s="610"/>
      <c r="DZ36" s="610"/>
      <c r="EA36" s="610"/>
      <c r="EB36" s="610"/>
      <c r="EC36" s="611"/>
    </row>
    <row r="37" spans="2:133" ht="11.25" customHeight="1">
      <c r="AQ37" s="612" t="s">
        <v>313</v>
      </c>
      <c r="AR37" s="613"/>
      <c r="AS37" s="613"/>
      <c r="AT37" s="613"/>
      <c r="AU37" s="613"/>
      <c r="AV37" s="613"/>
      <c r="AW37" s="613"/>
      <c r="AX37" s="613"/>
      <c r="AY37" s="614"/>
      <c r="AZ37" s="586">
        <v>20544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583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153967</v>
      </c>
      <c r="CS37" s="605"/>
      <c r="CT37" s="605"/>
      <c r="CU37" s="605"/>
      <c r="CV37" s="605"/>
      <c r="CW37" s="605"/>
      <c r="CX37" s="605"/>
      <c r="CY37" s="606"/>
      <c r="CZ37" s="589">
        <v>4</v>
      </c>
      <c r="DA37" s="607"/>
      <c r="DB37" s="607"/>
      <c r="DC37" s="608"/>
      <c r="DD37" s="592">
        <v>153091</v>
      </c>
      <c r="DE37" s="605"/>
      <c r="DF37" s="605"/>
      <c r="DG37" s="605"/>
      <c r="DH37" s="605"/>
      <c r="DI37" s="605"/>
      <c r="DJ37" s="605"/>
      <c r="DK37" s="606"/>
      <c r="DL37" s="592">
        <v>152429</v>
      </c>
      <c r="DM37" s="605"/>
      <c r="DN37" s="605"/>
      <c r="DO37" s="605"/>
      <c r="DP37" s="605"/>
      <c r="DQ37" s="605"/>
      <c r="DR37" s="605"/>
      <c r="DS37" s="605"/>
      <c r="DT37" s="605"/>
      <c r="DU37" s="605"/>
      <c r="DV37" s="606"/>
      <c r="DW37" s="609">
        <v>7.4</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1105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304929</v>
      </c>
      <c r="CS38" s="587"/>
      <c r="CT38" s="587"/>
      <c r="CU38" s="587"/>
      <c r="CV38" s="587"/>
      <c r="CW38" s="587"/>
      <c r="CX38" s="587"/>
      <c r="CY38" s="588"/>
      <c r="CZ38" s="589">
        <v>7.9</v>
      </c>
      <c r="DA38" s="607"/>
      <c r="DB38" s="607"/>
      <c r="DC38" s="608"/>
      <c r="DD38" s="592">
        <v>276205</v>
      </c>
      <c r="DE38" s="587"/>
      <c r="DF38" s="587"/>
      <c r="DG38" s="587"/>
      <c r="DH38" s="587"/>
      <c r="DI38" s="587"/>
      <c r="DJ38" s="587"/>
      <c r="DK38" s="588"/>
      <c r="DL38" s="592">
        <v>172574</v>
      </c>
      <c r="DM38" s="587"/>
      <c r="DN38" s="587"/>
      <c r="DO38" s="587"/>
      <c r="DP38" s="587"/>
      <c r="DQ38" s="587"/>
      <c r="DR38" s="587"/>
      <c r="DS38" s="587"/>
      <c r="DT38" s="587"/>
      <c r="DU38" s="587"/>
      <c r="DV38" s="588"/>
      <c r="DW38" s="609">
        <v>8.4</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592151</v>
      </c>
      <c r="CS39" s="605"/>
      <c r="CT39" s="605"/>
      <c r="CU39" s="605"/>
      <c r="CV39" s="605"/>
      <c r="CW39" s="605"/>
      <c r="CX39" s="605"/>
      <c r="CY39" s="606"/>
      <c r="CZ39" s="589">
        <v>15.3</v>
      </c>
      <c r="DA39" s="607"/>
      <c r="DB39" s="607"/>
      <c r="DC39" s="608"/>
      <c r="DD39" s="592">
        <v>586643</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61049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122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16500</v>
      </c>
      <c r="CS40" s="587"/>
      <c r="CT40" s="587"/>
      <c r="CU40" s="587"/>
      <c r="CV40" s="587"/>
      <c r="CW40" s="587"/>
      <c r="CX40" s="587"/>
      <c r="CY40" s="588"/>
      <c r="CZ40" s="589">
        <v>0.4</v>
      </c>
      <c r="DA40" s="607"/>
      <c r="DB40" s="607"/>
      <c r="DC40" s="608"/>
      <c r="DD40" s="592">
        <v>9000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169571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768874</v>
      </c>
      <c r="CS42" s="587"/>
      <c r="CT42" s="587"/>
      <c r="CU42" s="587"/>
      <c r="CV42" s="587"/>
      <c r="CW42" s="587"/>
      <c r="CX42" s="587"/>
      <c r="CY42" s="588"/>
      <c r="CZ42" s="589">
        <v>19.8</v>
      </c>
      <c r="DA42" s="590"/>
      <c r="DB42" s="590"/>
      <c r="DC42" s="591"/>
      <c r="DD42" s="592">
        <v>185730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335</v>
      </c>
      <c r="CS43" s="605"/>
      <c r="CT43" s="605"/>
      <c r="CU43" s="605"/>
      <c r="CV43" s="605"/>
      <c r="CW43" s="605"/>
      <c r="CX43" s="605"/>
      <c r="CY43" s="606"/>
      <c r="CZ43" s="589" t="s">
        <v>335</v>
      </c>
      <c r="DA43" s="607"/>
      <c r="DB43" s="607"/>
      <c r="DC43" s="608"/>
      <c r="DD43" s="592" t="s">
        <v>335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286</v>
      </c>
      <c r="CE44" s="600"/>
      <c r="CF44" s="583" t="s">
        <v>337</v>
      </c>
      <c r="CG44" s="584"/>
      <c r="CH44" s="584"/>
      <c r="CI44" s="584"/>
      <c r="CJ44" s="584"/>
      <c r="CK44" s="584"/>
      <c r="CL44" s="584"/>
      <c r="CM44" s="584"/>
      <c r="CN44" s="584"/>
      <c r="CO44" s="584"/>
      <c r="CP44" s="584"/>
      <c r="CQ44" s="585"/>
      <c r="CR44" s="586">
        <v>667033</v>
      </c>
      <c r="CS44" s="587"/>
      <c r="CT44" s="587"/>
      <c r="CU44" s="587"/>
      <c r="CV44" s="587"/>
      <c r="CW44" s="587"/>
      <c r="CX44" s="587"/>
      <c r="CY44" s="588"/>
      <c r="CZ44" s="589">
        <v>17.2</v>
      </c>
      <c r="DA44" s="590"/>
      <c r="DB44" s="590"/>
      <c r="DC44" s="591"/>
      <c r="DD44" s="592">
        <v>110163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280332</v>
      </c>
      <c r="CS45" s="605"/>
      <c r="CT45" s="605"/>
      <c r="CU45" s="605"/>
      <c r="CV45" s="605"/>
      <c r="CW45" s="605"/>
      <c r="CX45" s="605"/>
      <c r="CY45" s="606"/>
      <c r="CZ45" s="589">
        <v>7.2</v>
      </c>
      <c r="DA45" s="607"/>
      <c r="DB45" s="607"/>
      <c r="DC45" s="608"/>
      <c r="DD45" s="592">
        <v>12460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386701</v>
      </c>
      <c r="CS46" s="587"/>
      <c r="CT46" s="587"/>
      <c r="CU46" s="587"/>
      <c r="CV46" s="587"/>
      <c r="CW46" s="587"/>
      <c r="CX46" s="587"/>
      <c r="CY46" s="588"/>
      <c r="CZ46" s="589">
        <v>10</v>
      </c>
      <c r="DA46" s="590"/>
      <c r="DB46" s="590"/>
      <c r="DC46" s="591"/>
      <c r="DD46" s="592">
        <v>97703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101841</v>
      </c>
      <c r="CS47" s="605"/>
      <c r="CT47" s="605"/>
      <c r="CU47" s="605"/>
      <c r="CV47" s="605"/>
      <c r="CW47" s="605"/>
      <c r="CX47" s="605"/>
      <c r="CY47" s="606"/>
      <c r="CZ47" s="589">
        <v>2.6</v>
      </c>
      <c r="DA47" s="607"/>
      <c r="DB47" s="607"/>
      <c r="DC47" s="608"/>
      <c r="DD47" s="592">
        <v>75567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335</v>
      </c>
      <c r="CS48" s="587"/>
      <c r="CT48" s="587"/>
      <c r="CU48" s="587"/>
      <c r="CV48" s="587"/>
      <c r="CW48" s="587"/>
      <c r="CX48" s="587"/>
      <c r="CY48" s="588"/>
      <c r="CZ48" s="589" t="s">
        <v>335</v>
      </c>
      <c r="DA48" s="590"/>
      <c r="DB48" s="590"/>
      <c r="DC48" s="591"/>
      <c r="DD48" s="592" t="s">
        <v>335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3881884</v>
      </c>
      <c r="CS49" s="571"/>
      <c r="CT49" s="571"/>
      <c r="CU49" s="571"/>
      <c r="CV49" s="571"/>
      <c r="CW49" s="571"/>
      <c r="CX49" s="571"/>
      <c r="CY49" s="572"/>
      <c r="CZ49" s="573">
        <v>100</v>
      </c>
      <c r="DA49" s="574"/>
      <c r="DB49" s="574"/>
      <c r="DC49" s="575"/>
      <c r="DD49" s="576">
        <v>2634229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3"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3984</v>
      </c>
      <c r="R7" s="1099"/>
      <c r="S7" s="1099"/>
      <c r="T7" s="1099"/>
      <c r="U7" s="1099"/>
      <c r="V7" s="1099">
        <v>3783</v>
      </c>
      <c r="W7" s="1099"/>
      <c r="X7" s="1099"/>
      <c r="Y7" s="1099"/>
      <c r="Z7" s="1099"/>
      <c r="AA7" s="1099">
        <v>201</v>
      </c>
      <c r="AB7" s="1099"/>
      <c r="AC7" s="1099"/>
      <c r="AD7" s="1099"/>
      <c r="AE7" s="1100"/>
      <c r="AF7" s="1101">
        <v>67</v>
      </c>
      <c r="AG7" s="1102"/>
      <c r="AH7" s="1102"/>
      <c r="AI7" s="1102"/>
      <c r="AJ7" s="1103"/>
      <c r="AK7" s="1085">
        <v>596</v>
      </c>
      <c r="AL7" s="1086"/>
      <c r="AM7" s="1086"/>
      <c r="AN7" s="1086"/>
      <c r="AO7" s="1086"/>
      <c r="AP7" s="1086">
        <v>3417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-1</v>
      </c>
      <c r="CI7" s="1083"/>
      <c r="CJ7" s="1083"/>
      <c r="CK7" s="1083"/>
      <c r="CL7" s="1084"/>
      <c r="CM7" s="1082"/>
      <c r="CN7" s="1083"/>
      <c r="CO7" s="1083"/>
      <c r="CP7" s="1083"/>
      <c r="CQ7" s="1084"/>
      <c r="CR7" s="1082">
        <v>1</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10</v>
      </c>
      <c r="R8" s="1038"/>
      <c r="S8" s="1038"/>
      <c r="T8" s="1038"/>
      <c r="U8" s="1038"/>
      <c r="V8" s="1038">
        <v>9</v>
      </c>
      <c r="W8" s="1038"/>
      <c r="X8" s="1038"/>
      <c r="Y8" s="1038"/>
      <c r="Z8" s="1038"/>
      <c r="AA8" s="1038">
        <v>1</v>
      </c>
      <c r="AB8" s="1038"/>
      <c r="AC8" s="1038"/>
      <c r="AD8" s="1038"/>
      <c r="AE8" s="1039"/>
      <c r="AF8" s="1031">
        <v>1</v>
      </c>
      <c r="AG8" s="1032"/>
      <c r="AH8" s="1032"/>
      <c r="AI8" s="1032"/>
      <c r="AJ8" s="1033"/>
      <c r="AK8" s="1080">
        <v>3</v>
      </c>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16</v>
      </c>
      <c r="R9" s="1038"/>
      <c r="S9" s="1038"/>
      <c r="T9" s="1038"/>
      <c r="U9" s="1038"/>
      <c r="V9" s="1038">
        <v>14</v>
      </c>
      <c r="W9" s="1038"/>
      <c r="X9" s="1038"/>
      <c r="Y9" s="1038"/>
      <c r="Z9" s="1038"/>
      <c r="AA9" s="1038">
        <v>2</v>
      </c>
      <c r="AB9" s="1038"/>
      <c r="AC9" s="1038"/>
      <c r="AD9" s="1038"/>
      <c r="AE9" s="1039"/>
      <c r="AF9" s="1031">
        <v>2</v>
      </c>
      <c r="AG9" s="1032"/>
      <c r="AH9" s="1032"/>
      <c r="AI9" s="1032"/>
      <c r="AJ9" s="1033"/>
      <c r="AK9" s="1080">
        <v>7</v>
      </c>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368</v>
      </c>
      <c r="C10" s="1026"/>
      <c r="D10" s="1026"/>
      <c r="E10" s="1026"/>
      <c r="F10" s="1026"/>
      <c r="G10" s="1026"/>
      <c r="H10" s="1026"/>
      <c r="I10" s="1026"/>
      <c r="J10" s="1026"/>
      <c r="K10" s="1026"/>
      <c r="L10" s="1026"/>
      <c r="M10" s="1026"/>
      <c r="N10" s="1026"/>
      <c r="O10" s="1026"/>
      <c r="P10" s="1027"/>
      <c r="Q10" s="1037">
        <v>118</v>
      </c>
      <c r="R10" s="1038"/>
      <c r="S10" s="1038"/>
      <c r="T10" s="1038"/>
      <c r="U10" s="1038"/>
      <c r="V10" s="1038">
        <v>116</v>
      </c>
      <c r="W10" s="1038"/>
      <c r="X10" s="1038"/>
      <c r="Y10" s="1038"/>
      <c r="Z10" s="1038"/>
      <c r="AA10" s="1038">
        <v>2</v>
      </c>
      <c r="AB10" s="1038"/>
      <c r="AC10" s="1038"/>
      <c r="AD10" s="1038"/>
      <c r="AE10" s="1039"/>
      <c r="AF10" s="1031">
        <v>2</v>
      </c>
      <c r="AG10" s="1032"/>
      <c r="AH10" s="1032"/>
      <c r="AI10" s="1032"/>
      <c r="AJ10" s="1033"/>
      <c r="AK10" s="1080">
        <v>28</v>
      </c>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4128</v>
      </c>
      <c r="R23" s="1063"/>
      <c r="S23" s="1063"/>
      <c r="T23" s="1063"/>
      <c r="U23" s="1063"/>
      <c r="V23" s="1063">
        <v>3922</v>
      </c>
      <c r="W23" s="1063"/>
      <c r="X23" s="1063"/>
      <c r="Y23" s="1063"/>
      <c r="Z23" s="1063"/>
      <c r="AA23" s="1063">
        <v>206</v>
      </c>
      <c r="AB23" s="1063"/>
      <c r="AC23" s="1063"/>
      <c r="AD23" s="1063"/>
      <c r="AE23" s="1064"/>
      <c r="AF23" s="1065">
        <v>72</v>
      </c>
      <c r="AG23" s="1063"/>
      <c r="AH23" s="1063"/>
      <c r="AI23" s="1063"/>
      <c r="AJ23" s="1066"/>
      <c r="AK23" s="1067"/>
      <c r="AL23" s="1068"/>
      <c r="AM23" s="1068"/>
      <c r="AN23" s="1068"/>
      <c r="AO23" s="1068"/>
      <c r="AP23" s="1063">
        <v>3417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494</v>
      </c>
      <c r="R28" s="1048"/>
      <c r="S28" s="1048"/>
      <c r="T28" s="1048"/>
      <c r="U28" s="1048"/>
      <c r="V28" s="1048">
        <v>451</v>
      </c>
      <c r="W28" s="1048"/>
      <c r="X28" s="1048"/>
      <c r="Y28" s="1048"/>
      <c r="Z28" s="1048"/>
      <c r="AA28" s="1048">
        <v>43</v>
      </c>
      <c r="AB28" s="1048"/>
      <c r="AC28" s="1048"/>
      <c r="AD28" s="1048"/>
      <c r="AE28" s="1049"/>
      <c r="AF28" s="1050">
        <v>43</v>
      </c>
      <c r="AG28" s="1048"/>
      <c r="AH28" s="1048"/>
      <c r="AI28" s="1048"/>
      <c r="AJ28" s="1051"/>
      <c r="AK28" s="1052">
        <v>87</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73</v>
      </c>
      <c r="R29" s="1038"/>
      <c r="S29" s="1038"/>
      <c r="T29" s="1038"/>
      <c r="U29" s="1038"/>
      <c r="V29" s="1038">
        <v>63</v>
      </c>
      <c r="W29" s="1038"/>
      <c r="X29" s="1038"/>
      <c r="Y29" s="1038"/>
      <c r="Z29" s="1038"/>
      <c r="AA29" s="1038">
        <v>10</v>
      </c>
      <c r="AB29" s="1038"/>
      <c r="AC29" s="1038"/>
      <c r="AD29" s="1038"/>
      <c r="AE29" s="1039"/>
      <c r="AF29" s="1031">
        <v>10</v>
      </c>
      <c r="AG29" s="1032"/>
      <c r="AH29" s="1032"/>
      <c r="AI29" s="1032"/>
      <c r="AJ29" s="1033"/>
      <c r="AK29" s="974">
        <v>21</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434</v>
      </c>
      <c r="R30" s="1038"/>
      <c r="S30" s="1038"/>
      <c r="T30" s="1038"/>
      <c r="U30" s="1038"/>
      <c r="V30" s="1038">
        <v>419</v>
      </c>
      <c r="W30" s="1038"/>
      <c r="X30" s="1038"/>
      <c r="Y30" s="1038"/>
      <c r="Z30" s="1038"/>
      <c r="AA30" s="1038">
        <v>15</v>
      </c>
      <c r="AB30" s="1038"/>
      <c r="AC30" s="1038"/>
      <c r="AD30" s="1038"/>
      <c r="AE30" s="1039"/>
      <c r="AF30" s="1031">
        <v>15</v>
      </c>
      <c r="AG30" s="1032"/>
      <c r="AH30" s="1032"/>
      <c r="AI30" s="1032"/>
      <c r="AJ30" s="1033"/>
      <c r="AK30" s="974">
        <v>80</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34</v>
      </c>
      <c r="R31" s="1038"/>
      <c r="S31" s="1038"/>
      <c r="T31" s="1038"/>
      <c r="U31" s="1038"/>
      <c r="V31" s="1038">
        <v>34</v>
      </c>
      <c r="W31" s="1038"/>
      <c r="X31" s="1038"/>
      <c r="Y31" s="1038"/>
      <c r="Z31" s="1038"/>
      <c r="AA31" s="1038">
        <v>0</v>
      </c>
      <c r="AB31" s="1038"/>
      <c r="AC31" s="1038"/>
      <c r="AD31" s="1038"/>
      <c r="AE31" s="1039"/>
      <c r="AF31" s="1031">
        <v>0</v>
      </c>
      <c r="AG31" s="1032"/>
      <c r="AH31" s="1032"/>
      <c r="AI31" s="1032"/>
      <c r="AJ31" s="1033"/>
      <c r="AK31" s="974">
        <v>14</v>
      </c>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127</v>
      </c>
      <c r="R32" s="1038"/>
      <c r="S32" s="1038"/>
      <c r="T32" s="1038"/>
      <c r="U32" s="1038"/>
      <c r="V32" s="1038">
        <v>124</v>
      </c>
      <c r="W32" s="1038"/>
      <c r="X32" s="1038"/>
      <c r="Y32" s="1038"/>
      <c r="Z32" s="1038"/>
      <c r="AA32" s="1038">
        <v>3</v>
      </c>
      <c r="AB32" s="1038"/>
      <c r="AC32" s="1038"/>
      <c r="AD32" s="1038"/>
      <c r="AE32" s="1039"/>
      <c r="AF32" s="1031">
        <v>3</v>
      </c>
      <c r="AG32" s="1032"/>
      <c r="AH32" s="1032"/>
      <c r="AI32" s="1032"/>
      <c r="AJ32" s="1033"/>
      <c r="AK32" s="974">
        <v>54</v>
      </c>
      <c r="AL32" s="965"/>
      <c r="AM32" s="965"/>
      <c r="AN32" s="965"/>
      <c r="AO32" s="965"/>
      <c r="AP32" s="965">
        <v>488</v>
      </c>
      <c r="AQ32" s="965"/>
      <c r="AR32" s="965"/>
      <c r="AS32" s="965"/>
      <c r="AT32" s="965"/>
      <c r="AU32" s="965">
        <v>244</v>
      </c>
      <c r="AV32" s="965"/>
      <c r="AW32" s="965"/>
      <c r="AX32" s="965"/>
      <c r="AY32" s="965"/>
      <c r="AZ32" s="1036"/>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31</v>
      </c>
      <c r="R33" s="1038"/>
      <c r="S33" s="1038"/>
      <c r="T33" s="1038"/>
      <c r="U33" s="1038"/>
      <c r="V33" s="1038">
        <v>31</v>
      </c>
      <c r="W33" s="1038"/>
      <c r="X33" s="1038"/>
      <c r="Y33" s="1038"/>
      <c r="Z33" s="1038"/>
      <c r="AA33" s="1038">
        <v>0</v>
      </c>
      <c r="AB33" s="1038"/>
      <c r="AC33" s="1038"/>
      <c r="AD33" s="1038"/>
      <c r="AE33" s="1039"/>
      <c r="AF33" s="1031">
        <v>0</v>
      </c>
      <c r="AG33" s="1032"/>
      <c r="AH33" s="1032"/>
      <c r="AI33" s="1032"/>
      <c r="AJ33" s="1033"/>
      <c r="AK33" s="974">
        <v>31</v>
      </c>
      <c r="AL33" s="965"/>
      <c r="AM33" s="965"/>
      <c r="AN33" s="965"/>
      <c r="AO33" s="965"/>
      <c r="AP33" s="965">
        <v>256</v>
      </c>
      <c r="AQ33" s="965"/>
      <c r="AR33" s="965"/>
      <c r="AS33" s="965"/>
      <c r="AT33" s="965"/>
      <c r="AU33" s="965">
        <v>235</v>
      </c>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71</v>
      </c>
      <c r="AG63" s="953"/>
      <c r="AH63" s="953"/>
      <c r="AI63" s="953"/>
      <c r="AJ63" s="1018"/>
      <c r="AK63" s="1019"/>
      <c r="AL63" s="957"/>
      <c r="AM63" s="957"/>
      <c r="AN63" s="957"/>
      <c r="AO63" s="957"/>
      <c r="AP63" s="953">
        <v>744</v>
      </c>
      <c r="AQ63" s="953"/>
      <c r="AR63" s="953"/>
      <c r="AS63" s="953"/>
      <c r="AT63" s="953"/>
      <c r="AU63" s="953">
        <v>479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4365</v>
      </c>
      <c r="R68" s="976"/>
      <c r="S68" s="976"/>
      <c r="T68" s="976"/>
      <c r="U68" s="976"/>
      <c r="V68" s="976">
        <v>4175</v>
      </c>
      <c r="W68" s="976"/>
      <c r="X68" s="976"/>
      <c r="Y68" s="976"/>
      <c r="Z68" s="976"/>
      <c r="AA68" s="976">
        <v>190</v>
      </c>
      <c r="AB68" s="976"/>
      <c r="AC68" s="976"/>
      <c r="AD68" s="976"/>
      <c r="AE68" s="976"/>
      <c r="AF68" s="976">
        <v>190</v>
      </c>
      <c r="AG68" s="976"/>
      <c r="AH68" s="976"/>
      <c r="AI68" s="976"/>
      <c r="AJ68" s="976"/>
      <c r="AK68" s="976"/>
      <c r="AL68" s="976"/>
      <c r="AM68" s="976"/>
      <c r="AN68" s="976"/>
      <c r="AO68" s="976"/>
      <c r="AP68" s="976">
        <v>1293</v>
      </c>
      <c r="AQ68" s="976"/>
      <c r="AR68" s="976"/>
      <c r="AS68" s="976"/>
      <c r="AT68" s="976"/>
      <c r="AU68" s="976">
        <v>20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686</v>
      </c>
      <c r="R69" s="965"/>
      <c r="S69" s="965"/>
      <c r="T69" s="965"/>
      <c r="U69" s="965"/>
      <c r="V69" s="965">
        <v>651</v>
      </c>
      <c r="W69" s="965"/>
      <c r="X69" s="965"/>
      <c r="Y69" s="965"/>
      <c r="Z69" s="965"/>
      <c r="AA69" s="965">
        <v>35</v>
      </c>
      <c r="AB69" s="965"/>
      <c r="AC69" s="965"/>
      <c r="AD69" s="965"/>
      <c r="AE69" s="965"/>
      <c r="AF69" s="965">
        <v>35</v>
      </c>
      <c r="AG69" s="965"/>
      <c r="AH69" s="965"/>
      <c r="AI69" s="965"/>
      <c r="AJ69" s="965"/>
      <c r="AK69" s="965"/>
      <c r="AL69" s="965"/>
      <c r="AM69" s="965"/>
      <c r="AN69" s="965"/>
      <c r="AO69" s="965"/>
      <c r="AP69" s="965">
        <v>113</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11109</v>
      </c>
      <c r="R70" s="965"/>
      <c r="S70" s="965"/>
      <c r="T70" s="965"/>
      <c r="U70" s="965"/>
      <c r="V70" s="965">
        <v>10768</v>
      </c>
      <c r="W70" s="965"/>
      <c r="X70" s="965"/>
      <c r="Y70" s="965"/>
      <c r="Z70" s="965"/>
      <c r="AA70" s="965">
        <v>341</v>
      </c>
      <c r="AB70" s="965"/>
      <c r="AC70" s="965"/>
      <c r="AD70" s="965"/>
      <c r="AE70" s="965"/>
      <c r="AF70" s="965"/>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1420</v>
      </c>
      <c r="R71" s="965"/>
      <c r="S71" s="965"/>
      <c r="T71" s="965"/>
      <c r="U71" s="965"/>
      <c r="V71" s="965">
        <v>1419</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v>
      </c>
      <c r="R72" s="965"/>
      <c r="S72" s="965"/>
      <c r="T72" s="965"/>
      <c r="U72" s="965"/>
      <c r="V72" s="965"/>
      <c r="W72" s="965"/>
      <c r="X72" s="965"/>
      <c r="Y72" s="965"/>
      <c r="Z72" s="965"/>
      <c r="AA72" s="965">
        <v>2</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39</v>
      </c>
      <c r="R73" s="965"/>
      <c r="S73" s="965"/>
      <c r="T73" s="965"/>
      <c r="U73" s="965"/>
      <c r="V73" s="965">
        <v>38</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13</v>
      </c>
      <c r="R74" s="965"/>
      <c r="S74" s="965"/>
      <c r="T74" s="965"/>
      <c r="U74" s="965"/>
      <c r="V74" s="965">
        <v>12</v>
      </c>
      <c r="W74" s="965"/>
      <c r="X74" s="965"/>
      <c r="Y74" s="965"/>
      <c r="Z74" s="965"/>
      <c r="AA74" s="965">
        <v>1</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240924</v>
      </c>
      <c r="R76" s="973"/>
      <c r="S76" s="973"/>
      <c r="T76" s="973"/>
      <c r="U76" s="974"/>
      <c r="V76" s="975">
        <v>229430</v>
      </c>
      <c r="W76" s="973"/>
      <c r="X76" s="973"/>
      <c r="Y76" s="973"/>
      <c r="Z76" s="974"/>
      <c r="AA76" s="975">
        <v>11494</v>
      </c>
      <c r="AB76" s="973"/>
      <c r="AC76" s="973"/>
      <c r="AD76" s="973"/>
      <c r="AE76" s="974"/>
      <c r="AF76" s="975">
        <v>11494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11759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345296</v>
      </c>
      <c r="AB110" s="871"/>
      <c r="AC110" s="871"/>
      <c r="AD110" s="871"/>
      <c r="AE110" s="872"/>
      <c r="AF110" s="873">
        <v>339068</v>
      </c>
      <c r="AG110" s="871"/>
      <c r="AH110" s="871"/>
      <c r="AI110" s="871"/>
      <c r="AJ110" s="872"/>
      <c r="AK110" s="873">
        <v>321815</v>
      </c>
      <c r="AL110" s="871"/>
      <c r="AM110" s="871"/>
      <c r="AN110" s="871"/>
      <c r="AO110" s="872"/>
      <c r="AP110" s="874">
        <v>18.100000000000001</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3246414</v>
      </c>
      <c r="BR110" s="798"/>
      <c r="BS110" s="798"/>
      <c r="BT110" s="798"/>
      <c r="BU110" s="798"/>
      <c r="BV110" s="798">
        <v>3510228</v>
      </c>
      <c r="BW110" s="798"/>
      <c r="BX110" s="798"/>
      <c r="BY110" s="798"/>
      <c r="BZ110" s="798"/>
      <c r="CA110" s="798">
        <v>3416735</v>
      </c>
      <c r="CB110" s="798"/>
      <c r="CC110" s="798"/>
      <c r="CD110" s="798"/>
      <c r="CE110" s="798"/>
      <c r="CF110" s="859">
        <v>192.3</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29132</v>
      </c>
      <c r="BR111" s="769"/>
      <c r="BS111" s="769"/>
      <c r="BT111" s="769"/>
      <c r="BU111" s="769"/>
      <c r="BV111" s="769">
        <v>18836</v>
      </c>
      <c r="BW111" s="769"/>
      <c r="BX111" s="769"/>
      <c r="BY111" s="769"/>
      <c r="BZ111" s="769"/>
      <c r="CA111" s="769">
        <v>16866</v>
      </c>
      <c r="CB111" s="769"/>
      <c r="CC111" s="769"/>
      <c r="CD111" s="769"/>
      <c r="CE111" s="769"/>
      <c r="CF111" s="846">
        <v>0.9</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676375</v>
      </c>
      <c r="BR112" s="769"/>
      <c r="BS112" s="769"/>
      <c r="BT112" s="769"/>
      <c r="BU112" s="769"/>
      <c r="BV112" s="769">
        <v>658844</v>
      </c>
      <c r="BW112" s="769"/>
      <c r="BX112" s="769"/>
      <c r="BY112" s="769"/>
      <c r="BZ112" s="769"/>
      <c r="CA112" s="769">
        <v>623276</v>
      </c>
      <c r="CB112" s="769"/>
      <c r="CC112" s="769"/>
      <c r="CD112" s="769"/>
      <c r="CE112" s="769"/>
      <c r="CF112" s="846">
        <v>35.1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56678</v>
      </c>
      <c r="AB113" s="907"/>
      <c r="AC113" s="907"/>
      <c r="AD113" s="907"/>
      <c r="AE113" s="908"/>
      <c r="AF113" s="909">
        <v>61510</v>
      </c>
      <c r="AG113" s="907"/>
      <c r="AH113" s="907"/>
      <c r="AI113" s="907"/>
      <c r="AJ113" s="908"/>
      <c r="AK113" s="909">
        <v>64175</v>
      </c>
      <c r="AL113" s="907"/>
      <c r="AM113" s="907"/>
      <c r="AN113" s="907"/>
      <c r="AO113" s="908"/>
      <c r="AP113" s="910">
        <v>3.6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19230</v>
      </c>
      <c r="BR113" s="769"/>
      <c r="BS113" s="769"/>
      <c r="BT113" s="769"/>
      <c r="BU113" s="769"/>
      <c r="BV113" s="769">
        <v>22049</v>
      </c>
      <c r="BW113" s="769"/>
      <c r="BX113" s="769"/>
      <c r="BY113" s="769"/>
      <c r="BZ113" s="769"/>
      <c r="CA113" s="769">
        <v>20233</v>
      </c>
      <c r="CB113" s="769"/>
      <c r="CC113" s="769"/>
      <c r="CD113" s="769"/>
      <c r="CE113" s="769"/>
      <c r="CF113" s="846">
        <v>1.1000000000000001</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20555</v>
      </c>
      <c r="AB114" s="782"/>
      <c r="AC114" s="782"/>
      <c r="AD114" s="782"/>
      <c r="AE114" s="783"/>
      <c r="AF114" s="784">
        <v>12403</v>
      </c>
      <c r="AG114" s="782"/>
      <c r="AH114" s="782"/>
      <c r="AI114" s="782"/>
      <c r="AJ114" s="783"/>
      <c r="AK114" s="784">
        <v>6667</v>
      </c>
      <c r="AL114" s="782"/>
      <c r="AM114" s="782"/>
      <c r="AN114" s="782"/>
      <c r="AO114" s="783"/>
      <c r="AP114" s="752">
        <v>0.4</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636227</v>
      </c>
      <c r="BR114" s="769"/>
      <c r="BS114" s="769"/>
      <c r="BT114" s="769"/>
      <c r="BU114" s="769"/>
      <c r="BV114" s="769">
        <v>669067</v>
      </c>
      <c r="BW114" s="769"/>
      <c r="BX114" s="769"/>
      <c r="BY114" s="769"/>
      <c r="BZ114" s="769"/>
      <c r="CA114" s="769">
        <v>671908</v>
      </c>
      <c r="CB114" s="769"/>
      <c r="CC114" s="769"/>
      <c r="CD114" s="769"/>
      <c r="CE114" s="769"/>
      <c r="CF114" s="846">
        <v>37.799999999999997</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5549</v>
      </c>
      <c r="AB115" s="907"/>
      <c r="AC115" s="907"/>
      <c r="AD115" s="907"/>
      <c r="AE115" s="908"/>
      <c r="AF115" s="909">
        <v>11318</v>
      </c>
      <c r="AG115" s="907"/>
      <c r="AH115" s="907"/>
      <c r="AI115" s="907"/>
      <c r="AJ115" s="908"/>
      <c r="AK115" s="909">
        <v>2578</v>
      </c>
      <c r="AL115" s="907"/>
      <c r="AM115" s="907"/>
      <c r="AN115" s="907"/>
      <c r="AO115" s="908"/>
      <c r="AP115" s="910">
        <v>0.1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239</v>
      </c>
      <c r="DH116" s="782"/>
      <c r="DI116" s="782"/>
      <c r="DJ116" s="782"/>
      <c r="DK116" s="783"/>
      <c r="DL116" s="784">
        <v>120</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428078</v>
      </c>
      <c r="AB117" s="893"/>
      <c r="AC117" s="893"/>
      <c r="AD117" s="893"/>
      <c r="AE117" s="894"/>
      <c r="AF117" s="896">
        <v>424299</v>
      </c>
      <c r="AG117" s="893"/>
      <c r="AH117" s="893"/>
      <c r="AI117" s="893"/>
      <c r="AJ117" s="894"/>
      <c r="AK117" s="896">
        <v>395235</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4607378</v>
      </c>
      <c r="BR118" s="856"/>
      <c r="BS118" s="856"/>
      <c r="BT118" s="856"/>
      <c r="BU118" s="856"/>
      <c r="BV118" s="856">
        <v>4879024</v>
      </c>
      <c r="BW118" s="856"/>
      <c r="BX118" s="856"/>
      <c r="BY118" s="856"/>
      <c r="BZ118" s="856"/>
      <c r="CA118" s="856">
        <v>4749018</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1646159</v>
      </c>
      <c r="BR119" s="798"/>
      <c r="BS119" s="798"/>
      <c r="BT119" s="798"/>
      <c r="BU119" s="798"/>
      <c r="BV119" s="798">
        <v>1670044</v>
      </c>
      <c r="BW119" s="798"/>
      <c r="BX119" s="798"/>
      <c r="BY119" s="798"/>
      <c r="BZ119" s="798"/>
      <c r="CA119" s="798">
        <v>1719898</v>
      </c>
      <c r="CB119" s="798"/>
      <c r="CC119" s="798"/>
      <c r="CD119" s="798"/>
      <c r="CE119" s="798"/>
      <c r="CF119" s="859">
        <v>96.8</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28893</v>
      </c>
      <c r="DH119" s="715"/>
      <c r="DI119" s="715"/>
      <c r="DJ119" s="715"/>
      <c r="DK119" s="716"/>
      <c r="DL119" s="717">
        <v>18716</v>
      </c>
      <c r="DM119" s="715"/>
      <c r="DN119" s="715"/>
      <c r="DO119" s="715"/>
      <c r="DP119" s="716"/>
      <c r="DQ119" s="717">
        <v>16866</v>
      </c>
      <c r="DR119" s="715"/>
      <c r="DS119" s="715"/>
      <c r="DT119" s="715"/>
      <c r="DU119" s="716"/>
      <c r="DV119" s="805">
        <v>0.9</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199115</v>
      </c>
      <c r="BR120" s="769"/>
      <c r="BS120" s="769"/>
      <c r="BT120" s="769"/>
      <c r="BU120" s="769"/>
      <c r="BV120" s="769">
        <v>204681</v>
      </c>
      <c r="BW120" s="769"/>
      <c r="BX120" s="769"/>
      <c r="BY120" s="769"/>
      <c r="BZ120" s="769"/>
      <c r="CA120" s="769">
        <v>190719</v>
      </c>
      <c r="CB120" s="769"/>
      <c r="CC120" s="769"/>
      <c r="CD120" s="769"/>
      <c r="CE120" s="769"/>
      <c r="CF120" s="846">
        <v>10.7</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408261</v>
      </c>
      <c r="DH120" s="798"/>
      <c r="DI120" s="798"/>
      <c r="DJ120" s="798"/>
      <c r="DK120" s="798"/>
      <c r="DL120" s="798">
        <v>408364</v>
      </c>
      <c r="DM120" s="798"/>
      <c r="DN120" s="798"/>
      <c r="DO120" s="798"/>
      <c r="DP120" s="798"/>
      <c r="DQ120" s="798">
        <v>388106</v>
      </c>
      <c r="DR120" s="798"/>
      <c r="DS120" s="798"/>
      <c r="DT120" s="798"/>
      <c r="DU120" s="798"/>
      <c r="DV120" s="799">
        <v>21.8</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2753959</v>
      </c>
      <c r="BR121" s="856"/>
      <c r="BS121" s="856"/>
      <c r="BT121" s="856"/>
      <c r="BU121" s="856"/>
      <c r="BV121" s="856">
        <v>3010413</v>
      </c>
      <c r="BW121" s="856"/>
      <c r="BX121" s="856"/>
      <c r="BY121" s="856"/>
      <c r="BZ121" s="856"/>
      <c r="CA121" s="856">
        <v>2951085</v>
      </c>
      <c r="CB121" s="856"/>
      <c r="CC121" s="856"/>
      <c r="CD121" s="856"/>
      <c r="CE121" s="856"/>
      <c r="CF121" s="857">
        <v>166.1</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265164</v>
      </c>
      <c r="DH121" s="769"/>
      <c r="DI121" s="769"/>
      <c r="DJ121" s="769"/>
      <c r="DK121" s="769"/>
      <c r="DL121" s="769">
        <v>248303</v>
      </c>
      <c r="DM121" s="769"/>
      <c r="DN121" s="769"/>
      <c r="DO121" s="769"/>
      <c r="DP121" s="769"/>
      <c r="DQ121" s="769">
        <v>233921</v>
      </c>
      <c r="DR121" s="769"/>
      <c r="DS121" s="769"/>
      <c r="DT121" s="769"/>
      <c r="DU121" s="769"/>
      <c r="DV121" s="821">
        <v>13.2</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4599233</v>
      </c>
      <c r="BR122" s="838"/>
      <c r="BS122" s="838"/>
      <c r="BT122" s="838"/>
      <c r="BU122" s="838"/>
      <c r="BV122" s="838">
        <v>4885138</v>
      </c>
      <c r="BW122" s="838"/>
      <c r="BX122" s="838"/>
      <c r="BY122" s="838"/>
      <c r="BZ122" s="838"/>
      <c r="CA122" s="838">
        <v>4861702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132</v>
      </c>
      <c r="AB123" s="782"/>
      <c r="AC123" s="782"/>
      <c r="AD123" s="782"/>
      <c r="AE123" s="783"/>
      <c r="AF123" s="784">
        <v>128</v>
      </c>
      <c r="AG123" s="782"/>
      <c r="AH123" s="782"/>
      <c r="AI123" s="782"/>
      <c r="AJ123" s="783"/>
      <c r="AK123" s="784">
        <v>124</v>
      </c>
      <c r="AL123" s="782"/>
      <c r="AM123" s="782"/>
      <c r="AN123" s="782"/>
      <c r="AO123" s="783"/>
      <c r="AP123" s="752">
        <v>0</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0.4</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5355</v>
      </c>
      <c r="AB126" s="782"/>
      <c r="AC126" s="782"/>
      <c r="AD126" s="782"/>
      <c r="AE126" s="783"/>
      <c r="AF126" s="784">
        <v>11128</v>
      </c>
      <c r="AG126" s="782"/>
      <c r="AH126" s="782"/>
      <c r="AI126" s="782"/>
      <c r="AJ126" s="783"/>
      <c r="AK126" s="784">
        <v>2393</v>
      </c>
      <c r="AL126" s="782"/>
      <c r="AM126" s="782"/>
      <c r="AN126" s="782"/>
      <c r="AO126" s="783"/>
      <c r="AP126" s="752">
        <v>0.1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62</v>
      </c>
      <c r="AB127" s="782"/>
      <c r="AC127" s="782"/>
      <c r="AD127" s="782"/>
      <c r="AE127" s="783"/>
      <c r="AF127" s="784">
        <v>62</v>
      </c>
      <c r="AG127" s="782"/>
      <c r="AH127" s="782"/>
      <c r="AI127" s="782"/>
      <c r="AJ127" s="783"/>
      <c r="AK127" s="784">
        <v>61</v>
      </c>
      <c r="AL127" s="782"/>
      <c r="AM127" s="782"/>
      <c r="AN127" s="782"/>
      <c r="AO127" s="783"/>
      <c r="AP127" s="752">
        <v>0</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14206</v>
      </c>
      <c r="AB128" s="722"/>
      <c r="AC128" s="722"/>
      <c r="AD128" s="722"/>
      <c r="AE128" s="723"/>
      <c r="AF128" s="724">
        <v>14202</v>
      </c>
      <c r="AG128" s="722"/>
      <c r="AH128" s="722"/>
      <c r="AI128" s="722"/>
      <c r="AJ128" s="723"/>
      <c r="AK128" s="724">
        <v>15696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1989120</v>
      </c>
      <c r="AB129" s="782"/>
      <c r="AC129" s="782"/>
      <c r="AD129" s="782"/>
      <c r="AE129" s="783"/>
      <c r="AF129" s="784">
        <v>2050623</v>
      </c>
      <c r="AG129" s="782"/>
      <c r="AH129" s="782"/>
      <c r="AI129" s="782"/>
      <c r="AJ129" s="783"/>
      <c r="AK129" s="784">
        <v>2062354</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6.7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275267</v>
      </c>
      <c r="AB130" s="782"/>
      <c r="AC130" s="782"/>
      <c r="AD130" s="782"/>
      <c r="AE130" s="783"/>
      <c r="AF130" s="784">
        <v>289286</v>
      </c>
      <c r="AG130" s="782"/>
      <c r="AH130" s="782"/>
      <c r="AI130" s="782"/>
      <c r="AJ130" s="783"/>
      <c r="AK130" s="784">
        <v>285891</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1713853</v>
      </c>
      <c r="AB131" s="715"/>
      <c r="AC131" s="715"/>
      <c r="AD131" s="715"/>
      <c r="AE131" s="716"/>
      <c r="AF131" s="717">
        <v>1761337</v>
      </c>
      <c r="AG131" s="715"/>
      <c r="AH131" s="715"/>
      <c r="AI131" s="715"/>
      <c r="AJ131" s="716"/>
      <c r="AK131" s="717">
        <v>1776463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8.0873330439999993</v>
      </c>
      <c r="AB132" s="738"/>
      <c r="AC132" s="738"/>
      <c r="AD132" s="738"/>
      <c r="AE132" s="739"/>
      <c r="AF132" s="740">
        <v>6.8590508229999996</v>
      </c>
      <c r="AG132" s="738"/>
      <c r="AH132" s="738"/>
      <c r="AI132" s="738"/>
      <c r="AJ132" s="739"/>
      <c r="AK132" s="740">
        <v>5.2715986770000001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9.3000000000000007</v>
      </c>
      <c r="AB133" s="747"/>
      <c r="AC133" s="747"/>
      <c r="AD133" s="747"/>
      <c r="AE133" s="748"/>
      <c r="AF133" s="746">
        <v>8.1</v>
      </c>
      <c r="AG133" s="747"/>
      <c r="AH133" s="747"/>
      <c r="AI133" s="747"/>
      <c r="AJ133" s="748"/>
      <c r="AK133" s="746">
        <v>6.7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90" zoomScaleNormal="85" zoomScaleSheetLayoutView="90" workbookViewId="0">
      <selection activeCell="Q54" sqref="Q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608542</v>
      </c>
      <c r="L9" s="264">
        <v>155082</v>
      </c>
      <c r="M9" s="265">
        <v>183831</v>
      </c>
      <c r="N9" s="266">
        <v>-15.6</v>
      </c>
    </row>
    <row r="10" spans="1:16">
      <c r="A10" s="248"/>
      <c r="B10" s="244"/>
      <c r="C10" s="244"/>
      <c r="D10" s="244"/>
      <c r="E10" s="244"/>
      <c r="F10" s="244"/>
      <c r="G10" s="1131" t="s">
        <v>474</v>
      </c>
      <c r="H10" s="1132"/>
      <c r="I10" s="1132"/>
      <c r="J10" s="1133"/>
      <c r="K10" s="267">
        <v>66480</v>
      </c>
      <c r="L10" s="268">
        <v>16942</v>
      </c>
      <c r="M10" s="269">
        <v>17818</v>
      </c>
      <c r="N10" s="270">
        <v>-4.9000000000000004</v>
      </c>
    </row>
    <row r="11" spans="1:16" ht="13.5" customHeight="1">
      <c r="A11" s="248"/>
      <c r="B11" s="244"/>
      <c r="C11" s="244"/>
      <c r="D11" s="244"/>
      <c r="E11" s="244"/>
      <c r="F11" s="244"/>
      <c r="G11" s="1131" t="s">
        <v>475</v>
      </c>
      <c r="H11" s="1132"/>
      <c r="I11" s="1132"/>
      <c r="J11" s="1133"/>
      <c r="K11" s="267">
        <v>75462</v>
      </c>
      <c r="L11" s="268">
        <v>19231</v>
      </c>
      <c r="M11" s="269">
        <v>26667</v>
      </c>
      <c r="N11" s="270">
        <v>-27.9</v>
      </c>
    </row>
    <row r="12" spans="1:16" ht="13.5" customHeight="1">
      <c r="A12" s="248"/>
      <c r="B12" s="244"/>
      <c r="C12" s="244"/>
      <c r="D12" s="244"/>
      <c r="E12" s="244"/>
      <c r="F12" s="244"/>
      <c r="G12" s="1131" t="s">
        <v>476</v>
      </c>
      <c r="H12" s="1132"/>
      <c r="I12" s="1132"/>
      <c r="J12" s="1133"/>
      <c r="K12" s="267" t="s">
        <v>477</v>
      </c>
      <c r="L12" s="268" t="s">
        <v>477</v>
      </c>
      <c r="M12" s="269">
        <v>2490</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t="s">
        <v>477</v>
      </c>
      <c r="L14" s="268" t="s">
        <v>477</v>
      </c>
      <c r="M14" s="269">
        <v>9105</v>
      </c>
      <c r="N14" s="270" t="s">
        <v>477</v>
      </c>
    </row>
    <row r="15" spans="1:16" ht="13.5" customHeight="1">
      <c r="A15" s="248"/>
      <c r="B15" s="244"/>
      <c r="C15" s="244"/>
      <c r="D15" s="244"/>
      <c r="E15" s="244"/>
      <c r="F15" s="244"/>
      <c r="G15" s="1131" t="s">
        <v>480</v>
      </c>
      <c r="H15" s="1132"/>
      <c r="I15" s="1132"/>
      <c r="J15" s="1133"/>
      <c r="K15" s="267" t="s">
        <v>477</v>
      </c>
      <c r="L15" s="268" t="s">
        <v>477</v>
      </c>
      <c r="M15" s="269">
        <v>5055</v>
      </c>
      <c r="N15" s="270" t="s">
        <v>477</v>
      </c>
    </row>
    <row r="16" spans="1:16">
      <c r="A16" s="248"/>
      <c r="B16" s="244"/>
      <c r="C16" s="244"/>
      <c r="D16" s="244"/>
      <c r="E16" s="244"/>
      <c r="F16" s="244"/>
      <c r="G16" s="1134" t="s">
        <v>481</v>
      </c>
      <c r="H16" s="1135"/>
      <c r="I16" s="1135"/>
      <c r="J16" s="1136"/>
      <c r="K16" s="268">
        <v>-62638</v>
      </c>
      <c r="L16" s="268">
        <v>-15963</v>
      </c>
      <c r="M16" s="269">
        <v>-22864</v>
      </c>
      <c r="N16" s="270">
        <v>-30.2</v>
      </c>
    </row>
    <row r="17" spans="1:16">
      <c r="A17" s="248"/>
      <c r="B17" s="244"/>
      <c r="C17" s="244"/>
      <c r="D17" s="244"/>
      <c r="E17" s="244"/>
      <c r="F17" s="244"/>
      <c r="G17" s="1134" t="s">
        <v>169</v>
      </c>
      <c r="H17" s="1135"/>
      <c r="I17" s="1135"/>
      <c r="J17" s="1136"/>
      <c r="K17" s="268">
        <v>687846</v>
      </c>
      <c r="L17" s="268">
        <v>175292</v>
      </c>
      <c r="M17" s="269">
        <v>222101</v>
      </c>
      <c r="N17" s="270">
        <v>-21.1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16.559999999999999</v>
      </c>
      <c r="L21" s="281">
        <v>20.61</v>
      </c>
      <c r="M21" s="282">
        <v>-4.05</v>
      </c>
      <c r="N21" s="249"/>
      <c r="O21" s="283"/>
      <c r="P21" s="279"/>
    </row>
    <row r="22" spans="1:16" s="284" customFormat="1">
      <c r="A22" s="279"/>
      <c r="B22" s="249"/>
      <c r="C22" s="249"/>
      <c r="D22" s="249"/>
      <c r="E22" s="249"/>
      <c r="F22" s="249"/>
      <c r="G22" s="1128" t="s">
        <v>487</v>
      </c>
      <c r="H22" s="1129"/>
      <c r="I22" s="1129"/>
      <c r="J22" s="1130"/>
      <c r="K22" s="285">
        <v>100.4</v>
      </c>
      <c r="L22" s="286">
        <v>94.6</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321815</v>
      </c>
      <c r="L32" s="294">
        <v>82012</v>
      </c>
      <c r="M32" s="295">
        <v>144540</v>
      </c>
      <c r="N32" s="296">
        <v>-43.3</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t="s">
        <v>477</v>
      </c>
      <c r="N34" s="296" t="s">
        <v>477</v>
      </c>
    </row>
    <row r="35" spans="1:16" ht="27" customHeight="1">
      <c r="A35" s="248"/>
      <c r="B35" s="244"/>
      <c r="C35" s="244"/>
      <c r="D35" s="244"/>
      <c r="E35" s="244"/>
      <c r="F35" s="244"/>
      <c r="G35" s="1119" t="s">
        <v>494</v>
      </c>
      <c r="H35" s="1120"/>
      <c r="I35" s="1120"/>
      <c r="J35" s="1121"/>
      <c r="K35" s="294">
        <v>64175</v>
      </c>
      <c r="L35" s="294">
        <v>16354</v>
      </c>
      <c r="M35" s="295">
        <v>29964</v>
      </c>
      <c r="N35" s="296">
        <v>-45.4</v>
      </c>
    </row>
    <row r="36" spans="1:16" ht="27" customHeight="1">
      <c r="A36" s="248"/>
      <c r="B36" s="244"/>
      <c r="C36" s="244"/>
      <c r="D36" s="244"/>
      <c r="E36" s="244"/>
      <c r="F36" s="244"/>
      <c r="G36" s="1119" t="s">
        <v>495</v>
      </c>
      <c r="H36" s="1120"/>
      <c r="I36" s="1120"/>
      <c r="J36" s="1121"/>
      <c r="K36" s="294">
        <v>6667</v>
      </c>
      <c r="L36" s="294">
        <v>1699</v>
      </c>
      <c r="M36" s="295">
        <v>6972</v>
      </c>
      <c r="N36" s="296">
        <v>-75.599999999999994</v>
      </c>
    </row>
    <row r="37" spans="1:16" ht="13.5" customHeight="1">
      <c r="A37" s="248"/>
      <c r="B37" s="244"/>
      <c r="C37" s="244"/>
      <c r="D37" s="244"/>
      <c r="E37" s="244"/>
      <c r="F37" s="244"/>
      <c r="G37" s="1119" t="s">
        <v>496</v>
      </c>
      <c r="H37" s="1120"/>
      <c r="I37" s="1120"/>
      <c r="J37" s="1121"/>
      <c r="K37" s="294">
        <v>2578</v>
      </c>
      <c r="L37" s="294">
        <v>657</v>
      </c>
      <c r="M37" s="295">
        <v>2692</v>
      </c>
      <c r="N37" s="296">
        <v>-75.599999999999994</v>
      </c>
    </row>
    <row r="38" spans="1:16" ht="27" customHeight="1">
      <c r="A38" s="248"/>
      <c r="B38" s="244"/>
      <c r="C38" s="244"/>
      <c r="D38" s="244"/>
      <c r="E38" s="244"/>
      <c r="F38" s="244"/>
      <c r="G38" s="1122" t="s">
        <v>497</v>
      </c>
      <c r="H38" s="1123"/>
      <c r="I38" s="1123"/>
      <c r="J38" s="1124"/>
      <c r="K38" s="297" t="s">
        <v>477</v>
      </c>
      <c r="L38" s="297" t="s">
        <v>477</v>
      </c>
      <c r="M38" s="298">
        <v>44</v>
      </c>
      <c r="N38" s="299" t="s">
        <v>477</v>
      </c>
      <c r="O38" s="293"/>
    </row>
    <row r="39" spans="1:16">
      <c r="A39" s="248"/>
      <c r="B39" s="244"/>
      <c r="C39" s="244"/>
      <c r="D39" s="244"/>
      <c r="E39" s="244"/>
      <c r="F39" s="244"/>
      <c r="G39" s="1122" t="s">
        <v>498</v>
      </c>
      <c r="H39" s="1123"/>
      <c r="I39" s="1123"/>
      <c r="J39" s="1124"/>
      <c r="K39" s="300">
        <v>-15696</v>
      </c>
      <c r="L39" s="300">
        <v>-4000</v>
      </c>
      <c r="M39" s="301">
        <v>-7752</v>
      </c>
      <c r="N39" s="302">
        <v>-48.4</v>
      </c>
      <c r="O39" s="293"/>
    </row>
    <row r="40" spans="1:16" ht="27" customHeight="1">
      <c r="A40" s="248"/>
      <c r="B40" s="244"/>
      <c r="C40" s="244"/>
      <c r="D40" s="244"/>
      <c r="E40" s="244"/>
      <c r="F40" s="244"/>
      <c r="G40" s="1119" t="s">
        <v>499</v>
      </c>
      <c r="H40" s="1120"/>
      <c r="I40" s="1120"/>
      <c r="J40" s="1121"/>
      <c r="K40" s="300">
        <v>-285891</v>
      </c>
      <c r="L40" s="300">
        <v>-72857</v>
      </c>
      <c r="M40" s="301">
        <v>-125847</v>
      </c>
      <c r="N40" s="302">
        <v>-42.1</v>
      </c>
      <c r="O40" s="293"/>
    </row>
    <row r="41" spans="1:16">
      <c r="A41" s="248"/>
      <c r="B41" s="244"/>
      <c r="C41" s="244"/>
      <c r="D41" s="244"/>
      <c r="E41" s="244"/>
      <c r="F41" s="244"/>
      <c r="G41" s="1125" t="s">
        <v>279</v>
      </c>
      <c r="H41" s="1126"/>
      <c r="I41" s="1126"/>
      <c r="J41" s="1127"/>
      <c r="K41" s="294">
        <v>93648</v>
      </c>
      <c r="L41" s="300">
        <v>23865</v>
      </c>
      <c r="M41" s="301">
        <v>50612</v>
      </c>
      <c r="N41" s="302">
        <v>-52.8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910954</v>
      </c>
      <c r="J51" s="320">
        <v>218036</v>
      </c>
      <c r="K51" s="321">
        <v>78.8</v>
      </c>
      <c r="L51" s="322">
        <v>262834</v>
      </c>
      <c r="M51" s="323">
        <v>48.9</v>
      </c>
      <c r="N51" s="324">
        <v>29.9</v>
      </c>
    </row>
    <row r="52" spans="1:14">
      <c r="A52" s="248"/>
      <c r="B52" s="244"/>
      <c r="C52" s="244"/>
      <c r="D52" s="244"/>
      <c r="E52" s="244"/>
      <c r="F52" s="244"/>
      <c r="G52" s="325"/>
      <c r="H52" s="326" t="s">
        <v>510</v>
      </c>
      <c r="I52" s="327">
        <v>287293</v>
      </c>
      <c r="J52" s="328">
        <v>68763</v>
      </c>
      <c r="K52" s="329">
        <v>-6.4</v>
      </c>
      <c r="L52" s="330">
        <v>147509</v>
      </c>
      <c r="M52" s="331">
        <v>95.6</v>
      </c>
      <c r="N52" s="332">
        <v>-102</v>
      </c>
    </row>
    <row r="53" spans="1:14">
      <c r="A53" s="248"/>
      <c r="B53" s="244"/>
      <c r="C53" s="244"/>
      <c r="D53" s="244"/>
      <c r="E53" s="244"/>
      <c r="F53" s="244"/>
      <c r="G53" s="310" t="s">
        <v>511</v>
      </c>
      <c r="H53" s="311"/>
      <c r="I53" s="319">
        <v>1058303</v>
      </c>
      <c r="J53" s="320">
        <v>256310</v>
      </c>
      <c r="K53" s="321">
        <v>17.600000000000001</v>
      </c>
      <c r="L53" s="322">
        <v>334234</v>
      </c>
      <c r="M53" s="323">
        <v>27.2</v>
      </c>
      <c r="N53" s="324">
        <v>-9.6</v>
      </c>
    </row>
    <row r="54" spans="1:14">
      <c r="A54" s="248"/>
      <c r="B54" s="244"/>
      <c r="C54" s="244"/>
      <c r="D54" s="244"/>
      <c r="E54" s="244"/>
      <c r="F54" s="244"/>
      <c r="G54" s="325"/>
      <c r="H54" s="326" t="s">
        <v>510</v>
      </c>
      <c r="I54" s="327">
        <v>542159</v>
      </c>
      <c r="J54" s="328">
        <v>131305</v>
      </c>
      <c r="K54" s="329">
        <v>91</v>
      </c>
      <c r="L54" s="330">
        <v>135366</v>
      </c>
      <c r="M54" s="331">
        <v>-8.1999999999999993</v>
      </c>
      <c r="N54" s="332">
        <v>99.2</v>
      </c>
    </row>
    <row r="55" spans="1:14">
      <c r="A55" s="248"/>
      <c r="B55" s="244"/>
      <c r="C55" s="244"/>
      <c r="D55" s="244"/>
      <c r="E55" s="244"/>
      <c r="F55" s="244"/>
      <c r="G55" s="310" t="s">
        <v>512</v>
      </c>
      <c r="H55" s="311"/>
      <c r="I55" s="319">
        <v>864746</v>
      </c>
      <c r="J55" s="320">
        <v>213149</v>
      </c>
      <c r="K55" s="321">
        <v>-16.8</v>
      </c>
      <c r="L55" s="322">
        <v>216155</v>
      </c>
      <c r="M55" s="323">
        <v>-35.299999999999997</v>
      </c>
      <c r="N55" s="324">
        <v>18.5</v>
      </c>
    </row>
    <row r="56" spans="1:14">
      <c r="A56" s="248"/>
      <c r="B56" s="244"/>
      <c r="C56" s="244"/>
      <c r="D56" s="244"/>
      <c r="E56" s="244"/>
      <c r="F56" s="244"/>
      <c r="G56" s="325"/>
      <c r="H56" s="326" t="s">
        <v>510</v>
      </c>
      <c r="I56" s="327">
        <v>417177</v>
      </c>
      <c r="J56" s="328">
        <v>102829</v>
      </c>
      <c r="K56" s="329">
        <v>-21.7</v>
      </c>
      <c r="L56" s="330">
        <v>108827</v>
      </c>
      <c r="M56" s="331">
        <v>-19.600000000000001</v>
      </c>
      <c r="N56" s="332">
        <v>-2.1</v>
      </c>
    </row>
    <row r="57" spans="1:14">
      <c r="A57" s="248"/>
      <c r="B57" s="244"/>
      <c r="C57" s="244"/>
      <c r="D57" s="244"/>
      <c r="E57" s="244"/>
      <c r="F57" s="244"/>
      <c r="G57" s="310" t="s">
        <v>513</v>
      </c>
      <c r="H57" s="311"/>
      <c r="I57" s="319">
        <v>1243299</v>
      </c>
      <c r="J57" s="320">
        <v>313964</v>
      </c>
      <c r="K57" s="321">
        <v>47.3</v>
      </c>
      <c r="L57" s="322">
        <v>228305</v>
      </c>
      <c r="M57" s="323">
        <v>5.6</v>
      </c>
      <c r="N57" s="324">
        <v>41.7</v>
      </c>
    </row>
    <row r="58" spans="1:14">
      <c r="A58" s="248"/>
      <c r="B58" s="244"/>
      <c r="C58" s="244"/>
      <c r="D58" s="244"/>
      <c r="E58" s="244"/>
      <c r="F58" s="244"/>
      <c r="G58" s="325"/>
      <c r="H58" s="326" t="s">
        <v>510</v>
      </c>
      <c r="I58" s="327">
        <v>207256</v>
      </c>
      <c r="J58" s="328">
        <v>52337</v>
      </c>
      <c r="K58" s="329">
        <v>-49.1</v>
      </c>
      <c r="L58" s="330">
        <v>86611</v>
      </c>
      <c r="M58" s="331">
        <v>-20.399999999999999</v>
      </c>
      <c r="N58" s="332">
        <v>-28.7</v>
      </c>
    </row>
    <row r="59" spans="1:14">
      <c r="A59" s="248"/>
      <c r="B59" s="244"/>
      <c r="C59" s="244"/>
      <c r="D59" s="244"/>
      <c r="E59" s="244"/>
      <c r="F59" s="244"/>
      <c r="G59" s="310" t="s">
        <v>514</v>
      </c>
      <c r="H59" s="311"/>
      <c r="I59" s="319">
        <v>667033</v>
      </c>
      <c r="J59" s="320">
        <v>169988</v>
      </c>
      <c r="K59" s="321">
        <v>-45.9</v>
      </c>
      <c r="L59" s="322">
        <v>316331</v>
      </c>
      <c r="M59" s="323">
        <v>38.6</v>
      </c>
      <c r="N59" s="324">
        <v>-84.5</v>
      </c>
    </row>
    <row r="60" spans="1:14">
      <c r="A60" s="248"/>
      <c r="B60" s="244"/>
      <c r="C60" s="244"/>
      <c r="D60" s="244"/>
      <c r="E60" s="244"/>
      <c r="F60" s="244"/>
      <c r="G60" s="325"/>
      <c r="H60" s="326" t="s">
        <v>510</v>
      </c>
      <c r="I60" s="333">
        <v>386701</v>
      </c>
      <c r="J60" s="328">
        <v>98548</v>
      </c>
      <c r="K60" s="329">
        <v>88.3</v>
      </c>
      <c r="L60" s="330">
        <v>106387</v>
      </c>
      <c r="M60" s="331">
        <v>22.8</v>
      </c>
      <c r="N60" s="332">
        <v>65.5</v>
      </c>
    </row>
    <row r="61" spans="1:14">
      <c r="A61" s="248"/>
      <c r="B61" s="244"/>
      <c r="C61" s="244"/>
      <c r="D61" s="244"/>
      <c r="E61" s="244"/>
      <c r="F61" s="244"/>
      <c r="G61" s="310" t="s">
        <v>515</v>
      </c>
      <c r="H61" s="334"/>
      <c r="I61" s="335">
        <v>948867</v>
      </c>
      <c r="J61" s="336">
        <v>234289</v>
      </c>
      <c r="K61" s="337">
        <v>16.2</v>
      </c>
      <c r="L61" s="338">
        <v>271572</v>
      </c>
      <c r="M61" s="339">
        <v>17</v>
      </c>
      <c r="N61" s="324">
        <v>-0.8</v>
      </c>
    </row>
    <row r="62" spans="1:14">
      <c r="A62" s="248"/>
      <c r="B62" s="244"/>
      <c r="C62" s="244"/>
      <c r="D62" s="244"/>
      <c r="E62" s="244"/>
      <c r="F62" s="244"/>
      <c r="G62" s="325"/>
      <c r="H62" s="326" t="s">
        <v>510</v>
      </c>
      <c r="I62" s="327">
        <v>368117</v>
      </c>
      <c r="J62" s="328">
        <v>90756</v>
      </c>
      <c r="K62" s="329">
        <v>20.399999999999999</v>
      </c>
      <c r="L62" s="330">
        <v>116940</v>
      </c>
      <c r="M62" s="331">
        <v>14</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33.090000000000003</v>
      </c>
      <c r="G47" s="12">
        <v>38.31</v>
      </c>
      <c r="H47" s="12">
        <v>43.58</v>
      </c>
      <c r="I47" s="12">
        <v>47.73</v>
      </c>
      <c r="J47" s="13">
        <v>32.25</v>
      </c>
    </row>
    <row r="48" spans="2:10" ht="57.75" customHeight="1">
      <c r="B48" s="14"/>
      <c r="C48" s="1139" t="s">
        <v>4</v>
      </c>
      <c r="D48" s="1139"/>
      <c r="E48" s="1140"/>
      <c r="F48" s="15">
        <v>6.73</v>
      </c>
      <c r="G48" s="16">
        <v>6.81</v>
      </c>
      <c r="H48" s="16">
        <v>0.64</v>
      </c>
      <c r="I48" s="16">
        <v>5.38</v>
      </c>
      <c r="J48" s="17">
        <v>3.5</v>
      </c>
    </row>
    <row r="49" spans="2:10" ht="57.75" customHeight="1" thickBot="1">
      <c r="B49" s="18"/>
      <c r="C49" s="1141" t="s">
        <v>5</v>
      </c>
      <c r="D49" s="1141"/>
      <c r="E49" s="1142"/>
      <c r="F49" s="19">
        <v>4.51</v>
      </c>
      <c r="G49" s="20">
        <v>7.5</v>
      </c>
      <c r="H49" s="20" t="s">
        <v>522</v>
      </c>
      <c r="I49" s="20">
        <v>10.23</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6.4</v>
      </c>
      <c r="G34" s="33">
        <v>6.73</v>
      </c>
      <c r="H34" s="33">
        <v>0.41</v>
      </c>
      <c r="I34" s="33">
        <v>5.17</v>
      </c>
      <c r="J34" s="34">
        <v>3.24</v>
      </c>
      <c r="K34" s="22"/>
      <c r="L34" s="22"/>
      <c r="M34" s="22"/>
      <c r="N34" s="22"/>
      <c r="O34" s="22"/>
      <c r="P34" s="22"/>
    </row>
    <row r="35" spans="1:16" ht="39" customHeight="1">
      <c r="A35" s="22"/>
      <c r="B35" s="35"/>
      <c r="C35" s="1143" t="s">
        <v>525</v>
      </c>
      <c r="D35" s="1144"/>
      <c r="E35" s="1145"/>
      <c r="F35" s="36">
        <v>1.55</v>
      </c>
      <c r="G35" s="37">
        <v>1.32</v>
      </c>
      <c r="H35" s="37">
        <v>1.39</v>
      </c>
      <c r="I35" s="37">
        <v>0.84</v>
      </c>
      <c r="J35" s="38">
        <v>2.1</v>
      </c>
      <c r="K35" s="22"/>
      <c r="L35" s="22"/>
      <c r="M35" s="22"/>
      <c r="N35" s="22"/>
      <c r="O35" s="22"/>
      <c r="P35" s="22"/>
    </row>
    <row r="36" spans="1:16" ht="39" customHeight="1">
      <c r="A36" s="22"/>
      <c r="B36" s="35"/>
      <c r="C36" s="1143" t="s">
        <v>526</v>
      </c>
      <c r="D36" s="1144"/>
      <c r="E36" s="1145"/>
      <c r="F36" s="36">
        <v>0.75</v>
      </c>
      <c r="G36" s="37">
        <v>0.49</v>
      </c>
      <c r="H36" s="37">
        <v>0.38</v>
      </c>
      <c r="I36" s="37">
        <v>0.56000000000000005</v>
      </c>
      <c r="J36" s="38">
        <v>0.74</v>
      </c>
      <c r="K36" s="22"/>
      <c r="L36" s="22"/>
      <c r="M36" s="22"/>
      <c r="N36" s="22"/>
      <c r="O36" s="22"/>
      <c r="P36" s="22"/>
    </row>
    <row r="37" spans="1:16" ht="39" customHeight="1">
      <c r="A37" s="22"/>
      <c r="B37" s="35"/>
      <c r="C37" s="1143" t="s">
        <v>527</v>
      </c>
      <c r="D37" s="1144"/>
      <c r="E37" s="1145"/>
      <c r="F37" s="36">
        <v>0.36</v>
      </c>
      <c r="G37" s="37">
        <v>0.35</v>
      </c>
      <c r="H37" s="37">
        <v>0.39</v>
      </c>
      <c r="I37" s="37">
        <v>0.4</v>
      </c>
      <c r="J37" s="38">
        <v>0.46</v>
      </c>
      <c r="K37" s="22"/>
      <c r="L37" s="22"/>
      <c r="M37" s="22"/>
      <c r="N37" s="22"/>
      <c r="O37" s="22"/>
      <c r="P37" s="22"/>
    </row>
    <row r="38" spans="1:16" ht="39" customHeight="1">
      <c r="A38" s="22"/>
      <c r="B38" s="35"/>
      <c r="C38" s="1143" t="s">
        <v>528</v>
      </c>
      <c r="D38" s="1144"/>
      <c r="E38" s="1145"/>
      <c r="F38" s="36">
        <v>0.12</v>
      </c>
      <c r="G38" s="37">
        <v>0.21</v>
      </c>
      <c r="H38" s="37">
        <v>0.09</v>
      </c>
      <c r="I38" s="37">
        <v>0.01</v>
      </c>
      <c r="J38" s="38">
        <v>0.15</v>
      </c>
      <c r="K38" s="22"/>
      <c r="L38" s="22"/>
      <c r="M38" s="22"/>
      <c r="N38" s="22"/>
      <c r="O38" s="22"/>
      <c r="P38" s="22"/>
    </row>
    <row r="39" spans="1:16" ht="39" customHeight="1">
      <c r="A39" s="22"/>
      <c r="B39" s="35"/>
      <c r="C39" s="1143" t="s">
        <v>529</v>
      </c>
      <c r="D39" s="1144"/>
      <c r="E39" s="1145"/>
      <c r="F39" s="36">
        <v>0.09</v>
      </c>
      <c r="G39" s="37">
        <v>0.08</v>
      </c>
      <c r="H39" s="37">
        <v>0.09</v>
      </c>
      <c r="I39" s="37">
        <v>0.1</v>
      </c>
      <c r="J39" s="38">
        <v>0.1</v>
      </c>
      <c r="K39" s="22"/>
      <c r="L39" s="22"/>
      <c r="M39" s="22"/>
      <c r="N39" s="22"/>
      <c r="O39" s="22"/>
      <c r="P39" s="22"/>
    </row>
    <row r="40" spans="1:16" ht="39" customHeight="1">
      <c r="A40" s="22"/>
      <c r="B40" s="35"/>
      <c r="C40" s="1143" t="s">
        <v>530</v>
      </c>
      <c r="D40" s="1144"/>
      <c r="E40" s="1145"/>
      <c r="F40" s="36">
        <v>0.14000000000000001</v>
      </c>
      <c r="G40" s="37">
        <v>7.0000000000000007E-2</v>
      </c>
      <c r="H40" s="37">
        <v>0.12</v>
      </c>
      <c r="I40" s="37">
        <v>0.08</v>
      </c>
      <c r="J40" s="38">
        <v>0.09</v>
      </c>
      <c r="K40" s="22"/>
      <c r="L40" s="22"/>
      <c r="M40" s="22"/>
      <c r="N40" s="22"/>
      <c r="O40" s="22"/>
      <c r="P40" s="22"/>
    </row>
    <row r="41" spans="1:16" ht="39" customHeight="1">
      <c r="A41" s="22"/>
      <c r="B41" s="35"/>
      <c r="C41" s="1143" t="s">
        <v>531</v>
      </c>
      <c r="D41" s="1144"/>
      <c r="E41" s="1145"/>
      <c r="F41" s="36">
        <v>0.11</v>
      </c>
      <c r="G41" s="37">
        <v>0.02</v>
      </c>
      <c r="H41" s="37">
        <v>0.02</v>
      </c>
      <c r="I41" s="37">
        <v>0.04</v>
      </c>
      <c r="J41" s="38">
        <v>7.0000000000000007E-2</v>
      </c>
      <c r="K41" s="22"/>
      <c r="L41" s="22"/>
      <c r="M41" s="22"/>
      <c r="N41" s="22"/>
      <c r="O41" s="22"/>
      <c r="P41" s="22"/>
    </row>
    <row r="42" spans="1:16" ht="39" customHeight="1">
      <c r="A42" s="22"/>
      <c r="B42" s="39"/>
      <c r="C42" s="1143" t="s">
        <v>532</v>
      </c>
      <c r="D42" s="1144"/>
      <c r="E42" s="1145"/>
      <c r="F42" s="36" t="s">
        <v>533</v>
      </c>
      <c r="G42" s="37" t="s">
        <v>477</v>
      </c>
      <c r="H42" s="37" t="s">
        <v>477</v>
      </c>
      <c r="I42" s="37" t="s">
        <v>477</v>
      </c>
      <c r="J42" s="38" t="s">
        <v>477</v>
      </c>
      <c r="K42" s="22"/>
      <c r="L42" s="22"/>
      <c r="M42" s="22"/>
      <c r="N42" s="22"/>
      <c r="O42" s="22"/>
      <c r="P42" s="22"/>
    </row>
    <row r="43" spans="1:16" ht="39" customHeight="1" thickBot="1">
      <c r="A43" s="22"/>
      <c r="B43" s="40"/>
      <c r="C43" s="1146" t="s">
        <v>534</v>
      </c>
      <c r="D43" s="1147"/>
      <c r="E43" s="1148"/>
      <c r="F43" s="41">
        <v>0.12</v>
      </c>
      <c r="G43" s="42">
        <v>0.06</v>
      </c>
      <c r="H43" s="42">
        <v>0.06</v>
      </c>
      <c r="I43" s="42">
        <v>7.0000000000000007E-2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D1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381</v>
      </c>
      <c r="L45" s="60">
        <v>374</v>
      </c>
      <c r="M45" s="60">
        <v>345</v>
      </c>
      <c r="N45" s="60">
        <v>339</v>
      </c>
      <c r="O45" s="61">
        <v>322</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61</v>
      </c>
      <c r="L48" s="64">
        <v>68</v>
      </c>
      <c r="M48" s="64">
        <v>57</v>
      </c>
      <c r="N48" s="64">
        <v>62</v>
      </c>
      <c r="O48" s="65">
        <v>64</v>
      </c>
      <c r="P48" s="48"/>
      <c r="Q48" s="48"/>
      <c r="R48" s="48"/>
      <c r="S48" s="48"/>
      <c r="T48" s="48"/>
      <c r="U48" s="48"/>
    </row>
    <row r="49" spans="1:21" ht="30.75" customHeight="1">
      <c r="A49" s="48"/>
      <c r="B49" s="1161"/>
      <c r="C49" s="1162"/>
      <c r="D49" s="62"/>
      <c r="E49" s="1153" t="s">
        <v>16</v>
      </c>
      <c r="F49" s="1153"/>
      <c r="G49" s="1153"/>
      <c r="H49" s="1153"/>
      <c r="I49" s="1153"/>
      <c r="J49" s="1154"/>
      <c r="K49" s="63">
        <v>21</v>
      </c>
      <c r="L49" s="64">
        <v>21</v>
      </c>
      <c r="M49" s="64">
        <v>21</v>
      </c>
      <c r="N49" s="64">
        <v>12</v>
      </c>
      <c r="O49" s="65">
        <v>7</v>
      </c>
      <c r="P49" s="48"/>
      <c r="Q49" s="48"/>
      <c r="R49" s="48"/>
      <c r="S49" s="48"/>
      <c r="T49" s="48"/>
      <c r="U49" s="48"/>
    </row>
    <row r="50" spans="1:21" ht="30.75" customHeight="1">
      <c r="A50" s="48"/>
      <c r="B50" s="1161"/>
      <c r="C50" s="1162"/>
      <c r="D50" s="62"/>
      <c r="E50" s="1153" t="s">
        <v>17</v>
      </c>
      <c r="F50" s="1153"/>
      <c r="G50" s="1153"/>
      <c r="H50" s="1153"/>
      <c r="I50" s="1153"/>
      <c r="J50" s="1154"/>
      <c r="K50" s="63">
        <v>6</v>
      </c>
      <c r="L50" s="64">
        <v>6</v>
      </c>
      <c r="M50" s="64">
        <v>6</v>
      </c>
      <c r="N50" s="64">
        <v>11</v>
      </c>
      <c r="O50" s="65">
        <v>3</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293</v>
      </c>
      <c r="L52" s="64">
        <v>299</v>
      </c>
      <c r="M52" s="64">
        <v>289</v>
      </c>
      <c r="N52" s="64">
        <v>304</v>
      </c>
      <c r="O52" s="65">
        <v>302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176</v>
      </c>
      <c r="L53" s="69">
        <v>170</v>
      </c>
      <c r="M53" s="69">
        <v>140</v>
      </c>
      <c r="N53" s="69">
        <v>120</v>
      </c>
      <c r="O53" s="70">
        <v>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1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3139</v>
      </c>
      <c r="J41" s="83">
        <v>3258</v>
      </c>
      <c r="K41" s="83">
        <v>3246</v>
      </c>
      <c r="L41" s="83">
        <v>3510</v>
      </c>
      <c r="M41" s="84">
        <v>3417</v>
      </c>
    </row>
    <row r="42" spans="2:13" ht="27.75" customHeight="1">
      <c r="B42" s="1169"/>
      <c r="C42" s="1170"/>
      <c r="D42" s="85"/>
      <c r="E42" s="1173" t="s">
        <v>26</v>
      </c>
      <c r="F42" s="1173"/>
      <c r="G42" s="1173"/>
      <c r="H42" s="1174"/>
      <c r="I42" s="86">
        <v>38</v>
      </c>
      <c r="J42" s="87">
        <v>34</v>
      </c>
      <c r="K42" s="87">
        <v>29</v>
      </c>
      <c r="L42" s="87">
        <v>19</v>
      </c>
      <c r="M42" s="88">
        <v>17</v>
      </c>
    </row>
    <row r="43" spans="2:13" ht="27.75" customHeight="1">
      <c r="B43" s="1169"/>
      <c r="C43" s="1170"/>
      <c r="D43" s="85"/>
      <c r="E43" s="1173" t="s">
        <v>27</v>
      </c>
      <c r="F43" s="1173"/>
      <c r="G43" s="1173"/>
      <c r="H43" s="1174"/>
      <c r="I43" s="86">
        <v>731</v>
      </c>
      <c r="J43" s="87">
        <v>722</v>
      </c>
      <c r="K43" s="87">
        <v>676</v>
      </c>
      <c r="L43" s="87">
        <v>659</v>
      </c>
      <c r="M43" s="88">
        <v>623</v>
      </c>
    </row>
    <row r="44" spans="2:13" ht="27.75" customHeight="1">
      <c r="B44" s="1169"/>
      <c r="C44" s="1170"/>
      <c r="D44" s="85"/>
      <c r="E44" s="1173" t="s">
        <v>28</v>
      </c>
      <c r="F44" s="1173"/>
      <c r="G44" s="1173"/>
      <c r="H44" s="1174"/>
      <c r="I44" s="86">
        <v>44</v>
      </c>
      <c r="J44" s="87">
        <v>27</v>
      </c>
      <c r="K44" s="87">
        <v>19</v>
      </c>
      <c r="L44" s="87">
        <v>22</v>
      </c>
      <c r="M44" s="88">
        <v>20</v>
      </c>
    </row>
    <row r="45" spans="2:13" ht="27.75" customHeight="1">
      <c r="B45" s="1169"/>
      <c r="C45" s="1170"/>
      <c r="D45" s="85"/>
      <c r="E45" s="1173" t="s">
        <v>29</v>
      </c>
      <c r="F45" s="1173"/>
      <c r="G45" s="1173"/>
      <c r="H45" s="1174"/>
      <c r="I45" s="86">
        <v>667</v>
      </c>
      <c r="J45" s="87">
        <v>658</v>
      </c>
      <c r="K45" s="87">
        <v>636</v>
      </c>
      <c r="L45" s="87">
        <v>669</v>
      </c>
      <c r="M45" s="88">
        <v>672</v>
      </c>
    </row>
    <row r="46" spans="2:13" ht="27.75" customHeight="1">
      <c r="B46" s="1169"/>
      <c r="C46" s="1170"/>
      <c r="D46" s="85"/>
      <c r="E46" s="1173" t="s">
        <v>30</v>
      </c>
      <c r="F46" s="1173"/>
      <c r="G46" s="1173"/>
      <c r="H46" s="1174"/>
      <c r="I46" s="86" t="s">
        <v>477</v>
      </c>
      <c r="J46" s="87" t="s">
        <v>477</v>
      </c>
      <c r="K46" s="87" t="s">
        <v>477</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1112</v>
      </c>
      <c r="J49" s="87">
        <v>1301</v>
      </c>
      <c r="K49" s="87">
        <v>1646</v>
      </c>
      <c r="L49" s="87">
        <v>1670</v>
      </c>
      <c r="M49" s="88">
        <v>1720</v>
      </c>
    </row>
    <row r="50" spans="2:13" ht="27.75" customHeight="1">
      <c r="B50" s="1169"/>
      <c r="C50" s="1170"/>
      <c r="D50" s="85"/>
      <c r="E50" s="1173" t="s">
        <v>35</v>
      </c>
      <c r="F50" s="1173"/>
      <c r="G50" s="1173"/>
      <c r="H50" s="1174"/>
      <c r="I50" s="86">
        <v>146</v>
      </c>
      <c r="J50" s="87">
        <v>152</v>
      </c>
      <c r="K50" s="87">
        <v>199</v>
      </c>
      <c r="L50" s="87">
        <v>205</v>
      </c>
      <c r="M50" s="88">
        <v>191</v>
      </c>
    </row>
    <row r="51" spans="2:13" ht="27.75" customHeight="1">
      <c r="B51" s="1171"/>
      <c r="C51" s="1172"/>
      <c r="D51" s="85"/>
      <c r="E51" s="1173" t="s">
        <v>36</v>
      </c>
      <c r="F51" s="1173"/>
      <c r="G51" s="1173"/>
      <c r="H51" s="1174"/>
      <c r="I51" s="86">
        <v>2753</v>
      </c>
      <c r="J51" s="87">
        <v>2746</v>
      </c>
      <c r="K51" s="87">
        <v>2754</v>
      </c>
      <c r="L51" s="87">
        <v>3010</v>
      </c>
      <c r="M51" s="88">
        <v>2951</v>
      </c>
    </row>
    <row r="52" spans="2:13" ht="27.75" customHeight="1" thickBot="1">
      <c r="B52" s="1175" t="s">
        <v>37</v>
      </c>
      <c r="C52" s="1176"/>
      <c r="D52" s="90"/>
      <c r="E52" s="1177" t="s">
        <v>38</v>
      </c>
      <c r="F52" s="1177"/>
      <c r="G52" s="1177"/>
      <c r="H52" s="1178"/>
      <c r="I52" s="91">
        <v>609</v>
      </c>
      <c r="J52" s="92">
        <v>499</v>
      </c>
      <c r="K52" s="92">
        <v>8</v>
      </c>
      <c r="L52" s="92">
        <v>-6</v>
      </c>
      <c r="M52" s="93">
        <v>-113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218036</v>
      </c>
      <c r="E3" s="116"/>
      <c r="F3" s="117">
        <v>262834</v>
      </c>
      <c r="G3" s="118"/>
      <c r="H3" s="119"/>
    </row>
    <row r="4" spans="1:8">
      <c r="A4" s="120"/>
      <c r="B4" s="121"/>
      <c r="C4" s="122"/>
      <c r="D4" s="123">
        <v>68763</v>
      </c>
      <c r="E4" s="124"/>
      <c r="F4" s="125">
        <v>147509</v>
      </c>
      <c r="G4" s="126"/>
      <c r="H4" s="127"/>
    </row>
    <row r="5" spans="1:8">
      <c r="A5" s="108" t="s">
        <v>511</v>
      </c>
      <c r="B5" s="113"/>
      <c r="C5" s="114"/>
      <c r="D5" s="115">
        <v>256310</v>
      </c>
      <c r="E5" s="116"/>
      <c r="F5" s="117">
        <v>334234</v>
      </c>
      <c r="G5" s="118"/>
      <c r="H5" s="119"/>
    </row>
    <row r="6" spans="1:8">
      <c r="A6" s="120"/>
      <c r="B6" s="121"/>
      <c r="C6" s="122"/>
      <c r="D6" s="123">
        <v>131305</v>
      </c>
      <c r="E6" s="124"/>
      <c r="F6" s="125">
        <v>135366</v>
      </c>
      <c r="G6" s="126"/>
      <c r="H6" s="127"/>
    </row>
    <row r="7" spans="1:8">
      <c r="A7" s="108" t="s">
        <v>512</v>
      </c>
      <c r="B7" s="113"/>
      <c r="C7" s="114"/>
      <c r="D7" s="115">
        <v>213149</v>
      </c>
      <c r="E7" s="116"/>
      <c r="F7" s="117">
        <v>216155</v>
      </c>
      <c r="G7" s="118"/>
      <c r="H7" s="119"/>
    </row>
    <row r="8" spans="1:8">
      <c r="A8" s="120"/>
      <c r="B8" s="121"/>
      <c r="C8" s="122"/>
      <c r="D8" s="123">
        <v>102829</v>
      </c>
      <c r="E8" s="124"/>
      <c r="F8" s="125">
        <v>108827</v>
      </c>
      <c r="G8" s="126"/>
      <c r="H8" s="127"/>
    </row>
    <row r="9" spans="1:8">
      <c r="A9" s="108" t="s">
        <v>513</v>
      </c>
      <c r="B9" s="113"/>
      <c r="C9" s="114"/>
      <c r="D9" s="115">
        <v>313964</v>
      </c>
      <c r="E9" s="116"/>
      <c r="F9" s="117">
        <v>228305</v>
      </c>
      <c r="G9" s="118"/>
      <c r="H9" s="119"/>
    </row>
    <row r="10" spans="1:8">
      <c r="A10" s="120"/>
      <c r="B10" s="121"/>
      <c r="C10" s="122"/>
      <c r="D10" s="123">
        <v>52337</v>
      </c>
      <c r="E10" s="124"/>
      <c r="F10" s="125">
        <v>86611</v>
      </c>
      <c r="G10" s="126"/>
      <c r="H10" s="127"/>
    </row>
    <row r="11" spans="1:8">
      <c r="A11" s="108" t="s">
        <v>514</v>
      </c>
      <c r="B11" s="113"/>
      <c r="C11" s="114"/>
      <c r="D11" s="115">
        <v>169988</v>
      </c>
      <c r="E11" s="116"/>
      <c r="F11" s="117">
        <v>316331</v>
      </c>
      <c r="G11" s="118"/>
      <c r="H11" s="119"/>
    </row>
    <row r="12" spans="1:8">
      <c r="A12" s="120"/>
      <c r="B12" s="121"/>
      <c r="C12" s="128"/>
      <c r="D12" s="123">
        <v>98548</v>
      </c>
      <c r="E12" s="124"/>
      <c r="F12" s="125">
        <v>106387</v>
      </c>
      <c r="G12" s="126"/>
      <c r="H12" s="127"/>
    </row>
    <row r="13" spans="1:8">
      <c r="A13" s="108"/>
      <c r="B13" s="113"/>
      <c r="C13" s="129"/>
      <c r="D13" s="130">
        <v>234289</v>
      </c>
      <c r="E13" s="131"/>
      <c r="F13" s="132">
        <v>271572</v>
      </c>
      <c r="G13" s="133"/>
      <c r="H13" s="119"/>
    </row>
    <row r="14" spans="1:8">
      <c r="A14" s="120"/>
      <c r="B14" s="121"/>
      <c r="C14" s="122"/>
      <c r="D14" s="123">
        <v>90756</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6.73</v>
      </c>
      <c r="C19" s="134">
        <f>ROUND(VALUE(SUBSTITUTE(実質収支比率等に係る経年分析!G$48,"▲","-")),2)</f>
        <v>6.81</v>
      </c>
      <c r="D19" s="134">
        <f>ROUND(VALUE(SUBSTITUTE(実質収支比率等に係る経年分析!H$48,"▲","-")),2)</f>
        <v>0.64</v>
      </c>
      <c r="E19" s="134">
        <f>ROUND(VALUE(SUBSTITUTE(実質収支比率等に係る経年分析!I$48,"▲","-")),2)</f>
        <v>5.38</v>
      </c>
      <c r="F19" s="134">
        <f>ROUND(VALUE(SUBSTITUTE(実質収支比率等に係る経年分析!J$48,"▲","-")),2)</f>
        <v>3.5</v>
      </c>
    </row>
    <row r="20" spans="1:11">
      <c r="A20" s="134" t="s">
        <v>43</v>
      </c>
      <c r="B20" s="134">
        <f>ROUND(VALUE(SUBSTITUTE(実質収支比率等に係る経年分析!F$47,"▲","-")),2)</f>
        <v>33.090000000000003</v>
      </c>
      <c r="C20" s="134">
        <f>ROUND(VALUE(SUBSTITUTE(実質収支比率等に係る経年分析!G$47,"▲","-")),2)</f>
        <v>38.31</v>
      </c>
      <c r="D20" s="134">
        <f>ROUND(VALUE(SUBSTITUTE(実質収支比率等に係る経年分析!H$47,"▲","-")),2)</f>
        <v>43.58</v>
      </c>
      <c r="E20" s="134">
        <f>ROUND(VALUE(SUBSTITUTE(実質収支比率等に係る経年分析!I$47,"▲","-")),2)</f>
        <v>47.73</v>
      </c>
      <c r="F20" s="134">
        <f>ROUND(VALUE(SUBSTITUTE(実質収支比率等に係る経年分析!J$47,"▲","-")),2)</f>
        <v>32.25</v>
      </c>
    </row>
    <row r="21" spans="1:11">
      <c r="A21" s="134" t="s">
        <v>44</v>
      </c>
      <c r="B21" s="134">
        <f>IF(ISNUMBER(VALUE(SUBSTITUTE(実質収支比率等に係る経年分析!F$49,"▲","-"))),ROUND(VALUE(SUBSTITUTE(実質収支比率等に係る経年分析!F$49,"▲","-")),2),NA())</f>
        <v>4.51</v>
      </c>
      <c r="C21" s="134">
        <f>IF(ISNUMBER(VALUE(SUBSTITUTE(実質収支比率等に係る経年分析!G$49,"▲","-"))),ROUND(VALUE(SUBSTITUTE(実質収支比率等に係る経年分析!G$49,"▲","-")),2),NA())</f>
        <v>7.5</v>
      </c>
      <c r="D21" s="134">
        <f>IF(ISNUMBER(VALUE(SUBSTITUTE(実質収支比率等に係る経年分析!H$49,"▲","-"))),ROUND(VALUE(SUBSTITUTE(実質収支比率等に係る経年分析!H$49,"▲","-")),2),NA())</f>
        <v>-2.95</v>
      </c>
      <c r="E21" s="134">
        <f>IF(ISNUMBER(VALUE(SUBSTITUTE(実質収支比率等に係る経年分析!I$49,"▲","-"))),ROUND(VALUE(SUBSTITUTE(実質収支比率等に係る経年分析!I$49,"▲","-")),2),NA())</f>
        <v>10.23</v>
      </c>
      <c r="F21" s="134">
        <f>IF(ISNUMBER(VALUE(SUBSTITUTE(実質収支比率等に係る経年分析!J$49,"▲","-"))),ROUND(VALUE(SUBSTITUTE(実質収支比率等に係る経年分析!J$49,"▲","-")),2),NA())</f>
        <v>-17.07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村営バス事業特別会計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交流施設特別会計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学校給食センター特別会計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v>
      </c>
      <c r="E42" s="136"/>
      <c r="F42" s="136"/>
      <c r="G42" s="136">
        <f>'実質公債費比率（分子）の構造'!L$52</f>
        <v>299</v>
      </c>
      <c r="H42" s="136"/>
      <c r="I42" s="136"/>
      <c r="J42" s="136">
        <f>'実質公債費比率（分子）の構造'!M$52</f>
        <v>289</v>
      </c>
      <c r="K42" s="136"/>
      <c r="L42" s="136"/>
      <c r="M42" s="136">
        <f>'実質公債費比率（分子）の構造'!N$52</f>
        <v>304</v>
      </c>
      <c r="N42" s="136"/>
      <c r="O42" s="136"/>
      <c r="P42" s="136">
        <f>'実質公債費比率（分子）の構造'!O$52</f>
        <v>302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11</v>
      </c>
      <c r="L44" s="136"/>
      <c r="M44" s="136"/>
      <c r="N44" s="136">
        <f>'実質公債費比率（分子）の構造'!O$50</f>
        <v>3</v>
      </c>
      <c r="O44" s="136"/>
      <c r="P44" s="136"/>
    </row>
    <row r="45" spans="1:16">
      <c r="A45" s="136" t="s">
        <v>54</v>
      </c>
      <c r="B45" s="136">
        <f>'実質公債費比率（分子）の構造'!K$49</f>
        <v>21</v>
      </c>
      <c r="C45" s="136"/>
      <c r="D45" s="136"/>
      <c r="E45" s="136">
        <f>'実質公債費比率（分子）の構造'!L$49</f>
        <v>21</v>
      </c>
      <c r="F45" s="136"/>
      <c r="G45" s="136"/>
      <c r="H45" s="136">
        <f>'実質公債費比率（分子）の構造'!M$49</f>
        <v>21</v>
      </c>
      <c r="I45" s="136"/>
      <c r="J45" s="136"/>
      <c r="K45" s="136">
        <f>'実質公債費比率（分子）の構造'!N$49</f>
        <v>12</v>
      </c>
      <c r="L45" s="136"/>
      <c r="M45" s="136"/>
      <c r="N45" s="136">
        <f>'実質公債費比率（分子）の構造'!O$49</f>
        <v>7</v>
      </c>
      <c r="O45" s="136"/>
      <c r="P45" s="136"/>
    </row>
    <row r="46" spans="1:16">
      <c r="A46" s="136" t="s">
        <v>55</v>
      </c>
      <c r="B46" s="136">
        <f>'実質公債費比率（分子）の構造'!K$48</f>
        <v>61</v>
      </c>
      <c r="C46" s="136"/>
      <c r="D46" s="136"/>
      <c r="E46" s="136">
        <f>'実質公債費比率（分子）の構造'!L$48</f>
        <v>68</v>
      </c>
      <c r="F46" s="136"/>
      <c r="G46" s="136"/>
      <c r="H46" s="136">
        <f>'実質公債費比率（分子）の構造'!M$48</f>
        <v>57</v>
      </c>
      <c r="I46" s="136"/>
      <c r="J46" s="136"/>
      <c r="K46" s="136">
        <f>'実質公債費比率（分子）の構造'!N$48</f>
        <v>62</v>
      </c>
      <c r="L46" s="136"/>
      <c r="M46" s="136"/>
      <c r="N46" s="136">
        <f>'実質公債費比率（分子）の構造'!O$48</f>
        <v>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381</v>
      </c>
      <c r="C49" s="136"/>
      <c r="D49" s="136"/>
      <c r="E49" s="136">
        <f>'実質公債費比率（分子）の構造'!L$45</f>
        <v>374</v>
      </c>
      <c r="F49" s="136"/>
      <c r="G49" s="136"/>
      <c r="H49" s="136">
        <f>'実質公債費比率（分子）の構造'!M$45</f>
        <v>345</v>
      </c>
      <c r="I49" s="136"/>
      <c r="J49" s="136"/>
      <c r="K49" s="136">
        <f>'実質公債費比率（分子）の構造'!N$45</f>
        <v>339</v>
      </c>
      <c r="L49" s="136"/>
      <c r="M49" s="136"/>
      <c r="N49" s="136">
        <f>'実質公債費比率（分子）の構造'!O$45</f>
        <v>322</v>
      </c>
      <c r="O49" s="136"/>
      <c r="P49" s="136"/>
    </row>
    <row r="50" spans="1:16">
      <c r="A50" s="136" t="s">
        <v>59</v>
      </c>
      <c r="B50" s="136" t="e">
        <f>NA()</f>
        <v>#N/A</v>
      </c>
      <c r="C50" s="136">
        <f>IF(ISNUMBER('実質公債費比率（分子）の構造'!K$53),'実質公債費比率（分子）の構造'!K$53,NA())</f>
        <v>176</v>
      </c>
      <c r="D50" s="136" t="e">
        <f>NA()</f>
        <v>#N/A</v>
      </c>
      <c r="E50" s="136" t="e">
        <f>NA()</f>
        <v>#N/A</v>
      </c>
      <c r="F50" s="136">
        <f>IF(ISNUMBER('実質公債費比率（分子）の構造'!L$53),'実質公債費比率（分子）の構造'!L$53,NA())</f>
        <v>170</v>
      </c>
      <c r="G50" s="136" t="e">
        <f>NA()</f>
        <v>#N/A</v>
      </c>
      <c r="H50" s="136" t="e">
        <f>NA()</f>
        <v>#N/A</v>
      </c>
      <c r="I50" s="136">
        <f>IF(ISNUMBER('実質公債費比率（分子）の構造'!M$53),'実質公債費比率（分子）の構造'!M$53,NA())</f>
        <v>140</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94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2753</v>
      </c>
      <c r="E56" s="135"/>
      <c r="F56" s="135"/>
      <c r="G56" s="135">
        <f>'将来負担比率（分子）の構造'!J$51</f>
        <v>2746</v>
      </c>
      <c r="H56" s="135"/>
      <c r="I56" s="135"/>
      <c r="J56" s="135">
        <f>'将来負担比率（分子）の構造'!K$51</f>
        <v>2754</v>
      </c>
      <c r="K56" s="135"/>
      <c r="L56" s="135"/>
      <c r="M56" s="135">
        <f>'将来負担比率（分子）の構造'!L$51</f>
        <v>3010</v>
      </c>
      <c r="N56" s="135"/>
      <c r="O56" s="135"/>
      <c r="P56" s="135">
        <f>'将来負担比率（分子）の構造'!M$51</f>
        <v>2951</v>
      </c>
    </row>
    <row r="57" spans="1:16">
      <c r="A57" s="135" t="s">
        <v>35</v>
      </c>
      <c r="B57" s="135"/>
      <c r="C57" s="135"/>
      <c r="D57" s="135">
        <f>'将来負担比率（分子）の構造'!I$50</f>
        <v>146</v>
      </c>
      <c r="E57" s="135"/>
      <c r="F57" s="135"/>
      <c r="G57" s="135">
        <f>'将来負担比率（分子）の構造'!J$50</f>
        <v>152</v>
      </c>
      <c r="H57" s="135"/>
      <c r="I57" s="135"/>
      <c r="J57" s="135">
        <f>'将来負担比率（分子）の構造'!K$50</f>
        <v>199</v>
      </c>
      <c r="K57" s="135"/>
      <c r="L57" s="135"/>
      <c r="M57" s="135">
        <f>'将来負担比率（分子）の構造'!L$50</f>
        <v>205</v>
      </c>
      <c r="N57" s="135"/>
      <c r="O57" s="135"/>
      <c r="P57" s="135">
        <f>'将来負担比率（分子）の構造'!M$50</f>
        <v>191</v>
      </c>
    </row>
    <row r="58" spans="1:16">
      <c r="A58" s="135" t="s">
        <v>34</v>
      </c>
      <c r="B58" s="135"/>
      <c r="C58" s="135"/>
      <c r="D58" s="135">
        <f>'将来負担比率（分子）の構造'!I$49</f>
        <v>1112</v>
      </c>
      <c r="E58" s="135"/>
      <c r="F58" s="135"/>
      <c r="G58" s="135">
        <f>'将来負担比率（分子）の構造'!J$49</f>
        <v>1301</v>
      </c>
      <c r="H58" s="135"/>
      <c r="I58" s="135"/>
      <c r="J58" s="135">
        <f>'将来負担比率（分子）の構造'!K$49</f>
        <v>1646</v>
      </c>
      <c r="K58" s="135"/>
      <c r="L58" s="135"/>
      <c r="M58" s="135">
        <f>'将来負担比率（分子）の構造'!L$49</f>
        <v>1670</v>
      </c>
      <c r="N58" s="135"/>
      <c r="O58" s="135"/>
      <c r="P58" s="135">
        <f>'将来負担比率（分子）の構造'!M$49</f>
        <v>1720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667</v>
      </c>
      <c r="C62" s="135"/>
      <c r="D62" s="135"/>
      <c r="E62" s="135">
        <f>'将来負担比率（分子）の構造'!J$45</f>
        <v>658</v>
      </c>
      <c r="F62" s="135"/>
      <c r="G62" s="135"/>
      <c r="H62" s="135">
        <f>'将来負担比率（分子）の構造'!K$45</f>
        <v>636</v>
      </c>
      <c r="I62" s="135"/>
      <c r="J62" s="135"/>
      <c r="K62" s="135">
        <f>'将来負担比率（分子）の構造'!L$45</f>
        <v>669</v>
      </c>
      <c r="L62" s="135"/>
      <c r="M62" s="135"/>
      <c r="N62" s="135">
        <f>'将来負担比率（分子）の構造'!M$45</f>
        <v>672</v>
      </c>
      <c r="O62" s="135"/>
      <c r="P62" s="135"/>
    </row>
    <row r="63" spans="1:16">
      <c r="A63" s="135" t="s">
        <v>28</v>
      </c>
      <c r="B63" s="135">
        <f>'将来負担比率（分子）の構造'!I$44</f>
        <v>44</v>
      </c>
      <c r="C63" s="135"/>
      <c r="D63" s="135"/>
      <c r="E63" s="135">
        <f>'将来負担比率（分子）の構造'!J$44</f>
        <v>27</v>
      </c>
      <c r="F63" s="135"/>
      <c r="G63" s="135"/>
      <c r="H63" s="135">
        <f>'将来負担比率（分子）の構造'!K$44</f>
        <v>19</v>
      </c>
      <c r="I63" s="135"/>
      <c r="J63" s="135"/>
      <c r="K63" s="135">
        <f>'将来負担比率（分子）の構造'!L$44</f>
        <v>22</v>
      </c>
      <c r="L63" s="135"/>
      <c r="M63" s="135"/>
      <c r="N63" s="135">
        <f>'将来負担比率（分子）の構造'!M$44</f>
        <v>20</v>
      </c>
      <c r="O63" s="135"/>
      <c r="P63" s="135"/>
    </row>
    <row r="64" spans="1:16">
      <c r="A64" s="135" t="s">
        <v>27</v>
      </c>
      <c r="B64" s="135">
        <f>'将来負担比率（分子）の構造'!I$43</f>
        <v>731</v>
      </c>
      <c r="C64" s="135"/>
      <c r="D64" s="135"/>
      <c r="E64" s="135">
        <f>'将来負担比率（分子）の構造'!J$43</f>
        <v>722</v>
      </c>
      <c r="F64" s="135"/>
      <c r="G64" s="135"/>
      <c r="H64" s="135">
        <f>'将来負担比率（分子）の構造'!K$43</f>
        <v>676</v>
      </c>
      <c r="I64" s="135"/>
      <c r="J64" s="135"/>
      <c r="K64" s="135">
        <f>'将来負担比率（分子）の構造'!L$43</f>
        <v>659</v>
      </c>
      <c r="L64" s="135"/>
      <c r="M64" s="135"/>
      <c r="N64" s="135">
        <f>'将来負担比率（分子）の構造'!M$43</f>
        <v>623</v>
      </c>
      <c r="O64" s="135"/>
      <c r="P64" s="135"/>
    </row>
    <row r="65" spans="1:16">
      <c r="A65" s="135" t="s">
        <v>26</v>
      </c>
      <c r="B65" s="135">
        <f>'将来負担比率（分子）の構造'!I$42</f>
        <v>38</v>
      </c>
      <c r="C65" s="135"/>
      <c r="D65" s="135"/>
      <c r="E65" s="135">
        <f>'将来負担比率（分子）の構造'!J$42</f>
        <v>34</v>
      </c>
      <c r="F65" s="135"/>
      <c r="G65" s="135"/>
      <c r="H65" s="135">
        <f>'将来負担比率（分子）の構造'!K$42</f>
        <v>29</v>
      </c>
      <c r="I65" s="135"/>
      <c r="J65" s="135"/>
      <c r="K65" s="135">
        <f>'将来負担比率（分子）の構造'!L$42</f>
        <v>19</v>
      </c>
      <c r="L65" s="135"/>
      <c r="M65" s="135"/>
      <c r="N65" s="135">
        <f>'将来負担比率（分子）の構造'!M$42</f>
        <v>17</v>
      </c>
      <c r="O65" s="135"/>
      <c r="P65" s="135"/>
    </row>
    <row r="66" spans="1:16">
      <c r="A66" s="135" t="s">
        <v>25</v>
      </c>
      <c r="B66" s="135">
        <f>'将来負担比率（分子）の構造'!I$41</f>
        <v>3139</v>
      </c>
      <c r="C66" s="135"/>
      <c r="D66" s="135"/>
      <c r="E66" s="135">
        <f>'将来負担比率（分子）の構造'!J$41</f>
        <v>3258</v>
      </c>
      <c r="F66" s="135"/>
      <c r="G66" s="135"/>
      <c r="H66" s="135">
        <f>'将来負担比率（分子）の構造'!K$41</f>
        <v>3246</v>
      </c>
      <c r="I66" s="135"/>
      <c r="J66" s="135"/>
      <c r="K66" s="135">
        <f>'将来負担比率（分子）の構造'!L$41</f>
        <v>3510</v>
      </c>
      <c r="L66" s="135"/>
      <c r="M66" s="135"/>
      <c r="N66" s="135">
        <f>'将来負担比率（分子）の構造'!M$41</f>
        <v>3417</v>
      </c>
      <c r="O66" s="135"/>
      <c r="P66" s="135"/>
    </row>
    <row r="67" spans="1:16">
      <c r="A67" s="135" t="s">
        <v>63</v>
      </c>
      <c r="B67" s="135" t="e">
        <f>NA()</f>
        <v>#N/A</v>
      </c>
      <c r="C67" s="135">
        <f>IF(ISNUMBER('将来負担比率（分子）の構造'!I$52), IF('将来負担比率（分子）の構造'!I$52 &lt; 0, 0, '将来負担比率（分子）の構造'!I$52), NA())</f>
        <v>609</v>
      </c>
      <c r="D67" s="135" t="e">
        <f>NA()</f>
        <v>#N/A</v>
      </c>
      <c r="E67" s="135" t="e">
        <f>NA()</f>
        <v>#N/A</v>
      </c>
      <c r="F67" s="135">
        <f>IF(ISNUMBER('将来負担比率（分子）の構造'!J$52), IF('将来負担比率（分子）の構造'!J$52 &lt; 0, 0, '将来負担比率（分子）の構造'!J$52), NA())</f>
        <v>499</v>
      </c>
      <c r="G67" s="135" t="e">
        <f>NA()</f>
        <v>#N/A</v>
      </c>
      <c r="H67" s="135" t="e">
        <f>NA()</f>
        <v>#N/A</v>
      </c>
      <c r="I67" s="135">
        <f>IF(ISNUMBER('将来負担比率（分子）の構造'!K$52), IF('将来負担比率（分子）の構造'!K$52 &lt; 0, 0, '将来負担比率（分子）の構造'!K$52), NA())</f>
        <v>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PCUSER</cp:lastModifiedBy>
  <cp:lastPrinted>2015-04-20T07:13:43Z</cp:lastPrinted>
  <dcterms:created xsi:type="dcterms:W3CDTF">2015-02-17T06:12:18Z</dcterms:created>
  <dcterms:modified xsi:type="dcterms:W3CDTF">2015-04-20T07:23:12Z</dcterms:modified>
  <cp:category/>
</cp:coreProperties>
</file>