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U34" i="9" s="1"/>
  <c r="U35" i="9" s="1"/>
  <c r="U36" i="9" s="1"/>
  <c r="BW34" i="9"/>
  <c r="AM34" i="9"/>
  <c r="C34" i="9"/>
  <c r="BE34" i="9" s="1"/>
  <c r="BE35" i="9" s="1"/>
  <c r="CO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<sst xmlns="http://schemas.openxmlformats.org/spreadsheetml/2006/main" count="1014" uniqueCount="541">
  <si>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</si>
  <si>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</si>
  <si>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</si>
  <si>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</si>
  <si>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</si>
  <si>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</si>
  <si>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</si>
  <si>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</si>
  <si>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</si>
  <si>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</si>
  <si>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</si>
  <si>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</si>
  <si>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</si>
  <si>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</si>
  <si>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</si>
  <si>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</si>
  <si>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</si>
  <si>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</si>
  <si>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</si>
  <si>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</si>
  <si>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</si>
  <si>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</si>
  <si>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</si>
  <si>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</si>
  <si>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</si>
  <si>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</si>
  <si>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</si>
  <si>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</si>
  <si>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</si>
  <si>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</si>
  <si>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</si>
  <si>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</si>
  <si>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</si>
  <si>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</si>
  <si>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</si>
  <si>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</si>
  <si>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</si>
  <si>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</si>
  <si>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</si>
  <si>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</si>
  <si>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</si>
  <si>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</si>
  <si>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</si>
  <si>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</si>
  <si>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</si>
  <si>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</si>
  <si>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</si>
  <si>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</si>
  <si>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</si>
  <si>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</si>
  <si>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</si>
  <si>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</si>
  <si>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</si>
  <si>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</si>
  <si>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</si>
  <si>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</si>
  <si>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</si>
  <si>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</si>
  <si>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</si>
  <si>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</si>
  <si>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</si>
  <si>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</si>
  <si>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</si>
  <si>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</si>
  <si>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</si>
  <si>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</si>
  <si>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</si>
  <si>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</si>
  <si>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</si>
  <si>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</si>
  <si>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</si>
  <si>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</si>
  <si>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</si>
  <si>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</si>
  <si>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</si>
  <si>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</si>
  <si>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</si>
  <si>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</si>
  <si>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</si>
  <si>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</si>
  <si>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</si>
  <si>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</si>
  <si>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</si>
  <si>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</si>
  <si>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</si>
  <si>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</si>
  <si>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</si>
  <si>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</si>
  <si>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</si>
  <si>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</si>
  <si>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</si>
  <si>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</si>
  <si>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</si>
  <si>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</si>
  <si>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</si>
  <si>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</si>
  <si>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</si>
  <si>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</si>
  <si>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</si>
  <si>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</si>
  <si>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</si>
  <si>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</si>
  <si>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</si>
  <si>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</si>
  <si>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</si>
  <si>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</si>
  <si>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</si>
  <si>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</si>
  <si>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</si>
  <si>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</si>
  <si>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</si>
  <si>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</si>
  <si>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</si>
  <si>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</si>
  <si>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</si>
  <si>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</si>
  <si>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</si>
  <si>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</si>
  <si>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</si>
  <si>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</si>
  <si>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</si>
  <si>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</si>
  <si>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</si>
  <si>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</si>
  <si>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</si>
  <si>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</si>
  <si>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</si>
  <si>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</si>
  <si>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</si>
  <si>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</si>
  <si>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</si>
  <si>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</si>
  <si>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</si>
  <si>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</si>
  <si>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</si>
  <si>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</si>
  <si>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</si>
  <si>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</si>
  <si>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</si>
  <si>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</si>
  <si>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</si>
  <si>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</si>
  <si>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</si>
  <si>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</si>
  <si>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</si>
  <si>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</si>
  <si>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</si>
  <si>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</si>
  <si>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</si>
  <si>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</si>
  <si>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</si>
  <si>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</si>
  <si>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</si>
  <si>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</si>
  <si>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</si>
  <si>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</si>
  <si>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</si>
  <si>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</si>
  <si>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</si>
  <si>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</si>
  <si>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</si>
  <si>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</si>
  <si>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</si>
  <si>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</si>
  <si>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</si>
  <si>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</si>
  <si>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</si>
  <si>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</si>
  <si>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</si>
  <si>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</si>
  <si>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</si>
  <si>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</si>
  <si>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</si>
  <si>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</si>
  <si>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</si>
  <si>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</si>
  <si>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</si>
  <si>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</si>
  <si>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</si>
  <si>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</si>
  <si>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</si>
  <si>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</si>
  <si>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</si>
  <si>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</si>
  <si>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</si>
  <si>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</si>
  <si>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</si>
  <si>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</si>
  <si>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</si>
  <si>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</si>
  <si>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</si>
  <si>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</si>
  <si>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</si>
  <si>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</si>
  <si>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</si>
  <si>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</si>
  <si>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福島県楢葉町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</si>
  <si>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</si>
  <si>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</si>
  <si>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</si>
  <si>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</si>
  <si>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</si>
  <si>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</si>
  <si>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</si>
  <si>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</si>
  <si>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</si>
  <si>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</si>
  <si>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</si>
  <si>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</si>
  <si>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</si>
  <si>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</si>
  <si>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</si>
  <si>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</si>
  <si>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</si>
  <si>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</si>
  <si>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</si>
  <si>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</si>
  <si>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</si>
  <si>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</si>
  <si>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</si>
  <si>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</si>
  <si>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</si>
  <si>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</si>
  <si>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</si>
  <si>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</si>
  <si>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</si>
  <si>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</si>
  <si>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</si>
  <si>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</si>
  <si>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</si>
  <si>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</si>
  <si>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</si>
  <si>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</si>
  <si>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</si>
  <si>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</si>
  <si>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</si>
  <si>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</si>
  <si>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</si>
  <si>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</si>
  <si>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</si>
  <si>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</si>
  <si>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</si>
  <si>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</si>
  <si>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</si>
  <si>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</si>
  <si>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</si>
  <si>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</si>
  <si>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</si>
  <si>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</si>
  <si>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</si>
  <si>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</si>
  <si>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</si>
  <si>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</si>
  <si>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</si>
  <si>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</si>
  <si>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</si>
  <si>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</si>
  <si>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</si>
  <si>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</si>
  <si>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</si>
  <si>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</si>
  <si>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</si>
  <si>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</si>
  <si>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</si>
  <si>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</si>
  <si>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</si>
  <si>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</si>
  <si>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</si>
  <si>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</si>
  <si>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</si>
  <si>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</si>
  <si>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</si>
  <si>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</si>
  <si>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</si>
  <si>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</si>
  <si>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</si>
  <si>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</si>
  <si>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</si>
  <si>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</si>
  <si>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</si>
  <si>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</si>
  <si>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</si>
  <si>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</si>
  <si>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</si>
  <si>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</si>
  <si>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</si>
  <si>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</si>
  <si>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</si>
  <si>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</si>
  <si>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</si>
  <si>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</si>
  <si>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</si>
  <si>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</si>
  <si>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</si>
  <si>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</si>
  <si>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</si>
  <si>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</si>
  <si>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</si>
  <si>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</si>
  <si>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</si>
  <si>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</si>
  <si>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</si>
  <si>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</si>
  <si>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</si>
  <si>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</si>
  <si>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</si>
  <si>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</si>
  <si>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</si>
  <si>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</si>
  <si>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</si>
  <si>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</si>
  <si>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</si>
  <si>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</si>
  <si>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</si>
  <si>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</si>
  <si>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</si>
  <si>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</si>
  <si>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</si>
  <si>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</si>
  <si>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</si>
  <si>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</si>
  <si>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</si>
  <si>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</si>
  <si>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</si>
  <si>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</si>
  <si>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</si>
  <si>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</si>
  <si>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</si>
  <si>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</si>
  <si>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</si>
  <si>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</si>
  <si>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</si>
  <si>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</si>
  <si>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</si>
  <si>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</si>
  <si>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</si>
  <si>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</si>
  <si>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</si>
  <si>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</si>
  <si>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</si>
  <si>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</si>
  <si>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</si>
  <si>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</si>
  <si>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</si>
  <si>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</si>
  <si>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福島県楢葉町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</si>
  <si>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</si>
  <si>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</si>
  <si>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</si>
  <si>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</si>
  <si>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</si>
  <si>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</si>
  <si>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</si>
  <si>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</si>
  <si>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</si>
  <si>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</si>
  <si>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</si>
  <si>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</si>
  <si>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</si>
  <si>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</si>
  <si>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</si>
  <si>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</si>
  <si>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</si>
  <si>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</si>
  <si>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</si>
  <si>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</si>
  <si>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</si>
  <si>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</si>
  <si>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</si>
  <si>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</si>
  <si>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</si>
  <si>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</si>
  <si>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</si>
  <si>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</si>
  <si>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</si>
  <si>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</si>
  <si>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</si>
  <si>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</si>
  <si>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</si>
  <si>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</si>
  <si>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</si>
  <si>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</si>
  <si>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</si>
  <si>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</si>
  <si>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</si>
  <si>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</si>
  <si>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</si>
  <si>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</si>
  <si>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</si>
  <si>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</si>
  <si>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</si>
  <si>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</si>
  <si>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</si>
  <si>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</si>
  <si>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</si>
  <si>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</si>
  <si>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</si>
  <si>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</si>
  <si>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</si>
  <si>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</si>
  <si>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</si>
  <si>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</si>
  <si>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</si>
  <si>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</si>
  <si>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</si>
  <si>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</si>
  <si>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</si>
  <si>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</si>
  <si>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</si>
  <si>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</si>
  <si>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</si>
  <si>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</si>
  <si>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</si>
  <si>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</si>
  <si>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</si>
  <si>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</si>
  <si>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</si>
  <si>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</si>
  <si>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</si>
  <si>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</si>
  <si>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</si>
  <si>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</si>
  <si>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</si>
  <si>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</si>
  <si>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</si>
  <si>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</si>
  <si>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</si>
  <si>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</si>
  <si>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</si>
  <si>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</si>
  <si>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</si>
  <si>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</si>
  <si>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</si>
  <si>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</si>
  <si>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</si>
  <si>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</si>
  <si>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</si>
  <si>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</si>
  <si>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</si>
  <si>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</si>
  <si>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</si>
  <si>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</si>
  <si>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</si>
  <si>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</si>
  <si>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</si>
  <si>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</si>
  <si>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</si>
  <si>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</si>
  <si>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</si>
  <si>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</si>
  <si>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</si>
  <si>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</si>
  <si>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</si>
  <si>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</si>
  <si>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</si>
  <si>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</si>
  <si>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</si>
  <si>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</si>
  <si>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</si>
  <si>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</si>
  <si>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</si>
  <si>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</si>
  <si>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</si>
  <si>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</si>
  <si>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</si>
  <si>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</si>
  <si>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</si>
  <si>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</si>
  <si>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</si>
  <si>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</si>
  <si>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</si>
  <si>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</si>
  <si>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</si>
  <si>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</si>
  <si>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</si>
  <si>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</si>
  <si>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</si>
  <si>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</si>
  <si>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</si>
  <si>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</si>
  <si>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</si>
  <si>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</si>
  <si>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</si>
  <si>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</si>
  <si>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</si>
  <si>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</si>
  <si>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</si>
  <si>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</si>
  <si>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</si>
  <si>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</si>
  <si>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</si>
  <si>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</si>
  <si>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</si>
  <si>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</si>
  <si>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</si>
  <si>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</si>
  <si>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</si>
  <si>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</si>
  <si>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</si>
  <si>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</si>
  <si>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</si>
  <si>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</si>
  <si>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</si>
  <si>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</si>
  <si>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</si>
  <si>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</si>
  <si>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</si>
  <si>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</si>
  <si>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</si>
  <si>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</si>
  <si>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</si>
  <si>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</si>
  <si>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</si>
  <si>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</si>
  <si>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</si>
  <si>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</si>
  <si>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</si>
  <si>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</si>
  <si>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3.57</t>
  </si>
  <si>
    <t>▲ 17.77</t>
  </si>
  <si>
    <t>一般会計</t>
  </si>
  <si>
    <t>下水道事業特別会計</t>
  </si>
  <si>
    <t>▲ 1.31</t>
  </si>
  <si>
    <t>国民健康保険特別会計</t>
  </si>
  <si>
    <t>介護保険特別会計</t>
  </si>
  <si>
    <t>住宅用地造成事業特別会計</t>
  </si>
  <si>
    <t>後期高齢者医療特別会計</t>
  </si>
  <si>
    <t>その他会計（赤字）</t>
  </si>
  <si>
    <t>その他会計（黒字）</t>
  </si>
  <si>
    <t>楢葉町振興公社</t>
    <rPh sb="0" eb="3">
      <t>ナラハマチ</t>
    </rPh>
    <rPh sb="3" eb="5">
      <t>シンコウ</t>
    </rPh>
    <rPh sb="5" eb="7">
      <t>コウシャ</t>
    </rPh>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</si>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</sst>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84285</c:v>
                </c:pt>
                <c:pt idx="1">
                  <c:v>185968</c:v>
                </c:pt>
                <c:pt idx="2">
                  <c:v>26076</c:v>
                </c:pt>
                <c:pt idx="3">
                  <c:v>24058</c:v>
                </c:pt>
                <c:pt idx="4">
                  <c:v>143380</c:v>
                </c:pt>
              </c:numCache>
            </c:numRef>
          </c:val>
          <c:smooth val="0"/>
        </c:ser>
        <c:dLbls>
          <c:showLegendKey val="0"/>
          <c:showVal val="0"/>
          <c:showCatName val="0"/>
          <c:showSerName val="0"/>
          <c:showPercent val="0"/>
          <c:showBubbleSize val="0"/>
        </c:dLbls>
        <c:marker val="1"/>
        <c:smooth val="0"/>
        <c:axId val="112324992"/>
        <c:axId val="112326912"/>
      </c:lineChart>
      <c:catAx>
        <c:axId val="112324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26912"/>
        <c:crosses val="autoZero"/>
        <c:auto val="1"/>
        <c:lblAlgn val="ctr"/>
        <c:lblOffset val="100"/>
        <c:tickLblSkip val="1"/>
        <c:tickMarkSkip val="1"/>
        <c:noMultiLvlLbl val="0"/>
      </c:catAx>
      <c:valAx>
        <c:axId val="112326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2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9.07</c:v>
                </c:pt>
                <c:pt idx="1">
                  <c:v>9.18</c:v>
                </c:pt>
                <c:pt idx="2">
                  <c:v>16.989999999999998</c:v>
                </c:pt>
                <c:pt idx="3">
                  <c:v>29.17</c:v>
                </c:pt>
                <c:pt idx="4">
                  <c:v>40.799999999999997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38.17</c:v>
                </c:pt>
                <c:pt idx="1">
                  <c:v>37.270000000000003</c:v>
                </c:pt>
                <c:pt idx="2">
                  <c:v>91.22</c:v>
                </c:pt>
                <c:pt idx="3">
                  <c:v>70.37</c:v>
                </c:pt>
                <c:pt idx="4">
                  <c:v>84.43</c:v>
                </c:pt>
              </c:numCache>
            </c:numRef>
          </c:val>
        </c:ser>
        <c:dLbls>
          <c:showLegendKey val="0"/>
          <c:showVal val="0"/>
          <c:showCatName val="0"/>
          <c:showSerName val="0"/>
          <c:showPercent val="0"/>
          <c:showBubbleSize val="0"/>
        </c:dLbls>
        <c:gapWidth val="250"/>
        <c:overlap val="100"/>
        <c:axId val="112358144"/>
        <c:axId val="11236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1.79</c:v>
                </c:pt>
                <c:pt idx="1">
                  <c:v>-3.57</c:v>
                </c:pt>
                <c:pt idx="2">
                  <c:v>57.48</c:v>
                </c:pt>
                <c:pt idx="3">
                  <c:v>-17.77</c:v>
                </c:pt>
                <c:pt idx="4">
                  <c:v>11.83</c:v>
                </c:pt>
              </c:numCache>
            </c:numRef>
          </c:val>
          <c:smooth val="0"/>
        </c:ser>
        <c:dLbls>
          <c:showLegendKey val="0"/>
          <c:showVal val="0"/>
          <c:showCatName val="0"/>
          <c:showSerName val="0"/>
          <c:showPercent val="0"/>
          <c:showBubbleSize val="0"/>
        </c:dLbls>
        <c:marker val="1"/>
        <c:smooth val="0"/>
        <c:axId val="112358144"/>
        <c:axId val="112360064"/>
      </c:lineChart>
      <c:catAx>
        <c:axId val="1123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360064"/>
        <c:crosses val="autoZero"/>
        <c:auto val="1"/>
        <c:lblAlgn val="ctr"/>
        <c:lblOffset val="100"/>
        <c:tickLblSkip val="1"/>
        <c:tickMarkSkip val="1"/>
        <c:noMultiLvlLbl val="0"/>
      </c:catAx>
      <c:valAx>
        <c:axId val="1123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住宅用地造成事業特別会計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1.32</c:v>
                </c:pt>
                <c:pt idx="2">
                  <c:v>#N/A</c:v>
                </c:pt>
                <c:pt idx="3">
                  <c:v>0.99</c:v>
                </c:pt>
                <c:pt idx="4">
                  <c:v>#N/A</c:v>
                </c:pt>
                <c:pt idx="5">
                  <c:v>1.05</c:v>
                </c:pt>
                <c:pt idx="6">
                  <c:v>#N/A</c:v>
                </c:pt>
                <c:pt idx="7">
                  <c:v>1.0900000000000001</c:v>
                </c:pt>
                <c:pt idx="8">
                  <c:v>#N/A</c:v>
                </c:pt>
                <c:pt idx="9">
                  <c:v>1.08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0.56000000000000005</c:v>
                </c:pt>
                <c:pt idx="2">
                  <c:v>#N/A</c:v>
                </c:pt>
                <c:pt idx="3">
                  <c:v>1.2</c:v>
                </c:pt>
                <c:pt idx="4">
                  <c:v>#N/A</c:v>
                </c:pt>
                <c:pt idx="5">
                  <c:v>3.68</c:v>
                </c:pt>
                <c:pt idx="6">
                  <c:v>#N/A</c:v>
                </c:pt>
                <c:pt idx="7">
                  <c:v>2.0299999999999998</c:v>
                </c:pt>
                <c:pt idx="8">
                  <c:v>#N/A</c:v>
                </c:pt>
                <c:pt idx="9">
                  <c:v>1.95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1.87</c:v>
                </c:pt>
                <c:pt idx="2">
                  <c:v>#N/A</c:v>
                </c:pt>
                <c:pt idx="3">
                  <c:v>1.76</c:v>
                </c:pt>
                <c:pt idx="4">
                  <c:v>#N/A</c:v>
                </c:pt>
                <c:pt idx="5">
                  <c:v>10.8</c:v>
                </c:pt>
                <c:pt idx="6">
                  <c:v>#N/A</c:v>
                </c:pt>
                <c:pt idx="7">
                  <c:v>15.23</c:v>
                </c:pt>
                <c:pt idx="8">
                  <c:v>#N/A</c:v>
                </c:pt>
                <c:pt idx="9">
                  <c:v>9.57</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0.23</c:v>
                </c:pt>
                <c:pt idx="2">
                  <c:v>1.31</c:v>
                </c:pt>
                <c:pt idx="3">
                  <c:v>#N/A</c:v>
                </c:pt>
                <c:pt idx="4">
                  <c:v>#N/A</c:v>
                </c:pt>
                <c:pt idx="5">
                  <c:v>0.28999999999999998</c:v>
                </c:pt>
                <c:pt idx="6">
                  <c:v>#N/A</c:v>
                </c:pt>
                <c:pt idx="7">
                  <c:v>7.05</c:v>
                </c:pt>
                <c:pt idx="8">
                  <c:v>#N/A</c:v>
                </c:pt>
                <c:pt idx="9">
                  <c:v>12.5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9.07</c:v>
                </c:pt>
                <c:pt idx="2">
                  <c:v>#N/A</c:v>
                </c:pt>
                <c:pt idx="3">
                  <c:v>9.18</c:v>
                </c:pt>
                <c:pt idx="4">
                  <c:v>#N/A</c:v>
                </c:pt>
                <c:pt idx="5">
                  <c:v>16.989999999999998</c:v>
                </c:pt>
                <c:pt idx="6">
                  <c:v>#N/A</c:v>
                </c:pt>
                <c:pt idx="7">
                  <c:v>29.17</c:v>
                </c:pt>
                <c:pt idx="8">
                  <c:v>#N/A</c:v>
                </c:pt>
                <c:pt idx="9">
                  <c:v>40.799999999999997</c:v>
                </c:pt>
              </c:numCache>
            </c:numRef>
          </c:val>
        </c:ser>
        <c:dLbls>
          <c:showLegendKey val="0"/>
          <c:showVal val="0"/>
          <c:showCatName val="0"/>
          <c:showSerName val="0"/>
          <c:showPercent val="0"/>
          <c:showBubbleSize val="0"/>
        </c:dLbls>
        <c:gapWidth val="150"/>
        <c:overlap val="100"/>
        <c:axId val="112491136"/>
        <c:axId val="112505216"/>
      </c:barChart>
      <c:catAx>
        <c:axId val="1124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05216"/>
        <c:crosses val="autoZero"/>
        <c:auto val="1"/>
        <c:lblAlgn val="ctr"/>
        <c:lblOffset val="100"/>
        <c:tickLblSkip val="1"/>
        <c:tickMarkSkip val="1"/>
        <c:noMultiLvlLbl val="0"/>
      </c:catAx>
      <c:valAx>
        <c:axId val="11250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9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c:v>
                </c:pt>
                <c:pt idx="5">
                  <c:v>309</c:v>
                </c:pt>
                <c:pt idx="8">
                  <c:v>368</c:v>
                </c:pt>
                <c:pt idx="11">
                  <c:v>334</c:v>
                </c:pt>
                <c:pt idx="14">
                  <c:v>338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73</c:v>
                </c:pt>
                <c:pt idx="3">
                  <c:v>74</c:v>
                </c:pt>
                <c:pt idx="6">
                  <c:v>76</c:v>
                </c:pt>
                <c:pt idx="9">
                  <c:v>67</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213</c:v>
                </c:pt>
                <c:pt idx="3">
                  <c:v>141</c:v>
                </c:pt>
                <c:pt idx="6">
                  <c:v>214</c:v>
                </c:pt>
                <c:pt idx="9">
                  <c:v>214</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299</c:v>
                </c:pt>
                <c:pt idx="3">
                  <c:v>286</c:v>
                </c:pt>
                <c:pt idx="6">
                  <c:v>271</c:v>
                </c:pt>
                <c:pt idx="9">
                  <c:v>225</c:v>
                </c:pt>
                <c:pt idx="12">
                  <c:v>234</c:v>
                </c:pt>
              </c:numCache>
            </c:numRef>
          </c:val>
        </c:ser>
        <c:dLbls>
          <c:showLegendKey val="0"/>
          <c:showVal val="0"/>
          <c:showCatName val="0"/>
          <c:showSerName val="0"/>
          <c:showPercent val="0"/>
          <c:showBubbleSize val="0"/>
        </c:dLbls>
        <c:gapWidth val="100"/>
        <c:overlap val="100"/>
        <c:axId val="120816768"/>
        <c:axId val="12081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292</c:v>
                </c:pt>
                <c:pt idx="2">
                  <c:v>#N/A</c:v>
                </c:pt>
                <c:pt idx="3">
                  <c:v>#N/A</c:v>
                </c:pt>
                <c:pt idx="4">
                  <c:v>192</c:v>
                </c:pt>
                <c:pt idx="5">
                  <c:v>#N/A</c:v>
                </c:pt>
                <c:pt idx="6">
                  <c:v>#N/A</c:v>
                </c:pt>
                <c:pt idx="7">
                  <c:v>193</c:v>
                </c:pt>
                <c:pt idx="8">
                  <c:v>#N/A</c:v>
                </c:pt>
                <c:pt idx="9">
                  <c:v>#N/A</c:v>
                </c:pt>
                <c:pt idx="10">
                  <c:v>172</c:v>
                </c:pt>
                <c:pt idx="11">
                  <c:v>#N/A</c:v>
                </c:pt>
                <c:pt idx="12">
                  <c:v>#N/A</c:v>
                </c:pt>
                <c:pt idx="13">
                  <c:v>110</c:v>
                </c:pt>
                <c:pt idx="14">
                  <c:v>#N/A</c:v>
                </c:pt>
              </c:numCache>
            </c:numRef>
          </c:val>
          <c:smooth val="0"/>
        </c:ser>
        <c:dLbls>
          <c:showLegendKey val="0"/>
          <c:showVal val="0"/>
          <c:showCatName val="0"/>
          <c:showSerName val="0"/>
          <c:showPercent val="0"/>
          <c:showBubbleSize val="0"/>
        </c:dLbls>
        <c:marker val="1"/>
        <c:smooth val="0"/>
        <c:axId val="120816768"/>
        <c:axId val="120818688"/>
      </c:lineChart>
      <c:catAx>
        <c:axId val="12081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18688"/>
        <c:crosses val="autoZero"/>
        <c:auto val="1"/>
        <c:lblAlgn val="ctr"/>
        <c:lblOffset val="100"/>
        <c:tickLblSkip val="1"/>
        <c:tickMarkSkip val="1"/>
        <c:noMultiLvlLbl val="0"/>
      </c:catAx>
      <c:valAx>
        <c:axId val="120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3935</c:v>
                </c:pt>
                <c:pt idx="5">
                  <c:v>4249</c:v>
                </c:pt>
                <c:pt idx="8">
                  <c:v>4401</c:v>
                </c:pt>
                <c:pt idx="11">
                  <c:v>4274</c:v>
                </c:pt>
                <c:pt idx="14">
                  <c:v>4522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2435</c:v>
                </c:pt>
                <c:pt idx="5">
                  <c:v>2251</c:v>
                </c:pt>
                <c:pt idx="8">
                  <c:v>4807</c:v>
                </c:pt>
                <c:pt idx="11">
                  <c:v>4123</c:v>
                </c:pt>
                <c:pt idx="14">
                  <c:v>4604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c:v>
                </c:pt>
                <c:pt idx="3">
                  <c:v>17</c:v>
                </c:pt>
                <c:pt idx="6">
                  <c:v>15</c:v>
                </c:pt>
                <c:pt idx="9">
                  <c:v>13</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545</c:v>
                </c:pt>
                <c:pt idx="3">
                  <c:v>610</c:v>
                </c:pt>
                <c:pt idx="6">
                  <c:v>406</c:v>
                </c:pt>
                <c:pt idx="9">
                  <c:v>369</c:v>
                </c:pt>
                <c:pt idx="12">
                  <c:v>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140</c:v>
                </c:pt>
                <c:pt idx="3">
                  <c:v>179</c:v>
                </c:pt>
                <c:pt idx="6">
                  <c:v>177</c:v>
                </c:pt>
                <c:pt idx="9">
                  <c:v>147</c:v>
                </c:pt>
                <c:pt idx="12">
                  <c:v>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2812</c:v>
                </c:pt>
                <c:pt idx="3">
                  <c:v>2790</c:v>
                </c:pt>
                <c:pt idx="6">
                  <c:v>2663</c:v>
                </c:pt>
                <c:pt idx="9">
                  <c:v>2519</c:v>
                </c:pt>
                <c:pt idx="12">
                  <c:v>2284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2558</c:v>
                </c:pt>
                <c:pt idx="3">
                  <c:v>2581</c:v>
                </c:pt>
                <c:pt idx="6">
                  <c:v>2328</c:v>
                </c:pt>
                <c:pt idx="9">
                  <c:v>2141</c:v>
                </c:pt>
                <c:pt idx="12">
                  <c:v>1937</c:v>
                </c:pt>
              </c:numCache>
            </c:numRef>
          </c:val>
        </c:ser>
        <c:dLbls>
          <c:showLegendKey val="0"/>
          <c:showVal val="0"/>
          <c:showCatName val="0"/>
          <c:showSerName val="0"/>
          <c:showPercent val="0"/>
          <c:showBubbleSize val="0"/>
        </c:dLbls>
        <c:gapWidth val="100"/>
        <c:overlap val="100"/>
        <c:axId val="121242368"/>
        <c:axId val="12124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242368"/>
        <c:axId val="121244288"/>
      </c:lineChart>
      <c:catAx>
        <c:axId val="12124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244288"/>
        <c:crosses val="autoZero"/>
        <c:auto val="1"/>
        <c:lblAlgn val="ctr"/>
        <c:lblOffset val="100"/>
        <c:tickLblSkip val="1"/>
        <c:tickMarkSkip val="1"/>
        <c:noMultiLvlLbl val="0"/>
      </c:catAx>
      <c:valAx>
        <c:axId val="12124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4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7,535
103.45
10,005,990
7,087,207
1,143,822
2,803,146
1,937,472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・大規模事業所（原子力発電所）の立地により類似団体比較平均を上回</a:t>
          </a:r>
          <a:endParaRPr kumimoji="1" lang="en-US" altLang="ja-JP" sz="1300">
            <a:latin typeface="ＭＳ Ｐゴシック"/>
          </a:endParaRPr>
        </a:p>
        <a:p>
          <a:r>
            <a:rPr kumimoji="1" lang="ja-JP" altLang="en-US" sz="1300">
              <a:latin typeface="ＭＳ Ｐゴシック"/>
            </a:rPr>
            <a:t>る税収となっているが、全体的な税収入が減少するなど基準財政収入額が減少し、平成</a:t>
          </a:r>
          <a:r>
            <a:rPr kumimoji="1" lang="en-US" altLang="ja-JP" sz="1300">
              <a:latin typeface="ＭＳ Ｐゴシック"/>
            </a:rPr>
            <a:t>21</a:t>
          </a:r>
          <a:r>
            <a:rPr kumimoji="1" lang="ja-JP" altLang="en-US" sz="1300">
              <a:latin typeface="ＭＳ Ｐゴシック"/>
            </a:rPr>
            <a:t>年度より普通交付税措置されている。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11854</xdr:rowOff>
    </xdr:from>
    <xdr:to>
      <xdr:col>7</xdr:col>
      <xdr:colOff>152400</xdr:colOff>
      <xdr:row>41</xdr:row>
      <xdr:rowOff>44027</xdr:rowOff>
    </xdr:to>
    <xdr:cxnSp macro="">
      <xdr:nvCxnSpPr>
        <xdr:cNvPr id="67" name="直線コネクタ 66"/>
        <xdr:cNvCxnSpPr/>
      </xdr:nvCxnSpPr>
      <xdr:spPr>
        <a:xfrm>
          <a:off x="4114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11854</xdr:rowOff>
    </xdr:to>
    <xdr:cxnSp macro="">
      <xdr:nvCxnSpPr>
        <xdr:cNvPr id="70" name="直線コネクタ 69"/>
        <xdr:cNvCxnSpPr/>
      </xdr:nvCxnSpPr>
      <xdr:spPr>
        <a:xfrm>
          <a:off x="3225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94827</xdr:rowOff>
    </xdr:from>
    <xdr:to>
      <xdr:col>4</xdr:col>
      <xdr:colOff>482600</xdr:colOff>
      <xdr:row>40</xdr:row>
      <xdr:rowOff>167217</xdr:rowOff>
    </xdr:to>
    <xdr:cxnSp macro="">
      <xdr:nvCxnSpPr>
        <xdr:cNvPr id="73" name="直線コネクタ 72"/>
        <xdr:cNvCxnSpPr/>
      </xdr:nvCxnSpPr>
      <xdr:spPr>
        <a:xfrm>
          <a:off x="2336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94827</xdr:rowOff>
    </xdr:to>
    <xdr:cxnSp macro="">
      <xdr:nvCxnSpPr>
        <xdr:cNvPr id="76" name="直線コネクタ 75"/>
        <xdr:cNvCxnSpPr/>
      </xdr:nvCxnSpPr>
      <xdr:spPr>
        <a:xfrm>
          <a:off x="1447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164677</xdr:rowOff>
    </xdr:from>
    <xdr:to>
      <xdr:col>7</xdr:col>
      <xdr:colOff>203200</xdr:colOff>
      <xdr:row>41</xdr:row>
      <xdr:rowOff>94827</xdr:rowOff>
    </xdr:to>
    <xdr:sp macro="" textlink="">
      <xdr:nvSpPr>
        <xdr:cNvPr id="86" name="円/楕円 85"/>
        <xdr:cNvSpPr/>
      </xdr:nvSpPr>
      <xdr:spPr>
        <a:xfrm>
          <a:off x="4902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9754</xdr:rowOff>
    </xdr:from>
    <xdr:ext cx="762000" cy="259045"/>
    <xdr:sp macro="" textlink="">
      <xdr:nvSpPr>
        <xdr:cNvPr id="87" name="財政力該当値テキスト"/>
        <xdr:cNvSpPr txBox="1"/>
      </xdr:nvSpPr>
      <xdr:spPr>
        <a:xfrm>
          <a:off x="5041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132504</xdr:rowOff>
    </xdr:from>
    <xdr:to>
      <xdr:col>6</xdr:col>
      <xdr:colOff>50800</xdr:colOff>
      <xdr:row>41</xdr:row>
      <xdr:rowOff>62654</xdr:rowOff>
    </xdr:to>
    <xdr:sp macro="" textlink="">
      <xdr:nvSpPr>
        <xdr:cNvPr id="88" name="円/楕円 87"/>
        <xdr:cNvSpPr/>
      </xdr:nvSpPr>
      <xdr:spPr>
        <a:xfrm>
          <a:off x="4064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72831</xdr:rowOff>
    </xdr:from>
    <xdr:ext cx="736600" cy="259045"/>
    <xdr:sp macro="" textlink="">
      <xdr:nvSpPr>
        <xdr:cNvPr id="89" name="テキスト ボックス 88"/>
        <xdr:cNvSpPr txBox="1"/>
      </xdr:nvSpPr>
      <xdr:spPr>
        <a:xfrm>
          <a:off x="3733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44027</xdr:rowOff>
    </xdr:from>
    <xdr:to>
      <xdr:col>3</xdr:col>
      <xdr:colOff>330200</xdr:colOff>
      <xdr:row>40</xdr:row>
      <xdr:rowOff>145627</xdr:rowOff>
    </xdr:to>
    <xdr:sp macro="" textlink="">
      <xdr:nvSpPr>
        <xdr:cNvPr id="92" name="円/楕円 91"/>
        <xdr:cNvSpPr/>
      </xdr:nvSpPr>
      <xdr:spPr>
        <a:xfrm>
          <a:off x="2286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155804</xdr:rowOff>
    </xdr:from>
    <xdr:ext cx="762000" cy="259045"/>
    <xdr:sp macro="" textlink="">
      <xdr:nvSpPr>
        <xdr:cNvPr id="93" name="テキスト ボックス 92"/>
        <xdr:cNvSpPr txBox="1"/>
      </xdr:nvSpPr>
      <xdr:spPr>
        <a:xfrm>
          <a:off x="1955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4" name="円/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15.8</a:t>
          </a:r>
          <a:r>
            <a:rPr kumimoji="1" lang="ja-JP" altLang="en-US" sz="1300">
              <a:latin typeface="ＭＳ Ｐゴシック"/>
            </a:rPr>
            <a:t>％の改善はあったものの、東日本大震災および原子力災害に起因した地方税や使用料、手数料等の減免等により経常一般財源が減少していることや、経常経費充当の一般財源が増加したことにより、類似団体比較平均を上回る要因となってい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117221</xdr:rowOff>
    </xdr:from>
    <xdr:to>
      <xdr:col>7</xdr:col>
      <xdr:colOff>152400</xdr:colOff>
      <xdr:row>64</xdr:row>
      <xdr:rowOff>162433</xdr:rowOff>
    </xdr:to>
    <xdr:cxnSp macro="">
      <xdr:nvCxnSpPr>
        <xdr:cNvPr id="123" name="直線コネクタ 122"/>
        <xdr:cNvCxnSpPr/>
      </xdr:nvCxnSpPr>
      <xdr:spPr>
        <a:xfrm flipV="1">
          <a:off x="4953000" y="10232771"/>
          <a:ext cx="0" cy="902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134510</xdr:rowOff>
    </xdr:from>
    <xdr:ext cx="762000" cy="259045"/>
    <xdr:sp macro="" textlink="">
      <xdr:nvSpPr>
        <xdr:cNvPr id="124" name="財政構造の弾力性最小値テキスト"/>
        <xdr:cNvSpPr txBox="1"/>
      </xdr:nvSpPr>
      <xdr:spPr>
        <a:xfrm>
          <a:off x="5041900" y="111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64</xdr:row>
      <xdr:rowOff>162433</xdr:rowOff>
    </xdr:from>
    <xdr:to>
      <xdr:col>7</xdr:col>
      <xdr:colOff>241300</xdr:colOff>
      <xdr:row>64</xdr:row>
      <xdr:rowOff>162433</xdr:rowOff>
    </xdr:to>
    <xdr:cxnSp macro="">
      <xdr:nvCxnSpPr>
        <xdr:cNvPr id="125" name="直線コネクタ 124"/>
        <xdr:cNvCxnSpPr/>
      </xdr:nvCxnSpPr>
      <xdr:spPr>
        <a:xfrm>
          <a:off x="4864100" y="111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32148</xdr:rowOff>
    </xdr:from>
    <xdr:ext cx="762000" cy="259045"/>
    <xdr:sp macro="" textlink="">
      <xdr:nvSpPr>
        <xdr:cNvPr id="126" name="財政構造の弾力性最大値テキスト"/>
        <xdr:cNvSpPr txBox="1"/>
      </xdr:nvSpPr>
      <xdr:spPr>
        <a:xfrm>
          <a:off x="5041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117221</xdr:rowOff>
    </xdr:from>
    <xdr:to>
      <xdr:col>7</xdr:col>
      <xdr:colOff>241300</xdr:colOff>
      <xdr:row>59</xdr:row>
      <xdr:rowOff>117221</xdr:rowOff>
    </xdr:to>
    <xdr:cxnSp macro="">
      <xdr:nvCxnSpPr>
        <xdr:cNvPr id="127" name="直線コネクタ 126"/>
        <xdr:cNvCxnSpPr/>
      </xdr:nvCxnSpPr>
      <xdr:spPr>
        <a:xfrm>
          <a:off x="4864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162433</xdr:rowOff>
    </xdr:from>
    <xdr:to>
      <xdr:col>7</xdr:col>
      <xdr:colOff>152400</xdr:colOff>
      <xdr:row>67</xdr:row>
      <xdr:rowOff>29337</xdr:rowOff>
    </xdr:to>
    <xdr:cxnSp macro="">
      <xdr:nvCxnSpPr>
        <xdr:cNvPr id="128" name="直線コネクタ 127"/>
        <xdr:cNvCxnSpPr/>
      </xdr:nvCxnSpPr>
      <xdr:spPr>
        <a:xfrm flipV="1">
          <a:off x="4114800" y="11135233"/>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22242</xdr:rowOff>
    </xdr:from>
    <xdr:ext cx="762000" cy="259045"/>
    <xdr:sp macro="" textlink="">
      <xdr:nvSpPr>
        <xdr:cNvPr id="129" name="財政構造の弾力性平均値テキスト"/>
        <xdr:cNvSpPr txBox="1"/>
      </xdr:nvSpPr>
      <xdr:spPr>
        <a:xfrm>
          <a:off x="5041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30" name="フローチャート : 判断 129"/>
        <xdr:cNvSpPr/>
      </xdr:nvSpPr>
      <xdr:spPr>
        <a:xfrm>
          <a:off x="4902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67</xdr:row>
      <xdr:rowOff>29337</xdr:rowOff>
    </xdr:to>
    <xdr:cxnSp macro="">
      <xdr:nvCxnSpPr>
        <xdr:cNvPr id="131" name="直線コネクタ 130"/>
        <xdr:cNvCxnSpPr/>
      </xdr:nvCxnSpPr>
      <xdr:spPr>
        <a:xfrm>
          <a:off x="3225800" y="10790174"/>
          <a:ext cx="889000" cy="7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5715</xdr:rowOff>
    </xdr:from>
    <xdr:to>
      <xdr:col>6</xdr:col>
      <xdr:colOff>50800</xdr:colOff>
      <xdr:row>62</xdr:row>
      <xdr:rowOff>107315</xdr:rowOff>
    </xdr:to>
    <xdr:sp macro="" textlink="">
      <xdr:nvSpPr>
        <xdr:cNvPr id="132" name="フローチャート : 判断 131"/>
        <xdr:cNvSpPr/>
      </xdr:nvSpPr>
      <xdr:spPr>
        <a:xfrm>
          <a:off x="4064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33" name="テキスト ボックス 132"/>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15367</xdr:rowOff>
    </xdr:to>
    <xdr:cxnSp macro="">
      <xdr:nvCxnSpPr>
        <xdr:cNvPr id="134" name="直線コネクタ 133"/>
        <xdr:cNvCxnSpPr/>
      </xdr:nvCxnSpPr>
      <xdr:spPr>
        <a:xfrm flipV="1">
          <a:off x="2336800" y="1079017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5" name="フローチャート : 判断 134"/>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6" name="テキスト ボックス 135"/>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15367</xdr:rowOff>
    </xdr:from>
    <xdr:to>
      <xdr:col>3</xdr:col>
      <xdr:colOff>279400</xdr:colOff>
      <xdr:row>63</xdr:row>
      <xdr:rowOff>92583</xdr:rowOff>
    </xdr:to>
    <xdr:cxnSp macro="">
      <xdr:nvCxnSpPr>
        <xdr:cNvPr id="137" name="直線コネクタ 136"/>
        <xdr:cNvCxnSpPr/>
      </xdr:nvCxnSpPr>
      <xdr:spPr>
        <a:xfrm flipV="1">
          <a:off x="1447800" y="1081671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8" name="フローチャート : 判断 137"/>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9" name="テキスト ボックス 138"/>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44323</xdr:rowOff>
    </xdr:from>
    <xdr:to>
      <xdr:col>2</xdr:col>
      <xdr:colOff>127000</xdr:colOff>
      <xdr:row>62</xdr:row>
      <xdr:rowOff>145923</xdr:rowOff>
    </xdr:to>
    <xdr:sp macro="" textlink="">
      <xdr:nvSpPr>
        <xdr:cNvPr id="140" name="フローチャート : 判断 139"/>
        <xdr:cNvSpPr/>
      </xdr:nvSpPr>
      <xdr:spPr>
        <a:xfrm>
          <a:off x="1397000" y="106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156100</xdr:rowOff>
    </xdr:from>
    <xdr:ext cx="762000" cy="259045"/>
    <xdr:sp macro="" textlink="">
      <xdr:nvSpPr>
        <xdr:cNvPr id="141" name="テキスト ボックス 140"/>
        <xdr:cNvSpPr txBox="1"/>
      </xdr:nvSpPr>
      <xdr:spPr>
        <a:xfrm>
          <a:off x="1066800" y="104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111633</xdr:rowOff>
    </xdr:from>
    <xdr:to>
      <xdr:col>7</xdr:col>
      <xdr:colOff>203200</xdr:colOff>
      <xdr:row>65</xdr:row>
      <xdr:rowOff>41783</xdr:rowOff>
    </xdr:to>
    <xdr:sp macro="" textlink="">
      <xdr:nvSpPr>
        <xdr:cNvPr id="147" name="円/楕円 146"/>
        <xdr:cNvSpPr/>
      </xdr:nvSpPr>
      <xdr:spPr>
        <a:xfrm>
          <a:off x="4902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7510</xdr:rowOff>
    </xdr:from>
    <xdr:ext cx="762000" cy="259045"/>
    <xdr:sp macro="" textlink="">
      <xdr:nvSpPr>
        <xdr:cNvPr id="148" name="財政構造の弾力性該当値テキスト"/>
        <xdr:cNvSpPr txBox="1"/>
      </xdr:nvSpPr>
      <xdr:spPr>
        <a:xfrm>
          <a:off x="5041900" y="1098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149987</xdr:rowOff>
    </xdr:from>
    <xdr:to>
      <xdr:col>6</xdr:col>
      <xdr:colOff>50800</xdr:colOff>
      <xdr:row>67</xdr:row>
      <xdr:rowOff>80137</xdr:rowOff>
    </xdr:to>
    <xdr:sp macro="" textlink="">
      <xdr:nvSpPr>
        <xdr:cNvPr id="149" name="円/楕円 148"/>
        <xdr:cNvSpPr/>
      </xdr:nvSpPr>
      <xdr:spPr>
        <a:xfrm>
          <a:off x="4064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64914</xdr:rowOff>
    </xdr:from>
    <xdr:ext cx="736600" cy="259045"/>
    <xdr:sp macro="" textlink="">
      <xdr:nvSpPr>
        <xdr:cNvPr id="150" name="テキスト ボックス 149"/>
        <xdr:cNvSpPr txBox="1"/>
      </xdr:nvSpPr>
      <xdr:spPr>
        <a:xfrm>
          <a:off x="3733800" y="1155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1" name="円/楕円 150"/>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52" name="テキスト ボックス 151"/>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136017</xdr:rowOff>
    </xdr:from>
    <xdr:to>
      <xdr:col>3</xdr:col>
      <xdr:colOff>330200</xdr:colOff>
      <xdr:row>63</xdr:row>
      <xdr:rowOff>66167</xdr:rowOff>
    </xdr:to>
    <xdr:sp macro="" textlink="">
      <xdr:nvSpPr>
        <xdr:cNvPr id="153" name="円/楕円 152"/>
        <xdr:cNvSpPr/>
      </xdr:nvSpPr>
      <xdr:spPr>
        <a:xfrm>
          <a:off x="2286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50944</xdr:rowOff>
    </xdr:from>
    <xdr:ext cx="762000" cy="259045"/>
    <xdr:sp macro="" textlink="">
      <xdr:nvSpPr>
        <xdr:cNvPr id="154" name="テキスト ボックス 153"/>
        <xdr:cNvSpPr txBox="1"/>
      </xdr:nvSpPr>
      <xdr:spPr>
        <a:xfrm>
          <a:off x="1955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41783</xdr:rowOff>
    </xdr:from>
    <xdr:to>
      <xdr:col>2</xdr:col>
      <xdr:colOff>127000</xdr:colOff>
      <xdr:row>63</xdr:row>
      <xdr:rowOff>143383</xdr:rowOff>
    </xdr:to>
    <xdr:sp macro="" textlink="">
      <xdr:nvSpPr>
        <xdr:cNvPr id="155" name="円/楕円 154"/>
        <xdr:cNvSpPr/>
      </xdr:nvSpPr>
      <xdr:spPr>
        <a:xfrm>
          <a:off x="1397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128160</xdr:rowOff>
    </xdr:from>
    <xdr:ext cx="762000" cy="259045"/>
    <xdr:sp macro="" textlink="">
      <xdr:nvSpPr>
        <xdr:cNvPr id="156" name="テキスト ボックス 155"/>
        <xdr:cNvSpPr txBox="1"/>
      </xdr:nvSpPr>
      <xdr:spPr>
        <a:xfrm>
          <a:off x="10668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8" name="テキスト ボックス 157"/>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9" name="テキスト ボックス 158"/>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[304,352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維持管理経費に係る人件費及び物件費が高い水準となっていることが、平均を上回る要因となっている。今後は、施設維持補修費の平準化を図りコストの低減を図る。また、震災復興、復旧事業に伴う物件費が一時的に高い水準となっていることも、平均を上回る要因とな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87" name="直線コネクタ 186"/>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88"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89" name="直線コネクタ 188"/>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0"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1" name="直線コネクタ 190"/>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22138</xdr:rowOff>
    </xdr:from>
    <xdr:to>
      <xdr:col>7</xdr:col>
      <xdr:colOff>152400</xdr:colOff>
      <xdr:row>83</xdr:row>
      <xdr:rowOff>37436</xdr:rowOff>
    </xdr:to>
    <xdr:cxnSp macro="">
      <xdr:nvCxnSpPr>
        <xdr:cNvPr id="192" name="直線コネクタ 191"/>
        <xdr:cNvCxnSpPr/>
      </xdr:nvCxnSpPr>
      <xdr:spPr>
        <a:xfrm>
          <a:off x="4114800" y="14252488"/>
          <a:ext cx="8382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3"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4" name="フローチャート : 判断 193"/>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47107</xdr:rowOff>
    </xdr:from>
    <xdr:to>
      <xdr:col>6</xdr:col>
      <xdr:colOff>0</xdr:colOff>
      <xdr:row>83</xdr:row>
      <xdr:rowOff>22138</xdr:rowOff>
    </xdr:to>
    <xdr:cxnSp macro="">
      <xdr:nvCxnSpPr>
        <xdr:cNvPr id="195" name="直線コネクタ 194"/>
        <xdr:cNvCxnSpPr/>
      </xdr:nvCxnSpPr>
      <xdr:spPr>
        <a:xfrm>
          <a:off x="3225800" y="14106007"/>
          <a:ext cx="889000" cy="1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196" name="フローチャート : 判断 195"/>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197" name="テキスト ボックス 196"/>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35009</xdr:rowOff>
    </xdr:from>
    <xdr:to>
      <xdr:col>4</xdr:col>
      <xdr:colOff>482600</xdr:colOff>
      <xdr:row>82</xdr:row>
      <xdr:rowOff>47107</xdr:rowOff>
    </xdr:to>
    <xdr:cxnSp macro="">
      <xdr:nvCxnSpPr>
        <xdr:cNvPr id="198" name="直線コネクタ 197"/>
        <xdr:cNvCxnSpPr/>
      </xdr:nvCxnSpPr>
      <xdr:spPr>
        <a:xfrm>
          <a:off x="2336800" y="14093909"/>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199" name="フローチャート : 判断 198"/>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0" name="テキスト ボックス 199"/>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35009</xdr:rowOff>
    </xdr:from>
    <xdr:to>
      <xdr:col>3</xdr:col>
      <xdr:colOff>279400</xdr:colOff>
      <xdr:row>82</xdr:row>
      <xdr:rowOff>39711</xdr:rowOff>
    </xdr:to>
    <xdr:cxnSp macro="">
      <xdr:nvCxnSpPr>
        <xdr:cNvPr id="201" name="直線コネクタ 200"/>
        <xdr:cNvCxnSpPr/>
      </xdr:nvCxnSpPr>
      <xdr:spPr>
        <a:xfrm flipV="1">
          <a:off x="1447800" y="14093909"/>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2" name="フローチャート : 判断 201"/>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3" name="テキスト ボックス 202"/>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4" name="フローチャート : 判断 203"/>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5" name="テキスト ボックス 204"/>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158086</xdr:rowOff>
    </xdr:from>
    <xdr:to>
      <xdr:col>7</xdr:col>
      <xdr:colOff>203200</xdr:colOff>
      <xdr:row>83</xdr:row>
      <xdr:rowOff>88236</xdr:rowOff>
    </xdr:to>
    <xdr:sp macro="" textlink="">
      <xdr:nvSpPr>
        <xdr:cNvPr id="211" name="円/楕円 210"/>
        <xdr:cNvSpPr/>
      </xdr:nvSpPr>
      <xdr:spPr>
        <a:xfrm>
          <a:off x="4902200" y="142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130163</xdr:rowOff>
    </xdr:from>
    <xdr:ext cx="762000" cy="259045"/>
    <xdr:sp macro="" textlink="">
      <xdr:nvSpPr>
        <xdr:cNvPr id="212" name="人件費・物件費等の状況該当値テキスト"/>
        <xdr:cNvSpPr txBox="1"/>
      </xdr:nvSpPr>
      <xdr:spPr>
        <a:xfrm>
          <a:off x="5041900" y="1418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142788</xdr:rowOff>
    </xdr:from>
    <xdr:to>
      <xdr:col>6</xdr:col>
      <xdr:colOff>50800</xdr:colOff>
      <xdr:row>83</xdr:row>
      <xdr:rowOff>72938</xdr:rowOff>
    </xdr:to>
    <xdr:sp macro="" textlink="">
      <xdr:nvSpPr>
        <xdr:cNvPr id="213" name="円/楕円 212"/>
        <xdr:cNvSpPr/>
      </xdr:nvSpPr>
      <xdr:spPr>
        <a:xfrm>
          <a:off x="4064000" y="14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57715</xdr:rowOff>
    </xdr:from>
    <xdr:ext cx="736600" cy="259045"/>
    <xdr:sp macro="" textlink="">
      <xdr:nvSpPr>
        <xdr:cNvPr id="214" name="テキスト ボックス 213"/>
        <xdr:cNvSpPr txBox="1"/>
      </xdr:nvSpPr>
      <xdr:spPr>
        <a:xfrm>
          <a:off x="3733800" y="1428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167757</xdr:rowOff>
    </xdr:from>
    <xdr:to>
      <xdr:col>4</xdr:col>
      <xdr:colOff>533400</xdr:colOff>
      <xdr:row>82</xdr:row>
      <xdr:rowOff>97907</xdr:rowOff>
    </xdr:to>
    <xdr:sp macro="" textlink="">
      <xdr:nvSpPr>
        <xdr:cNvPr id="215" name="円/楕円 214"/>
        <xdr:cNvSpPr/>
      </xdr:nvSpPr>
      <xdr:spPr>
        <a:xfrm>
          <a:off x="3175000" y="140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82684</xdr:rowOff>
    </xdr:from>
    <xdr:ext cx="762000" cy="259045"/>
    <xdr:sp macro="" textlink="">
      <xdr:nvSpPr>
        <xdr:cNvPr id="216" name="テキスト ボックス 215"/>
        <xdr:cNvSpPr txBox="1"/>
      </xdr:nvSpPr>
      <xdr:spPr>
        <a:xfrm>
          <a:off x="2844800" y="141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155659</xdr:rowOff>
    </xdr:from>
    <xdr:to>
      <xdr:col>3</xdr:col>
      <xdr:colOff>330200</xdr:colOff>
      <xdr:row>82</xdr:row>
      <xdr:rowOff>85809</xdr:rowOff>
    </xdr:to>
    <xdr:sp macro="" textlink="">
      <xdr:nvSpPr>
        <xdr:cNvPr id="217" name="円/楕円 216"/>
        <xdr:cNvSpPr/>
      </xdr:nvSpPr>
      <xdr:spPr>
        <a:xfrm>
          <a:off x="2286000" y="140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70586</xdr:rowOff>
    </xdr:from>
    <xdr:ext cx="762000" cy="259045"/>
    <xdr:sp macro="" textlink="">
      <xdr:nvSpPr>
        <xdr:cNvPr id="218" name="テキスト ボックス 217"/>
        <xdr:cNvSpPr txBox="1"/>
      </xdr:nvSpPr>
      <xdr:spPr>
        <a:xfrm>
          <a:off x="1955800" y="1412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160361</xdr:rowOff>
    </xdr:from>
    <xdr:to>
      <xdr:col>2</xdr:col>
      <xdr:colOff>127000</xdr:colOff>
      <xdr:row>82</xdr:row>
      <xdr:rowOff>90511</xdr:rowOff>
    </xdr:to>
    <xdr:sp macro="" textlink="">
      <xdr:nvSpPr>
        <xdr:cNvPr id="219" name="円/楕円 218"/>
        <xdr:cNvSpPr/>
      </xdr:nvSpPr>
      <xdr:spPr>
        <a:xfrm>
          <a:off x="1397000" y="140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75288</xdr:rowOff>
    </xdr:from>
    <xdr:ext cx="762000" cy="259045"/>
    <xdr:sp macro="" textlink="">
      <xdr:nvSpPr>
        <xdr:cNvPr id="220" name="テキスト ボックス 219"/>
        <xdr:cNvSpPr txBox="1"/>
      </xdr:nvSpPr>
      <xdr:spPr>
        <a:xfrm>
          <a:off x="1066800" y="1413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・東日本大震災および原子力災害により、被災者支援業務、放射線対策業務等にあたる任期付職員を採用しており、類似団体平均を上回る要因となっている。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49" name="直線コネクタ 248"/>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0"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1" name="直線コネクタ 250"/>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2"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3" name="直線コネクタ 252"/>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89</xdr:row>
      <xdr:rowOff>158327</xdr:rowOff>
    </xdr:to>
    <xdr:cxnSp macro="">
      <xdr:nvCxnSpPr>
        <xdr:cNvPr id="254" name="直線コネクタ 253"/>
        <xdr:cNvCxnSpPr/>
      </xdr:nvCxnSpPr>
      <xdr:spPr>
        <a:xfrm flipV="1">
          <a:off x="16179800" y="1478195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5"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6" name="フローチャート : 判断 255"/>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158327</xdr:rowOff>
    </xdr:to>
    <xdr:cxnSp macro="">
      <xdr:nvCxnSpPr>
        <xdr:cNvPr id="257" name="直線コネクタ 256"/>
        <xdr:cNvCxnSpPr/>
      </xdr:nvCxnSpPr>
      <xdr:spPr>
        <a:xfrm>
          <a:off x="15290800" y="153771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58" name="フローチャート : 判断 257"/>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59" name="テキスト ボックス 258"/>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60" name="フローチャート : 判断 259"/>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1" name="テキスト ボックス 260"/>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62" name="フローチャート : 判断 261"/>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3" name="テキスト ボックス 262"/>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64" name="フローチャート : 判断 263"/>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65" name="テキスト ボックス 26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1" name="円/楕円 270"/>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2"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107527</xdr:rowOff>
    </xdr:from>
    <xdr:to>
      <xdr:col>23</xdr:col>
      <xdr:colOff>457200</xdr:colOff>
      <xdr:row>90</xdr:row>
      <xdr:rowOff>37677</xdr:rowOff>
    </xdr:to>
    <xdr:sp macro="" textlink="">
      <xdr:nvSpPr>
        <xdr:cNvPr id="273" name="円/楕円 272"/>
        <xdr:cNvSpPr/>
      </xdr:nvSpPr>
      <xdr:spPr>
        <a:xfrm>
          <a:off x="16129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22454</xdr:rowOff>
    </xdr:from>
    <xdr:ext cx="736600" cy="259045"/>
    <xdr:sp macro="" textlink="">
      <xdr:nvSpPr>
        <xdr:cNvPr id="274" name="テキスト ボックス 273"/>
        <xdr:cNvSpPr txBox="1"/>
      </xdr:nvSpPr>
      <xdr:spPr>
        <a:xfrm>
          <a:off x="15798800" y="1545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5" name="円/楕円 274"/>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6" name="テキスト ボックス 275"/>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7" name="円/楕円 276"/>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78" name="テキスト ボックス 277"/>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り、被災者支援業務、放射線対策業務、復旧復興に向けた業務など、平時に比べ業務が増加し人員不足の状態が続いており、町任期付職員の採用や県任期付職員の派遣等の活用により人員不足の解消を図っているため、類似団体平均を上回る要因となっている。今後は、復旧復興状況に応じた組織、業務の見直しを図り、将来の財政運営を見据えた人員配置、人事管理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0" name="直線コネクタ 309"/>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1"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12" name="直線コネクタ 311"/>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3"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4" name="直線コネクタ 313"/>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53401</xdr:rowOff>
    </xdr:from>
    <xdr:to>
      <xdr:col>24</xdr:col>
      <xdr:colOff>558800</xdr:colOff>
      <xdr:row>63</xdr:row>
      <xdr:rowOff>101660</xdr:rowOff>
    </xdr:to>
    <xdr:cxnSp macro="">
      <xdr:nvCxnSpPr>
        <xdr:cNvPr id="315" name="直線コネクタ 314"/>
        <xdr:cNvCxnSpPr/>
      </xdr:nvCxnSpPr>
      <xdr:spPr>
        <a:xfrm flipV="1">
          <a:off x="16179800" y="1085475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16"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17" name="フローチャート : 判断 316"/>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155908</xdr:rowOff>
    </xdr:from>
    <xdr:to>
      <xdr:col>23</xdr:col>
      <xdr:colOff>406400</xdr:colOff>
      <xdr:row>63</xdr:row>
      <xdr:rowOff>101660</xdr:rowOff>
    </xdr:to>
    <xdr:cxnSp macro="">
      <xdr:nvCxnSpPr>
        <xdr:cNvPr id="318" name="直線コネクタ 317"/>
        <xdr:cNvCxnSpPr/>
      </xdr:nvCxnSpPr>
      <xdr:spPr>
        <a:xfrm>
          <a:off x="15290800" y="1078580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19" name="フローチャート : 判断 318"/>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0" name="テキスト ボックス 319"/>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21" name="フローチャート : 判断 320"/>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2" name="テキスト ボックス 321"/>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23" name="フローチャート : 判断 32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24" name="テキスト ボックス 32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25" name="フローチャート : 判断 32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26" name="テキスト ボックス 32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2601</xdr:rowOff>
    </xdr:from>
    <xdr:to>
      <xdr:col>24</xdr:col>
      <xdr:colOff>609600</xdr:colOff>
      <xdr:row>63</xdr:row>
      <xdr:rowOff>104201</xdr:rowOff>
    </xdr:to>
    <xdr:sp macro="" textlink="">
      <xdr:nvSpPr>
        <xdr:cNvPr id="332" name="円/楕円 331"/>
        <xdr:cNvSpPr/>
      </xdr:nvSpPr>
      <xdr:spPr>
        <a:xfrm>
          <a:off x="169672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146128</xdr:rowOff>
    </xdr:from>
    <xdr:ext cx="762000" cy="259045"/>
    <xdr:sp macro="" textlink="">
      <xdr:nvSpPr>
        <xdr:cNvPr id="333" name="定員管理の状況該当値テキスト"/>
        <xdr:cNvSpPr txBox="1"/>
      </xdr:nvSpPr>
      <xdr:spPr>
        <a:xfrm>
          <a:off x="17106900" y="1077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50860</xdr:rowOff>
    </xdr:from>
    <xdr:to>
      <xdr:col>23</xdr:col>
      <xdr:colOff>457200</xdr:colOff>
      <xdr:row>63</xdr:row>
      <xdr:rowOff>152460</xdr:rowOff>
    </xdr:to>
    <xdr:sp macro="" textlink="">
      <xdr:nvSpPr>
        <xdr:cNvPr id="334" name="円/楕円 333"/>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137237</xdr:rowOff>
    </xdr:from>
    <xdr:ext cx="736600" cy="259045"/>
    <xdr:sp macro="" textlink="">
      <xdr:nvSpPr>
        <xdr:cNvPr id="335" name="テキスト ボックス 334"/>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105108</xdr:rowOff>
    </xdr:from>
    <xdr:to>
      <xdr:col>22</xdr:col>
      <xdr:colOff>254000</xdr:colOff>
      <xdr:row>63</xdr:row>
      <xdr:rowOff>35258</xdr:rowOff>
    </xdr:to>
    <xdr:sp macro="" textlink="">
      <xdr:nvSpPr>
        <xdr:cNvPr id="336" name="円/楕円 335"/>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20035</xdr:rowOff>
    </xdr:from>
    <xdr:ext cx="762000" cy="259045"/>
    <xdr:sp macro="" textlink="">
      <xdr:nvSpPr>
        <xdr:cNvPr id="337" name="テキスト ボックス 336"/>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31569</xdr:rowOff>
    </xdr:from>
    <xdr:to>
      <xdr:col>19</xdr:col>
      <xdr:colOff>533400</xdr:colOff>
      <xdr:row>62</xdr:row>
      <xdr:rowOff>133169</xdr:rowOff>
    </xdr:to>
    <xdr:sp macro="" textlink="">
      <xdr:nvSpPr>
        <xdr:cNvPr id="338" name="円/楕円 337"/>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117946</xdr:rowOff>
    </xdr:from>
    <xdr:ext cx="762000" cy="259045"/>
    <xdr:sp macro="" textlink="">
      <xdr:nvSpPr>
        <xdr:cNvPr id="339" name="テキスト ボックス 338"/>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1" name="テキスト ボックス 34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2" name="テキスト ボックス 34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れを計画的に削減していることから公債費が徐々に減少しており低い水準となっているが、町税等が減少するなか、復興に向けた財政需要は高まることが予想されるため、事業計画における時期区分を再考するなど、新たな借入れを抑制していく。</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68" name="直線コネクタ 367"/>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69"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0" name="直線コネクタ 369"/>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1"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72" name="直線コネクタ 371"/>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89323</xdr:rowOff>
    </xdr:to>
    <xdr:cxnSp macro="">
      <xdr:nvCxnSpPr>
        <xdr:cNvPr id="373" name="直線コネクタ 372"/>
        <xdr:cNvCxnSpPr/>
      </xdr:nvCxnSpPr>
      <xdr:spPr>
        <a:xfrm flipV="1">
          <a:off x="16179800" y="66954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7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75" name="フローチャート : 判断 37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89323</xdr:rowOff>
    </xdr:from>
    <xdr:to>
      <xdr:col>23</xdr:col>
      <xdr:colOff>406400</xdr:colOff>
      <xdr:row>40</xdr:row>
      <xdr:rowOff>46567</xdr:rowOff>
    </xdr:to>
    <xdr:cxnSp macro="">
      <xdr:nvCxnSpPr>
        <xdr:cNvPr id="376" name="直線コネクタ 375"/>
        <xdr:cNvCxnSpPr/>
      </xdr:nvCxnSpPr>
      <xdr:spPr>
        <a:xfrm flipV="1">
          <a:off x="15290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167217</xdr:rowOff>
    </xdr:to>
    <xdr:cxnSp macro="">
      <xdr:nvCxnSpPr>
        <xdr:cNvPr id="379" name="直線コネクタ 378"/>
        <xdr:cNvCxnSpPr/>
      </xdr:nvCxnSpPr>
      <xdr:spPr>
        <a:xfrm flipV="1">
          <a:off x="14401800" y="69045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80" name="フローチャート : 判断 379"/>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81" name="テキスト ボックス 380"/>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84244</xdr:rowOff>
    </xdr:to>
    <xdr:cxnSp macro="">
      <xdr:nvCxnSpPr>
        <xdr:cNvPr id="382" name="直線コネクタ 381"/>
        <xdr:cNvCxnSpPr/>
      </xdr:nvCxnSpPr>
      <xdr:spPr>
        <a:xfrm flipV="1">
          <a:off x="13512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3" name="フローチャート : 判断 38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4" name="テキスト ボックス 38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5" name="フローチャート : 判断 38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6" name="テキスト ボックス 38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2" name="円/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38523</xdr:rowOff>
    </xdr:from>
    <xdr:to>
      <xdr:col>23</xdr:col>
      <xdr:colOff>457200</xdr:colOff>
      <xdr:row>39</xdr:row>
      <xdr:rowOff>140123</xdr:rowOff>
    </xdr:to>
    <xdr:sp macro="" textlink="">
      <xdr:nvSpPr>
        <xdr:cNvPr id="394" name="円/楕円 393"/>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395" name="テキスト ボックス 394"/>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396" name="円/楕円 39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7" name="テキスト ボックス 39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398" name="円/楕円 39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399" name="テキスト ボックス 39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00" name="円/楕円 399"/>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401" name="テキスト ボックス 400"/>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未償還残高を上回る基金を保有しているため将来負担比率の値はない。今後、震災影響の減収が当面の間続くことが予想されるため、臨時財政対策債等の新規発行も想定されるが、現在の水準維持を図るべく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30" name="直線コネクタ 429"/>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31"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32" name="直線コネクタ 431"/>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33"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34" name="直線コネクタ 433"/>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35"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36" name="フローチャート : 判断 435"/>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37" name="フローチャート : 判断 436"/>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38" name="テキスト ボックス 437"/>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39" name="フローチャート : 判断 438"/>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40" name="テキスト ボックス 439"/>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41" name="フローチャート : 判断 440"/>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42" name="テキスト ボックス 441"/>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43" name="フローチャート : 判断 442"/>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44" name="テキスト ボックス 443"/>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7,535
103.45
10,005,990
7,087,207
1,143,822
2,803,146
1,937,472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る課税免除、条例減免等によって大幅な減収となり、経常収支比率に占める人件費の割合が高くなっている。今後は、機構改革による組織の統廃合による事務の効率化を重点的に行うことで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11067</xdr:rowOff>
    </xdr:from>
    <xdr:to>
      <xdr:col>7</xdr:col>
      <xdr:colOff>15875</xdr:colOff>
      <xdr:row>42</xdr:row>
      <xdr:rowOff>104140</xdr:rowOff>
    </xdr:to>
    <xdr:cxnSp macro="">
      <xdr:nvCxnSpPr>
        <xdr:cNvPr id="66" name="直線コネクタ 65"/>
        <xdr:cNvCxnSpPr/>
      </xdr:nvCxnSpPr>
      <xdr:spPr>
        <a:xfrm flipV="1">
          <a:off x="3987800" y="7040517"/>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76381</xdr:rowOff>
    </xdr:from>
    <xdr:to>
      <xdr:col>5</xdr:col>
      <xdr:colOff>549275</xdr:colOff>
      <xdr:row>42</xdr:row>
      <xdr:rowOff>104140</xdr:rowOff>
    </xdr:to>
    <xdr:cxnSp macro="">
      <xdr:nvCxnSpPr>
        <xdr:cNvPr id="69" name="直線コネクタ 68"/>
        <xdr:cNvCxnSpPr/>
      </xdr:nvCxnSpPr>
      <xdr:spPr>
        <a:xfrm>
          <a:off x="3098800" y="710583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68217</xdr:rowOff>
    </xdr:from>
    <xdr:to>
      <xdr:col>4</xdr:col>
      <xdr:colOff>346075</xdr:colOff>
      <xdr:row>41</xdr:row>
      <xdr:rowOff>76381</xdr:rowOff>
    </xdr:to>
    <xdr:cxnSp macro="">
      <xdr:nvCxnSpPr>
        <xdr:cNvPr id="72" name="直線コネクタ 71"/>
        <xdr:cNvCxnSpPr/>
      </xdr:nvCxnSpPr>
      <xdr:spPr>
        <a:xfrm>
          <a:off x="2209800" y="6583317"/>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68217</xdr:rowOff>
    </xdr:from>
    <xdr:to>
      <xdr:col>3</xdr:col>
      <xdr:colOff>142875</xdr:colOff>
      <xdr:row>38</xdr:row>
      <xdr:rowOff>140063</xdr:rowOff>
    </xdr:to>
    <xdr:cxnSp macro="">
      <xdr:nvCxnSpPr>
        <xdr:cNvPr id="75" name="直線コネクタ 74"/>
        <xdr:cNvCxnSpPr/>
      </xdr:nvCxnSpPr>
      <xdr:spPr>
        <a:xfrm flipV="1">
          <a:off x="1320800" y="65833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131717</xdr:rowOff>
    </xdr:from>
    <xdr:to>
      <xdr:col>7</xdr:col>
      <xdr:colOff>66675</xdr:colOff>
      <xdr:row>41</xdr:row>
      <xdr:rowOff>61867</xdr:rowOff>
    </xdr:to>
    <xdr:sp macro="" textlink="">
      <xdr:nvSpPr>
        <xdr:cNvPr id="85" name="円/楕円 84"/>
        <xdr:cNvSpPr/>
      </xdr:nvSpPr>
      <xdr:spPr>
        <a:xfrm>
          <a:off x="47752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40294</xdr:rowOff>
    </xdr:from>
    <xdr:ext cx="762000" cy="259045"/>
    <xdr:sp macro="" textlink="">
      <xdr:nvSpPr>
        <xdr:cNvPr id="86" name="人件費該当値テキスト"/>
        <xdr:cNvSpPr txBox="1"/>
      </xdr:nvSpPr>
      <xdr:spPr>
        <a:xfrm>
          <a:off x="4914900" y="689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53340</xdr:rowOff>
    </xdr:from>
    <xdr:to>
      <xdr:col>5</xdr:col>
      <xdr:colOff>600075</xdr:colOff>
      <xdr:row>42</xdr:row>
      <xdr:rowOff>154940</xdr:rowOff>
    </xdr:to>
    <xdr:sp macro="" textlink="">
      <xdr:nvSpPr>
        <xdr:cNvPr id="87" name="円/楕円 86"/>
        <xdr:cNvSpPr/>
      </xdr:nvSpPr>
      <xdr:spPr>
        <a:xfrm>
          <a:off x="3937000" y="72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139717</xdr:rowOff>
    </xdr:from>
    <xdr:ext cx="736600" cy="259045"/>
    <xdr:sp macro="" textlink="">
      <xdr:nvSpPr>
        <xdr:cNvPr id="88" name="テキスト ボックス 87"/>
        <xdr:cNvSpPr txBox="1"/>
      </xdr:nvSpPr>
      <xdr:spPr>
        <a:xfrm>
          <a:off x="3606800" y="734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25581</xdr:rowOff>
    </xdr:from>
    <xdr:to>
      <xdr:col>4</xdr:col>
      <xdr:colOff>396875</xdr:colOff>
      <xdr:row>41</xdr:row>
      <xdr:rowOff>127181</xdr:rowOff>
    </xdr:to>
    <xdr:sp macro="" textlink="">
      <xdr:nvSpPr>
        <xdr:cNvPr id="89" name="円/楕円 88"/>
        <xdr:cNvSpPr/>
      </xdr:nvSpPr>
      <xdr:spPr>
        <a:xfrm>
          <a:off x="3048000" y="70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111958</xdr:rowOff>
    </xdr:from>
    <xdr:ext cx="762000" cy="259045"/>
    <xdr:sp macro="" textlink="">
      <xdr:nvSpPr>
        <xdr:cNvPr id="90" name="テキスト ボックス 89"/>
        <xdr:cNvSpPr txBox="1"/>
      </xdr:nvSpPr>
      <xdr:spPr>
        <a:xfrm>
          <a:off x="2717800" y="71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17417</xdr:rowOff>
    </xdr:from>
    <xdr:to>
      <xdr:col>3</xdr:col>
      <xdr:colOff>193675</xdr:colOff>
      <xdr:row>38</xdr:row>
      <xdr:rowOff>119017</xdr:rowOff>
    </xdr:to>
    <xdr:sp macro="" textlink="">
      <xdr:nvSpPr>
        <xdr:cNvPr id="91" name="円/楕円 90"/>
        <xdr:cNvSpPr/>
      </xdr:nvSpPr>
      <xdr:spPr>
        <a:xfrm>
          <a:off x="2159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103794</xdr:rowOff>
    </xdr:from>
    <xdr:ext cx="762000" cy="259045"/>
    <xdr:sp macro="" textlink="">
      <xdr:nvSpPr>
        <xdr:cNvPr id="92" name="テキスト ボックス 91"/>
        <xdr:cNvSpPr txBox="1"/>
      </xdr:nvSpPr>
      <xdr:spPr>
        <a:xfrm>
          <a:off x="1828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89263</xdr:rowOff>
    </xdr:from>
    <xdr:to>
      <xdr:col>1</xdr:col>
      <xdr:colOff>676275</xdr:colOff>
      <xdr:row>39</xdr:row>
      <xdr:rowOff>19413</xdr:rowOff>
    </xdr:to>
    <xdr:sp macro="" textlink="">
      <xdr:nvSpPr>
        <xdr:cNvPr id="93" name="円/楕円 92"/>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4190</xdr:rowOff>
    </xdr:from>
    <xdr:ext cx="762000" cy="259045"/>
    <xdr:sp macro="" textlink="">
      <xdr:nvSpPr>
        <xdr:cNvPr id="94" name="テキスト ボックス 93"/>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り、公共施設の維持管理経費等の物件費が大きく減少しているため類似団体平均を下回っているが、今後の復旧復興の進捗により維持管理費の増加が懸念される。経常収支比率の数値の増減は、人件費、物件費によるところが大きいことから、事務事業の見直しが必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14</xdr:row>
      <xdr:rowOff>142240</xdr:rowOff>
    </xdr:to>
    <xdr:cxnSp macro="">
      <xdr:nvCxnSpPr>
        <xdr:cNvPr id="127" name="直線コネクタ 126"/>
        <xdr:cNvCxnSpPr/>
      </xdr:nvCxnSpPr>
      <xdr:spPr>
        <a:xfrm flipV="1">
          <a:off x="15671800" y="248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14</xdr:row>
      <xdr:rowOff>142240</xdr:rowOff>
    </xdr:to>
    <xdr:cxnSp macro="">
      <xdr:nvCxnSpPr>
        <xdr:cNvPr id="130" name="直線コネクタ 129"/>
        <xdr:cNvCxnSpPr/>
      </xdr:nvCxnSpPr>
      <xdr:spPr>
        <a:xfrm>
          <a:off x="14782800" y="22606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17</xdr:row>
      <xdr:rowOff>138430</xdr:rowOff>
    </xdr:to>
    <xdr:cxnSp macro="">
      <xdr:nvCxnSpPr>
        <xdr:cNvPr id="133" name="直線コネクタ 132"/>
        <xdr:cNvCxnSpPr/>
      </xdr:nvCxnSpPr>
      <xdr:spPr>
        <a:xfrm flipV="1">
          <a:off x="13893800" y="2260600"/>
          <a:ext cx="8890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138430</xdr:rowOff>
    </xdr:to>
    <xdr:cxnSp macro="">
      <xdr:nvCxnSpPr>
        <xdr:cNvPr id="136" name="直線コネクタ 135"/>
        <xdr:cNvCxnSpPr/>
      </xdr:nvCxnSpPr>
      <xdr:spPr>
        <a:xfrm>
          <a:off x="13004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6" name="円/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8" name="円/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152400</xdr:rowOff>
    </xdr:from>
    <xdr:to>
      <xdr:col>21</xdr:col>
      <xdr:colOff>412750</xdr:colOff>
      <xdr:row>13</xdr:row>
      <xdr:rowOff>82550</xdr:rowOff>
    </xdr:to>
    <xdr:sp macro="" textlink="">
      <xdr:nvSpPr>
        <xdr:cNvPr id="150" name="円/楕円 149"/>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92727</xdr:rowOff>
    </xdr:from>
    <xdr:ext cx="762000" cy="259045"/>
    <xdr:sp macro="" textlink="">
      <xdr:nvSpPr>
        <xdr:cNvPr id="151" name="テキスト ボックス 150"/>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2" name="円/楕円 151"/>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3" name="テキスト ボックス 152"/>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54" name="円/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・東日本大震災および原子力災害による災害救助費の執行が減少したなどの要因で類似団体平均を下回っているが、今後も町条例等に基づいた手当の、独自給付見直しに努める。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69850</xdr:rowOff>
    </xdr:to>
    <xdr:cxnSp macro="">
      <xdr:nvCxnSpPr>
        <xdr:cNvPr id="186" name="直線コネクタ 185"/>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161290</xdr:rowOff>
    </xdr:to>
    <xdr:cxnSp macro="">
      <xdr:nvCxnSpPr>
        <xdr:cNvPr id="189" name="直線コネクタ 188"/>
        <xdr:cNvCxnSpPr/>
      </xdr:nvCxnSpPr>
      <xdr:spPr>
        <a:xfrm flipV="1">
          <a:off x="3098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57</xdr:row>
      <xdr:rowOff>24130</xdr:rowOff>
    </xdr:to>
    <xdr:cxnSp macro="">
      <xdr:nvCxnSpPr>
        <xdr:cNvPr id="192" name="直線コネクタ 191"/>
        <xdr:cNvCxnSpPr/>
      </xdr:nvCxnSpPr>
      <xdr:spPr>
        <a:xfrm flipV="1">
          <a:off x="2209800" y="95910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24130</xdr:rowOff>
    </xdr:to>
    <xdr:cxnSp macro="">
      <xdr:nvCxnSpPr>
        <xdr:cNvPr id="195" name="直線コネクタ 194"/>
        <xdr:cNvCxnSpPr/>
      </xdr:nvCxnSpPr>
      <xdr:spPr>
        <a:xfrm>
          <a:off x="1320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09" name="円/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1" name="円/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12" name="テキスト ボックス 21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・繰出金に占める経常一般財源が高いことや、公共用施設の経年劣化等による維持補修費の経常一般が増加している等により、類似団体平均を上回っている。今後は、普通会計の負担額の減少に努める。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154432</xdr:rowOff>
    </xdr:to>
    <xdr:cxnSp macro="">
      <xdr:nvCxnSpPr>
        <xdr:cNvPr id="244" name="直線コネクタ 243"/>
        <xdr:cNvCxnSpPr/>
      </xdr:nvCxnSpPr>
      <xdr:spPr>
        <a:xfrm flipV="1">
          <a:off x="15671800" y="103454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117856</xdr:rowOff>
    </xdr:from>
    <xdr:to>
      <xdr:col>22</xdr:col>
      <xdr:colOff>565150</xdr:colOff>
      <xdr:row>60</xdr:row>
      <xdr:rowOff>154432</xdr:rowOff>
    </xdr:to>
    <xdr:cxnSp macro="">
      <xdr:nvCxnSpPr>
        <xdr:cNvPr id="247" name="直線コネクタ 246"/>
        <xdr:cNvCxnSpPr/>
      </xdr:nvCxnSpPr>
      <xdr:spPr>
        <a:xfrm>
          <a:off x="14782800" y="10061956"/>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30988</xdr:rowOff>
    </xdr:from>
    <xdr:to>
      <xdr:col>21</xdr:col>
      <xdr:colOff>361950</xdr:colOff>
      <xdr:row>58</xdr:row>
      <xdr:rowOff>117856</xdr:rowOff>
    </xdr:to>
    <xdr:cxnSp macro="">
      <xdr:nvCxnSpPr>
        <xdr:cNvPr id="250" name="直線コネクタ 249"/>
        <xdr:cNvCxnSpPr/>
      </xdr:nvCxnSpPr>
      <xdr:spPr>
        <a:xfrm>
          <a:off x="13893800" y="9975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30988</xdr:rowOff>
    </xdr:from>
    <xdr:to>
      <xdr:col>20</xdr:col>
      <xdr:colOff>158750</xdr:colOff>
      <xdr:row>58</xdr:row>
      <xdr:rowOff>62992</xdr:rowOff>
    </xdr:to>
    <xdr:cxnSp macro="">
      <xdr:nvCxnSpPr>
        <xdr:cNvPr id="253" name="直線コネクタ 252"/>
        <xdr:cNvCxnSpPr/>
      </xdr:nvCxnSpPr>
      <xdr:spPr>
        <a:xfrm flipV="1">
          <a:off x="13004800" y="9975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63" name="円/楕円 262"/>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87647</xdr:rowOff>
    </xdr:from>
    <xdr:ext cx="762000" cy="259045"/>
    <xdr:sp macro="" textlink="">
      <xdr:nvSpPr>
        <xdr:cNvPr id="264"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103632</xdr:rowOff>
    </xdr:from>
    <xdr:to>
      <xdr:col>22</xdr:col>
      <xdr:colOff>615950</xdr:colOff>
      <xdr:row>61</xdr:row>
      <xdr:rowOff>33782</xdr:rowOff>
    </xdr:to>
    <xdr:sp macro="" textlink="">
      <xdr:nvSpPr>
        <xdr:cNvPr id="265" name="円/楕円 264"/>
        <xdr:cNvSpPr/>
      </xdr:nvSpPr>
      <xdr:spPr>
        <a:xfrm>
          <a:off x="15621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18559</xdr:rowOff>
    </xdr:from>
    <xdr:ext cx="736600" cy="259045"/>
    <xdr:sp macro="" textlink="">
      <xdr:nvSpPr>
        <xdr:cNvPr id="266" name="テキスト ボックス 265"/>
        <xdr:cNvSpPr txBox="1"/>
      </xdr:nvSpPr>
      <xdr:spPr>
        <a:xfrm>
          <a:off x="15290800" y="1047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67056</xdr:rowOff>
    </xdr:from>
    <xdr:to>
      <xdr:col>21</xdr:col>
      <xdr:colOff>412750</xdr:colOff>
      <xdr:row>58</xdr:row>
      <xdr:rowOff>168656</xdr:rowOff>
    </xdr:to>
    <xdr:sp macro="" textlink="">
      <xdr:nvSpPr>
        <xdr:cNvPr id="267" name="円/楕円 266"/>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153433</xdr:rowOff>
    </xdr:from>
    <xdr:ext cx="762000" cy="259045"/>
    <xdr:sp macro="" textlink="">
      <xdr:nvSpPr>
        <xdr:cNvPr id="268" name="テキスト ボックス 267"/>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151638</xdr:rowOff>
    </xdr:from>
    <xdr:to>
      <xdr:col>20</xdr:col>
      <xdr:colOff>209550</xdr:colOff>
      <xdr:row>58</xdr:row>
      <xdr:rowOff>81788</xdr:rowOff>
    </xdr:to>
    <xdr:sp macro="" textlink="">
      <xdr:nvSpPr>
        <xdr:cNvPr id="269" name="円/楕円 268"/>
        <xdr:cNvSpPr/>
      </xdr:nvSpPr>
      <xdr:spPr>
        <a:xfrm>
          <a:off x="13843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66565</xdr:rowOff>
    </xdr:from>
    <xdr:ext cx="762000" cy="259045"/>
    <xdr:sp macro="" textlink="">
      <xdr:nvSpPr>
        <xdr:cNvPr id="270" name="テキスト ボックス 269"/>
        <xdr:cNvSpPr txBox="1"/>
      </xdr:nvSpPr>
      <xdr:spPr>
        <a:xfrm>
          <a:off x="13512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xdr:rowOff>
    </xdr:from>
    <xdr:to>
      <xdr:col>19</xdr:col>
      <xdr:colOff>6350</xdr:colOff>
      <xdr:row>58</xdr:row>
      <xdr:rowOff>113792</xdr:rowOff>
    </xdr:to>
    <xdr:sp macro="" textlink="">
      <xdr:nvSpPr>
        <xdr:cNvPr id="271" name="円/楕円 270"/>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98569</xdr:rowOff>
    </xdr:from>
    <xdr:ext cx="762000" cy="259045"/>
    <xdr:sp macro="" textlink="">
      <xdr:nvSpPr>
        <xdr:cNvPr id="272" name="テキスト ボックス 271"/>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および原子力災害により、補助団体への執行が見送られたことにより、一時的に数値が減少していたが、復旧復興の進捗により、補助団体の活動が再開され、震災以前の水準に戻りつつある。しかし、補助金規制委員会の指導のもと、補助金の見直しや廃止を進め、減少傾向に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37</xdr:row>
      <xdr:rowOff>14986</xdr:rowOff>
    </xdr:to>
    <xdr:cxnSp macro="">
      <xdr:nvCxnSpPr>
        <xdr:cNvPr id="302" name="直線コネクタ 301"/>
        <xdr:cNvCxnSpPr/>
      </xdr:nvCxnSpPr>
      <xdr:spPr>
        <a:xfrm flipV="1">
          <a:off x="15671800" y="62031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40132</xdr:rowOff>
    </xdr:from>
    <xdr:to>
      <xdr:col>22</xdr:col>
      <xdr:colOff>565150</xdr:colOff>
      <xdr:row>37</xdr:row>
      <xdr:rowOff>14986</xdr:rowOff>
    </xdr:to>
    <xdr:cxnSp macro="">
      <xdr:nvCxnSpPr>
        <xdr:cNvPr id="305" name="直線コネクタ 304"/>
        <xdr:cNvCxnSpPr/>
      </xdr:nvCxnSpPr>
      <xdr:spPr>
        <a:xfrm>
          <a:off x="14782800" y="5869432"/>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40132</xdr:rowOff>
    </xdr:from>
    <xdr:to>
      <xdr:col>21</xdr:col>
      <xdr:colOff>361950</xdr:colOff>
      <xdr:row>36</xdr:row>
      <xdr:rowOff>99568</xdr:rowOff>
    </xdr:to>
    <xdr:cxnSp macro="">
      <xdr:nvCxnSpPr>
        <xdr:cNvPr id="308" name="直線コネクタ 307"/>
        <xdr:cNvCxnSpPr/>
      </xdr:nvCxnSpPr>
      <xdr:spPr>
        <a:xfrm flipV="1">
          <a:off x="13893800" y="5869432"/>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127000</xdr:rowOff>
    </xdr:to>
    <xdr:cxnSp macro="">
      <xdr:nvCxnSpPr>
        <xdr:cNvPr id="311" name="直線コネクタ 310"/>
        <xdr:cNvCxnSpPr/>
      </xdr:nvCxnSpPr>
      <xdr:spPr>
        <a:xfrm flipV="1">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1" name="円/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3" name="円/楕円 322"/>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4" name="テキスト ボックス 323"/>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160782</xdr:rowOff>
    </xdr:from>
    <xdr:to>
      <xdr:col>21</xdr:col>
      <xdr:colOff>412750</xdr:colOff>
      <xdr:row>34</xdr:row>
      <xdr:rowOff>90932</xdr:rowOff>
    </xdr:to>
    <xdr:sp macro="" textlink="">
      <xdr:nvSpPr>
        <xdr:cNvPr id="325" name="円/楕円 324"/>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101109</xdr:rowOff>
    </xdr:from>
    <xdr:ext cx="762000" cy="259045"/>
    <xdr:sp macro="" textlink="">
      <xdr:nvSpPr>
        <xdr:cNvPr id="326" name="テキスト ボックス 325"/>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7" name="円/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・町債の借入れを計画的に削減していることから公債費は減少している。しかし、復旧復興の大規模事業が展開されることから、事業計画の時期区分見直しを再検討するなど公債費の上昇抑制に努める。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146050</xdr:rowOff>
    </xdr:to>
    <xdr:cxnSp macro="">
      <xdr:nvCxnSpPr>
        <xdr:cNvPr id="362" name="直線コネクタ 361"/>
        <xdr:cNvCxnSpPr/>
      </xdr:nvCxnSpPr>
      <xdr:spPr>
        <a:xfrm flipV="1">
          <a:off x="3987800" y="12951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81280</xdr:rowOff>
    </xdr:from>
    <xdr:to>
      <xdr:col>5</xdr:col>
      <xdr:colOff>549275</xdr:colOff>
      <xdr:row>75</xdr:row>
      <xdr:rowOff>146050</xdr:rowOff>
    </xdr:to>
    <xdr:cxnSp macro="">
      <xdr:nvCxnSpPr>
        <xdr:cNvPr id="365" name="直線コネクタ 364"/>
        <xdr:cNvCxnSpPr/>
      </xdr:nvCxnSpPr>
      <xdr:spPr>
        <a:xfrm>
          <a:off x="3098800" y="129400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75</xdr:row>
      <xdr:rowOff>81280</xdr:rowOff>
    </xdr:to>
    <xdr:cxnSp macro="">
      <xdr:nvCxnSpPr>
        <xdr:cNvPr id="368" name="直線コネクタ 367"/>
        <xdr:cNvCxnSpPr/>
      </xdr:nvCxnSpPr>
      <xdr:spPr>
        <a:xfrm>
          <a:off x="2209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62230</xdr:rowOff>
    </xdr:to>
    <xdr:cxnSp macro="">
      <xdr:nvCxnSpPr>
        <xdr:cNvPr id="371" name="直線コネクタ 370"/>
        <xdr:cNvCxnSpPr/>
      </xdr:nvCxnSpPr>
      <xdr:spPr>
        <a:xfrm flipV="1">
          <a:off x="1320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1" name="円/楕円 380"/>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2"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3" name="円/楕円 382"/>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4" name="テキスト ボックス 383"/>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85" name="円/楕円 384"/>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142257</xdr:rowOff>
    </xdr:from>
    <xdr:ext cx="762000" cy="259045"/>
    <xdr:sp macro="" textlink="">
      <xdr:nvSpPr>
        <xdr:cNvPr id="386" name="テキスト ボックス 385"/>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87" name="円/楕円 386"/>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88" name="テキスト ボックス 387"/>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89" name="円/楕円 388"/>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90" name="テキスト ボックス 389"/>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・経常収支比率の中で、公債費が占める割合が大幅に低いことから、公債費以外の経費の占める割合が大幅に高くなっている。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78</xdr:row>
      <xdr:rowOff>136525</xdr:rowOff>
    </xdr:to>
    <xdr:cxnSp macro="">
      <xdr:nvCxnSpPr>
        <xdr:cNvPr id="418" name="直線コネクタ 417"/>
        <xdr:cNvCxnSpPr/>
      </xdr:nvCxnSpPr>
      <xdr:spPr>
        <a:xfrm flipV="1">
          <a:off x="16510000" y="12757150"/>
          <a:ext cx="0" cy="7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108602</xdr:rowOff>
    </xdr:from>
    <xdr:ext cx="762000" cy="259045"/>
    <xdr:sp macro="" textlink="">
      <xdr:nvSpPr>
        <xdr:cNvPr id="419" name="公債費以外最小値テキスト"/>
        <xdr:cNvSpPr txBox="1"/>
      </xdr:nvSpPr>
      <xdr:spPr>
        <a:xfrm>
          <a:off x="16598900" y="134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78</xdr:row>
      <xdr:rowOff>136525</xdr:rowOff>
    </xdr:from>
    <xdr:to>
      <xdr:col>24</xdr:col>
      <xdr:colOff>120650</xdr:colOff>
      <xdr:row>78</xdr:row>
      <xdr:rowOff>136525</xdr:rowOff>
    </xdr:to>
    <xdr:cxnSp macro="">
      <xdr:nvCxnSpPr>
        <xdr:cNvPr id="420" name="直線コネクタ 419"/>
        <xdr:cNvCxnSpPr/>
      </xdr:nvCxnSpPr>
      <xdr:spPr>
        <a:xfrm>
          <a:off x="16421100" y="1350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136525</xdr:rowOff>
    </xdr:from>
    <xdr:to>
      <xdr:col>24</xdr:col>
      <xdr:colOff>31750</xdr:colOff>
      <xdr:row>80</xdr:row>
      <xdr:rowOff>67945</xdr:rowOff>
    </xdr:to>
    <xdr:cxnSp macro="">
      <xdr:nvCxnSpPr>
        <xdr:cNvPr id="423" name="直線コネクタ 422"/>
        <xdr:cNvCxnSpPr/>
      </xdr:nvCxnSpPr>
      <xdr:spPr>
        <a:xfrm flipV="1">
          <a:off x="15671800" y="13509625"/>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153687</xdr:rowOff>
    </xdr:from>
    <xdr:ext cx="762000" cy="259045"/>
    <xdr:sp macro="" textlink="">
      <xdr:nvSpPr>
        <xdr:cNvPr id="424" name="公債費以外平均値テキスト"/>
        <xdr:cNvSpPr txBox="1"/>
      </xdr:nvSpPr>
      <xdr:spPr>
        <a:xfrm>
          <a:off x="16598900" y="12840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25" name="フローチャート : 判断 424"/>
        <xdr:cNvSpPr/>
      </xdr:nvSpPr>
      <xdr:spPr>
        <a:xfrm>
          <a:off x="164592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80</xdr:row>
      <xdr:rowOff>67945</xdr:rowOff>
    </xdr:to>
    <xdr:cxnSp macro="">
      <xdr:nvCxnSpPr>
        <xdr:cNvPr id="426" name="直線コネクタ 425"/>
        <xdr:cNvCxnSpPr/>
      </xdr:nvCxnSpPr>
      <xdr:spPr>
        <a:xfrm>
          <a:off x="14782800" y="13242925"/>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131445</xdr:rowOff>
    </xdr:from>
    <xdr:to>
      <xdr:col>22</xdr:col>
      <xdr:colOff>615950</xdr:colOff>
      <xdr:row>76</xdr:row>
      <xdr:rowOff>61595</xdr:rowOff>
    </xdr:to>
    <xdr:sp macro="" textlink="">
      <xdr:nvSpPr>
        <xdr:cNvPr id="427" name="フローチャート : 判断 426"/>
        <xdr:cNvSpPr/>
      </xdr:nvSpPr>
      <xdr:spPr>
        <a:xfrm>
          <a:off x="15621000" y="1299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71772</xdr:rowOff>
    </xdr:from>
    <xdr:ext cx="736600" cy="259045"/>
    <xdr:sp macro="" textlink="">
      <xdr:nvSpPr>
        <xdr:cNvPr id="428" name="テキスト ボックス 427"/>
        <xdr:cNvSpPr txBox="1"/>
      </xdr:nvSpPr>
      <xdr:spPr>
        <a:xfrm>
          <a:off x="15290800" y="1275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77</xdr:row>
      <xdr:rowOff>83186</xdr:rowOff>
    </xdr:to>
    <xdr:cxnSp macro="">
      <xdr:nvCxnSpPr>
        <xdr:cNvPr id="429" name="直線コネクタ 428"/>
        <xdr:cNvCxnSpPr/>
      </xdr:nvCxnSpPr>
      <xdr:spPr>
        <a:xfrm flipV="1">
          <a:off x="13893800" y="13242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108585</xdr:rowOff>
    </xdr:from>
    <xdr:to>
      <xdr:col>21</xdr:col>
      <xdr:colOff>412750</xdr:colOff>
      <xdr:row>76</xdr:row>
      <xdr:rowOff>38736</xdr:rowOff>
    </xdr:to>
    <xdr:sp macro="" textlink="">
      <xdr:nvSpPr>
        <xdr:cNvPr id="430" name="フローチャート : 判断 429"/>
        <xdr:cNvSpPr/>
      </xdr:nvSpPr>
      <xdr:spPr>
        <a:xfrm>
          <a:off x="14732000" y="129673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48912</xdr:rowOff>
    </xdr:from>
    <xdr:ext cx="762000" cy="259045"/>
    <xdr:sp macro="" textlink="">
      <xdr:nvSpPr>
        <xdr:cNvPr id="431" name="テキスト ボックス 430"/>
        <xdr:cNvSpPr txBox="1"/>
      </xdr:nvSpPr>
      <xdr:spPr>
        <a:xfrm>
          <a:off x="14401800" y="1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83186</xdr:rowOff>
    </xdr:from>
    <xdr:to>
      <xdr:col>20</xdr:col>
      <xdr:colOff>158750</xdr:colOff>
      <xdr:row>77</xdr:row>
      <xdr:rowOff>132714</xdr:rowOff>
    </xdr:to>
    <xdr:cxnSp macro="">
      <xdr:nvCxnSpPr>
        <xdr:cNvPr id="432" name="直線コネクタ 431"/>
        <xdr:cNvCxnSpPr/>
      </xdr:nvCxnSpPr>
      <xdr:spPr>
        <a:xfrm flipV="1">
          <a:off x="13004800" y="132848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93345</xdr:rowOff>
    </xdr:from>
    <xdr:to>
      <xdr:col>20</xdr:col>
      <xdr:colOff>209550</xdr:colOff>
      <xdr:row>76</xdr:row>
      <xdr:rowOff>23495</xdr:rowOff>
    </xdr:to>
    <xdr:sp macro="" textlink="">
      <xdr:nvSpPr>
        <xdr:cNvPr id="433" name="フローチャート : 判断 432"/>
        <xdr:cNvSpPr/>
      </xdr:nvSpPr>
      <xdr:spPr>
        <a:xfrm>
          <a:off x="13843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33672</xdr:rowOff>
    </xdr:from>
    <xdr:ext cx="762000" cy="259045"/>
    <xdr:sp macro="" textlink="">
      <xdr:nvSpPr>
        <xdr:cNvPr id="434" name="テキスト ボックス 433"/>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35" name="フローチャート : 判断 434"/>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36" name="テキスト ボックス 435"/>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85725</xdr:rowOff>
    </xdr:from>
    <xdr:to>
      <xdr:col>24</xdr:col>
      <xdr:colOff>82550</xdr:colOff>
      <xdr:row>79</xdr:row>
      <xdr:rowOff>15875</xdr:rowOff>
    </xdr:to>
    <xdr:sp macro="" textlink="">
      <xdr:nvSpPr>
        <xdr:cNvPr id="442" name="円/楕円 441"/>
        <xdr:cNvSpPr/>
      </xdr:nvSpPr>
      <xdr:spPr>
        <a:xfrm>
          <a:off x="164592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165752</xdr:rowOff>
    </xdr:from>
    <xdr:ext cx="762000" cy="259045"/>
    <xdr:sp macro="" textlink="">
      <xdr:nvSpPr>
        <xdr:cNvPr id="443" name="公債費以外該当値テキスト"/>
        <xdr:cNvSpPr txBox="1"/>
      </xdr:nvSpPr>
      <xdr:spPr>
        <a:xfrm>
          <a:off x="16598900" y="133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17145</xdr:rowOff>
    </xdr:from>
    <xdr:to>
      <xdr:col>22</xdr:col>
      <xdr:colOff>615950</xdr:colOff>
      <xdr:row>80</xdr:row>
      <xdr:rowOff>118745</xdr:rowOff>
    </xdr:to>
    <xdr:sp macro="" textlink="">
      <xdr:nvSpPr>
        <xdr:cNvPr id="444" name="円/楕円 443"/>
        <xdr:cNvSpPr/>
      </xdr:nvSpPr>
      <xdr:spPr>
        <a:xfrm>
          <a:off x="15621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103522</xdr:rowOff>
    </xdr:from>
    <xdr:ext cx="736600" cy="259045"/>
    <xdr:sp macro="" textlink="">
      <xdr:nvSpPr>
        <xdr:cNvPr id="445" name="テキスト ボックス 444"/>
        <xdr:cNvSpPr txBox="1"/>
      </xdr:nvSpPr>
      <xdr:spPr>
        <a:xfrm>
          <a:off x="15290800" y="1381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46" name="円/楕円 445"/>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76852</xdr:rowOff>
    </xdr:from>
    <xdr:ext cx="762000" cy="259045"/>
    <xdr:sp macro="" textlink="">
      <xdr:nvSpPr>
        <xdr:cNvPr id="447" name="テキスト ボックス 446"/>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32386</xdr:rowOff>
    </xdr:from>
    <xdr:to>
      <xdr:col>20</xdr:col>
      <xdr:colOff>209550</xdr:colOff>
      <xdr:row>77</xdr:row>
      <xdr:rowOff>133986</xdr:rowOff>
    </xdr:to>
    <xdr:sp macro="" textlink="">
      <xdr:nvSpPr>
        <xdr:cNvPr id="448" name="円/楕円 447"/>
        <xdr:cNvSpPr/>
      </xdr:nvSpPr>
      <xdr:spPr>
        <a:xfrm>
          <a:off x="13843000" y="132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118763</xdr:rowOff>
    </xdr:from>
    <xdr:ext cx="762000" cy="259045"/>
    <xdr:sp macro="" textlink="">
      <xdr:nvSpPr>
        <xdr:cNvPr id="449" name="テキスト ボックス 448"/>
        <xdr:cNvSpPr txBox="1"/>
      </xdr:nvSpPr>
      <xdr:spPr>
        <a:xfrm>
          <a:off x="13512800" y="133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81914</xdr:rowOff>
    </xdr:from>
    <xdr:to>
      <xdr:col>19</xdr:col>
      <xdr:colOff>6350</xdr:colOff>
      <xdr:row>78</xdr:row>
      <xdr:rowOff>12064</xdr:rowOff>
    </xdr:to>
    <xdr:sp macro="" textlink="">
      <xdr:nvSpPr>
        <xdr:cNvPr id="450" name="円/楕円 449"/>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168291</xdr:rowOff>
    </xdr:from>
    <xdr:ext cx="762000" cy="259045"/>
    <xdr:sp macro="" textlink="">
      <xdr:nvSpPr>
        <xdr:cNvPr id="451" name="テキスト ボックス 450"/>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福島県楢葉町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27733</xdr:rowOff>
    </xdr:from>
    <xdr:to>
      <xdr:col>4</xdr:col>
      <xdr:colOff>1117600</xdr:colOff>
      <xdr:row>15</xdr:row>
      <xdr:rowOff>35571</xdr:rowOff>
    </xdr:to>
    <xdr:cxnSp macro="">
      <xdr:nvCxnSpPr>
        <xdr:cNvPr id="52" name="直線コネクタ 51"/>
        <xdr:cNvCxnSpPr/>
      </xdr:nvCxnSpPr>
      <xdr:spPr bwMode="auto">
        <a:xfrm>
          <a:off x="5003800" y="2647108"/>
          <a:ext cx="6477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27733</xdr:rowOff>
    </xdr:from>
    <xdr:to>
      <xdr:col>4</xdr:col>
      <xdr:colOff>469900</xdr:colOff>
      <xdr:row>15</xdr:row>
      <xdr:rowOff>72626</xdr:rowOff>
    </xdr:to>
    <xdr:cxnSp macro="">
      <xdr:nvCxnSpPr>
        <xdr:cNvPr id="55" name="直線コネクタ 54"/>
        <xdr:cNvCxnSpPr/>
      </xdr:nvCxnSpPr>
      <xdr:spPr bwMode="auto">
        <a:xfrm flipV="1">
          <a:off x="4305300" y="2647108"/>
          <a:ext cx="698500" cy="4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38782</xdr:rowOff>
    </xdr:from>
    <xdr:to>
      <xdr:col>3</xdr:col>
      <xdr:colOff>904875</xdr:colOff>
      <xdr:row>15</xdr:row>
      <xdr:rowOff>72626</xdr:rowOff>
    </xdr:to>
    <xdr:cxnSp macro="">
      <xdr:nvCxnSpPr>
        <xdr:cNvPr id="58" name="直線コネクタ 57"/>
        <xdr:cNvCxnSpPr/>
      </xdr:nvCxnSpPr>
      <xdr:spPr bwMode="auto">
        <a:xfrm>
          <a:off x="3606800" y="2658157"/>
          <a:ext cx="698500" cy="3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38782</xdr:rowOff>
    </xdr:from>
    <xdr:to>
      <xdr:col>3</xdr:col>
      <xdr:colOff>206375</xdr:colOff>
      <xdr:row>15</xdr:row>
      <xdr:rowOff>44791</xdr:rowOff>
    </xdr:to>
    <xdr:cxnSp macro="">
      <xdr:nvCxnSpPr>
        <xdr:cNvPr id="61" name="直線コネクタ 60"/>
        <xdr:cNvCxnSpPr/>
      </xdr:nvCxnSpPr>
      <xdr:spPr bwMode="auto">
        <a:xfrm flipV="1">
          <a:off x="2908300" y="26581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156221</xdr:rowOff>
    </xdr:from>
    <xdr:to>
      <xdr:col>5</xdr:col>
      <xdr:colOff>34925</xdr:colOff>
      <xdr:row>15</xdr:row>
      <xdr:rowOff>86371</xdr:rowOff>
    </xdr:to>
    <xdr:sp macro="" textlink="">
      <xdr:nvSpPr>
        <xdr:cNvPr id="71" name="円/楕円 70"/>
        <xdr:cNvSpPr/>
      </xdr:nvSpPr>
      <xdr:spPr bwMode="auto">
        <a:xfrm>
          <a:off x="5600700" y="260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1298</xdr:rowOff>
    </xdr:from>
    <xdr:ext cx="762000" cy="259045"/>
    <xdr:sp macro="" textlink="">
      <xdr:nvSpPr>
        <xdr:cNvPr id="72" name="人口1人当たり決算額の推移該当値テキスト130"/>
        <xdr:cNvSpPr txBox="1"/>
      </xdr:nvSpPr>
      <xdr:spPr>
        <a:xfrm>
          <a:off x="5740400" y="244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148383</xdr:rowOff>
    </xdr:from>
    <xdr:to>
      <xdr:col>4</xdr:col>
      <xdr:colOff>520700</xdr:colOff>
      <xdr:row>15</xdr:row>
      <xdr:rowOff>78533</xdr:rowOff>
    </xdr:to>
    <xdr:sp macro="" textlink="">
      <xdr:nvSpPr>
        <xdr:cNvPr id="73" name="円/楕円 72"/>
        <xdr:cNvSpPr/>
      </xdr:nvSpPr>
      <xdr:spPr bwMode="auto">
        <a:xfrm>
          <a:off x="4953000" y="259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88710</xdr:rowOff>
    </xdr:from>
    <xdr:ext cx="736600" cy="259045"/>
    <xdr:sp macro="" textlink="">
      <xdr:nvSpPr>
        <xdr:cNvPr id="74" name="テキスト ボックス 73"/>
        <xdr:cNvSpPr txBox="1"/>
      </xdr:nvSpPr>
      <xdr:spPr>
        <a:xfrm>
          <a:off x="4622800" y="236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21826</xdr:rowOff>
    </xdr:from>
    <xdr:to>
      <xdr:col>3</xdr:col>
      <xdr:colOff>955675</xdr:colOff>
      <xdr:row>15</xdr:row>
      <xdr:rowOff>123426</xdr:rowOff>
    </xdr:to>
    <xdr:sp macro="" textlink="">
      <xdr:nvSpPr>
        <xdr:cNvPr id="75" name="円/楕円 74"/>
        <xdr:cNvSpPr/>
      </xdr:nvSpPr>
      <xdr:spPr bwMode="auto">
        <a:xfrm>
          <a:off x="4254500" y="264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133603</xdr:rowOff>
    </xdr:from>
    <xdr:ext cx="762000" cy="259045"/>
    <xdr:sp macro="" textlink="">
      <xdr:nvSpPr>
        <xdr:cNvPr id="76" name="テキスト ボックス 75"/>
        <xdr:cNvSpPr txBox="1"/>
      </xdr:nvSpPr>
      <xdr:spPr>
        <a:xfrm>
          <a:off x="3924300" y="241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144,370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159432</xdr:rowOff>
    </xdr:from>
    <xdr:to>
      <xdr:col>3</xdr:col>
      <xdr:colOff>257175</xdr:colOff>
      <xdr:row>15</xdr:row>
      <xdr:rowOff>89582</xdr:rowOff>
    </xdr:to>
    <xdr:sp macro="" textlink="">
      <xdr:nvSpPr>
        <xdr:cNvPr id="77" name="円/楕円 76"/>
        <xdr:cNvSpPr/>
      </xdr:nvSpPr>
      <xdr:spPr bwMode="auto">
        <a:xfrm>
          <a:off x="3556000" y="2607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99759</xdr:rowOff>
    </xdr:from>
    <xdr:ext cx="762000" cy="259045"/>
    <xdr:sp macro="" textlink="">
      <xdr:nvSpPr>
        <xdr:cNvPr id="78" name="テキスト ボックス 77"/>
        <xdr:cNvSpPr txBox="1"/>
      </xdr:nvSpPr>
      <xdr:spPr>
        <a:xfrm>
          <a:off x="3225800" y="237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147,479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165441</xdr:rowOff>
    </xdr:from>
    <xdr:to>
      <xdr:col>2</xdr:col>
      <xdr:colOff>692150</xdr:colOff>
      <xdr:row>15</xdr:row>
      <xdr:rowOff>95591</xdr:rowOff>
    </xdr:to>
    <xdr:sp macro="" textlink="">
      <xdr:nvSpPr>
        <xdr:cNvPr id="79" name="円/楕円 78"/>
        <xdr:cNvSpPr/>
      </xdr:nvSpPr>
      <xdr:spPr bwMode="auto">
        <a:xfrm>
          <a:off x="2857500" y="261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105768</xdr:rowOff>
    </xdr:from>
    <xdr:ext cx="762000" cy="259045"/>
    <xdr:sp macro="" textlink="">
      <xdr:nvSpPr>
        <xdr:cNvPr id="80" name="テキスト ボックス 79"/>
        <xdr:cNvSpPr txBox="1"/>
      </xdr:nvSpPr>
      <xdr:spPr>
        <a:xfrm>
          <a:off x="2527300" y="23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170644</xdr:rowOff>
    </xdr:from>
    <xdr:to>
      <xdr:col>4</xdr:col>
      <xdr:colOff>1117600</xdr:colOff>
      <xdr:row>37</xdr:row>
      <xdr:rowOff>158223</xdr:rowOff>
    </xdr:to>
    <xdr:cxnSp macro="">
      <xdr:nvCxnSpPr>
        <xdr:cNvPr id="114" name="直線コネクタ 113"/>
        <xdr:cNvCxnSpPr/>
      </xdr:nvCxnSpPr>
      <xdr:spPr bwMode="auto">
        <a:xfrm>
          <a:off x="5003800" y="7123894"/>
          <a:ext cx="647700" cy="15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126124</xdr:rowOff>
    </xdr:from>
    <xdr:to>
      <xdr:col>4</xdr:col>
      <xdr:colOff>469900</xdr:colOff>
      <xdr:row>36</xdr:row>
      <xdr:rowOff>170644</xdr:rowOff>
    </xdr:to>
    <xdr:cxnSp macro="">
      <xdr:nvCxnSpPr>
        <xdr:cNvPr id="117" name="直線コネクタ 116"/>
        <xdr:cNvCxnSpPr/>
      </xdr:nvCxnSpPr>
      <xdr:spPr bwMode="auto">
        <a:xfrm>
          <a:off x="4305300" y="7079374"/>
          <a:ext cx="698500" cy="4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126124</xdr:rowOff>
    </xdr:from>
    <xdr:to>
      <xdr:col>3</xdr:col>
      <xdr:colOff>904875</xdr:colOff>
      <xdr:row>36</xdr:row>
      <xdr:rowOff>139782</xdr:rowOff>
    </xdr:to>
    <xdr:cxnSp macro="">
      <xdr:nvCxnSpPr>
        <xdr:cNvPr id="120" name="直線コネクタ 119"/>
        <xdr:cNvCxnSpPr/>
      </xdr:nvCxnSpPr>
      <xdr:spPr bwMode="auto">
        <a:xfrm flipV="1">
          <a:off x="3606800" y="7079374"/>
          <a:ext cx="698500" cy="1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255092</xdr:rowOff>
    </xdr:from>
    <xdr:to>
      <xdr:col>3</xdr:col>
      <xdr:colOff>206375</xdr:colOff>
      <xdr:row>36</xdr:row>
      <xdr:rowOff>139782</xdr:rowOff>
    </xdr:to>
    <xdr:cxnSp macro="">
      <xdr:nvCxnSpPr>
        <xdr:cNvPr id="123" name="直線コネクタ 122"/>
        <xdr:cNvCxnSpPr/>
      </xdr:nvCxnSpPr>
      <xdr:spPr bwMode="auto">
        <a:xfrm>
          <a:off x="2908300" y="6865442"/>
          <a:ext cx="698500" cy="22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107423</xdr:rowOff>
    </xdr:from>
    <xdr:to>
      <xdr:col>5</xdr:col>
      <xdr:colOff>34925</xdr:colOff>
      <xdr:row>37</xdr:row>
      <xdr:rowOff>209023</xdr:rowOff>
    </xdr:to>
    <xdr:sp macro="" textlink="">
      <xdr:nvSpPr>
        <xdr:cNvPr id="133" name="円/楕円 132"/>
        <xdr:cNvSpPr/>
      </xdr:nvSpPr>
      <xdr:spPr bwMode="auto">
        <a:xfrm>
          <a:off x="5600700" y="72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79500</xdr:rowOff>
    </xdr:from>
    <xdr:ext cx="762000" cy="259045"/>
    <xdr:sp macro="" textlink="">
      <xdr:nvSpPr>
        <xdr:cNvPr id="134" name="人口1人当たり決算額の推移該当値テキスト445"/>
        <xdr:cNvSpPr txBox="1"/>
      </xdr:nvSpPr>
      <xdr:spPr>
        <a:xfrm>
          <a:off x="5740400" y="720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119844</xdr:rowOff>
    </xdr:from>
    <xdr:to>
      <xdr:col>4</xdr:col>
      <xdr:colOff>520700</xdr:colOff>
      <xdr:row>37</xdr:row>
      <xdr:rowOff>49994</xdr:rowOff>
    </xdr:to>
    <xdr:sp macro="" textlink="">
      <xdr:nvSpPr>
        <xdr:cNvPr id="135" name="円/楕円 134"/>
        <xdr:cNvSpPr/>
      </xdr:nvSpPr>
      <xdr:spPr bwMode="auto">
        <a:xfrm>
          <a:off x="4953000" y="707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34771</xdr:rowOff>
    </xdr:from>
    <xdr:ext cx="736600" cy="259045"/>
    <xdr:sp macro="" textlink="">
      <xdr:nvSpPr>
        <xdr:cNvPr id="136" name="テキスト ボックス 135"/>
        <xdr:cNvSpPr txBox="1"/>
      </xdr:nvSpPr>
      <xdr:spPr>
        <a:xfrm>
          <a:off x="4622800" y="715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75324</xdr:rowOff>
    </xdr:from>
    <xdr:to>
      <xdr:col>3</xdr:col>
      <xdr:colOff>955675</xdr:colOff>
      <xdr:row>37</xdr:row>
      <xdr:rowOff>5474</xdr:rowOff>
    </xdr:to>
    <xdr:sp macro="" textlink="">
      <xdr:nvSpPr>
        <xdr:cNvPr id="137" name="円/楕円 136"/>
        <xdr:cNvSpPr/>
      </xdr:nvSpPr>
      <xdr:spPr bwMode="auto">
        <a:xfrm>
          <a:off x="4254500" y="702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161701</xdr:rowOff>
    </xdr:from>
    <xdr:ext cx="762000" cy="259045"/>
    <xdr:sp macro="" textlink="">
      <xdr:nvSpPr>
        <xdr:cNvPr id="138" name="テキスト ボックス 137"/>
        <xdr:cNvSpPr txBox="1"/>
      </xdr:nvSpPr>
      <xdr:spPr>
        <a:xfrm>
          <a:off x="3924300" y="711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88982</xdr:rowOff>
    </xdr:from>
    <xdr:to>
      <xdr:col>3</xdr:col>
      <xdr:colOff>257175</xdr:colOff>
      <xdr:row>37</xdr:row>
      <xdr:rowOff>19132</xdr:rowOff>
    </xdr:to>
    <xdr:sp macro="" textlink="">
      <xdr:nvSpPr>
        <xdr:cNvPr id="139" name="円/楕円 138"/>
        <xdr:cNvSpPr/>
      </xdr:nvSpPr>
      <xdr:spPr bwMode="auto">
        <a:xfrm>
          <a:off x="3556000" y="704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3909</xdr:rowOff>
    </xdr:from>
    <xdr:ext cx="762000" cy="259045"/>
    <xdr:sp macro="" textlink="">
      <xdr:nvSpPr>
        <xdr:cNvPr id="140" name="テキスト ボックス 139"/>
        <xdr:cNvSpPr txBox="1"/>
      </xdr:nvSpPr>
      <xdr:spPr>
        <a:xfrm>
          <a:off x="3225800" y="712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204292</xdr:rowOff>
    </xdr:from>
    <xdr:to>
      <xdr:col>2</xdr:col>
      <xdr:colOff>692150</xdr:colOff>
      <xdr:row>35</xdr:row>
      <xdr:rowOff>305892</xdr:rowOff>
    </xdr:to>
    <xdr:sp macro="" textlink="">
      <xdr:nvSpPr>
        <xdr:cNvPr id="141" name="円/楕円 140"/>
        <xdr:cNvSpPr/>
      </xdr:nvSpPr>
      <xdr:spPr bwMode="auto">
        <a:xfrm>
          <a:off x="2857500" y="681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290669</xdr:rowOff>
    </xdr:from>
    <xdr:ext cx="762000" cy="259045"/>
    <xdr:sp macro="" textlink="">
      <xdr:nvSpPr>
        <xdr:cNvPr id="142" name="テキスト ボックス 141"/>
        <xdr:cNvSpPr txBox="1"/>
      </xdr:nvSpPr>
      <xdr:spPr>
        <a:xfrm>
          <a:off x="2527300" y="690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・復旧復興需要に対応するため、財政調整準備基金に積立を行っている。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・震災関連収入の増額により実質収支が増加している。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年度下水道事業特別会計においては、東日本大震災の影響により国庫補助金が事故繰越されたため、赤字額が発生。翌年度繰上充用金で対応している。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・震災以降は、経常一般歳出経費の減少により、黒字額が増加している。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・町債の借入を計画的に削減しているため公債費支出が減少している。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・町債の借入を計画的に削減しているため公債費支出が減少している。</a:t>
          </a:r>
        </a:p>
        <a:p>
          <a:r>
            <a:rPr kumimoji="1" lang="ja-JP" altLang="en-US" sz="1100">
              <a:solidFill>
                <a:schemeClr val="dk1"/>
              </a:solidFill>
              <a:effectLst/>
              <a:latin typeface="+mn-lt"/>
              <a:ea typeface="+mn-ea"/>
              <a:cs typeface="+mn-cs"/>
            </a:rPr>
            <a:t>・組合等の地方債現在高の減少による、負担見込額が減少している。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・特別養護老人ホームが返済不能になった場合の債務保証をしているが、同施設において計画的に返済しており、借入残額が減少している。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・震災復興基金として新たな基金を創設し、充用可能基金が増加している。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・以上のことから、将来負担額に対し、充当可能基金を含めた充当可能財源が上回っている。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19" sqref="L19:V1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10005990</v>
      </c>
      <c r="BO4" s="379"/>
      <c r="BP4" s="379"/>
      <c r="BQ4" s="379"/>
      <c r="BR4" s="379"/>
      <c r="BS4" s="379"/>
      <c r="BT4" s="379"/>
      <c r="BU4" s="380"/>
      <c r="BV4" s="378">
        <v>10043736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40.799999999999997</v>
      </c>
      <c r="CU4" s="554"/>
      <c r="CV4" s="554"/>
      <c r="CW4" s="554"/>
      <c r="CX4" s="554"/>
      <c r="CY4" s="554"/>
      <c r="CZ4" s="554"/>
      <c r="DA4" s="555"/>
      <c r="DB4" s="553">
        <v>29.2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7087207</v>
      </c>
      <c r="BO5" s="384"/>
      <c r="BP5" s="384"/>
      <c r="BQ5" s="384"/>
      <c r="BR5" s="384"/>
      <c r="BS5" s="384"/>
      <c r="BT5" s="384"/>
      <c r="BU5" s="385"/>
      <c r="BV5" s="383">
        <v>8013785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104.1</v>
      </c>
      <c r="CU5" s="354"/>
      <c r="CV5" s="354"/>
      <c r="CW5" s="354"/>
      <c r="CX5" s="354"/>
      <c r="CY5" s="354"/>
      <c r="CZ5" s="354"/>
      <c r="DA5" s="355"/>
      <c r="DB5" s="353">
        <v>119.9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2918783</v>
      </c>
      <c r="BO6" s="384"/>
      <c r="BP6" s="384"/>
      <c r="BQ6" s="384"/>
      <c r="BR6" s="384"/>
      <c r="BS6" s="384"/>
      <c r="BT6" s="384"/>
      <c r="BU6" s="385"/>
      <c r="BV6" s="383">
        <v>2029951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104.1</v>
      </c>
      <c r="CU6" s="528"/>
      <c r="CV6" s="528"/>
      <c r="CW6" s="528"/>
      <c r="CX6" s="528"/>
      <c r="CY6" s="528"/>
      <c r="CZ6" s="528"/>
      <c r="DA6" s="529"/>
      <c r="DB6" s="527">
        <v>119.9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1774961</v>
      </c>
      <c r="BO7" s="384"/>
      <c r="BP7" s="384"/>
      <c r="BQ7" s="384"/>
      <c r="BR7" s="384"/>
      <c r="BS7" s="384"/>
      <c r="BT7" s="384"/>
      <c r="BU7" s="385"/>
      <c r="BV7" s="383">
        <v>1217604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2803146</v>
      </c>
      <c r="CU7" s="384"/>
      <c r="CV7" s="384"/>
      <c r="CW7" s="384"/>
      <c r="CX7" s="384"/>
      <c r="CY7" s="384"/>
      <c r="CZ7" s="384"/>
      <c r="DA7" s="385"/>
      <c r="DB7" s="383">
        <v>2784442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1143822</v>
      </c>
      <c r="BO8" s="384"/>
      <c r="BP8" s="384"/>
      <c r="BQ8" s="384"/>
      <c r="BR8" s="384"/>
      <c r="BS8" s="384"/>
      <c r="BT8" s="384"/>
      <c r="BU8" s="385"/>
      <c r="BV8" s="383">
        <v>812347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0.89</v>
      </c>
      <c r="CU8" s="491"/>
      <c r="CV8" s="491"/>
      <c r="CW8" s="491"/>
      <c r="CX8" s="491"/>
      <c r="CY8" s="491"/>
      <c r="CZ8" s="491"/>
      <c r="DA8" s="492"/>
      <c r="DB8" s="490">
        <v>0.93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7700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331475</v>
      </c>
      <c r="BO9" s="384"/>
      <c r="BP9" s="384"/>
      <c r="BQ9" s="384"/>
      <c r="BR9" s="384"/>
      <c r="BS9" s="384"/>
      <c r="BT9" s="384"/>
      <c r="BU9" s="385"/>
      <c r="BV9" s="383">
        <v>336827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3.4</v>
      </c>
      <c r="CU9" s="354"/>
      <c r="CV9" s="354"/>
      <c r="CW9" s="354"/>
      <c r="CX9" s="354"/>
      <c r="CY9" s="354"/>
      <c r="CZ9" s="354"/>
      <c r="DA9" s="355"/>
      <c r="DB9" s="353">
        <v>3.5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8188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216</v>
      </c>
      <c r="BO10" s="384"/>
      <c r="BP10" s="384"/>
      <c r="BQ10" s="384"/>
      <c r="BR10" s="384"/>
      <c r="BS10" s="384"/>
      <c r="BT10" s="384"/>
      <c r="BU10" s="385"/>
      <c r="BV10" s="383">
        <v>525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7560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832101</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7535</v>
      </c>
      <c r="S13" s="483"/>
      <c r="T13" s="483"/>
      <c r="U13" s="483"/>
      <c r="V13" s="484"/>
      <c r="W13" s="470" t="s">
        <v>125</v>
      </c>
      <c r="X13" s="396"/>
      <c r="Y13" s="396"/>
      <c r="Z13" s="396"/>
      <c r="AA13" s="396"/>
      <c r="AB13" s="397"/>
      <c r="AC13" s="359">
        <v>244</v>
      </c>
      <c r="AD13" s="360"/>
      <c r="AE13" s="360"/>
      <c r="AF13" s="360"/>
      <c r="AG13" s="361"/>
      <c r="AH13" s="359">
        <v>332</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331691</v>
      </c>
      <c r="BO13" s="384"/>
      <c r="BP13" s="384"/>
      <c r="BQ13" s="384"/>
      <c r="BR13" s="384"/>
      <c r="BS13" s="384"/>
      <c r="BT13" s="384"/>
      <c r="BU13" s="385"/>
      <c r="BV13" s="383">
        <v>-494749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7616</v>
      </c>
      <c r="S14" s="483"/>
      <c r="T14" s="483"/>
      <c r="U14" s="483"/>
      <c r="V14" s="484"/>
      <c r="W14" s="485"/>
      <c r="X14" s="399"/>
      <c r="Y14" s="399"/>
      <c r="Z14" s="399"/>
      <c r="AA14" s="399"/>
      <c r="AB14" s="400"/>
      <c r="AC14" s="475">
        <v>6.8</v>
      </c>
      <c r="AD14" s="476"/>
      <c r="AE14" s="476"/>
      <c r="AF14" s="476"/>
      <c r="AG14" s="477"/>
      <c r="AH14" s="475">
        <v>8.3000000000000007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7592</v>
      </c>
      <c r="S15" s="483"/>
      <c r="T15" s="483"/>
      <c r="U15" s="483"/>
      <c r="V15" s="484"/>
      <c r="W15" s="470" t="s">
        <v>131</v>
      </c>
      <c r="X15" s="396"/>
      <c r="Y15" s="396"/>
      <c r="Z15" s="396"/>
      <c r="AA15" s="396"/>
      <c r="AB15" s="397"/>
      <c r="AC15" s="359">
        <v>1211</v>
      </c>
      <c r="AD15" s="360"/>
      <c r="AE15" s="360"/>
      <c r="AF15" s="360"/>
      <c r="AG15" s="361"/>
      <c r="AH15" s="359">
        <v>1422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1547279</v>
      </c>
      <c r="BO15" s="379"/>
      <c r="BP15" s="379"/>
      <c r="BQ15" s="379"/>
      <c r="BR15" s="379"/>
      <c r="BS15" s="379"/>
      <c r="BT15" s="379"/>
      <c r="BU15" s="380"/>
      <c r="BV15" s="378">
        <v>1804090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33.799999999999997</v>
      </c>
      <c r="AD16" s="476"/>
      <c r="AE16" s="476"/>
      <c r="AF16" s="476"/>
      <c r="AG16" s="477"/>
      <c r="AH16" s="475">
        <v>35.700000000000003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1856427</v>
      </c>
      <c r="BO16" s="384"/>
      <c r="BP16" s="384"/>
      <c r="BQ16" s="384"/>
      <c r="BR16" s="384"/>
      <c r="BS16" s="384"/>
      <c r="BT16" s="384"/>
      <c r="BU16" s="385"/>
      <c r="BV16" s="383">
        <v>1963000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2129</v>
      </c>
      <c r="AD17" s="360"/>
      <c r="AE17" s="360"/>
      <c r="AF17" s="360"/>
      <c r="AG17" s="361"/>
      <c r="AH17" s="359">
        <v>2230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2013632</v>
      </c>
      <c r="BO17" s="384"/>
      <c r="BP17" s="384"/>
      <c r="BQ17" s="384"/>
      <c r="BR17" s="384"/>
      <c r="BS17" s="384"/>
      <c r="BT17" s="384"/>
      <c r="BU17" s="385"/>
      <c r="BV17" s="383">
        <v>2358324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103.45</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2086598</v>
      </c>
      <c r="BO18" s="384"/>
      <c r="BP18" s="384"/>
      <c r="BQ18" s="384"/>
      <c r="BR18" s="384"/>
      <c r="BS18" s="384"/>
      <c r="BT18" s="384"/>
      <c r="BU18" s="385"/>
      <c r="BV18" s="383">
        <v>2085197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6935665</v>
      </c>
      <c r="BO19" s="384"/>
      <c r="BP19" s="384"/>
      <c r="BQ19" s="384"/>
      <c r="BR19" s="384"/>
      <c r="BS19" s="384"/>
      <c r="BT19" s="384"/>
      <c r="BU19" s="385"/>
      <c r="BV19" s="383">
        <v>6417780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2576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1937472</v>
      </c>
      <c r="BO23" s="384"/>
      <c r="BP23" s="384"/>
      <c r="BQ23" s="384"/>
      <c r="BR23" s="384"/>
      <c r="BS23" s="384"/>
      <c r="BT23" s="384"/>
      <c r="BU23" s="385"/>
      <c r="BV23" s="383">
        <v>2141207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7391</v>
      </c>
      <c r="R24" s="360"/>
      <c r="S24" s="360"/>
      <c r="T24" s="360"/>
      <c r="U24" s="360"/>
      <c r="V24" s="361"/>
      <c r="W24" s="425"/>
      <c r="X24" s="416"/>
      <c r="Y24" s="417"/>
      <c r="Z24" s="356" t="s">
        <v>155</v>
      </c>
      <c r="AA24" s="357"/>
      <c r="AB24" s="357"/>
      <c r="AC24" s="357"/>
      <c r="AD24" s="357"/>
      <c r="AE24" s="357"/>
      <c r="AF24" s="357"/>
      <c r="AG24" s="358"/>
      <c r="AH24" s="359">
        <v>99</v>
      </c>
      <c r="AI24" s="360"/>
      <c r="AJ24" s="360"/>
      <c r="AK24" s="360"/>
      <c r="AL24" s="361"/>
      <c r="AM24" s="359">
        <v>309672</v>
      </c>
      <c r="AN24" s="360"/>
      <c r="AO24" s="360"/>
      <c r="AP24" s="360"/>
      <c r="AQ24" s="360"/>
      <c r="AR24" s="361"/>
      <c r="AS24" s="359">
        <v>3128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1915172</v>
      </c>
      <c r="BO24" s="384"/>
      <c r="BP24" s="384"/>
      <c r="BQ24" s="384"/>
      <c r="BR24" s="384"/>
      <c r="BS24" s="384"/>
      <c r="BT24" s="384"/>
      <c r="BU24" s="385"/>
      <c r="BV24" s="383">
        <v>2118407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5862</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121508</v>
      </c>
      <c r="BO25" s="379"/>
      <c r="BP25" s="379"/>
      <c r="BQ25" s="379"/>
      <c r="BR25" s="379"/>
      <c r="BS25" s="379"/>
      <c r="BT25" s="379"/>
      <c r="BU25" s="380"/>
      <c r="BV25" s="378">
        <v>106708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5377</v>
      </c>
      <c r="R26" s="360"/>
      <c r="S26" s="360"/>
      <c r="T26" s="360"/>
      <c r="U26" s="360"/>
      <c r="V26" s="361"/>
      <c r="W26" s="425"/>
      <c r="X26" s="416"/>
      <c r="Y26" s="417"/>
      <c r="Z26" s="356" t="s">
        <v>161</v>
      </c>
      <c r="AA26" s="436"/>
      <c r="AB26" s="436"/>
      <c r="AC26" s="436"/>
      <c r="AD26" s="436"/>
      <c r="AE26" s="436"/>
      <c r="AF26" s="436"/>
      <c r="AG26" s="437"/>
      <c r="AH26" s="359">
        <v>2</v>
      </c>
      <c r="AI26" s="360"/>
      <c r="AJ26" s="360"/>
      <c r="AK26" s="360"/>
      <c r="AL26" s="361"/>
      <c r="AM26" s="359">
        <v>5976</v>
      </c>
      <c r="AN26" s="360"/>
      <c r="AO26" s="360"/>
      <c r="AP26" s="360"/>
      <c r="AQ26" s="360"/>
      <c r="AR26" s="361"/>
      <c r="AS26" s="359">
        <v>2988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2960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12015</v>
      </c>
      <c r="AN27" s="360"/>
      <c r="AO27" s="360"/>
      <c r="AP27" s="360"/>
      <c r="AQ27" s="360"/>
      <c r="AR27" s="361"/>
      <c r="AS27" s="359">
        <v>4005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2540</v>
      </c>
      <c r="R28" s="360"/>
      <c r="S28" s="360"/>
      <c r="T28" s="360"/>
      <c r="U28" s="360"/>
      <c r="V28" s="361"/>
      <c r="W28" s="425"/>
      <c r="X28" s="416"/>
      <c r="Y28" s="417"/>
      <c r="Z28" s="356" t="s">
        <v>167</v>
      </c>
      <c r="AA28" s="357"/>
      <c r="AB28" s="357"/>
      <c r="AC28" s="357"/>
      <c r="AD28" s="357"/>
      <c r="AE28" s="357"/>
      <c r="AF28" s="357"/>
      <c r="AG28" s="358"/>
      <c r="AH28" s="359">
        <v>4</v>
      </c>
      <c r="AI28" s="360"/>
      <c r="AJ28" s="360"/>
      <c r="AK28" s="360"/>
      <c r="AL28" s="361"/>
      <c r="AM28" s="359">
        <v>10716</v>
      </c>
      <c r="AN28" s="360"/>
      <c r="AO28" s="360"/>
      <c r="AP28" s="360"/>
      <c r="AQ28" s="360"/>
      <c r="AR28" s="361"/>
      <c r="AS28" s="359">
        <v>2679</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2366582</v>
      </c>
      <c r="BO28" s="379"/>
      <c r="BP28" s="379"/>
      <c r="BQ28" s="379"/>
      <c r="BR28" s="379"/>
      <c r="BS28" s="379"/>
      <c r="BT28" s="379"/>
      <c r="BU28" s="380"/>
      <c r="BV28" s="378">
        <v>1959366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2380</v>
      </c>
      <c r="R29" s="360"/>
      <c r="S29" s="360"/>
      <c r="T29" s="360"/>
      <c r="U29" s="360"/>
      <c r="V29" s="361"/>
      <c r="W29" s="425"/>
      <c r="X29" s="416"/>
      <c r="Y29" s="417"/>
      <c r="Z29" s="356" t="s">
        <v>171</v>
      </c>
      <c r="AA29" s="357"/>
      <c r="AB29" s="357"/>
      <c r="AC29" s="357"/>
      <c r="AD29" s="357"/>
      <c r="AE29" s="357"/>
      <c r="AF29" s="357"/>
      <c r="AG29" s="358"/>
      <c r="AH29" s="359">
        <v>106</v>
      </c>
      <c r="AI29" s="360"/>
      <c r="AJ29" s="360"/>
      <c r="AK29" s="360"/>
      <c r="AL29" s="361"/>
      <c r="AM29" s="359">
        <v>332403</v>
      </c>
      <c r="AN29" s="360"/>
      <c r="AO29" s="360"/>
      <c r="AP29" s="360"/>
      <c r="AQ29" s="360"/>
      <c r="AR29" s="361"/>
      <c r="AS29" s="359">
        <v>3136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82819</v>
      </c>
      <c r="BO29" s="384"/>
      <c r="BP29" s="384"/>
      <c r="BQ29" s="384"/>
      <c r="BR29" s="384"/>
      <c r="BS29" s="384"/>
      <c r="BT29" s="384"/>
      <c r="BU29" s="385"/>
      <c r="BV29" s="383">
        <v>82794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5306597</v>
      </c>
      <c r="BO30" s="387"/>
      <c r="BP30" s="387"/>
      <c r="BQ30" s="387"/>
      <c r="BR30" s="387"/>
      <c r="BS30" s="387"/>
      <c r="BT30" s="387"/>
      <c r="BU30" s="388"/>
      <c r="BV30" s="386">
        <v>4554326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双葉地方広域市町村圏組合（一般会計）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楢葉町振興公社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住宅用地造成事業特別会計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双葉地方広域市町村圏組合（下水道事業特別会計）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双葉地方水道企業団（水道事業会計）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双葉地方水道企業団（工業用水道事業会計）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福島県市町村総合事務組合（一般会計）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福島県市町村総合事務組合（消防補償等特別会計）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福島県市町村総合事務組合（消防賞じゅつ金特別会計）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福島県市町村総合事務組合（非常勤職員公務災害補償特別会計）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福島県市町村総合事務組合（自治会館管理特別会計）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福島県後期高齢者医療広域連合（一般会計）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B19" sqref="B19:Y1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1536645</v>
      </c>
      <c r="S5" s="637"/>
      <c r="T5" s="637"/>
      <c r="U5" s="637"/>
      <c r="V5" s="637"/>
      <c r="W5" s="637"/>
      <c r="X5" s="637"/>
      <c r="Y5" s="684"/>
      <c r="Z5" s="697">
        <v>15.4</v>
      </c>
      <c r="AA5" s="697"/>
      <c r="AB5" s="697"/>
      <c r="AC5" s="697"/>
      <c r="AD5" s="698">
        <v>1536645</v>
      </c>
      <c r="AE5" s="698"/>
      <c r="AF5" s="698"/>
      <c r="AG5" s="698"/>
      <c r="AH5" s="698"/>
      <c r="AI5" s="698"/>
      <c r="AJ5" s="698"/>
      <c r="AK5" s="698"/>
      <c r="AL5" s="685">
        <v>76.599999999999994</v>
      </c>
      <c r="AM5" s="654"/>
      <c r="AN5" s="654"/>
      <c r="AO5" s="686"/>
      <c r="AP5" s="673" t="s">
        <v>209</v>
      </c>
      <c r="AQ5" s="674"/>
      <c r="AR5" s="674"/>
      <c r="AS5" s="674"/>
      <c r="AT5" s="674"/>
      <c r="AU5" s="674"/>
      <c r="AV5" s="674"/>
      <c r="AW5" s="674"/>
      <c r="AX5" s="674"/>
      <c r="AY5" s="674"/>
      <c r="AZ5" s="674"/>
      <c r="BA5" s="674"/>
      <c r="BB5" s="674"/>
      <c r="BC5" s="674"/>
      <c r="BD5" s="674"/>
      <c r="BE5" s="674"/>
      <c r="BF5" s="675"/>
      <c r="BG5" s="586">
        <v>1527635</v>
      </c>
      <c r="BH5" s="587"/>
      <c r="BI5" s="587"/>
      <c r="BJ5" s="587"/>
      <c r="BK5" s="587"/>
      <c r="BL5" s="587"/>
      <c r="BM5" s="587"/>
      <c r="BN5" s="588"/>
      <c r="BO5" s="639">
        <v>99.4</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52453</v>
      </c>
      <c r="S6" s="587"/>
      <c r="T6" s="587"/>
      <c r="U6" s="587"/>
      <c r="V6" s="587"/>
      <c r="W6" s="587"/>
      <c r="X6" s="587"/>
      <c r="Y6" s="588"/>
      <c r="Z6" s="639">
        <v>0.5</v>
      </c>
      <c r="AA6" s="639"/>
      <c r="AB6" s="639"/>
      <c r="AC6" s="639"/>
      <c r="AD6" s="640">
        <v>52453</v>
      </c>
      <c r="AE6" s="640"/>
      <c r="AF6" s="640"/>
      <c r="AG6" s="640"/>
      <c r="AH6" s="640"/>
      <c r="AI6" s="640"/>
      <c r="AJ6" s="640"/>
      <c r="AK6" s="640"/>
      <c r="AL6" s="609">
        <v>2.6</v>
      </c>
      <c r="AM6" s="641"/>
      <c r="AN6" s="641"/>
      <c r="AO6" s="642"/>
      <c r="AP6" s="583" t="s">
        <v>215</v>
      </c>
      <c r="AQ6" s="584"/>
      <c r="AR6" s="584"/>
      <c r="AS6" s="584"/>
      <c r="AT6" s="584"/>
      <c r="AU6" s="584"/>
      <c r="AV6" s="584"/>
      <c r="AW6" s="584"/>
      <c r="AX6" s="584"/>
      <c r="AY6" s="584"/>
      <c r="AZ6" s="584"/>
      <c r="BA6" s="584"/>
      <c r="BB6" s="584"/>
      <c r="BC6" s="584"/>
      <c r="BD6" s="584"/>
      <c r="BE6" s="584"/>
      <c r="BF6" s="585"/>
      <c r="BG6" s="586">
        <v>1527635</v>
      </c>
      <c r="BH6" s="587"/>
      <c r="BI6" s="587"/>
      <c r="BJ6" s="587"/>
      <c r="BK6" s="587"/>
      <c r="BL6" s="587"/>
      <c r="BM6" s="587"/>
      <c r="BN6" s="588"/>
      <c r="BO6" s="639">
        <v>99.4</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87174</v>
      </c>
      <c r="CS6" s="587"/>
      <c r="CT6" s="587"/>
      <c r="CU6" s="587"/>
      <c r="CV6" s="587"/>
      <c r="CW6" s="587"/>
      <c r="CX6" s="587"/>
      <c r="CY6" s="588"/>
      <c r="CZ6" s="639">
        <v>1.2</v>
      </c>
      <c r="DA6" s="639"/>
      <c r="DB6" s="639"/>
      <c r="DC6" s="639"/>
      <c r="DD6" s="592" t="s">
        <v>210</v>
      </c>
      <c r="DE6" s="587"/>
      <c r="DF6" s="587"/>
      <c r="DG6" s="587"/>
      <c r="DH6" s="587"/>
      <c r="DI6" s="587"/>
      <c r="DJ6" s="587"/>
      <c r="DK6" s="587"/>
      <c r="DL6" s="587"/>
      <c r="DM6" s="587"/>
      <c r="DN6" s="587"/>
      <c r="DO6" s="587"/>
      <c r="DP6" s="588"/>
      <c r="DQ6" s="592">
        <v>84921</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1198</v>
      </c>
      <c r="S7" s="587"/>
      <c r="T7" s="587"/>
      <c r="U7" s="587"/>
      <c r="V7" s="587"/>
      <c r="W7" s="587"/>
      <c r="X7" s="587"/>
      <c r="Y7" s="588"/>
      <c r="Z7" s="639">
        <v>0</v>
      </c>
      <c r="AA7" s="639"/>
      <c r="AB7" s="639"/>
      <c r="AC7" s="639"/>
      <c r="AD7" s="640">
        <v>1198</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175824</v>
      </c>
      <c r="BH7" s="587"/>
      <c r="BI7" s="587"/>
      <c r="BJ7" s="587"/>
      <c r="BK7" s="587"/>
      <c r="BL7" s="587"/>
      <c r="BM7" s="587"/>
      <c r="BN7" s="588"/>
      <c r="BO7" s="639">
        <v>11.4</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2120547</v>
      </c>
      <c r="CS7" s="587"/>
      <c r="CT7" s="587"/>
      <c r="CU7" s="587"/>
      <c r="CV7" s="587"/>
      <c r="CW7" s="587"/>
      <c r="CX7" s="587"/>
      <c r="CY7" s="588"/>
      <c r="CZ7" s="639">
        <v>29.9</v>
      </c>
      <c r="DA7" s="639"/>
      <c r="DB7" s="639"/>
      <c r="DC7" s="639"/>
      <c r="DD7" s="592">
        <v>243302</v>
      </c>
      <c r="DE7" s="587"/>
      <c r="DF7" s="587"/>
      <c r="DG7" s="587"/>
      <c r="DH7" s="587"/>
      <c r="DI7" s="587"/>
      <c r="DJ7" s="587"/>
      <c r="DK7" s="587"/>
      <c r="DL7" s="587"/>
      <c r="DM7" s="587"/>
      <c r="DN7" s="587"/>
      <c r="DO7" s="587"/>
      <c r="DP7" s="588"/>
      <c r="DQ7" s="592">
        <v>1168614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1406</v>
      </c>
      <c r="S8" s="587"/>
      <c r="T8" s="587"/>
      <c r="U8" s="587"/>
      <c r="V8" s="587"/>
      <c r="W8" s="587"/>
      <c r="X8" s="587"/>
      <c r="Y8" s="588"/>
      <c r="Z8" s="639">
        <v>0</v>
      </c>
      <c r="AA8" s="639"/>
      <c r="AB8" s="639"/>
      <c r="AC8" s="639"/>
      <c r="AD8" s="640">
        <v>1406</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3009</v>
      </c>
      <c r="BH8" s="587"/>
      <c r="BI8" s="587"/>
      <c r="BJ8" s="587"/>
      <c r="BK8" s="587"/>
      <c r="BL8" s="587"/>
      <c r="BM8" s="587"/>
      <c r="BN8" s="588"/>
      <c r="BO8" s="639">
        <v>0.2</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1074386</v>
      </c>
      <c r="CS8" s="587"/>
      <c r="CT8" s="587"/>
      <c r="CU8" s="587"/>
      <c r="CV8" s="587"/>
      <c r="CW8" s="587"/>
      <c r="CX8" s="587"/>
      <c r="CY8" s="588"/>
      <c r="CZ8" s="639">
        <v>15.2</v>
      </c>
      <c r="DA8" s="639"/>
      <c r="DB8" s="639"/>
      <c r="DC8" s="639"/>
      <c r="DD8" s="592" t="s">
        <v>210</v>
      </c>
      <c r="DE8" s="587"/>
      <c r="DF8" s="587"/>
      <c r="DG8" s="587"/>
      <c r="DH8" s="587"/>
      <c r="DI8" s="587"/>
      <c r="DJ8" s="587"/>
      <c r="DK8" s="587"/>
      <c r="DL8" s="587"/>
      <c r="DM8" s="587"/>
      <c r="DN8" s="587"/>
      <c r="DO8" s="587"/>
      <c r="DP8" s="588"/>
      <c r="DQ8" s="592">
        <v>602816</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1753</v>
      </c>
      <c r="S9" s="587"/>
      <c r="T9" s="587"/>
      <c r="U9" s="587"/>
      <c r="V9" s="587"/>
      <c r="W9" s="587"/>
      <c r="X9" s="587"/>
      <c r="Y9" s="588"/>
      <c r="Z9" s="639">
        <v>0</v>
      </c>
      <c r="AA9" s="639"/>
      <c r="AB9" s="639"/>
      <c r="AC9" s="639"/>
      <c r="AD9" s="640">
        <v>1753</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89820</v>
      </c>
      <c r="BH9" s="587"/>
      <c r="BI9" s="587"/>
      <c r="BJ9" s="587"/>
      <c r="BK9" s="587"/>
      <c r="BL9" s="587"/>
      <c r="BM9" s="587"/>
      <c r="BN9" s="588"/>
      <c r="BO9" s="639">
        <v>5.8</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328434</v>
      </c>
      <c r="CS9" s="587"/>
      <c r="CT9" s="587"/>
      <c r="CU9" s="587"/>
      <c r="CV9" s="587"/>
      <c r="CW9" s="587"/>
      <c r="CX9" s="587"/>
      <c r="CY9" s="588"/>
      <c r="CZ9" s="639">
        <v>4.5999999999999996</v>
      </c>
      <c r="DA9" s="639"/>
      <c r="DB9" s="639"/>
      <c r="DC9" s="639"/>
      <c r="DD9" s="592">
        <v>12801</v>
      </c>
      <c r="DE9" s="587"/>
      <c r="DF9" s="587"/>
      <c r="DG9" s="587"/>
      <c r="DH9" s="587"/>
      <c r="DI9" s="587"/>
      <c r="DJ9" s="587"/>
      <c r="DK9" s="587"/>
      <c r="DL9" s="587"/>
      <c r="DM9" s="587"/>
      <c r="DN9" s="587"/>
      <c r="DO9" s="587"/>
      <c r="DP9" s="588"/>
      <c r="DQ9" s="592">
        <v>207738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79117</v>
      </c>
      <c r="S10" s="587"/>
      <c r="T10" s="587"/>
      <c r="U10" s="587"/>
      <c r="V10" s="587"/>
      <c r="W10" s="587"/>
      <c r="X10" s="587"/>
      <c r="Y10" s="588"/>
      <c r="Z10" s="639">
        <v>0.8</v>
      </c>
      <c r="AA10" s="639"/>
      <c r="AB10" s="639"/>
      <c r="AC10" s="639"/>
      <c r="AD10" s="640">
        <v>79117</v>
      </c>
      <c r="AE10" s="640"/>
      <c r="AF10" s="640"/>
      <c r="AG10" s="640"/>
      <c r="AH10" s="640"/>
      <c r="AI10" s="640"/>
      <c r="AJ10" s="640"/>
      <c r="AK10" s="640"/>
      <c r="AL10" s="609">
        <v>3.9</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18081</v>
      </c>
      <c r="BH10" s="587"/>
      <c r="BI10" s="587"/>
      <c r="BJ10" s="587"/>
      <c r="BK10" s="587"/>
      <c r="BL10" s="587"/>
      <c r="BM10" s="587"/>
      <c r="BN10" s="588"/>
      <c r="BO10" s="639">
        <v>1.2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235763</v>
      </c>
      <c r="CS10" s="587"/>
      <c r="CT10" s="587"/>
      <c r="CU10" s="587"/>
      <c r="CV10" s="587"/>
      <c r="CW10" s="587"/>
      <c r="CX10" s="587"/>
      <c r="CY10" s="588"/>
      <c r="CZ10" s="639">
        <v>3.3</v>
      </c>
      <c r="DA10" s="639"/>
      <c r="DB10" s="639"/>
      <c r="DC10" s="639"/>
      <c r="DD10" s="592" t="s">
        <v>113</v>
      </c>
      <c r="DE10" s="587"/>
      <c r="DF10" s="587"/>
      <c r="DG10" s="587"/>
      <c r="DH10" s="587"/>
      <c r="DI10" s="587"/>
      <c r="DJ10" s="587"/>
      <c r="DK10" s="587"/>
      <c r="DL10" s="587"/>
      <c r="DM10" s="587"/>
      <c r="DN10" s="587"/>
      <c r="DO10" s="587"/>
      <c r="DP10" s="588"/>
      <c r="DQ10" s="592">
        <v>793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64914</v>
      </c>
      <c r="BH11" s="587"/>
      <c r="BI11" s="587"/>
      <c r="BJ11" s="587"/>
      <c r="BK11" s="587"/>
      <c r="BL11" s="587"/>
      <c r="BM11" s="587"/>
      <c r="BN11" s="588"/>
      <c r="BO11" s="639">
        <v>4.2</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149915</v>
      </c>
      <c r="CS11" s="587"/>
      <c r="CT11" s="587"/>
      <c r="CU11" s="587"/>
      <c r="CV11" s="587"/>
      <c r="CW11" s="587"/>
      <c r="CX11" s="587"/>
      <c r="CY11" s="588"/>
      <c r="CZ11" s="639">
        <v>2.1</v>
      </c>
      <c r="DA11" s="639"/>
      <c r="DB11" s="639"/>
      <c r="DC11" s="639"/>
      <c r="DD11" s="592">
        <v>7875</v>
      </c>
      <c r="DE11" s="587"/>
      <c r="DF11" s="587"/>
      <c r="DG11" s="587"/>
      <c r="DH11" s="587"/>
      <c r="DI11" s="587"/>
      <c r="DJ11" s="587"/>
      <c r="DK11" s="587"/>
      <c r="DL11" s="587"/>
      <c r="DM11" s="587"/>
      <c r="DN11" s="587"/>
      <c r="DO11" s="587"/>
      <c r="DP11" s="588"/>
      <c r="DQ11" s="592">
        <v>44199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1313523</v>
      </c>
      <c r="BH12" s="587"/>
      <c r="BI12" s="587"/>
      <c r="BJ12" s="587"/>
      <c r="BK12" s="587"/>
      <c r="BL12" s="587"/>
      <c r="BM12" s="587"/>
      <c r="BN12" s="588"/>
      <c r="BO12" s="639">
        <v>85.5</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544434</v>
      </c>
      <c r="CS12" s="587"/>
      <c r="CT12" s="587"/>
      <c r="CU12" s="587"/>
      <c r="CV12" s="587"/>
      <c r="CW12" s="587"/>
      <c r="CX12" s="587"/>
      <c r="CY12" s="588"/>
      <c r="CZ12" s="639">
        <v>7.7</v>
      </c>
      <c r="DA12" s="639"/>
      <c r="DB12" s="639"/>
      <c r="DC12" s="639"/>
      <c r="DD12" s="592">
        <v>348781</v>
      </c>
      <c r="DE12" s="587"/>
      <c r="DF12" s="587"/>
      <c r="DG12" s="587"/>
      <c r="DH12" s="587"/>
      <c r="DI12" s="587"/>
      <c r="DJ12" s="587"/>
      <c r="DK12" s="587"/>
      <c r="DL12" s="587"/>
      <c r="DM12" s="587"/>
      <c r="DN12" s="587"/>
      <c r="DO12" s="587"/>
      <c r="DP12" s="588"/>
      <c r="DQ12" s="592">
        <v>345667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14416</v>
      </c>
      <c r="S13" s="587"/>
      <c r="T13" s="587"/>
      <c r="U13" s="587"/>
      <c r="V13" s="587"/>
      <c r="W13" s="587"/>
      <c r="X13" s="587"/>
      <c r="Y13" s="588"/>
      <c r="Z13" s="639">
        <v>0.1</v>
      </c>
      <c r="AA13" s="639"/>
      <c r="AB13" s="639"/>
      <c r="AC13" s="639"/>
      <c r="AD13" s="640">
        <v>14416</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1301297</v>
      </c>
      <c r="BH13" s="587"/>
      <c r="BI13" s="587"/>
      <c r="BJ13" s="587"/>
      <c r="BK13" s="587"/>
      <c r="BL13" s="587"/>
      <c r="BM13" s="587"/>
      <c r="BN13" s="588"/>
      <c r="BO13" s="639">
        <v>84.7</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729059</v>
      </c>
      <c r="CS13" s="587"/>
      <c r="CT13" s="587"/>
      <c r="CU13" s="587"/>
      <c r="CV13" s="587"/>
      <c r="CW13" s="587"/>
      <c r="CX13" s="587"/>
      <c r="CY13" s="588"/>
      <c r="CZ13" s="639">
        <v>10.3</v>
      </c>
      <c r="DA13" s="639"/>
      <c r="DB13" s="639"/>
      <c r="DC13" s="639"/>
      <c r="DD13" s="592">
        <v>126496</v>
      </c>
      <c r="DE13" s="587"/>
      <c r="DF13" s="587"/>
      <c r="DG13" s="587"/>
      <c r="DH13" s="587"/>
      <c r="DI13" s="587"/>
      <c r="DJ13" s="587"/>
      <c r="DK13" s="587"/>
      <c r="DL13" s="587"/>
      <c r="DM13" s="587"/>
      <c r="DN13" s="587"/>
      <c r="DO13" s="587"/>
      <c r="DP13" s="588"/>
      <c r="DQ13" s="592">
        <v>460130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13609</v>
      </c>
      <c r="BH14" s="587"/>
      <c r="BI14" s="587"/>
      <c r="BJ14" s="587"/>
      <c r="BK14" s="587"/>
      <c r="BL14" s="587"/>
      <c r="BM14" s="587"/>
      <c r="BN14" s="588"/>
      <c r="BO14" s="639">
        <v>0.9</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192561</v>
      </c>
      <c r="CS14" s="587"/>
      <c r="CT14" s="587"/>
      <c r="CU14" s="587"/>
      <c r="CV14" s="587"/>
      <c r="CW14" s="587"/>
      <c r="CX14" s="587"/>
      <c r="CY14" s="588"/>
      <c r="CZ14" s="639">
        <v>2.7</v>
      </c>
      <c r="DA14" s="639"/>
      <c r="DB14" s="639"/>
      <c r="DC14" s="639"/>
      <c r="DD14" s="592">
        <v>14504</v>
      </c>
      <c r="DE14" s="587"/>
      <c r="DF14" s="587"/>
      <c r="DG14" s="587"/>
      <c r="DH14" s="587"/>
      <c r="DI14" s="587"/>
      <c r="DJ14" s="587"/>
      <c r="DK14" s="587"/>
      <c r="DL14" s="587"/>
      <c r="DM14" s="587"/>
      <c r="DN14" s="587"/>
      <c r="DO14" s="587"/>
      <c r="DP14" s="588"/>
      <c r="DQ14" s="592">
        <v>174481</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1907</v>
      </c>
      <c r="S15" s="587"/>
      <c r="T15" s="587"/>
      <c r="U15" s="587"/>
      <c r="V15" s="587"/>
      <c r="W15" s="587"/>
      <c r="X15" s="587"/>
      <c r="Y15" s="588"/>
      <c r="Z15" s="639">
        <v>0</v>
      </c>
      <c r="AA15" s="639"/>
      <c r="AB15" s="639"/>
      <c r="AC15" s="639"/>
      <c r="AD15" s="640">
        <v>1907</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24679</v>
      </c>
      <c r="BH15" s="587"/>
      <c r="BI15" s="587"/>
      <c r="BJ15" s="587"/>
      <c r="BK15" s="587"/>
      <c r="BL15" s="587"/>
      <c r="BM15" s="587"/>
      <c r="BN15" s="588"/>
      <c r="BO15" s="639">
        <v>1.6</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697704</v>
      </c>
      <c r="CS15" s="587"/>
      <c r="CT15" s="587"/>
      <c r="CU15" s="587"/>
      <c r="CV15" s="587"/>
      <c r="CW15" s="587"/>
      <c r="CX15" s="587"/>
      <c r="CY15" s="588"/>
      <c r="CZ15" s="639">
        <v>9.8000000000000007</v>
      </c>
      <c r="DA15" s="639"/>
      <c r="DB15" s="639"/>
      <c r="DC15" s="639"/>
      <c r="DD15" s="592">
        <v>330194</v>
      </c>
      <c r="DE15" s="587"/>
      <c r="DF15" s="587"/>
      <c r="DG15" s="587"/>
      <c r="DH15" s="587"/>
      <c r="DI15" s="587"/>
      <c r="DJ15" s="587"/>
      <c r="DK15" s="587"/>
      <c r="DL15" s="587"/>
      <c r="DM15" s="587"/>
      <c r="DN15" s="587"/>
      <c r="DO15" s="587"/>
      <c r="DP15" s="588"/>
      <c r="DQ15" s="592">
        <v>471477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2441551</v>
      </c>
      <c r="S16" s="587"/>
      <c r="T16" s="587"/>
      <c r="U16" s="587"/>
      <c r="V16" s="587"/>
      <c r="W16" s="587"/>
      <c r="X16" s="587"/>
      <c r="Y16" s="588"/>
      <c r="Z16" s="639">
        <v>24.4</v>
      </c>
      <c r="AA16" s="639"/>
      <c r="AB16" s="639"/>
      <c r="AC16" s="639"/>
      <c r="AD16" s="640">
        <v>303693</v>
      </c>
      <c r="AE16" s="640"/>
      <c r="AF16" s="640"/>
      <c r="AG16" s="640"/>
      <c r="AH16" s="640"/>
      <c r="AI16" s="640"/>
      <c r="AJ16" s="640"/>
      <c r="AK16" s="640"/>
      <c r="AL16" s="609">
        <v>15.1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693350</v>
      </c>
      <c r="CS16" s="587"/>
      <c r="CT16" s="587"/>
      <c r="CU16" s="587"/>
      <c r="CV16" s="587"/>
      <c r="CW16" s="587"/>
      <c r="CX16" s="587"/>
      <c r="CY16" s="588"/>
      <c r="CZ16" s="639">
        <v>9.8000000000000007</v>
      </c>
      <c r="DA16" s="639"/>
      <c r="DB16" s="639"/>
      <c r="DC16" s="639"/>
      <c r="DD16" s="592" t="s">
        <v>113</v>
      </c>
      <c r="DE16" s="587"/>
      <c r="DF16" s="587"/>
      <c r="DG16" s="587"/>
      <c r="DH16" s="587"/>
      <c r="DI16" s="587"/>
      <c r="DJ16" s="587"/>
      <c r="DK16" s="587"/>
      <c r="DL16" s="587"/>
      <c r="DM16" s="587"/>
      <c r="DN16" s="587"/>
      <c r="DO16" s="587"/>
      <c r="DP16" s="588"/>
      <c r="DQ16" s="592">
        <v>222166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303693</v>
      </c>
      <c r="S17" s="587"/>
      <c r="T17" s="587"/>
      <c r="U17" s="587"/>
      <c r="V17" s="587"/>
      <c r="W17" s="587"/>
      <c r="X17" s="587"/>
      <c r="Y17" s="588"/>
      <c r="Z17" s="639">
        <v>3</v>
      </c>
      <c r="AA17" s="639"/>
      <c r="AB17" s="639"/>
      <c r="AC17" s="639"/>
      <c r="AD17" s="640">
        <v>303693</v>
      </c>
      <c r="AE17" s="640"/>
      <c r="AF17" s="640"/>
      <c r="AG17" s="640"/>
      <c r="AH17" s="640"/>
      <c r="AI17" s="640"/>
      <c r="AJ17" s="640"/>
      <c r="AK17" s="640"/>
      <c r="AL17" s="609">
        <v>15.1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233880</v>
      </c>
      <c r="CS17" s="587"/>
      <c r="CT17" s="587"/>
      <c r="CU17" s="587"/>
      <c r="CV17" s="587"/>
      <c r="CW17" s="587"/>
      <c r="CX17" s="587"/>
      <c r="CY17" s="588"/>
      <c r="CZ17" s="639">
        <v>3.3</v>
      </c>
      <c r="DA17" s="639"/>
      <c r="DB17" s="639"/>
      <c r="DC17" s="639"/>
      <c r="DD17" s="592" t="s">
        <v>113</v>
      </c>
      <c r="DE17" s="587"/>
      <c r="DF17" s="587"/>
      <c r="DG17" s="587"/>
      <c r="DH17" s="587"/>
      <c r="DI17" s="587"/>
      <c r="DJ17" s="587"/>
      <c r="DK17" s="587"/>
      <c r="DL17" s="587"/>
      <c r="DM17" s="587"/>
      <c r="DN17" s="587"/>
      <c r="DO17" s="587"/>
      <c r="DP17" s="588"/>
      <c r="DQ17" s="592">
        <v>233880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111181</v>
      </c>
      <c r="S18" s="587"/>
      <c r="T18" s="587"/>
      <c r="U18" s="587"/>
      <c r="V18" s="587"/>
      <c r="W18" s="587"/>
      <c r="X18" s="587"/>
      <c r="Y18" s="588"/>
      <c r="Z18" s="639">
        <v>1.1000000000000001</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2026677</v>
      </c>
      <c r="S19" s="587"/>
      <c r="T19" s="587"/>
      <c r="U19" s="587"/>
      <c r="V19" s="587"/>
      <c r="W19" s="587"/>
      <c r="X19" s="587"/>
      <c r="Y19" s="588"/>
      <c r="Z19" s="639">
        <v>20.3</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9010</v>
      </c>
      <c r="BH19" s="587"/>
      <c r="BI19" s="587"/>
      <c r="BJ19" s="587"/>
      <c r="BK19" s="587"/>
      <c r="BL19" s="587"/>
      <c r="BM19" s="587"/>
      <c r="BN19" s="588"/>
      <c r="BO19" s="639">
        <v>0.6</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4130446</v>
      </c>
      <c r="S20" s="587"/>
      <c r="T20" s="587"/>
      <c r="U20" s="587"/>
      <c r="V20" s="587"/>
      <c r="W20" s="587"/>
      <c r="X20" s="587"/>
      <c r="Y20" s="588"/>
      <c r="Z20" s="639">
        <v>41.3</v>
      </c>
      <c r="AA20" s="639"/>
      <c r="AB20" s="639"/>
      <c r="AC20" s="639"/>
      <c r="AD20" s="640">
        <v>1992588</v>
      </c>
      <c r="AE20" s="640"/>
      <c r="AF20" s="640"/>
      <c r="AG20" s="640"/>
      <c r="AH20" s="640"/>
      <c r="AI20" s="640"/>
      <c r="AJ20" s="640"/>
      <c r="AK20" s="640"/>
      <c r="AL20" s="609">
        <v>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9010</v>
      </c>
      <c r="BH20" s="587"/>
      <c r="BI20" s="587"/>
      <c r="BJ20" s="587"/>
      <c r="BK20" s="587"/>
      <c r="BL20" s="587"/>
      <c r="BM20" s="587"/>
      <c r="BN20" s="588"/>
      <c r="BO20" s="639">
        <v>0.6</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7087207</v>
      </c>
      <c r="CS20" s="587"/>
      <c r="CT20" s="587"/>
      <c r="CU20" s="587"/>
      <c r="CV20" s="587"/>
      <c r="CW20" s="587"/>
      <c r="CX20" s="587"/>
      <c r="CY20" s="588"/>
      <c r="CZ20" s="639">
        <v>100</v>
      </c>
      <c r="DA20" s="639"/>
      <c r="DB20" s="639"/>
      <c r="DC20" s="639"/>
      <c r="DD20" s="592">
        <v>1083953</v>
      </c>
      <c r="DE20" s="587"/>
      <c r="DF20" s="587"/>
      <c r="DG20" s="587"/>
      <c r="DH20" s="587"/>
      <c r="DI20" s="587"/>
      <c r="DJ20" s="587"/>
      <c r="DK20" s="587"/>
      <c r="DL20" s="587"/>
      <c r="DM20" s="587"/>
      <c r="DN20" s="587"/>
      <c r="DO20" s="587"/>
      <c r="DP20" s="588"/>
      <c r="DQ20" s="592">
        <v>4016882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747</v>
      </c>
      <c r="S21" s="587"/>
      <c r="T21" s="587"/>
      <c r="U21" s="587"/>
      <c r="V21" s="587"/>
      <c r="W21" s="587"/>
      <c r="X21" s="587"/>
      <c r="Y21" s="588"/>
      <c r="Z21" s="639">
        <v>0</v>
      </c>
      <c r="AA21" s="639"/>
      <c r="AB21" s="639"/>
      <c r="AC21" s="639"/>
      <c r="AD21" s="640">
        <v>747</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9010</v>
      </c>
      <c r="BH21" s="587"/>
      <c r="BI21" s="587"/>
      <c r="BJ21" s="587"/>
      <c r="BK21" s="587"/>
      <c r="BL21" s="587"/>
      <c r="BM21" s="587"/>
      <c r="BN21" s="588"/>
      <c r="BO21" s="639">
        <v>0.6</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553</v>
      </c>
      <c r="S22" s="587"/>
      <c r="T22" s="587"/>
      <c r="U22" s="587"/>
      <c r="V22" s="587"/>
      <c r="W22" s="587"/>
      <c r="X22" s="587"/>
      <c r="Y22" s="588"/>
      <c r="Z22" s="639">
        <v>0</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54212</v>
      </c>
      <c r="S23" s="587"/>
      <c r="T23" s="587"/>
      <c r="U23" s="587"/>
      <c r="V23" s="587"/>
      <c r="W23" s="587"/>
      <c r="X23" s="587"/>
      <c r="Y23" s="588"/>
      <c r="Z23" s="639">
        <v>0.5</v>
      </c>
      <c r="AA23" s="639"/>
      <c r="AB23" s="639"/>
      <c r="AC23" s="639"/>
      <c r="AD23" s="640">
        <v>2680</v>
      </c>
      <c r="AE23" s="640"/>
      <c r="AF23" s="640"/>
      <c r="AG23" s="640"/>
      <c r="AH23" s="640"/>
      <c r="AI23" s="640"/>
      <c r="AJ23" s="640"/>
      <c r="AK23" s="640"/>
      <c r="AL23" s="609">
        <v>0.1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1530</v>
      </c>
      <c r="S24" s="587"/>
      <c r="T24" s="587"/>
      <c r="U24" s="587"/>
      <c r="V24" s="587"/>
      <c r="W24" s="587"/>
      <c r="X24" s="587"/>
      <c r="Y24" s="588"/>
      <c r="Z24" s="639">
        <v>0</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1547587</v>
      </c>
      <c r="CS24" s="637"/>
      <c r="CT24" s="637"/>
      <c r="CU24" s="637"/>
      <c r="CV24" s="637"/>
      <c r="CW24" s="637"/>
      <c r="CX24" s="637"/>
      <c r="CY24" s="684"/>
      <c r="CZ24" s="688">
        <v>21.8</v>
      </c>
      <c r="DA24" s="689"/>
      <c r="DB24" s="689"/>
      <c r="DC24" s="690"/>
      <c r="DD24" s="683">
        <v>1267951</v>
      </c>
      <c r="DE24" s="637"/>
      <c r="DF24" s="637"/>
      <c r="DG24" s="637"/>
      <c r="DH24" s="637"/>
      <c r="DI24" s="637"/>
      <c r="DJ24" s="637"/>
      <c r="DK24" s="684"/>
      <c r="DL24" s="683">
        <v>1188066</v>
      </c>
      <c r="DM24" s="637"/>
      <c r="DN24" s="637"/>
      <c r="DO24" s="637"/>
      <c r="DP24" s="637"/>
      <c r="DQ24" s="637"/>
      <c r="DR24" s="637"/>
      <c r="DS24" s="637"/>
      <c r="DT24" s="637"/>
      <c r="DU24" s="637"/>
      <c r="DV24" s="684"/>
      <c r="DW24" s="685">
        <v>59.3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2358089</v>
      </c>
      <c r="S25" s="587"/>
      <c r="T25" s="587"/>
      <c r="U25" s="587"/>
      <c r="V25" s="587"/>
      <c r="W25" s="587"/>
      <c r="X25" s="587"/>
      <c r="Y25" s="588"/>
      <c r="Z25" s="639">
        <v>23.6</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944692</v>
      </c>
      <c r="CS25" s="605"/>
      <c r="CT25" s="605"/>
      <c r="CU25" s="605"/>
      <c r="CV25" s="605"/>
      <c r="CW25" s="605"/>
      <c r="CX25" s="605"/>
      <c r="CY25" s="606"/>
      <c r="CZ25" s="589">
        <v>13.3</v>
      </c>
      <c r="DA25" s="607"/>
      <c r="DB25" s="607"/>
      <c r="DC25" s="608"/>
      <c r="DD25" s="592">
        <v>933564</v>
      </c>
      <c r="DE25" s="605"/>
      <c r="DF25" s="605"/>
      <c r="DG25" s="605"/>
      <c r="DH25" s="605"/>
      <c r="DI25" s="605"/>
      <c r="DJ25" s="605"/>
      <c r="DK25" s="606"/>
      <c r="DL25" s="592">
        <v>887154</v>
      </c>
      <c r="DM25" s="605"/>
      <c r="DN25" s="605"/>
      <c r="DO25" s="605"/>
      <c r="DP25" s="605"/>
      <c r="DQ25" s="605"/>
      <c r="DR25" s="605"/>
      <c r="DS25" s="605"/>
      <c r="DT25" s="605"/>
      <c r="DU25" s="605"/>
      <c r="DV25" s="606"/>
      <c r="DW25" s="609">
        <v>44.2</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600044</v>
      </c>
      <c r="CS26" s="587"/>
      <c r="CT26" s="587"/>
      <c r="CU26" s="587"/>
      <c r="CV26" s="587"/>
      <c r="CW26" s="587"/>
      <c r="CX26" s="587"/>
      <c r="CY26" s="588"/>
      <c r="CZ26" s="589">
        <v>8.5</v>
      </c>
      <c r="DA26" s="607"/>
      <c r="DB26" s="607"/>
      <c r="DC26" s="608"/>
      <c r="DD26" s="592">
        <v>590704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1150413</v>
      </c>
      <c r="S27" s="587"/>
      <c r="T27" s="587"/>
      <c r="U27" s="587"/>
      <c r="V27" s="587"/>
      <c r="W27" s="587"/>
      <c r="X27" s="587"/>
      <c r="Y27" s="588"/>
      <c r="Z27" s="639">
        <v>11.5</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1536645</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369015</v>
      </c>
      <c r="CS27" s="605"/>
      <c r="CT27" s="605"/>
      <c r="CU27" s="605"/>
      <c r="CV27" s="605"/>
      <c r="CW27" s="605"/>
      <c r="CX27" s="605"/>
      <c r="CY27" s="606"/>
      <c r="CZ27" s="589">
        <v>5.2</v>
      </c>
      <c r="DA27" s="607"/>
      <c r="DB27" s="607"/>
      <c r="DC27" s="608"/>
      <c r="DD27" s="592">
        <v>100507</v>
      </c>
      <c r="DE27" s="605"/>
      <c r="DF27" s="605"/>
      <c r="DG27" s="605"/>
      <c r="DH27" s="605"/>
      <c r="DI27" s="605"/>
      <c r="DJ27" s="605"/>
      <c r="DK27" s="606"/>
      <c r="DL27" s="592">
        <v>67532</v>
      </c>
      <c r="DM27" s="605"/>
      <c r="DN27" s="605"/>
      <c r="DO27" s="605"/>
      <c r="DP27" s="605"/>
      <c r="DQ27" s="605"/>
      <c r="DR27" s="605"/>
      <c r="DS27" s="605"/>
      <c r="DT27" s="605"/>
      <c r="DU27" s="605"/>
      <c r="DV27" s="606"/>
      <c r="DW27" s="609">
        <v>3.4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57022</v>
      </c>
      <c r="S28" s="587"/>
      <c r="T28" s="587"/>
      <c r="U28" s="587"/>
      <c r="V28" s="587"/>
      <c r="W28" s="587"/>
      <c r="X28" s="587"/>
      <c r="Y28" s="588"/>
      <c r="Z28" s="639">
        <v>0.6</v>
      </c>
      <c r="AA28" s="639"/>
      <c r="AB28" s="639"/>
      <c r="AC28" s="639"/>
      <c r="AD28" s="640">
        <v>7100</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233880</v>
      </c>
      <c r="CS28" s="587"/>
      <c r="CT28" s="587"/>
      <c r="CU28" s="587"/>
      <c r="CV28" s="587"/>
      <c r="CW28" s="587"/>
      <c r="CX28" s="587"/>
      <c r="CY28" s="588"/>
      <c r="CZ28" s="589">
        <v>3.3</v>
      </c>
      <c r="DA28" s="607"/>
      <c r="DB28" s="607"/>
      <c r="DC28" s="608"/>
      <c r="DD28" s="592">
        <v>233880</v>
      </c>
      <c r="DE28" s="587"/>
      <c r="DF28" s="587"/>
      <c r="DG28" s="587"/>
      <c r="DH28" s="587"/>
      <c r="DI28" s="587"/>
      <c r="DJ28" s="587"/>
      <c r="DK28" s="588"/>
      <c r="DL28" s="592">
        <v>233380</v>
      </c>
      <c r="DM28" s="587"/>
      <c r="DN28" s="587"/>
      <c r="DO28" s="587"/>
      <c r="DP28" s="587"/>
      <c r="DQ28" s="587"/>
      <c r="DR28" s="587"/>
      <c r="DS28" s="587"/>
      <c r="DT28" s="587"/>
      <c r="DU28" s="587"/>
      <c r="DV28" s="588"/>
      <c r="DW28" s="609">
        <v>11.6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12056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233880</v>
      </c>
      <c r="CS29" s="605"/>
      <c r="CT29" s="605"/>
      <c r="CU29" s="605"/>
      <c r="CV29" s="605"/>
      <c r="CW29" s="605"/>
      <c r="CX29" s="605"/>
      <c r="CY29" s="606"/>
      <c r="CZ29" s="589">
        <v>3.3</v>
      </c>
      <c r="DA29" s="607"/>
      <c r="DB29" s="607"/>
      <c r="DC29" s="608"/>
      <c r="DD29" s="592">
        <v>233880</v>
      </c>
      <c r="DE29" s="605"/>
      <c r="DF29" s="605"/>
      <c r="DG29" s="605"/>
      <c r="DH29" s="605"/>
      <c r="DI29" s="605"/>
      <c r="DJ29" s="605"/>
      <c r="DK29" s="606"/>
      <c r="DL29" s="592">
        <v>233380</v>
      </c>
      <c r="DM29" s="605"/>
      <c r="DN29" s="605"/>
      <c r="DO29" s="605"/>
      <c r="DP29" s="605"/>
      <c r="DQ29" s="605"/>
      <c r="DR29" s="605"/>
      <c r="DS29" s="605"/>
      <c r="DT29" s="605"/>
      <c r="DU29" s="605"/>
      <c r="DV29" s="606"/>
      <c r="DW29" s="609">
        <v>11.6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344462</v>
      </c>
      <c r="S30" s="587"/>
      <c r="T30" s="587"/>
      <c r="U30" s="587"/>
      <c r="V30" s="587"/>
      <c r="W30" s="587"/>
      <c r="X30" s="587"/>
      <c r="Y30" s="588"/>
      <c r="Z30" s="639">
        <v>3.4</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99.9</v>
      </c>
      <c r="BH30" s="653"/>
      <c r="BI30" s="653"/>
      <c r="BJ30" s="653"/>
      <c r="BK30" s="653"/>
      <c r="BL30" s="653"/>
      <c r="BM30" s="654">
        <v>97.6</v>
      </c>
      <c r="BN30" s="653"/>
      <c r="BO30" s="653"/>
      <c r="BP30" s="653"/>
      <c r="BQ30" s="655"/>
      <c r="BR30" s="652">
        <v>99.9</v>
      </c>
      <c r="BS30" s="653"/>
      <c r="BT30" s="653"/>
      <c r="BU30" s="653"/>
      <c r="BV30" s="653"/>
      <c r="BW30" s="653"/>
      <c r="BX30" s="654">
        <v>94.9</v>
      </c>
      <c r="BY30" s="653"/>
      <c r="BZ30" s="653"/>
      <c r="CA30" s="653"/>
      <c r="CB30" s="655"/>
      <c r="CD30" s="658"/>
      <c r="CE30" s="659"/>
      <c r="CF30" s="623" t="s">
        <v>292</v>
      </c>
      <c r="CG30" s="620"/>
      <c r="CH30" s="620"/>
      <c r="CI30" s="620"/>
      <c r="CJ30" s="620"/>
      <c r="CK30" s="620"/>
      <c r="CL30" s="620"/>
      <c r="CM30" s="620"/>
      <c r="CN30" s="620"/>
      <c r="CO30" s="620"/>
      <c r="CP30" s="620"/>
      <c r="CQ30" s="621"/>
      <c r="CR30" s="586">
        <v>203735</v>
      </c>
      <c r="CS30" s="587"/>
      <c r="CT30" s="587"/>
      <c r="CU30" s="587"/>
      <c r="CV30" s="587"/>
      <c r="CW30" s="587"/>
      <c r="CX30" s="587"/>
      <c r="CY30" s="588"/>
      <c r="CZ30" s="589">
        <v>2.9</v>
      </c>
      <c r="DA30" s="607"/>
      <c r="DB30" s="607"/>
      <c r="DC30" s="608"/>
      <c r="DD30" s="592">
        <v>203735</v>
      </c>
      <c r="DE30" s="587"/>
      <c r="DF30" s="587"/>
      <c r="DG30" s="587"/>
      <c r="DH30" s="587"/>
      <c r="DI30" s="587"/>
      <c r="DJ30" s="587"/>
      <c r="DK30" s="588"/>
      <c r="DL30" s="592">
        <v>203235</v>
      </c>
      <c r="DM30" s="587"/>
      <c r="DN30" s="587"/>
      <c r="DO30" s="587"/>
      <c r="DP30" s="587"/>
      <c r="DQ30" s="587"/>
      <c r="DR30" s="587"/>
      <c r="DS30" s="587"/>
      <c r="DT30" s="587"/>
      <c r="DU30" s="587"/>
      <c r="DV30" s="588"/>
      <c r="DW30" s="609">
        <v>10.1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1622951</v>
      </c>
      <c r="S31" s="587"/>
      <c r="T31" s="587"/>
      <c r="U31" s="587"/>
      <c r="V31" s="587"/>
      <c r="W31" s="587"/>
      <c r="X31" s="587"/>
      <c r="Y31" s="588"/>
      <c r="Z31" s="639">
        <v>16.2</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89.5</v>
      </c>
      <c r="BN31" s="651"/>
      <c r="BO31" s="651"/>
      <c r="BP31" s="651"/>
      <c r="BQ31" s="615"/>
      <c r="BR31" s="650">
        <v>99.6</v>
      </c>
      <c r="BS31" s="605"/>
      <c r="BT31" s="605"/>
      <c r="BU31" s="605"/>
      <c r="BV31" s="605"/>
      <c r="BW31" s="605"/>
      <c r="BX31" s="641">
        <v>75.2</v>
      </c>
      <c r="BY31" s="651"/>
      <c r="BZ31" s="651"/>
      <c r="CA31" s="651"/>
      <c r="CB31" s="615"/>
      <c r="CD31" s="658"/>
      <c r="CE31" s="659"/>
      <c r="CF31" s="623" t="s">
        <v>296</v>
      </c>
      <c r="CG31" s="620"/>
      <c r="CH31" s="620"/>
      <c r="CI31" s="620"/>
      <c r="CJ31" s="620"/>
      <c r="CK31" s="620"/>
      <c r="CL31" s="620"/>
      <c r="CM31" s="620"/>
      <c r="CN31" s="620"/>
      <c r="CO31" s="620"/>
      <c r="CP31" s="620"/>
      <c r="CQ31" s="621"/>
      <c r="CR31" s="586">
        <v>30145</v>
      </c>
      <c r="CS31" s="605"/>
      <c r="CT31" s="605"/>
      <c r="CU31" s="605"/>
      <c r="CV31" s="605"/>
      <c r="CW31" s="605"/>
      <c r="CX31" s="605"/>
      <c r="CY31" s="606"/>
      <c r="CZ31" s="589">
        <v>0.4</v>
      </c>
      <c r="DA31" s="607"/>
      <c r="DB31" s="607"/>
      <c r="DC31" s="608"/>
      <c r="DD31" s="592">
        <v>30145</v>
      </c>
      <c r="DE31" s="605"/>
      <c r="DF31" s="605"/>
      <c r="DG31" s="605"/>
      <c r="DH31" s="605"/>
      <c r="DI31" s="605"/>
      <c r="DJ31" s="605"/>
      <c r="DK31" s="606"/>
      <c r="DL31" s="592">
        <v>30145</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273509</v>
      </c>
      <c r="S32" s="587"/>
      <c r="T32" s="587"/>
      <c r="U32" s="587"/>
      <c r="V32" s="587"/>
      <c r="W32" s="587"/>
      <c r="X32" s="587"/>
      <c r="Y32" s="588"/>
      <c r="Z32" s="639">
        <v>2.7</v>
      </c>
      <c r="AA32" s="639"/>
      <c r="AB32" s="639"/>
      <c r="AC32" s="639"/>
      <c r="AD32" s="640">
        <v>1786</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100</v>
      </c>
      <c r="BH32" s="571"/>
      <c r="BI32" s="571"/>
      <c r="BJ32" s="571"/>
      <c r="BK32" s="571"/>
      <c r="BL32" s="571"/>
      <c r="BM32" s="634">
        <v>98.8</v>
      </c>
      <c r="BN32" s="571"/>
      <c r="BO32" s="571"/>
      <c r="BP32" s="571"/>
      <c r="BQ32" s="628"/>
      <c r="BR32" s="649">
        <v>100</v>
      </c>
      <c r="BS32" s="571"/>
      <c r="BT32" s="571"/>
      <c r="BU32" s="571"/>
      <c r="BV32" s="571"/>
      <c r="BW32" s="571"/>
      <c r="BX32" s="634">
        <v>97</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t="s">
        <v>113</v>
      </c>
      <c r="S33" s="587"/>
      <c r="T33" s="587"/>
      <c r="U33" s="587"/>
      <c r="V33" s="587"/>
      <c r="W33" s="587"/>
      <c r="X33" s="587"/>
      <c r="Y33" s="588"/>
      <c r="Z33" s="639" t="s">
        <v>113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3762317</v>
      </c>
      <c r="CS33" s="605"/>
      <c r="CT33" s="605"/>
      <c r="CU33" s="605"/>
      <c r="CV33" s="605"/>
      <c r="CW33" s="605"/>
      <c r="CX33" s="605"/>
      <c r="CY33" s="606"/>
      <c r="CZ33" s="589">
        <v>53.1</v>
      </c>
      <c r="DA33" s="607"/>
      <c r="DB33" s="607"/>
      <c r="DC33" s="608"/>
      <c r="DD33" s="592">
        <v>1970326</v>
      </c>
      <c r="DE33" s="605"/>
      <c r="DF33" s="605"/>
      <c r="DG33" s="605"/>
      <c r="DH33" s="605"/>
      <c r="DI33" s="605"/>
      <c r="DJ33" s="605"/>
      <c r="DK33" s="606"/>
      <c r="DL33" s="592">
        <v>898532</v>
      </c>
      <c r="DM33" s="605"/>
      <c r="DN33" s="605"/>
      <c r="DO33" s="605"/>
      <c r="DP33" s="605"/>
      <c r="DQ33" s="605"/>
      <c r="DR33" s="605"/>
      <c r="DS33" s="605"/>
      <c r="DT33" s="605"/>
      <c r="DU33" s="605"/>
      <c r="DV33" s="606"/>
      <c r="DW33" s="609">
        <v>44.8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1344342</v>
      </c>
      <c r="CS34" s="587"/>
      <c r="CT34" s="587"/>
      <c r="CU34" s="587"/>
      <c r="CV34" s="587"/>
      <c r="CW34" s="587"/>
      <c r="CX34" s="587"/>
      <c r="CY34" s="588"/>
      <c r="CZ34" s="589">
        <v>19</v>
      </c>
      <c r="DA34" s="607"/>
      <c r="DB34" s="607"/>
      <c r="DC34" s="608"/>
      <c r="DD34" s="592">
        <v>506618</v>
      </c>
      <c r="DE34" s="587"/>
      <c r="DF34" s="587"/>
      <c r="DG34" s="587"/>
      <c r="DH34" s="587"/>
      <c r="DI34" s="587"/>
      <c r="DJ34" s="587"/>
      <c r="DK34" s="588"/>
      <c r="DL34" s="592">
        <v>170757</v>
      </c>
      <c r="DM34" s="587"/>
      <c r="DN34" s="587"/>
      <c r="DO34" s="587"/>
      <c r="DP34" s="587"/>
      <c r="DQ34" s="587"/>
      <c r="DR34" s="587"/>
      <c r="DS34" s="587"/>
      <c r="DT34" s="587"/>
      <c r="DU34" s="587"/>
      <c r="DV34" s="588"/>
      <c r="DW34" s="609">
        <v>8.5</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113</v>
      </c>
      <c r="S35" s="587"/>
      <c r="T35" s="587"/>
      <c r="U35" s="587"/>
      <c r="V35" s="587"/>
      <c r="W35" s="587"/>
      <c r="X35" s="587"/>
      <c r="Y35" s="588"/>
      <c r="Z35" s="639" t="s">
        <v>113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810112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268291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35689</v>
      </c>
      <c r="CS35" s="605"/>
      <c r="CT35" s="605"/>
      <c r="CU35" s="605"/>
      <c r="CV35" s="605"/>
      <c r="CW35" s="605"/>
      <c r="CX35" s="605"/>
      <c r="CY35" s="606"/>
      <c r="CZ35" s="589">
        <v>0.5</v>
      </c>
      <c r="DA35" s="607"/>
      <c r="DB35" s="607"/>
      <c r="DC35" s="608"/>
      <c r="DD35" s="592">
        <v>24340</v>
      </c>
      <c r="DE35" s="605"/>
      <c r="DF35" s="605"/>
      <c r="DG35" s="605"/>
      <c r="DH35" s="605"/>
      <c r="DI35" s="605"/>
      <c r="DJ35" s="605"/>
      <c r="DK35" s="606"/>
      <c r="DL35" s="592">
        <v>8171</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10005990</v>
      </c>
      <c r="S36" s="627"/>
      <c r="T36" s="627"/>
      <c r="U36" s="627"/>
      <c r="V36" s="627"/>
      <c r="W36" s="627"/>
      <c r="X36" s="627"/>
      <c r="Y36" s="630"/>
      <c r="Z36" s="631">
        <v>100</v>
      </c>
      <c r="AA36" s="631"/>
      <c r="AB36" s="631"/>
      <c r="AC36" s="631"/>
      <c r="AD36" s="632">
        <v>2004901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372042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174529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529640</v>
      </c>
      <c r="CS36" s="587"/>
      <c r="CT36" s="587"/>
      <c r="CU36" s="587"/>
      <c r="CV36" s="587"/>
      <c r="CW36" s="587"/>
      <c r="CX36" s="587"/>
      <c r="CY36" s="588"/>
      <c r="CZ36" s="589">
        <v>7.5</v>
      </c>
      <c r="DA36" s="607"/>
      <c r="DB36" s="607"/>
      <c r="DC36" s="608"/>
      <c r="DD36" s="592">
        <v>387700</v>
      </c>
      <c r="DE36" s="587"/>
      <c r="DF36" s="587"/>
      <c r="DG36" s="587"/>
      <c r="DH36" s="587"/>
      <c r="DI36" s="587"/>
      <c r="DJ36" s="587"/>
      <c r="DK36" s="588"/>
      <c r="DL36" s="592">
        <v>207554</v>
      </c>
      <c r="DM36" s="587"/>
      <c r="DN36" s="587"/>
      <c r="DO36" s="587"/>
      <c r="DP36" s="587"/>
      <c r="DQ36" s="587"/>
      <c r="DR36" s="587"/>
      <c r="DS36" s="587"/>
      <c r="DT36" s="587"/>
      <c r="DU36" s="587"/>
      <c r="DV36" s="588"/>
      <c r="DW36" s="609">
        <v>10.4</v>
      </c>
      <c r="DX36" s="610"/>
      <c r="DY36" s="610"/>
      <c r="DZ36" s="610"/>
      <c r="EA36" s="610"/>
      <c r="EB36" s="610"/>
      <c r="EC36" s="611"/>
    </row>
    <row r="37" spans="2:133" ht="11.25" customHeight="1">
      <c r="AQ37" s="612" t="s">
        <v>314</v>
      </c>
      <c r="AR37" s="613"/>
      <c r="AS37" s="613"/>
      <c r="AT37" s="613"/>
      <c r="AU37" s="613"/>
      <c r="AV37" s="613"/>
      <c r="AW37" s="613"/>
      <c r="AX37" s="613"/>
      <c r="AY37" s="614"/>
      <c r="AZ37" s="586">
        <v>61938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1454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202462</v>
      </c>
      <c r="CS37" s="605"/>
      <c r="CT37" s="605"/>
      <c r="CU37" s="605"/>
      <c r="CV37" s="605"/>
      <c r="CW37" s="605"/>
      <c r="CX37" s="605"/>
      <c r="CY37" s="606"/>
      <c r="CZ37" s="589">
        <v>2.9</v>
      </c>
      <c r="DA37" s="607"/>
      <c r="DB37" s="607"/>
      <c r="DC37" s="608"/>
      <c r="DD37" s="592">
        <v>201442</v>
      </c>
      <c r="DE37" s="605"/>
      <c r="DF37" s="605"/>
      <c r="DG37" s="605"/>
      <c r="DH37" s="605"/>
      <c r="DI37" s="605"/>
      <c r="DJ37" s="605"/>
      <c r="DK37" s="606"/>
      <c r="DL37" s="592">
        <v>155625</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317</v>
      </c>
      <c r="AR38" s="613"/>
      <c r="AS38" s="613"/>
      <c r="AT38" s="613"/>
      <c r="AU38" s="613"/>
      <c r="AV38" s="613"/>
      <c r="AW38" s="613"/>
      <c r="AX38" s="613"/>
      <c r="AY38" s="614"/>
      <c r="AZ38" s="586">
        <v>16418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2726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731756</v>
      </c>
      <c r="CS38" s="587"/>
      <c r="CT38" s="587"/>
      <c r="CU38" s="587"/>
      <c r="CV38" s="587"/>
      <c r="CW38" s="587"/>
      <c r="CX38" s="587"/>
      <c r="CY38" s="588"/>
      <c r="CZ38" s="589">
        <v>10.3</v>
      </c>
      <c r="DA38" s="607"/>
      <c r="DB38" s="607"/>
      <c r="DC38" s="608"/>
      <c r="DD38" s="592">
        <v>610691</v>
      </c>
      <c r="DE38" s="587"/>
      <c r="DF38" s="587"/>
      <c r="DG38" s="587"/>
      <c r="DH38" s="587"/>
      <c r="DI38" s="587"/>
      <c r="DJ38" s="587"/>
      <c r="DK38" s="588"/>
      <c r="DL38" s="592">
        <v>512050</v>
      </c>
      <c r="DM38" s="587"/>
      <c r="DN38" s="587"/>
      <c r="DO38" s="587"/>
      <c r="DP38" s="587"/>
      <c r="DQ38" s="587"/>
      <c r="DR38" s="587"/>
      <c r="DS38" s="587"/>
      <c r="DT38" s="587"/>
      <c r="DU38" s="587"/>
      <c r="DV38" s="588"/>
      <c r="DW38" s="609">
        <v>25.5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1088890</v>
      </c>
      <c r="CS39" s="605"/>
      <c r="CT39" s="605"/>
      <c r="CU39" s="605"/>
      <c r="CV39" s="605"/>
      <c r="CW39" s="605"/>
      <c r="CX39" s="605"/>
      <c r="CY39" s="606"/>
      <c r="CZ39" s="589">
        <v>15.4</v>
      </c>
      <c r="DA39" s="607"/>
      <c r="DB39" s="607"/>
      <c r="DC39" s="608"/>
      <c r="DD39" s="592">
        <v>440977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88430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414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32000</v>
      </c>
      <c r="CS40" s="587"/>
      <c r="CT40" s="587"/>
      <c r="CU40" s="587"/>
      <c r="CV40" s="587"/>
      <c r="CW40" s="587"/>
      <c r="CX40" s="587"/>
      <c r="CY40" s="588"/>
      <c r="CZ40" s="589">
        <v>0.5</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271284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435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1777303</v>
      </c>
      <c r="CS42" s="587"/>
      <c r="CT42" s="587"/>
      <c r="CU42" s="587"/>
      <c r="CV42" s="587"/>
      <c r="CW42" s="587"/>
      <c r="CX42" s="587"/>
      <c r="CY42" s="588"/>
      <c r="CZ42" s="589">
        <v>25.1</v>
      </c>
      <c r="DA42" s="590"/>
      <c r="DB42" s="590"/>
      <c r="DC42" s="591"/>
      <c r="DD42" s="592">
        <v>778605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74799</v>
      </c>
      <c r="CS43" s="605"/>
      <c r="CT43" s="605"/>
      <c r="CU43" s="605"/>
      <c r="CV43" s="605"/>
      <c r="CW43" s="605"/>
      <c r="CX43" s="605"/>
      <c r="CY43" s="606"/>
      <c r="CZ43" s="589">
        <v>1.1000000000000001</v>
      </c>
      <c r="DA43" s="607"/>
      <c r="DB43" s="607"/>
      <c r="DC43" s="608"/>
      <c r="DD43" s="592">
        <v>74799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1083953</v>
      </c>
      <c r="CS44" s="587"/>
      <c r="CT44" s="587"/>
      <c r="CU44" s="587"/>
      <c r="CV44" s="587"/>
      <c r="CW44" s="587"/>
      <c r="CX44" s="587"/>
      <c r="CY44" s="588"/>
      <c r="CZ44" s="589">
        <v>15.3</v>
      </c>
      <c r="DA44" s="590"/>
      <c r="DB44" s="590"/>
      <c r="DC44" s="591"/>
      <c r="DD44" s="592">
        <v>556439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228444</v>
      </c>
      <c r="CS45" s="605"/>
      <c r="CT45" s="605"/>
      <c r="CU45" s="605"/>
      <c r="CV45" s="605"/>
      <c r="CW45" s="605"/>
      <c r="CX45" s="605"/>
      <c r="CY45" s="606"/>
      <c r="CZ45" s="589">
        <v>3.2</v>
      </c>
      <c r="DA45" s="607"/>
      <c r="DB45" s="607"/>
      <c r="DC45" s="608"/>
      <c r="DD45" s="592">
        <v>18968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855509</v>
      </c>
      <c r="CS46" s="587"/>
      <c r="CT46" s="587"/>
      <c r="CU46" s="587"/>
      <c r="CV46" s="587"/>
      <c r="CW46" s="587"/>
      <c r="CX46" s="587"/>
      <c r="CY46" s="588"/>
      <c r="CZ46" s="589">
        <v>12.1</v>
      </c>
      <c r="DA46" s="590"/>
      <c r="DB46" s="590"/>
      <c r="DC46" s="591"/>
      <c r="DD46" s="592">
        <v>537471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693350</v>
      </c>
      <c r="CS47" s="605"/>
      <c r="CT47" s="605"/>
      <c r="CU47" s="605"/>
      <c r="CV47" s="605"/>
      <c r="CW47" s="605"/>
      <c r="CX47" s="605"/>
      <c r="CY47" s="606"/>
      <c r="CZ47" s="589">
        <v>9.8000000000000007</v>
      </c>
      <c r="DA47" s="607"/>
      <c r="DB47" s="607"/>
      <c r="DC47" s="608"/>
      <c r="DD47" s="592">
        <v>222166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7087207</v>
      </c>
      <c r="CS49" s="571"/>
      <c r="CT49" s="571"/>
      <c r="CU49" s="571"/>
      <c r="CV49" s="571"/>
      <c r="CW49" s="571"/>
      <c r="CX49" s="571"/>
      <c r="CY49" s="572"/>
      <c r="CZ49" s="573">
        <v>100</v>
      </c>
      <c r="DA49" s="574"/>
      <c r="DB49" s="574"/>
      <c r="DC49" s="575"/>
      <c r="DD49" s="576">
        <v>4016882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P32" sqref="AP32:AT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10006</v>
      </c>
      <c r="R7" s="1099"/>
      <c r="S7" s="1099"/>
      <c r="T7" s="1099"/>
      <c r="U7" s="1099"/>
      <c r="V7" s="1099">
        <v>7087</v>
      </c>
      <c r="W7" s="1099"/>
      <c r="X7" s="1099"/>
      <c r="Y7" s="1099"/>
      <c r="Z7" s="1099"/>
      <c r="AA7" s="1099">
        <v>2919</v>
      </c>
      <c r="AB7" s="1099"/>
      <c r="AC7" s="1099"/>
      <c r="AD7" s="1099"/>
      <c r="AE7" s="1100"/>
      <c r="AF7" s="1101">
        <v>1144</v>
      </c>
      <c r="AG7" s="1102"/>
      <c r="AH7" s="1102"/>
      <c r="AI7" s="1102"/>
      <c r="AJ7" s="1103"/>
      <c r="AK7" s="1085"/>
      <c r="AL7" s="1086"/>
      <c r="AM7" s="1086"/>
      <c r="AN7" s="1086"/>
      <c r="AO7" s="1086"/>
      <c r="AP7" s="1086">
        <v>1937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529</v>
      </c>
      <c r="BT7" s="1090"/>
      <c r="BU7" s="1090"/>
      <c r="BV7" s="1090"/>
      <c r="BW7" s="1090"/>
      <c r="BX7" s="1090"/>
      <c r="BY7" s="1090"/>
      <c r="BZ7" s="1090"/>
      <c r="CA7" s="1090"/>
      <c r="CB7" s="1090"/>
      <c r="CC7" s="1090"/>
      <c r="CD7" s="1090"/>
      <c r="CE7" s="1090"/>
      <c r="CF7" s="1090"/>
      <c r="CG7" s="1091"/>
      <c r="CH7" s="1082"/>
      <c r="CI7" s="1083"/>
      <c r="CJ7" s="1083"/>
      <c r="CK7" s="1083"/>
      <c r="CL7" s="1084"/>
      <c r="CM7" s="1082">
        <v>148</v>
      </c>
      <c r="CN7" s="1083"/>
      <c r="CO7" s="1083"/>
      <c r="CP7" s="1083"/>
      <c r="CQ7" s="1084"/>
      <c r="CR7" s="1082">
        <v>50</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1144</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2153</v>
      </c>
      <c r="R28" s="1048"/>
      <c r="S28" s="1048"/>
      <c r="T28" s="1048"/>
      <c r="U28" s="1048"/>
      <c r="V28" s="1048">
        <v>1885</v>
      </c>
      <c r="W28" s="1048"/>
      <c r="X28" s="1048"/>
      <c r="Y28" s="1048"/>
      <c r="Z28" s="1048"/>
      <c r="AA28" s="1048">
        <v>268</v>
      </c>
      <c r="AB28" s="1048"/>
      <c r="AC28" s="1048"/>
      <c r="AD28" s="1048"/>
      <c r="AE28" s="1049"/>
      <c r="AF28" s="1050">
        <v>268</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880</v>
      </c>
      <c r="R29" s="1038"/>
      <c r="S29" s="1038"/>
      <c r="T29" s="1038"/>
      <c r="U29" s="1038"/>
      <c r="V29" s="1038">
        <v>825</v>
      </c>
      <c r="W29" s="1038"/>
      <c r="X29" s="1038"/>
      <c r="Y29" s="1038"/>
      <c r="Z29" s="1038"/>
      <c r="AA29" s="1038">
        <v>55</v>
      </c>
      <c r="AB29" s="1038"/>
      <c r="AC29" s="1038"/>
      <c r="AD29" s="1038"/>
      <c r="AE29" s="1039"/>
      <c r="AF29" s="1031">
        <v>55</v>
      </c>
      <c r="AG29" s="1032"/>
      <c r="AH29" s="1032"/>
      <c r="AI29" s="1032"/>
      <c r="AJ29" s="1033"/>
      <c r="AK29" s="974"/>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21</v>
      </c>
      <c r="R30" s="1038"/>
      <c r="S30" s="1038"/>
      <c r="T30" s="1038"/>
      <c r="U30" s="1038"/>
      <c r="V30" s="1038">
        <v>21</v>
      </c>
      <c r="W30" s="1038"/>
      <c r="X30" s="1038"/>
      <c r="Y30" s="1038"/>
      <c r="Z30" s="1038"/>
      <c r="AA30" s="1038">
        <v>0</v>
      </c>
      <c r="AB30" s="1038"/>
      <c r="AC30" s="1038"/>
      <c r="AD30" s="1038"/>
      <c r="AE30" s="1039"/>
      <c r="AF30" s="1031">
        <v>0</v>
      </c>
      <c r="AG30" s="1032"/>
      <c r="AH30" s="1032"/>
      <c r="AI30" s="1032"/>
      <c r="AJ30" s="1033"/>
      <c r="AK30" s="974"/>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2382</v>
      </c>
      <c r="R31" s="1038"/>
      <c r="S31" s="1038"/>
      <c r="T31" s="1038"/>
      <c r="U31" s="1038"/>
      <c r="V31" s="1038">
        <v>2099</v>
      </c>
      <c r="W31" s="1038"/>
      <c r="X31" s="1038"/>
      <c r="Y31" s="1038"/>
      <c r="Z31" s="1038"/>
      <c r="AA31" s="1038">
        <v>283</v>
      </c>
      <c r="AB31" s="1038"/>
      <c r="AC31" s="1038"/>
      <c r="AD31" s="1038"/>
      <c r="AE31" s="1039"/>
      <c r="AF31" s="1031">
        <v>350</v>
      </c>
      <c r="AG31" s="1032"/>
      <c r="AH31" s="1032"/>
      <c r="AI31" s="1032"/>
      <c r="AJ31" s="1033"/>
      <c r="AK31" s="974">
        <v>345</v>
      </c>
      <c r="AL31" s="965"/>
      <c r="AM31" s="965"/>
      <c r="AN31" s="965"/>
      <c r="AO31" s="965"/>
      <c r="AP31" s="965">
        <v>2284</v>
      </c>
      <c r="AQ31" s="965"/>
      <c r="AR31" s="965"/>
      <c r="AS31" s="965"/>
      <c r="AT31" s="965"/>
      <c r="AU31" s="965"/>
      <c r="AV31" s="965"/>
      <c r="AW31" s="965"/>
      <c r="AX31" s="965"/>
      <c r="AY31" s="965"/>
      <c r="AZ31" s="1036"/>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4</v>
      </c>
      <c r="R32" s="1038"/>
      <c r="S32" s="1038"/>
      <c r="T32" s="1038"/>
      <c r="U32" s="1038"/>
      <c r="V32" s="1038">
        <v>0</v>
      </c>
      <c r="W32" s="1038"/>
      <c r="X32" s="1038"/>
      <c r="Y32" s="1038"/>
      <c r="Z32" s="1038"/>
      <c r="AA32" s="1038">
        <v>4</v>
      </c>
      <c r="AB32" s="1038"/>
      <c r="AC32" s="1038"/>
      <c r="AD32" s="1038"/>
      <c r="AE32" s="1039"/>
      <c r="AF32" s="1031">
        <v>30</v>
      </c>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704</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3351</v>
      </c>
      <c r="R68" s="976"/>
      <c r="S68" s="976"/>
      <c r="T68" s="976"/>
      <c r="U68" s="976"/>
      <c r="V68" s="976">
        <v>2844</v>
      </c>
      <c r="W68" s="976"/>
      <c r="X68" s="976"/>
      <c r="Y68" s="976"/>
      <c r="Z68" s="976"/>
      <c r="AA68" s="976">
        <v>507</v>
      </c>
      <c r="AB68" s="976"/>
      <c r="AC68" s="976"/>
      <c r="AD68" s="976"/>
      <c r="AE68" s="976"/>
      <c r="AF68" s="976">
        <v>141</v>
      </c>
      <c r="AG68" s="976"/>
      <c r="AH68" s="976"/>
      <c r="AI68" s="976"/>
      <c r="AJ68" s="976"/>
      <c r="AK68" s="976">
        <v>2</v>
      </c>
      <c r="AL68" s="976"/>
      <c r="AM68" s="976"/>
      <c r="AN68" s="976"/>
      <c r="AO68" s="976"/>
      <c r="AP68" s="976">
        <v>1253</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16</v>
      </c>
      <c r="R69" s="965"/>
      <c r="S69" s="965"/>
      <c r="T69" s="965"/>
      <c r="U69" s="965"/>
      <c r="V69" s="965">
        <v>10</v>
      </c>
      <c r="W69" s="965"/>
      <c r="X69" s="965"/>
      <c r="Y69" s="965"/>
      <c r="Z69" s="965"/>
      <c r="AA69" s="965">
        <v>6</v>
      </c>
      <c r="AB69" s="965"/>
      <c r="AC69" s="965"/>
      <c r="AD69" s="965"/>
      <c r="AE69" s="965"/>
      <c r="AF69" s="965">
        <v>6</v>
      </c>
      <c r="AG69" s="965"/>
      <c r="AH69" s="965"/>
      <c r="AI69" s="965"/>
      <c r="AJ69" s="965"/>
      <c r="AK69" s="965"/>
      <c r="AL69" s="965"/>
      <c r="AM69" s="965"/>
      <c r="AN69" s="965"/>
      <c r="AO69" s="965"/>
      <c r="AP69" s="965">
        <v>12</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874</v>
      </c>
      <c r="R70" s="965"/>
      <c r="S70" s="965"/>
      <c r="T70" s="965"/>
      <c r="U70" s="965"/>
      <c r="V70" s="965">
        <v>1698</v>
      </c>
      <c r="W70" s="965"/>
      <c r="X70" s="965"/>
      <c r="Y70" s="965"/>
      <c r="Z70" s="965"/>
      <c r="AA70" s="965">
        <v>-824</v>
      </c>
      <c r="AB70" s="965"/>
      <c r="AC70" s="965"/>
      <c r="AD70" s="965"/>
      <c r="AE70" s="965"/>
      <c r="AF70" s="965">
        <v>1854</v>
      </c>
      <c r="AG70" s="965"/>
      <c r="AH70" s="965"/>
      <c r="AI70" s="965"/>
      <c r="AJ70" s="965"/>
      <c r="AK70" s="965"/>
      <c r="AL70" s="965"/>
      <c r="AM70" s="965"/>
      <c r="AN70" s="965"/>
      <c r="AO70" s="965"/>
      <c r="AP70" s="965">
        <v>3584</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514</v>
      </c>
      <c r="R71" s="965"/>
      <c r="S71" s="965"/>
      <c r="T71" s="965"/>
      <c r="U71" s="965"/>
      <c r="V71" s="965">
        <v>374</v>
      </c>
      <c r="W71" s="965"/>
      <c r="X71" s="965"/>
      <c r="Y71" s="965"/>
      <c r="Z71" s="965"/>
      <c r="AA71" s="965">
        <v>140</v>
      </c>
      <c r="AB71" s="965"/>
      <c r="AC71" s="965"/>
      <c r="AD71" s="965"/>
      <c r="AE71" s="965"/>
      <c r="AF71" s="965">
        <v>610</v>
      </c>
      <c r="AG71" s="965"/>
      <c r="AH71" s="965"/>
      <c r="AI71" s="965"/>
      <c r="AJ71" s="965"/>
      <c r="AK71" s="965"/>
      <c r="AL71" s="965"/>
      <c r="AM71" s="965"/>
      <c r="AN71" s="965"/>
      <c r="AO71" s="965"/>
      <c r="AP71" s="965">
        <v>3544</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11109</v>
      </c>
      <c r="R72" s="965"/>
      <c r="S72" s="965"/>
      <c r="T72" s="965"/>
      <c r="U72" s="965"/>
      <c r="V72" s="965">
        <v>10768</v>
      </c>
      <c r="W72" s="965"/>
      <c r="X72" s="965"/>
      <c r="Y72" s="965"/>
      <c r="Z72" s="965"/>
      <c r="AA72" s="965">
        <v>341</v>
      </c>
      <c r="AB72" s="965"/>
      <c r="AC72" s="965"/>
      <c r="AD72" s="965"/>
      <c r="AE72" s="965"/>
      <c r="AF72" s="965"/>
      <c r="AG72" s="965"/>
      <c r="AH72" s="965"/>
      <c r="AI72" s="965"/>
      <c r="AJ72" s="965"/>
      <c r="AK72" s="965">
        <v>2209</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1420</v>
      </c>
      <c r="R73" s="965"/>
      <c r="S73" s="965"/>
      <c r="T73" s="965"/>
      <c r="U73" s="965"/>
      <c r="V73" s="965">
        <v>1419</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2</v>
      </c>
      <c r="R74" s="965"/>
      <c r="S74" s="965"/>
      <c r="T74" s="965"/>
      <c r="U74" s="965"/>
      <c r="V74" s="965">
        <v>0</v>
      </c>
      <c r="W74" s="965"/>
      <c r="X74" s="965"/>
      <c r="Y74" s="965"/>
      <c r="Z74" s="965"/>
      <c r="AA74" s="965">
        <v>2</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39</v>
      </c>
      <c r="R75" s="973"/>
      <c r="S75" s="973"/>
      <c r="T75" s="973"/>
      <c r="U75" s="974"/>
      <c r="V75" s="975">
        <v>38</v>
      </c>
      <c r="W75" s="973"/>
      <c r="X75" s="973"/>
      <c r="Y75" s="973"/>
      <c r="Z75" s="974"/>
      <c r="AA75" s="975">
        <v>1</v>
      </c>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13</v>
      </c>
      <c r="R76" s="973"/>
      <c r="S76" s="973"/>
      <c r="T76" s="973"/>
      <c r="U76" s="974"/>
      <c r="V76" s="975">
        <v>12</v>
      </c>
      <c r="W76" s="973"/>
      <c r="X76" s="973"/>
      <c r="Y76" s="973"/>
      <c r="Z76" s="974"/>
      <c r="AA76" s="975">
        <v>1</v>
      </c>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539</v>
      </c>
      <c r="C77" s="969"/>
      <c r="D77" s="969"/>
      <c r="E77" s="969"/>
      <c r="F77" s="969"/>
      <c r="G77" s="969"/>
      <c r="H77" s="969"/>
      <c r="I77" s="969"/>
      <c r="J77" s="969"/>
      <c r="K77" s="969"/>
      <c r="L77" s="969"/>
      <c r="M77" s="969"/>
      <c r="N77" s="969"/>
      <c r="O77" s="969"/>
      <c r="P77" s="970"/>
      <c r="Q77" s="972">
        <v>821</v>
      </c>
      <c r="R77" s="973"/>
      <c r="S77" s="973"/>
      <c r="T77" s="973"/>
      <c r="U77" s="974"/>
      <c r="V77" s="975">
        <v>781</v>
      </c>
      <c r="W77" s="973"/>
      <c r="X77" s="973"/>
      <c r="Y77" s="973"/>
      <c r="Z77" s="974"/>
      <c r="AA77" s="975">
        <v>40</v>
      </c>
      <c r="AB77" s="973"/>
      <c r="AC77" s="973"/>
      <c r="AD77" s="973"/>
      <c r="AE77" s="974"/>
      <c r="AF77" s="975">
        <v>40</v>
      </c>
      <c r="AG77" s="973"/>
      <c r="AH77" s="973"/>
      <c r="AI77" s="973"/>
      <c r="AJ77" s="974"/>
      <c r="AK77" s="975">
        <v>1</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540</v>
      </c>
      <c r="C78" s="969"/>
      <c r="D78" s="969"/>
      <c r="E78" s="969"/>
      <c r="F78" s="969"/>
      <c r="G78" s="969"/>
      <c r="H78" s="969"/>
      <c r="I78" s="969"/>
      <c r="J78" s="969"/>
      <c r="K78" s="969"/>
      <c r="L78" s="969"/>
      <c r="M78" s="969"/>
      <c r="N78" s="969"/>
      <c r="O78" s="969"/>
      <c r="P78" s="970"/>
      <c r="Q78" s="971">
        <v>240924</v>
      </c>
      <c r="R78" s="965"/>
      <c r="S78" s="965"/>
      <c r="T78" s="965"/>
      <c r="U78" s="965"/>
      <c r="V78" s="965">
        <v>229430</v>
      </c>
      <c r="W78" s="965"/>
      <c r="X78" s="965"/>
      <c r="Y78" s="965"/>
      <c r="Z78" s="965"/>
      <c r="AA78" s="965">
        <v>11494</v>
      </c>
      <c r="AB78" s="965"/>
      <c r="AC78" s="965"/>
      <c r="AD78" s="965"/>
      <c r="AE78" s="965"/>
      <c r="AF78" s="965">
        <v>11494</v>
      </c>
      <c r="AG78" s="965"/>
      <c r="AH78" s="965"/>
      <c r="AI78" s="965"/>
      <c r="AJ78" s="965"/>
      <c r="AK78" s="965">
        <v>2244</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287</v>
      </c>
      <c r="AG109" s="886"/>
      <c r="AH109" s="886"/>
      <c r="AI109" s="886"/>
      <c r="AJ109" s="887"/>
      <c r="AK109" s="888" t="s">
        <v>286</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287</v>
      </c>
      <c r="BW109" s="886"/>
      <c r="BX109" s="886"/>
      <c r="BY109" s="886"/>
      <c r="BZ109" s="887"/>
      <c r="CA109" s="888" t="s">
        <v>286</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287</v>
      </c>
      <c r="DM109" s="886"/>
      <c r="DN109" s="886"/>
      <c r="DO109" s="886"/>
      <c r="DP109" s="887"/>
      <c r="DQ109" s="888" t="s">
        <v>286</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270652</v>
      </c>
      <c r="AB110" s="871"/>
      <c r="AC110" s="871"/>
      <c r="AD110" s="871"/>
      <c r="AE110" s="872"/>
      <c r="AF110" s="873">
        <v>225187</v>
      </c>
      <c r="AG110" s="871"/>
      <c r="AH110" s="871"/>
      <c r="AI110" s="871"/>
      <c r="AJ110" s="872"/>
      <c r="AK110" s="873">
        <v>233880</v>
      </c>
      <c r="AL110" s="871"/>
      <c r="AM110" s="871"/>
      <c r="AN110" s="871"/>
      <c r="AO110" s="872"/>
      <c r="AP110" s="874">
        <v>9.5</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2328022</v>
      </c>
      <c r="BR110" s="798"/>
      <c r="BS110" s="798"/>
      <c r="BT110" s="798"/>
      <c r="BU110" s="798"/>
      <c r="BV110" s="798">
        <v>2141207</v>
      </c>
      <c r="BW110" s="798"/>
      <c r="BX110" s="798"/>
      <c r="BY110" s="798"/>
      <c r="BZ110" s="798"/>
      <c r="CA110" s="798">
        <v>1937472</v>
      </c>
      <c r="CB110" s="798"/>
      <c r="CC110" s="798"/>
      <c r="CD110" s="798"/>
      <c r="CE110" s="798"/>
      <c r="CF110" s="859">
        <v>78.599999999999994</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2662715</v>
      </c>
      <c r="BR112" s="769"/>
      <c r="BS112" s="769"/>
      <c r="BT112" s="769"/>
      <c r="BU112" s="769"/>
      <c r="BV112" s="769">
        <v>2518699</v>
      </c>
      <c r="BW112" s="769"/>
      <c r="BX112" s="769"/>
      <c r="BY112" s="769"/>
      <c r="BZ112" s="769"/>
      <c r="CA112" s="769">
        <v>2284256</v>
      </c>
      <c r="CB112" s="769"/>
      <c r="CC112" s="769"/>
      <c r="CD112" s="769"/>
      <c r="CE112" s="769"/>
      <c r="CF112" s="846">
        <v>92.7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214347</v>
      </c>
      <c r="AB113" s="907"/>
      <c r="AC113" s="907"/>
      <c r="AD113" s="907"/>
      <c r="AE113" s="908"/>
      <c r="AF113" s="909">
        <v>214064</v>
      </c>
      <c r="AG113" s="907"/>
      <c r="AH113" s="907"/>
      <c r="AI113" s="907"/>
      <c r="AJ113" s="908"/>
      <c r="AK113" s="909">
        <v>153598</v>
      </c>
      <c r="AL113" s="907"/>
      <c r="AM113" s="907"/>
      <c r="AN113" s="907"/>
      <c r="AO113" s="908"/>
      <c r="AP113" s="910">
        <v>6.2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177024</v>
      </c>
      <c r="BR113" s="769"/>
      <c r="BS113" s="769"/>
      <c r="BT113" s="769"/>
      <c r="BU113" s="769"/>
      <c r="BV113" s="769">
        <v>147441</v>
      </c>
      <c r="BW113" s="769"/>
      <c r="BX113" s="769"/>
      <c r="BY113" s="769"/>
      <c r="BZ113" s="769"/>
      <c r="CA113" s="769">
        <v>137265</v>
      </c>
      <c r="CB113" s="769"/>
      <c r="CC113" s="769"/>
      <c r="CD113" s="769"/>
      <c r="CE113" s="769"/>
      <c r="CF113" s="846">
        <v>5.6</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75666</v>
      </c>
      <c r="AB114" s="782"/>
      <c r="AC114" s="782"/>
      <c r="AD114" s="782"/>
      <c r="AE114" s="783"/>
      <c r="AF114" s="784">
        <v>67439</v>
      </c>
      <c r="AG114" s="782"/>
      <c r="AH114" s="782"/>
      <c r="AI114" s="782"/>
      <c r="AJ114" s="783"/>
      <c r="AK114" s="784">
        <v>59670</v>
      </c>
      <c r="AL114" s="782"/>
      <c r="AM114" s="782"/>
      <c r="AN114" s="782"/>
      <c r="AO114" s="783"/>
      <c r="AP114" s="752">
        <v>2.4</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406116</v>
      </c>
      <c r="BR114" s="769"/>
      <c r="BS114" s="769"/>
      <c r="BT114" s="769"/>
      <c r="BU114" s="769"/>
      <c r="BV114" s="769">
        <v>369325</v>
      </c>
      <c r="BW114" s="769"/>
      <c r="BX114" s="769"/>
      <c r="BY114" s="769"/>
      <c r="BZ114" s="769"/>
      <c r="CA114" s="769">
        <v>490648</v>
      </c>
      <c r="CB114" s="769"/>
      <c r="CC114" s="769"/>
      <c r="CD114" s="769"/>
      <c r="CE114" s="769"/>
      <c r="CF114" s="846">
        <v>19.899999999999999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15177</v>
      </c>
      <c r="BR115" s="769"/>
      <c r="BS115" s="769"/>
      <c r="BT115" s="769"/>
      <c r="BU115" s="769"/>
      <c r="BV115" s="769">
        <v>13207</v>
      </c>
      <c r="BW115" s="769"/>
      <c r="BX115" s="769"/>
      <c r="BY115" s="769"/>
      <c r="BZ115" s="769"/>
      <c r="CA115" s="769">
        <v>11864</v>
      </c>
      <c r="CB115" s="769"/>
      <c r="CC115" s="769"/>
      <c r="CD115" s="769"/>
      <c r="CE115" s="769"/>
      <c r="CF115" s="846">
        <v>0.5</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560665</v>
      </c>
      <c r="AB117" s="893"/>
      <c r="AC117" s="893"/>
      <c r="AD117" s="893"/>
      <c r="AE117" s="894"/>
      <c r="AF117" s="896">
        <v>506690</v>
      </c>
      <c r="AG117" s="893"/>
      <c r="AH117" s="893"/>
      <c r="AI117" s="893"/>
      <c r="AJ117" s="894"/>
      <c r="AK117" s="896">
        <v>447148</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287</v>
      </c>
      <c r="AG118" s="886"/>
      <c r="AH118" s="886"/>
      <c r="AI118" s="886"/>
      <c r="AJ118" s="887"/>
      <c r="AK118" s="888" t="s">
        <v>286</v>
      </c>
      <c r="AL118" s="886"/>
      <c r="AM118" s="886"/>
      <c r="AN118" s="886"/>
      <c r="AO118" s="887"/>
      <c r="AP118" s="889" t="s">
        <v>400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428</v>
      </c>
      <c r="BP118" s="836"/>
      <c r="BQ118" s="855">
        <v>5589054</v>
      </c>
      <c r="BR118" s="856"/>
      <c r="BS118" s="856"/>
      <c r="BT118" s="856"/>
      <c r="BU118" s="856"/>
      <c r="BV118" s="856">
        <v>5189879</v>
      </c>
      <c r="BW118" s="856"/>
      <c r="BX118" s="856"/>
      <c r="BY118" s="856"/>
      <c r="BZ118" s="856"/>
      <c r="CA118" s="856">
        <v>4861505</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4807068</v>
      </c>
      <c r="BR119" s="798"/>
      <c r="BS119" s="798"/>
      <c r="BT119" s="798"/>
      <c r="BU119" s="798"/>
      <c r="BV119" s="798">
        <v>4122820</v>
      </c>
      <c r="BW119" s="798"/>
      <c r="BX119" s="798"/>
      <c r="BY119" s="798"/>
      <c r="BZ119" s="798"/>
      <c r="CA119" s="798">
        <v>4603506</v>
      </c>
      <c r="CB119" s="798"/>
      <c r="CC119" s="798"/>
      <c r="CD119" s="798"/>
      <c r="CE119" s="798"/>
      <c r="CF119" s="859">
        <v>186.8</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113</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2662715</v>
      </c>
      <c r="DH120" s="798"/>
      <c r="DI120" s="798"/>
      <c r="DJ120" s="798"/>
      <c r="DK120" s="798"/>
      <c r="DL120" s="798">
        <v>2541199</v>
      </c>
      <c r="DM120" s="798"/>
      <c r="DN120" s="798"/>
      <c r="DO120" s="798"/>
      <c r="DP120" s="798"/>
      <c r="DQ120" s="798">
        <v>2284256</v>
      </c>
      <c r="DR120" s="798"/>
      <c r="DS120" s="798"/>
      <c r="DT120" s="798"/>
      <c r="DU120" s="798"/>
      <c r="DV120" s="799">
        <v>92.7</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4400630</v>
      </c>
      <c r="BR121" s="856"/>
      <c r="BS121" s="856"/>
      <c r="BT121" s="856"/>
      <c r="BU121" s="856"/>
      <c r="BV121" s="856">
        <v>4274075</v>
      </c>
      <c r="BW121" s="856"/>
      <c r="BX121" s="856"/>
      <c r="BY121" s="856"/>
      <c r="BZ121" s="856"/>
      <c r="CA121" s="856">
        <v>4522272</v>
      </c>
      <c r="CB121" s="856"/>
      <c r="CC121" s="856"/>
      <c r="CD121" s="856"/>
      <c r="CE121" s="856"/>
      <c r="CF121" s="857">
        <v>183.5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113</v>
      </c>
      <c r="DH121" s="769"/>
      <c r="DI121" s="769"/>
      <c r="DJ121" s="769"/>
      <c r="DK121" s="769"/>
      <c r="DL121" s="769" t="s">
        <v>113</v>
      </c>
      <c r="DM121" s="769"/>
      <c r="DN121" s="769"/>
      <c r="DO121" s="769"/>
      <c r="DP121" s="769"/>
      <c r="DQ121" s="769" t="s">
        <v>113</v>
      </c>
      <c r="DR121" s="769"/>
      <c r="DS121" s="769"/>
      <c r="DT121" s="769"/>
      <c r="DU121" s="769"/>
      <c r="DV121" s="821" t="s">
        <v>113</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437</v>
      </c>
      <c r="BP122" s="836"/>
      <c r="BQ122" s="837">
        <v>9207698</v>
      </c>
      <c r="BR122" s="838"/>
      <c r="BS122" s="838"/>
      <c r="BT122" s="838"/>
      <c r="BU122" s="838"/>
      <c r="BV122" s="838">
        <v>8396895</v>
      </c>
      <c r="BW122" s="838"/>
      <c r="BX122" s="838"/>
      <c r="BY122" s="838"/>
      <c r="BZ122" s="838"/>
      <c r="CA122" s="838">
        <v>9125778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113</v>
      </c>
      <c r="BR123" s="830"/>
      <c r="BS123" s="830"/>
      <c r="BT123" s="830"/>
      <c r="BU123" s="830"/>
      <c r="BV123" s="830" t="s">
        <v>113</v>
      </c>
      <c r="BW123" s="830"/>
      <c r="BX123" s="830"/>
      <c r="BY123" s="830"/>
      <c r="BZ123" s="830"/>
      <c r="CA123" s="830" t="s">
        <v>113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448</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15177</v>
      </c>
      <c r="DH127" s="818"/>
      <c r="DI127" s="818"/>
      <c r="DJ127" s="818"/>
      <c r="DK127" s="818"/>
      <c r="DL127" s="818">
        <v>13207</v>
      </c>
      <c r="DM127" s="818"/>
      <c r="DN127" s="818"/>
      <c r="DO127" s="818"/>
      <c r="DP127" s="818"/>
      <c r="DQ127" s="818">
        <v>11864</v>
      </c>
      <c r="DR127" s="818"/>
      <c r="DS127" s="818"/>
      <c r="DT127" s="818"/>
      <c r="DU127" s="818"/>
      <c r="DV127" s="819">
        <v>0.5</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44775</v>
      </c>
      <c r="AB128" s="722"/>
      <c r="AC128" s="722"/>
      <c r="AD128" s="722"/>
      <c r="AE128" s="723"/>
      <c r="AF128" s="724" t="s">
        <v>113</v>
      </c>
      <c r="AG128" s="722"/>
      <c r="AH128" s="722"/>
      <c r="AI128" s="722"/>
      <c r="AJ128" s="723"/>
      <c r="AK128" s="724" t="s">
        <v>113</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2798677</v>
      </c>
      <c r="AB129" s="782"/>
      <c r="AC129" s="782"/>
      <c r="AD129" s="782"/>
      <c r="AE129" s="783"/>
      <c r="AF129" s="784">
        <v>2784442</v>
      </c>
      <c r="AG129" s="782"/>
      <c r="AH129" s="782"/>
      <c r="AI129" s="782"/>
      <c r="AJ129" s="783"/>
      <c r="AK129" s="784">
        <v>2803146</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6.4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323638</v>
      </c>
      <c r="AB130" s="782"/>
      <c r="AC130" s="782"/>
      <c r="AD130" s="782"/>
      <c r="AE130" s="783"/>
      <c r="AF130" s="784">
        <v>333740</v>
      </c>
      <c r="AG130" s="782"/>
      <c r="AH130" s="782"/>
      <c r="AI130" s="782"/>
      <c r="AJ130" s="783"/>
      <c r="AK130" s="784">
        <v>338581</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2475039</v>
      </c>
      <c r="AB131" s="715"/>
      <c r="AC131" s="715"/>
      <c r="AD131" s="715"/>
      <c r="AE131" s="716"/>
      <c r="AF131" s="717">
        <v>2450702</v>
      </c>
      <c r="AG131" s="715"/>
      <c r="AH131" s="715"/>
      <c r="AI131" s="715"/>
      <c r="AJ131" s="716"/>
      <c r="AK131" s="717">
        <v>2464565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7.7676351769999998</v>
      </c>
      <c r="AB132" s="738"/>
      <c r="AC132" s="738"/>
      <c r="AD132" s="738"/>
      <c r="AE132" s="739"/>
      <c r="AF132" s="740">
        <v>7.0571615809999999</v>
      </c>
      <c r="AG132" s="738"/>
      <c r="AH132" s="738"/>
      <c r="AI132" s="738"/>
      <c r="AJ132" s="739"/>
      <c r="AK132" s="740">
        <v>4.4051181450000003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9</v>
      </c>
      <c r="AB133" s="747"/>
      <c r="AC133" s="747"/>
      <c r="AD133" s="747"/>
      <c r="AE133" s="748"/>
      <c r="AF133" s="746">
        <v>7.4</v>
      </c>
      <c r="AG133" s="747"/>
      <c r="AH133" s="747"/>
      <c r="AI133" s="747"/>
      <c r="AJ133" s="748"/>
      <c r="AK133" s="746">
        <v>6.4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AE49" sqref="AE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1" zoomScaleNormal="40" zoomScaleSheetLayoutView="55" workbookViewId="0">
      <selection activeCell="L19" sqref="L19:V1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19" sqref="L19:V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944692</v>
      </c>
      <c r="L9" s="264">
        <v>124959</v>
      </c>
      <c r="M9" s="265">
        <v>107860</v>
      </c>
      <c r="N9" s="266">
        <v>15.9</v>
      </c>
    </row>
    <row r="10" spans="1:16">
      <c r="A10" s="248"/>
      <c r="B10" s="244"/>
      <c r="C10" s="244"/>
      <c r="D10" s="244"/>
      <c r="E10" s="244"/>
      <c r="F10" s="244"/>
      <c r="G10" s="1131" t="s">
        <v>470</v>
      </c>
      <c r="H10" s="1132"/>
      <c r="I10" s="1132"/>
      <c r="J10" s="1133"/>
      <c r="K10" s="267">
        <v>58943</v>
      </c>
      <c r="L10" s="268">
        <v>7797</v>
      </c>
      <c r="M10" s="269">
        <v>10528</v>
      </c>
      <c r="N10" s="270">
        <v>-25.9</v>
      </c>
    </row>
    <row r="11" spans="1:16" ht="13.5" customHeight="1">
      <c r="A11" s="248"/>
      <c r="B11" s="244"/>
      <c r="C11" s="244"/>
      <c r="D11" s="244"/>
      <c r="E11" s="244"/>
      <c r="F11" s="244"/>
      <c r="G11" s="1131" t="s">
        <v>471</v>
      </c>
      <c r="H11" s="1132"/>
      <c r="I11" s="1132"/>
      <c r="J11" s="1133"/>
      <c r="K11" s="267">
        <v>80446</v>
      </c>
      <c r="L11" s="268">
        <v>10641</v>
      </c>
      <c r="M11" s="269">
        <v>15409</v>
      </c>
      <c r="N11" s="270">
        <v>-30.9</v>
      </c>
    </row>
    <row r="12" spans="1:16" ht="13.5" customHeight="1">
      <c r="A12" s="248"/>
      <c r="B12" s="244"/>
      <c r="C12" s="244"/>
      <c r="D12" s="244"/>
      <c r="E12" s="244"/>
      <c r="F12" s="244"/>
      <c r="G12" s="1131" t="s">
        <v>472</v>
      </c>
      <c r="H12" s="1132"/>
      <c r="I12" s="1132"/>
      <c r="J12" s="1133"/>
      <c r="K12" s="267" t="s">
        <v>473</v>
      </c>
      <c r="L12" s="268" t="s">
        <v>473</v>
      </c>
      <c r="M12" s="269">
        <v>1372</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56908</v>
      </c>
      <c r="L14" s="268">
        <v>7528</v>
      </c>
      <c r="M14" s="269">
        <v>4790</v>
      </c>
      <c r="N14" s="270">
        <v>57.2</v>
      </c>
    </row>
    <row r="15" spans="1:16" ht="13.5" customHeight="1">
      <c r="A15" s="248"/>
      <c r="B15" s="244"/>
      <c r="C15" s="244"/>
      <c r="D15" s="244"/>
      <c r="E15" s="244"/>
      <c r="F15" s="244"/>
      <c r="G15" s="1131" t="s">
        <v>476</v>
      </c>
      <c r="H15" s="1132"/>
      <c r="I15" s="1132"/>
      <c r="J15" s="1133"/>
      <c r="K15" s="267">
        <v>74799</v>
      </c>
      <c r="L15" s="268">
        <v>9894</v>
      </c>
      <c r="M15" s="269">
        <v>2476</v>
      </c>
      <c r="N15" s="270">
        <v>299.60000000000002</v>
      </c>
    </row>
    <row r="16" spans="1:16">
      <c r="A16" s="248"/>
      <c r="B16" s="244"/>
      <c r="C16" s="244"/>
      <c r="D16" s="244"/>
      <c r="E16" s="244"/>
      <c r="F16" s="244"/>
      <c r="G16" s="1134" t="s">
        <v>477</v>
      </c>
      <c r="H16" s="1135"/>
      <c r="I16" s="1135"/>
      <c r="J16" s="1136"/>
      <c r="K16" s="268">
        <v>-98618</v>
      </c>
      <c r="L16" s="268">
        <v>-13045</v>
      </c>
      <c r="M16" s="269">
        <v>-12174</v>
      </c>
      <c r="N16" s="270">
        <v>7.2</v>
      </c>
    </row>
    <row r="17" spans="1:16">
      <c r="A17" s="248"/>
      <c r="B17" s="244"/>
      <c r="C17" s="244"/>
      <c r="D17" s="244"/>
      <c r="E17" s="244"/>
      <c r="F17" s="244"/>
      <c r="G17" s="1134" t="s">
        <v>171</v>
      </c>
      <c r="H17" s="1135"/>
      <c r="I17" s="1135"/>
      <c r="J17" s="1136"/>
      <c r="K17" s="268">
        <v>1117170</v>
      </c>
      <c r="L17" s="268">
        <v>147774</v>
      </c>
      <c r="M17" s="269">
        <v>130260</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14.02</v>
      </c>
      <c r="L21" s="281">
        <v>12.26</v>
      </c>
      <c r="M21" s="282">
        <v>1.76</v>
      </c>
      <c r="N21" s="249"/>
      <c r="O21" s="283"/>
      <c r="P21" s="279"/>
    </row>
    <row r="22" spans="1:16" s="284" customFormat="1">
      <c r="A22" s="279"/>
      <c r="B22" s="249"/>
      <c r="C22" s="249"/>
      <c r="D22" s="249"/>
      <c r="E22" s="249"/>
      <c r="F22" s="249"/>
      <c r="G22" s="1128" t="s">
        <v>483</v>
      </c>
      <c r="H22" s="1129"/>
      <c r="I22" s="1129"/>
      <c r="J22" s="1130"/>
      <c r="K22" s="285">
        <v>97.2</v>
      </c>
      <c r="L22" s="286">
        <v>94.9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233880</v>
      </c>
      <c r="L32" s="294">
        <v>30937</v>
      </c>
      <c r="M32" s="295">
        <v>71410</v>
      </c>
      <c r="N32" s="296">
        <v>-56.7</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153598</v>
      </c>
      <c r="L35" s="294">
        <v>20317</v>
      </c>
      <c r="M35" s="295">
        <v>19838</v>
      </c>
      <c r="N35" s="296">
        <v>2.4</v>
      </c>
    </row>
    <row r="36" spans="1:16" ht="27" customHeight="1">
      <c r="A36" s="248"/>
      <c r="B36" s="244"/>
      <c r="C36" s="244"/>
      <c r="D36" s="244"/>
      <c r="E36" s="244"/>
      <c r="F36" s="244"/>
      <c r="G36" s="1119" t="s">
        <v>491</v>
      </c>
      <c r="H36" s="1120"/>
      <c r="I36" s="1120"/>
      <c r="J36" s="1121"/>
      <c r="K36" s="294">
        <v>59670</v>
      </c>
      <c r="L36" s="294">
        <v>7893</v>
      </c>
      <c r="M36" s="295">
        <v>4809</v>
      </c>
      <c r="N36" s="296">
        <v>64.099999999999994</v>
      </c>
    </row>
    <row r="37" spans="1:16" ht="13.5" customHeight="1">
      <c r="A37" s="248"/>
      <c r="B37" s="244"/>
      <c r="C37" s="244"/>
      <c r="D37" s="244"/>
      <c r="E37" s="244"/>
      <c r="F37" s="244"/>
      <c r="G37" s="1119" t="s">
        <v>492</v>
      </c>
      <c r="H37" s="1120"/>
      <c r="I37" s="1120"/>
      <c r="J37" s="1121"/>
      <c r="K37" s="294" t="s">
        <v>473</v>
      </c>
      <c r="L37" s="294" t="s">
        <v>473</v>
      </c>
      <c r="M37" s="295">
        <v>1747</v>
      </c>
      <c r="N37" s="296" t="s">
        <v>473</v>
      </c>
    </row>
    <row r="38" spans="1:16" ht="27" customHeight="1">
      <c r="A38" s="248"/>
      <c r="B38" s="244"/>
      <c r="C38" s="244"/>
      <c r="D38" s="244"/>
      <c r="E38" s="244"/>
      <c r="F38" s="244"/>
      <c r="G38" s="1122" t="s">
        <v>493</v>
      </c>
      <c r="H38" s="1123"/>
      <c r="I38" s="1123"/>
      <c r="J38" s="1124"/>
      <c r="K38" s="297" t="s">
        <v>473</v>
      </c>
      <c r="L38" s="297" t="s">
        <v>473</v>
      </c>
      <c r="M38" s="298">
        <v>16</v>
      </c>
      <c r="N38" s="299" t="s">
        <v>473</v>
      </c>
      <c r="O38" s="293"/>
    </row>
    <row r="39" spans="1:16">
      <c r="A39" s="248"/>
      <c r="B39" s="244"/>
      <c r="C39" s="244"/>
      <c r="D39" s="244"/>
      <c r="E39" s="244"/>
      <c r="F39" s="244"/>
      <c r="G39" s="1122" t="s">
        <v>494</v>
      </c>
      <c r="H39" s="1123"/>
      <c r="I39" s="1123"/>
      <c r="J39" s="1124"/>
      <c r="K39" s="300" t="s">
        <v>473</v>
      </c>
      <c r="L39" s="300" t="s">
        <v>473</v>
      </c>
      <c r="M39" s="301">
        <v>-2838</v>
      </c>
      <c r="N39" s="302" t="s">
        <v>473</v>
      </c>
      <c r="O39" s="293"/>
    </row>
    <row r="40" spans="1:16" ht="27" customHeight="1">
      <c r="A40" s="248"/>
      <c r="B40" s="244"/>
      <c r="C40" s="244"/>
      <c r="D40" s="244"/>
      <c r="E40" s="244"/>
      <c r="F40" s="244"/>
      <c r="G40" s="1119" t="s">
        <v>495</v>
      </c>
      <c r="H40" s="1120"/>
      <c r="I40" s="1120"/>
      <c r="J40" s="1121"/>
      <c r="K40" s="300">
        <v>-338581</v>
      </c>
      <c r="L40" s="300">
        <v>-44786</v>
      </c>
      <c r="M40" s="301">
        <v>-63648</v>
      </c>
      <c r="N40" s="302">
        <v>-29.6</v>
      </c>
      <c r="O40" s="293"/>
    </row>
    <row r="41" spans="1:16">
      <c r="A41" s="248"/>
      <c r="B41" s="244"/>
      <c r="C41" s="244"/>
      <c r="D41" s="244"/>
      <c r="E41" s="244"/>
      <c r="F41" s="244"/>
      <c r="G41" s="1125" t="s">
        <v>281</v>
      </c>
      <c r="H41" s="1126"/>
      <c r="I41" s="1126"/>
      <c r="J41" s="1127"/>
      <c r="K41" s="294">
        <v>108567</v>
      </c>
      <c r="L41" s="300">
        <v>14361</v>
      </c>
      <c r="M41" s="301">
        <v>31334</v>
      </c>
      <c r="N41" s="302">
        <v>-54.2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679424</v>
      </c>
      <c r="J51" s="320">
        <v>84285</v>
      </c>
      <c r="K51" s="321">
        <v>14.5</v>
      </c>
      <c r="L51" s="322">
        <v>109234</v>
      </c>
      <c r="M51" s="323">
        <v>32.799999999999997</v>
      </c>
      <c r="N51" s="324">
        <v>-18.3</v>
      </c>
    </row>
    <row r="52" spans="1:14">
      <c r="A52" s="248"/>
      <c r="B52" s="244"/>
      <c r="C52" s="244"/>
      <c r="D52" s="244"/>
      <c r="E52" s="244"/>
      <c r="F52" s="244"/>
      <c r="G52" s="325"/>
      <c r="H52" s="326" t="s">
        <v>506</v>
      </c>
      <c r="I52" s="327">
        <v>493207</v>
      </c>
      <c r="J52" s="328">
        <v>61184</v>
      </c>
      <c r="K52" s="329">
        <v>-5.8</v>
      </c>
      <c r="L52" s="330">
        <v>63976</v>
      </c>
      <c r="M52" s="331">
        <v>45.4</v>
      </c>
      <c r="N52" s="332">
        <v>-51.2</v>
      </c>
    </row>
    <row r="53" spans="1:14">
      <c r="A53" s="248"/>
      <c r="B53" s="244"/>
      <c r="C53" s="244"/>
      <c r="D53" s="244"/>
      <c r="E53" s="244"/>
      <c r="F53" s="244"/>
      <c r="G53" s="310" t="s">
        <v>507</v>
      </c>
      <c r="H53" s="311"/>
      <c r="I53" s="319">
        <v>1465983</v>
      </c>
      <c r="J53" s="320">
        <v>185968</v>
      </c>
      <c r="K53" s="321">
        <v>120.6</v>
      </c>
      <c r="L53" s="322">
        <v>121932</v>
      </c>
      <c r="M53" s="323">
        <v>11.6</v>
      </c>
      <c r="N53" s="324">
        <v>109</v>
      </c>
    </row>
    <row r="54" spans="1:14">
      <c r="A54" s="248"/>
      <c r="B54" s="244"/>
      <c r="C54" s="244"/>
      <c r="D54" s="244"/>
      <c r="E54" s="244"/>
      <c r="F54" s="244"/>
      <c r="G54" s="325"/>
      <c r="H54" s="326" t="s">
        <v>506</v>
      </c>
      <c r="I54" s="327">
        <v>1304144</v>
      </c>
      <c r="J54" s="328">
        <v>165438</v>
      </c>
      <c r="K54" s="329">
        <v>170.4</v>
      </c>
      <c r="L54" s="330">
        <v>68430</v>
      </c>
      <c r="M54" s="331">
        <v>7</v>
      </c>
      <c r="N54" s="332">
        <v>163.4</v>
      </c>
    </row>
    <row r="55" spans="1:14">
      <c r="A55" s="248"/>
      <c r="B55" s="244"/>
      <c r="C55" s="244"/>
      <c r="D55" s="244"/>
      <c r="E55" s="244"/>
      <c r="F55" s="244"/>
      <c r="G55" s="310" t="s">
        <v>508</v>
      </c>
      <c r="H55" s="311"/>
      <c r="I55" s="319">
        <v>200163</v>
      </c>
      <c r="J55" s="320">
        <v>26076</v>
      </c>
      <c r="K55" s="321">
        <v>-86</v>
      </c>
      <c r="L55" s="322">
        <v>92021</v>
      </c>
      <c r="M55" s="323">
        <v>-24.5</v>
      </c>
      <c r="N55" s="324">
        <v>-61.5</v>
      </c>
    </row>
    <row r="56" spans="1:14">
      <c r="A56" s="248"/>
      <c r="B56" s="244"/>
      <c r="C56" s="244"/>
      <c r="D56" s="244"/>
      <c r="E56" s="244"/>
      <c r="F56" s="244"/>
      <c r="G56" s="325"/>
      <c r="H56" s="326" t="s">
        <v>506</v>
      </c>
      <c r="I56" s="327">
        <v>122713</v>
      </c>
      <c r="J56" s="328">
        <v>15987</v>
      </c>
      <c r="K56" s="329">
        <v>-90.3</v>
      </c>
      <c r="L56" s="330">
        <v>52579</v>
      </c>
      <c r="M56" s="331">
        <v>-23.2</v>
      </c>
      <c r="N56" s="332">
        <v>-67.099999999999994</v>
      </c>
    </row>
    <row r="57" spans="1:14">
      <c r="A57" s="248"/>
      <c r="B57" s="244"/>
      <c r="C57" s="244"/>
      <c r="D57" s="244"/>
      <c r="E57" s="244"/>
      <c r="F57" s="244"/>
      <c r="G57" s="310" t="s">
        <v>509</v>
      </c>
      <c r="H57" s="311"/>
      <c r="I57" s="319">
        <v>183224</v>
      </c>
      <c r="J57" s="320">
        <v>24058</v>
      </c>
      <c r="K57" s="321">
        <v>-7.7</v>
      </c>
      <c r="L57" s="322">
        <v>94828</v>
      </c>
      <c r="M57" s="323">
        <v>3.1</v>
      </c>
      <c r="N57" s="324">
        <v>-10.8</v>
      </c>
    </row>
    <row r="58" spans="1:14">
      <c r="A58" s="248"/>
      <c r="B58" s="244"/>
      <c r="C58" s="244"/>
      <c r="D58" s="244"/>
      <c r="E58" s="244"/>
      <c r="F58" s="244"/>
      <c r="G58" s="325"/>
      <c r="H58" s="326" t="s">
        <v>506</v>
      </c>
      <c r="I58" s="327">
        <v>172487</v>
      </c>
      <c r="J58" s="328">
        <v>22648</v>
      </c>
      <c r="K58" s="329">
        <v>41.7</v>
      </c>
      <c r="L58" s="330">
        <v>55133</v>
      </c>
      <c r="M58" s="331">
        <v>4.9000000000000004</v>
      </c>
      <c r="N58" s="332">
        <v>36.799999999999997</v>
      </c>
    </row>
    <row r="59" spans="1:14">
      <c r="A59" s="248"/>
      <c r="B59" s="244"/>
      <c r="C59" s="244"/>
      <c r="D59" s="244"/>
      <c r="E59" s="244"/>
      <c r="F59" s="244"/>
      <c r="G59" s="310" t="s">
        <v>510</v>
      </c>
      <c r="H59" s="311"/>
      <c r="I59" s="319">
        <v>1083953</v>
      </c>
      <c r="J59" s="320">
        <v>143380</v>
      </c>
      <c r="K59" s="321">
        <v>496</v>
      </c>
      <c r="L59" s="322">
        <v>119674</v>
      </c>
      <c r="M59" s="323">
        <v>26.2</v>
      </c>
      <c r="N59" s="324">
        <v>469.8</v>
      </c>
    </row>
    <row r="60" spans="1:14">
      <c r="A60" s="248"/>
      <c r="B60" s="244"/>
      <c r="C60" s="244"/>
      <c r="D60" s="244"/>
      <c r="E60" s="244"/>
      <c r="F60" s="244"/>
      <c r="G60" s="325"/>
      <c r="H60" s="326" t="s">
        <v>506</v>
      </c>
      <c r="I60" s="333">
        <v>855509</v>
      </c>
      <c r="J60" s="328">
        <v>113163</v>
      </c>
      <c r="K60" s="329">
        <v>399.7</v>
      </c>
      <c r="L60" s="330">
        <v>57803</v>
      </c>
      <c r="M60" s="331">
        <v>4.8</v>
      </c>
      <c r="N60" s="332">
        <v>394.9</v>
      </c>
    </row>
    <row r="61" spans="1:14">
      <c r="A61" s="248"/>
      <c r="B61" s="244"/>
      <c r="C61" s="244"/>
      <c r="D61" s="244"/>
      <c r="E61" s="244"/>
      <c r="F61" s="244"/>
      <c r="G61" s="310" t="s">
        <v>511</v>
      </c>
      <c r="H61" s="334"/>
      <c r="I61" s="335">
        <v>722549</v>
      </c>
      <c r="J61" s="336">
        <v>92753</v>
      </c>
      <c r="K61" s="337">
        <v>107.5</v>
      </c>
      <c r="L61" s="338">
        <v>107538</v>
      </c>
      <c r="M61" s="339">
        <v>9.8000000000000007</v>
      </c>
      <c r="N61" s="324">
        <v>97.7</v>
      </c>
    </row>
    <row r="62" spans="1:14">
      <c r="A62" s="248"/>
      <c r="B62" s="244"/>
      <c r="C62" s="244"/>
      <c r="D62" s="244"/>
      <c r="E62" s="244"/>
      <c r="F62" s="244"/>
      <c r="G62" s="325"/>
      <c r="H62" s="326" t="s">
        <v>506</v>
      </c>
      <c r="I62" s="327">
        <v>589612</v>
      </c>
      <c r="J62" s="328">
        <v>75684</v>
      </c>
      <c r="K62" s="329">
        <v>103.1</v>
      </c>
      <c r="L62" s="330">
        <v>59584</v>
      </c>
      <c r="M62" s="331">
        <v>7.8</v>
      </c>
      <c r="N62" s="332">
        <v>95.3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SheetLayoutView="100" workbookViewId="0">
      <selection activeCell="L19" sqref="L19:V1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38.17</v>
      </c>
      <c r="G47" s="12">
        <v>37.270000000000003</v>
      </c>
      <c r="H47" s="12">
        <v>91.22</v>
      </c>
      <c r="I47" s="12">
        <v>70.37</v>
      </c>
      <c r="J47" s="13">
        <v>84.43</v>
      </c>
    </row>
    <row r="48" spans="2:10" ht="57.75" customHeight="1">
      <c r="B48" s="14"/>
      <c r="C48" s="1139" t="s">
        <v>4</v>
      </c>
      <c r="D48" s="1139"/>
      <c r="E48" s="1140"/>
      <c r="F48" s="15">
        <v>9.07</v>
      </c>
      <c r="G48" s="16">
        <v>9.18</v>
      </c>
      <c r="H48" s="16">
        <v>16.989999999999998</v>
      </c>
      <c r="I48" s="16">
        <v>29.17</v>
      </c>
      <c r="J48" s="17">
        <v>40.799999999999997</v>
      </c>
    </row>
    <row r="49" spans="2:10" ht="57.75" customHeight="1" thickBot="1">
      <c r="B49" s="18"/>
      <c r="C49" s="1141" t="s">
        <v>5</v>
      </c>
      <c r="D49" s="1141"/>
      <c r="E49" s="1142"/>
      <c r="F49" s="19">
        <v>1.79</v>
      </c>
      <c r="G49" s="20" t="s">
        <v>518</v>
      </c>
      <c r="H49" s="20">
        <v>57.48</v>
      </c>
      <c r="I49" s="20" t="s">
        <v>519</v>
      </c>
      <c r="J49" s="21">
        <v>11.83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7" zoomScaleSheetLayoutView="100" workbookViewId="0">
      <selection activeCell="L19" sqref="L19:V1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9.07</v>
      </c>
      <c r="G34" s="33">
        <v>9.18</v>
      </c>
      <c r="H34" s="33">
        <v>16.989999999999998</v>
      </c>
      <c r="I34" s="33">
        <v>29.17</v>
      </c>
      <c r="J34" s="34">
        <v>40.799999999999997</v>
      </c>
      <c r="K34" s="22"/>
      <c r="L34" s="22"/>
      <c r="M34" s="22"/>
      <c r="N34" s="22"/>
      <c r="O34" s="22"/>
      <c r="P34" s="22"/>
    </row>
    <row r="35" spans="1:16" ht="39" customHeight="1">
      <c r="A35" s="22"/>
      <c r="B35" s="35"/>
      <c r="C35" s="1143" t="s">
        <v>521</v>
      </c>
      <c r="D35" s="1144"/>
      <c r="E35" s="1145"/>
      <c r="F35" s="36">
        <v>0.23</v>
      </c>
      <c r="G35" s="37" t="s">
        <v>522</v>
      </c>
      <c r="H35" s="37">
        <v>0.28999999999999998</v>
      </c>
      <c r="I35" s="37">
        <v>7.05</v>
      </c>
      <c r="J35" s="38">
        <v>12.5</v>
      </c>
      <c r="K35" s="22"/>
      <c r="L35" s="22"/>
      <c r="M35" s="22"/>
      <c r="N35" s="22"/>
      <c r="O35" s="22"/>
      <c r="P35" s="22"/>
    </row>
    <row r="36" spans="1:16" ht="39" customHeight="1">
      <c r="A36" s="22"/>
      <c r="B36" s="35"/>
      <c r="C36" s="1143" t="s">
        <v>523</v>
      </c>
      <c r="D36" s="1144"/>
      <c r="E36" s="1145"/>
      <c r="F36" s="36">
        <v>1.87</v>
      </c>
      <c r="G36" s="37">
        <v>1.76</v>
      </c>
      <c r="H36" s="37">
        <v>10.8</v>
      </c>
      <c r="I36" s="37">
        <v>15.23</v>
      </c>
      <c r="J36" s="38">
        <v>9.57</v>
      </c>
      <c r="K36" s="22"/>
      <c r="L36" s="22"/>
      <c r="M36" s="22"/>
      <c r="N36" s="22"/>
      <c r="O36" s="22"/>
      <c r="P36" s="22"/>
    </row>
    <row r="37" spans="1:16" ht="39" customHeight="1">
      <c r="A37" s="22"/>
      <c r="B37" s="35"/>
      <c r="C37" s="1143" t="s">
        <v>524</v>
      </c>
      <c r="D37" s="1144"/>
      <c r="E37" s="1145"/>
      <c r="F37" s="36">
        <v>0.56000000000000005</v>
      </c>
      <c r="G37" s="37">
        <v>1.2</v>
      </c>
      <c r="H37" s="37">
        <v>3.68</v>
      </c>
      <c r="I37" s="37">
        <v>2.0299999999999998</v>
      </c>
      <c r="J37" s="38">
        <v>1.95</v>
      </c>
      <c r="K37" s="22"/>
      <c r="L37" s="22"/>
      <c r="M37" s="22"/>
      <c r="N37" s="22"/>
      <c r="O37" s="22"/>
      <c r="P37" s="22"/>
    </row>
    <row r="38" spans="1:16" ht="39" customHeight="1">
      <c r="A38" s="22"/>
      <c r="B38" s="35"/>
      <c r="C38" s="1143" t="s">
        <v>525</v>
      </c>
      <c r="D38" s="1144"/>
      <c r="E38" s="1145"/>
      <c r="F38" s="36">
        <v>1.32</v>
      </c>
      <c r="G38" s="37">
        <v>0.99</v>
      </c>
      <c r="H38" s="37">
        <v>1.05</v>
      </c>
      <c r="I38" s="37">
        <v>1.0900000000000001</v>
      </c>
      <c r="J38" s="38">
        <v>1.08</v>
      </c>
      <c r="K38" s="22"/>
      <c r="L38" s="22"/>
      <c r="M38" s="22"/>
      <c r="N38" s="22"/>
      <c r="O38" s="22"/>
      <c r="P38" s="22"/>
    </row>
    <row r="39" spans="1:16" ht="39" customHeight="1">
      <c r="A39" s="22"/>
      <c r="B39" s="35"/>
      <c r="C39" s="1143" t="s">
        <v>526</v>
      </c>
      <c r="D39" s="1144"/>
      <c r="E39" s="1145"/>
      <c r="F39" s="36">
        <v>0.01</v>
      </c>
      <c r="G39" s="37">
        <v>0.01</v>
      </c>
      <c r="H39" s="37">
        <v>0</v>
      </c>
      <c r="I39" s="37">
        <v>0.01</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0.03</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L19" sqref="L19:V1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299</v>
      </c>
      <c r="L45" s="60">
        <v>286</v>
      </c>
      <c r="M45" s="60">
        <v>271</v>
      </c>
      <c r="N45" s="60">
        <v>225</v>
      </c>
      <c r="O45" s="61">
        <v>234</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213</v>
      </c>
      <c r="L48" s="64">
        <v>141</v>
      </c>
      <c r="M48" s="64">
        <v>214</v>
      </c>
      <c r="N48" s="64">
        <v>214</v>
      </c>
      <c r="O48" s="65">
        <v>154</v>
      </c>
      <c r="P48" s="48"/>
      <c r="Q48" s="48"/>
      <c r="R48" s="48"/>
      <c r="S48" s="48"/>
      <c r="T48" s="48"/>
      <c r="U48" s="48"/>
    </row>
    <row r="49" spans="1:21" ht="30.75" customHeight="1">
      <c r="A49" s="48"/>
      <c r="B49" s="1161"/>
      <c r="C49" s="1162"/>
      <c r="D49" s="62"/>
      <c r="E49" s="1153" t="s">
        <v>16</v>
      </c>
      <c r="F49" s="1153"/>
      <c r="G49" s="1153"/>
      <c r="H49" s="1153"/>
      <c r="I49" s="1153"/>
      <c r="J49" s="1154"/>
      <c r="K49" s="63">
        <v>73</v>
      </c>
      <c r="L49" s="64">
        <v>74</v>
      </c>
      <c r="M49" s="64">
        <v>76</v>
      </c>
      <c r="N49" s="64">
        <v>67</v>
      </c>
      <c r="O49" s="65">
        <v>60</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293</v>
      </c>
      <c r="L52" s="64">
        <v>309</v>
      </c>
      <c r="M52" s="64">
        <v>368</v>
      </c>
      <c r="N52" s="64">
        <v>334</v>
      </c>
      <c r="O52" s="65">
        <v>338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292</v>
      </c>
      <c r="L53" s="69">
        <v>192</v>
      </c>
      <c r="M53" s="69">
        <v>193</v>
      </c>
      <c r="N53" s="69">
        <v>172</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85" zoomScaleNormal="85" zoomScaleSheetLayoutView="100" workbookViewId="0">
      <selection activeCell="L19" sqref="L19:V1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2558</v>
      </c>
      <c r="J41" s="83">
        <v>2581</v>
      </c>
      <c r="K41" s="83">
        <v>2328</v>
      </c>
      <c r="L41" s="83">
        <v>2141</v>
      </c>
      <c r="M41" s="84">
        <v>1937</v>
      </c>
    </row>
    <row r="42" spans="2:13" ht="27.75" customHeight="1">
      <c r="B42" s="1169"/>
      <c r="C42" s="1170"/>
      <c r="D42" s="85"/>
      <c r="E42" s="1173" t="s">
        <v>26</v>
      </c>
      <c r="F42" s="1173"/>
      <c r="G42" s="1173"/>
      <c r="H42" s="1174"/>
      <c r="I42" s="86" t="s">
        <v>473</v>
      </c>
      <c r="J42" s="87" t="s">
        <v>473</v>
      </c>
      <c r="K42" s="87" t="s">
        <v>473</v>
      </c>
      <c r="L42" s="87" t="s">
        <v>473</v>
      </c>
      <c r="M42" s="88" t="s">
        <v>473</v>
      </c>
    </row>
    <row r="43" spans="2:13" ht="27.75" customHeight="1">
      <c r="B43" s="1169"/>
      <c r="C43" s="1170"/>
      <c r="D43" s="85"/>
      <c r="E43" s="1173" t="s">
        <v>27</v>
      </c>
      <c r="F43" s="1173"/>
      <c r="G43" s="1173"/>
      <c r="H43" s="1174"/>
      <c r="I43" s="86">
        <v>2812</v>
      </c>
      <c r="J43" s="87">
        <v>2790</v>
      </c>
      <c r="K43" s="87">
        <v>2663</v>
      </c>
      <c r="L43" s="87">
        <v>2519</v>
      </c>
      <c r="M43" s="88">
        <v>2284</v>
      </c>
    </row>
    <row r="44" spans="2:13" ht="27.75" customHeight="1">
      <c r="B44" s="1169"/>
      <c r="C44" s="1170"/>
      <c r="D44" s="85"/>
      <c r="E44" s="1173" t="s">
        <v>28</v>
      </c>
      <c r="F44" s="1173"/>
      <c r="G44" s="1173"/>
      <c r="H44" s="1174"/>
      <c r="I44" s="86">
        <v>140</v>
      </c>
      <c r="J44" s="87">
        <v>179</v>
      </c>
      <c r="K44" s="87">
        <v>177</v>
      </c>
      <c r="L44" s="87">
        <v>147</v>
      </c>
      <c r="M44" s="88">
        <v>137</v>
      </c>
    </row>
    <row r="45" spans="2:13" ht="27.75" customHeight="1">
      <c r="B45" s="1169"/>
      <c r="C45" s="1170"/>
      <c r="D45" s="85"/>
      <c r="E45" s="1173" t="s">
        <v>29</v>
      </c>
      <c r="F45" s="1173"/>
      <c r="G45" s="1173"/>
      <c r="H45" s="1174"/>
      <c r="I45" s="86">
        <v>545</v>
      </c>
      <c r="J45" s="87">
        <v>610</v>
      </c>
      <c r="K45" s="87">
        <v>406</v>
      </c>
      <c r="L45" s="87">
        <v>369</v>
      </c>
      <c r="M45" s="88">
        <v>491</v>
      </c>
    </row>
    <row r="46" spans="2:13" ht="27.75" customHeight="1">
      <c r="B46" s="1169"/>
      <c r="C46" s="1170"/>
      <c r="D46" s="85"/>
      <c r="E46" s="1173" t="s">
        <v>30</v>
      </c>
      <c r="F46" s="1173"/>
      <c r="G46" s="1173"/>
      <c r="H46" s="1174"/>
      <c r="I46" s="86">
        <v>19</v>
      </c>
      <c r="J46" s="87">
        <v>17</v>
      </c>
      <c r="K46" s="87">
        <v>15</v>
      </c>
      <c r="L46" s="87">
        <v>13</v>
      </c>
      <c r="M46" s="88">
        <v>12</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2435</v>
      </c>
      <c r="J49" s="87">
        <v>2251</v>
      </c>
      <c r="K49" s="87">
        <v>4807</v>
      </c>
      <c r="L49" s="87">
        <v>4123</v>
      </c>
      <c r="M49" s="88">
        <v>4604</v>
      </c>
    </row>
    <row r="50" spans="2:13" ht="27.75" customHeight="1">
      <c r="B50" s="1169"/>
      <c r="C50" s="1170"/>
      <c r="D50" s="85"/>
      <c r="E50" s="1173" t="s">
        <v>35</v>
      </c>
      <c r="F50" s="1173"/>
      <c r="G50" s="1173"/>
      <c r="H50" s="1174"/>
      <c r="I50" s="86" t="s">
        <v>473</v>
      </c>
      <c r="J50" s="87" t="s">
        <v>473</v>
      </c>
      <c r="K50" s="87" t="s">
        <v>473</v>
      </c>
      <c r="L50" s="87" t="s">
        <v>473</v>
      </c>
      <c r="M50" s="88" t="s">
        <v>473</v>
      </c>
    </row>
    <row r="51" spans="2:13" ht="27.75" customHeight="1">
      <c r="B51" s="1171"/>
      <c r="C51" s="1172"/>
      <c r="D51" s="85"/>
      <c r="E51" s="1173" t="s">
        <v>36</v>
      </c>
      <c r="F51" s="1173"/>
      <c r="G51" s="1173"/>
      <c r="H51" s="1174"/>
      <c r="I51" s="86">
        <v>3935</v>
      </c>
      <c r="J51" s="87">
        <v>4249</v>
      </c>
      <c r="K51" s="87">
        <v>4401</v>
      </c>
      <c r="L51" s="87">
        <v>4274</v>
      </c>
      <c r="M51" s="88">
        <v>4522</v>
      </c>
    </row>
    <row r="52" spans="2:13" ht="27.75" customHeight="1" thickBot="1">
      <c r="B52" s="1175" t="s">
        <v>37</v>
      </c>
      <c r="C52" s="1176"/>
      <c r="D52" s="90"/>
      <c r="E52" s="1177" t="s">
        <v>38</v>
      </c>
      <c r="F52" s="1177"/>
      <c r="G52" s="1177"/>
      <c r="H52" s="1178"/>
      <c r="I52" s="91">
        <v>-296</v>
      </c>
      <c r="J52" s="92">
        <v>-324</v>
      </c>
      <c r="K52" s="92">
        <v>-3619</v>
      </c>
      <c r="L52" s="92">
        <v>-3207</v>
      </c>
      <c r="M52" s="93">
        <v>-4264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84285</v>
      </c>
      <c r="E3" s="116"/>
      <c r="F3" s="117">
        <v>109234</v>
      </c>
      <c r="G3" s="118"/>
      <c r="H3" s="119"/>
    </row>
    <row r="4" spans="1:8">
      <c r="A4" s="120"/>
      <c r="B4" s="121"/>
      <c r="C4" s="122"/>
      <c r="D4" s="123">
        <v>61184</v>
      </c>
      <c r="E4" s="124"/>
      <c r="F4" s="125">
        <v>63976</v>
      </c>
      <c r="G4" s="126"/>
      <c r="H4" s="127"/>
    </row>
    <row r="5" spans="1:8">
      <c r="A5" s="108" t="s">
        <v>507</v>
      </c>
      <c r="B5" s="113"/>
      <c r="C5" s="114"/>
      <c r="D5" s="115">
        <v>185968</v>
      </c>
      <c r="E5" s="116"/>
      <c r="F5" s="117">
        <v>121932</v>
      </c>
      <c r="G5" s="118"/>
      <c r="H5" s="119"/>
    </row>
    <row r="6" spans="1:8">
      <c r="A6" s="120"/>
      <c r="B6" s="121"/>
      <c r="C6" s="122"/>
      <c r="D6" s="123">
        <v>165438</v>
      </c>
      <c r="E6" s="124"/>
      <c r="F6" s="125">
        <v>68430</v>
      </c>
      <c r="G6" s="126"/>
      <c r="H6" s="127"/>
    </row>
    <row r="7" spans="1:8">
      <c r="A7" s="108" t="s">
        <v>508</v>
      </c>
      <c r="B7" s="113"/>
      <c r="C7" s="114"/>
      <c r="D7" s="115">
        <v>26076</v>
      </c>
      <c r="E7" s="116"/>
      <c r="F7" s="117">
        <v>92021</v>
      </c>
      <c r="G7" s="118"/>
      <c r="H7" s="119"/>
    </row>
    <row r="8" spans="1:8">
      <c r="A8" s="120"/>
      <c r="B8" s="121"/>
      <c r="C8" s="122"/>
      <c r="D8" s="123">
        <v>15987</v>
      </c>
      <c r="E8" s="124"/>
      <c r="F8" s="125">
        <v>52579</v>
      </c>
      <c r="G8" s="126"/>
      <c r="H8" s="127"/>
    </row>
    <row r="9" spans="1:8">
      <c r="A9" s="108" t="s">
        <v>509</v>
      </c>
      <c r="B9" s="113"/>
      <c r="C9" s="114"/>
      <c r="D9" s="115">
        <v>24058</v>
      </c>
      <c r="E9" s="116"/>
      <c r="F9" s="117">
        <v>94828</v>
      </c>
      <c r="G9" s="118"/>
      <c r="H9" s="119"/>
    </row>
    <row r="10" spans="1:8">
      <c r="A10" s="120"/>
      <c r="B10" s="121"/>
      <c r="C10" s="122"/>
      <c r="D10" s="123">
        <v>22648</v>
      </c>
      <c r="E10" s="124"/>
      <c r="F10" s="125">
        <v>55133</v>
      </c>
      <c r="G10" s="126"/>
      <c r="H10" s="127"/>
    </row>
    <row r="11" spans="1:8">
      <c r="A11" s="108" t="s">
        <v>510</v>
      </c>
      <c r="B11" s="113"/>
      <c r="C11" s="114"/>
      <c r="D11" s="115">
        <v>143380</v>
      </c>
      <c r="E11" s="116"/>
      <c r="F11" s="117">
        <v>119674</v>
      </c>
      <c r="G11" s="118"/>
      <c r="H11" s="119"/>
    </row>
    <row r="12" spans="1:8">
      <c r="A12" s="120"/>
      <c r="B12" s="121"/>
      <c r="C12" s="128"/>
      <c r="D12" s="123">
        <v>113163</v>
      </c>
      <c r="E12" s="124"/>
      <c r="F12" s="125">
        <v>57803</v>
      </c>
      <c r="G12" s="126"/>
      <c r="H12" s="127"/>
    </row>
    <row r="13" spans="1:8">
      <c r="A13" s="108"/>
      <c r="B13" s="113"/>
      <c r="C13" s="129"/>
      <c r="D13" s="130">
        <v>92753</v>
      </c>
      <c r="E13" s="131"/>
      <c r="F13" s="132">
        <v>107538</v>
      </c>
      <c r="G13" s="133"/>
      <c r="H13" s="119"/>
    </row>
    <row r="14" spans="1:8">
      <c r="A14" s="120"/>
      <c r="B14" s="121"/>
      <c r="C14" s="122"/>
      <c r="D14" s="123">
        <v>75684</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9.07</v>
      </c>
      <c r="C19" s="134">
        <f>ROUND(VALUE(SUBSTITUTE(実質収支比率等に係る経年分析!G$48,"▲","-")),2)</f>
        <v>9.18</v>
      </c>
      <c r="D19" s="134">
        <f>ROUND(VALUE(SUBSTITUTE(実質収支比率等に係る経年分析!H$48,"▲","-")),2)</f>
        <v>16.989999999999998</v>
      </c>
      <c r="E19" s="134">
        <f>ROUND(VALUE(SUBSTITUTE(実質収支比率等に係る経年分析!I$48,"▲","-")),2)</f>
        <v>29.17</v>
      </c>
      <c r="F19" s="134">
        <f>ROUND(VALUE(SUBSTITUTE(実質収支比率等に係る経年分析!J$48,"▲","-")),2)</f>
        <v>40.799999999999997</v>
      </c>
    </row>
    <row r="20" spans="1:11">
      <c r="A20" s="134" t="s">
        <v>43</v>
      </c>
      <c r="B20" s="134">
        <f>ROUND(VALUE(SUBSTITUTE(実質収支比率等に係る経年分析!F$47,"▲","-")),2)</f>
        <v>38.17</v>
      </c>
      <c r="C20" s="134">
        <f>ROUND(VALUE(SUBSTITUTE(実質収支比率等に係る経年分析!G$47,"▲","-")),2)</f>
        <v>37.270000000000003</v>
      </c>
      <c r="D20" s="134">
        <f>ROUND(VALUE(SUBSTITUTE(実質収支比率等に係る経年分析!H$47,"▲","-")),2)</f>
        <v>91.22</v>
      </c>
      <c r="E20" s="134">
        <f>ROUND(VALUE(SUBSTITUTE(実質収支比率等に係る経年分析!I$47,"▲","-")),2)</f>
        <v>70.37</v>
      </c>
      <c r="F20" s="134">
        <f>ROUND(VALUE(SUBSTITUTE(実質収支比率等に係る経年分析!J$47,"▲","-")),2)</f>
        <v>84.43</v>
      </c>
    </row>
    <row r="21" spans="1:11">
      <c r="A21" s="134" t="s">
        <v>44</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-3.57</v>
      </c>
      <c r="D21" s="134">
        <f>IF(ISNUMBER(VALUE(SUBSTITUTE(実質収支比率等に係る経年分析!H$49,"▲","-"))),ROUND(VALUE(SUBSTITUTE(実質収支比率等に係る経年分析!H$49,"▲","-")),2),NA())</f>
        <v>57.48</v>
      </c>
      <c r="E21" s="134">
        <f>IF(ISNUMBER(VALUE(SUBSTITUTE(実質収支比率等に係る経年分析!I$49,"▲","-"))),ROUND(VALUE(SUBSTITUTE(実質収支比率等に係る経年分析!I$49,"▲","-")),2),NA())</f>
        <v>-17.77</v>
      </c>
      <c r="F21" s="134">
        <f>IF(ISNUMBER(VALUE(SUBSTITUTE(実質収支比率等に係る経年分析!J$49,"▲","-"))),ROUND(VALUE(SUBSTITUTE(実質収支比率等に係る経年分析!J$49,"▲","-")),2),NA())</f>
        <v>11.83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住宅用地造成事業特別会計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9.57</v>
      </c>
    </row>
    <row r="35" spans="1:16">
      <c r="A35" s="135" t="str">
        <f>IF(連結実質赤字比率に係る赤字・黒字の構成分析!C$35="",NA(),連結実質赤字比率に係る赤字・黒字の構成分析!C$35)</f>
        <v>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0.23</v>
      </c>
      <c r="D35" s="135">
        <f>IF(ROUND(VALUE(SUBSTITUTE(連結実質赤字比率に係る赤字・黒字の構成分析!G$35,"▲", "-")), 2) &lt; 0, ABS(ROUND(VALUE(SUBSTITUTE(連結実質赤字比率に係る赤字・黒字の構成分析!G$35,"▲", "-")), 2)), NA())</f>
        <v>1.31</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0.28999999999999998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16.989999999999998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40.799999999999997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v>
      </c>
      <c r="E42" s="136"/>
      <c r="F42" s="136"/>
      <c r="G42" s="136">
        <f>'実質公債費比率（分子）の構造'!L$52</f>
        <v>309</v>
      </c>
      <c r="H42" s="136"/>
      <c r="I42" s="136"/>
      <c r="J42" s="136">
        <f>'実質公債費比率（分子）の構造'!M$52</f>
        <v>368</v>
      </c>
      <c r="K42" s="136"/>
      <c r="L42" s="136"/>
      <c r="M42" s="136">
        <f>'実質公債費比率（分子）の構造'!N$52</f>
        <v>334</v>
      </c>
      <c r="N42" s="136"/>
      <c r="O42" s="136"/>
      <c r="P42" s="136">
        <f>'実質公債費比率（分子）の構造'!O$52</f>
        <v>338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73</v>
      </c>
      <c r="C45" s="136"/>
      <c r="D45" s="136"/>
      <c r="E45" s="136">
        <f>'実質公債費比率（分子）の構造'!L$49</f>
        <v>74</v>
      </c>
      <c r="F45" s="136"/>
      <c r="G45" s="136"/>
      <c r="H45" s="136">
        <f>'実質公債費比率（分子）の構造'!M$49</f>
        <v>76</v>
      </c>
      <c r="I45" s="136"/>
      <c r="J45" s="136"/>
      <c r="K45" s="136">
        <f>'実質公債費比率（分子）の構造'!N$49</f>
        <v>67</v>
      </c>
      <c r="L45" s="136"/>
      <c r="M45" s="136"/>
      <c r="N45" s="136">
        <f>'実質公債費比率（分子）の構造'!O$49</f>
        <v>60</v>
      </c>
      <c r="O45" s="136"/>
      <c r="P45" s="136"/>
    </row>
    <row r="46" spans="1:16">
      <c r="A46" s="136" t="s">
        <v>55</v>
      </c>
      <c r="B46" s="136">
        <f>'実質公債費比率（分子）の構造'!K$48</f>
        <v>213</v>
      </c>
      <c r="C46" s="136"/>
      <c r="D46" s="136"/>
      <c r="E46" s="136">
        <f>'実質公債費比率（分子）の構造'!L$48</f>
        <v>141</v>
      </c>
      <c r="F46" s="136"/>
      <c r="G46" s="136"/>
      <c r="H46" s="136">
        <f>'実質公債費比率（分子）の構造'!M$48</f>
        <v>214</v>
      </c>
      <c r="I46" s="136"/>
      <c r="J46" s="136"/>
      <c r="K46" s="136">
        <f>'実質公債費比率（分子）の構造'!N$48</f>
        <v>214</v>
      </c>
      <c r="L46" s="136"/>
      <c r="M46" s="136"/>
      <c r="N46" s="136">
        <f>'実質公債費比率（分子）の構造'!O$48</f>
        <v>154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299</v>
      </c>
      <c r="C49" s="136"/>
      <c r="D49" s="136"/>
      <c r="E49" s="136">
        <f>'実質公債費比率（分子）の構造'!L$45</f>
        <v>286</v>
      </c>
      <c r="F49" s="136"/>
      <c r="G49" s="136"/>
      <c r="H49" s="136">
        <f>'実質公債費比率（分子）の構造'!M$45</f>
        <v>271</v>
      </c>
      <c r="I49" s="136"/>
      <c r="J49" s="136"/>
      <c r="K49" s="136">
        <f>'実質公債費比率（分子）の構造'!N$45</f>
        <v>225</v>
      </c>
      <c r="L49" s="136"/>
      <c r="M49" s="136"/>
      <c r="N49" s="136">
        <f>'実質公債費比率（分子）の構造'!O$45</f>
        <v>234</v>
      </c>
      <c r="O49" s="136"/>
      <c r="P49" s="136"/>
    </row>
    <row r="50" spans="1:16">
      <c r="A50" s="136" t="s">
        <v>59</v>
      </c>
      <c r="B50" s="136" t="e">
        <f>NA()</f>
        <v>#N/A</v>
      </c>
      <c r="C50" s="136">
        <f>IF(ISNUMBER('実質公債費比率（分子）の構造'!K$53),'実質公債費比率（分子）の構造'!K$53,NA())</f>
        <v>292</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193</v>
      </c>
      <c r="J50" s="136" t="e">
        <f>NA()</f>
        <v>#N/A</v>
      </c>
      <c r="K50" s="136" t="e">
        <f>NA()</f>
        <v>#N/A</v>
      </c>
      <c r="L50" s="136">
        <f>IF(ISNUMBER('実質公債費比率（分子）の構造'!N$53),'実質公債費比率（分子）の構造'!N$53,NA())</f>
        <v>172</v>
      </c>
      <c r="M50" s="136" t="e">
        <f>NA()</f>
        <v>#N/A</v>
      </c>
      <c r="N50" s="136" t="e">
        <f>NA()</f>
        <v>#N/A</v>
      </c>
      <c r="O50" s="136">
        <f>IF(ISNUMBER('実質公債費比率（分子）の構造'!O$53),'実質公債費比率（分子）の構造'!O$53,NA())</f>
        <v>110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3935</v>
      </c>
      <c r="E56" s="135"/>
      <c r="F56" s="135"/>
      <c r="G56" s="135">
        <f>'将来負担比率（分子）の構造'!J$51</f>
        <v>4249</v>
      </c>
      <c r="H56" s="135"/>
      <c r="I56" s="135"/>
      <c r="J56" s="135">
        <f>'将来負担比率（分子）の構造'!K$51</f>
        <v>4401</v>
      </c>
      <c r="K56" s="135"/>
      <c r="L56" s="135"/>
      <c r="M56" s="135">
        <f>'将来負担比率（分子）の構造'!L$51</f>
        <v>4274</v>
      </c>
      <c r="N56" s="135"/>
      <c r="O56" s="135"/>
      <c r="P56" s="135">
        <f>'将来負担比率（分子）の構造'!M$51</f>
        <v>4522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2435</v>
      </c>
      <c r="E58" s="135"/>
      <c r="F58" s="135"/>
      <c r="G58" s="135">
        <f>'将来負担比率（分子）の構造'!J$49</f>
        <v>2251</v>
      </c>
      <c r="H58" s="135"/>
      <c r="I58" s="135"/>
      <c r="J58" s="135">
        <f>'将来負担比率（分子）の構造'!K$49</f>
        <v>4807</v>
      </c>
      <c r="K58" s="135"/>
      <c r="L58" s="135"/>
      <c r="M58" s="135">
        <f>'将来負担比率（分子）の構造'!L$49</f>
        <v>4123</v>
      </c>
      <c r="N58" s="135"/>
      <c r="O58" s="135"/>
      <c r="P58" s="135">
        <f>'将来負担比率（分子）の構造'!M$49</f>
        <v>4604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v>
      </c>
      <c r="C61" s="135"/>
      <c r="D61" s="135"/>
      <c r="E61" s="135">
        <f>'将来負担比率（分子）の構造'!J$46</f>
        <v>17</v>
      </c>
      <c r="F61" s="135"/>
      <c r="G61" s="135"/>
      <c r="H61" s="135">
        <f>'将来負担比率（分子）の構造'!K$46</f>
        <v>15</v>
      </c>
      <c r="I61" s="135"/>
      <c r="J61" s="135"/>
      <c r="K61" s="135">
        <f>'将来負担比率（分子）の構造'!L$46</f>
        <v>13</v>
      </c>
      <c r="L61" s="135"/>
      <c r="M61" s="135"/>
      <c r="N61" s="135">
        <f>'将来負担比率（分子）の構造'!M$46</f>
        <v>12</v>
      </c>
      <c r="O61" s="135"/>
      <c r="P61" s="135"/>
    </row>
    <row r="62" spans="1:16">
      <c r="A62" s="135" t="s">
        <v>29</v>
      </c>
      <c r="B62" s="135">
        <f>'将来負担比率（分子）の構造'!I$45</f>
        <v>545</v>
      </c>
      <c r="C62" s="135"/>
      <c r="D62" s="135"/>
      <c r="E62" s="135">
        <f>'将来負担比率（分子）の構造'!J$45</f>
        <v>610</v>
      </c>
      <c r="F62" s="135"/>
      <c r="G62" s="135"/>
      <c r="H62" s="135">
        <f>'将来負担比率（分子）の構造'!K$45</f>
        <v>406</v>
      </c>
      <c r="I62" s="135"/>
      <c r="J62" s="135"/>
      <c r="K62" s="135">
        <f>'将来負担比率（分子）の構造'!L$45</f>
        <v>369</v>
      </c>
      <c r="L62" s="135"/>
      <c r="M62" s="135"/>
      <c r="N62" s="135">
        <f>'将来負担比率（分子）の構造'!M$45</f>
        <v>491</v>
      </c>
      <c r="O62" s="135"/>
      <c r="P62" s="135"/>
    </row>
    <row r="63" spans="1:16">
      <c r="A63" s="135" t="s">
        <v>28</v>
      </c>
      <c r="B63" s="135">
        <f>'将来負担比率（分子）の構造'!I$44</f>
        <v>140</v>
      </c>
      <c r="C63" s="135"/>
      <c r="D63" s="135"/>
      <c r="E63" s="135">
        <f>'将来負担比率（分子）の構造'!J$44</f>
        <v>179</v>
      </c>
      <c r="F63" s="135"/>
      <c r="G63" s="135"/>
      <c r="H63" s="135">
        <f>'将来負担比率（分子）の構造'!K$44</f>
        <v>177</v>
      </c>
      <c r="I63" s="135"/>
      <c r="J63" s="135"/>
      <c r="K63" s="135">
        <f>'将来負担比率（分子）の構造'!L$44</f>
        <v>147</v>
      </c>
      <c r="L63" s="135"/>
      <c r="M63" s="135"/>
      <c r="N63" s="135">
        <f>'将来負担比率（分子）の構造'!M$44</f>
        <v>137</v>
      </c>
      <c r="O63" s="135"/>
      <c r="P63" s="135"/>
    </row>
    <row r="64" spans="1:16">
      <c r="A64" s="135" t="s">
        <v>27</v>
      </c>
      <c r="B64" s="135">
        <f>'将来負担比率（分子）の構造'!I$43</f>
        <v>2812</v>
      </c>
      <c r="C64" s="135"/>
      <c r="D64" s="135"/>
      <c r="E64" s="135">
        <f>'将来負担比率（分子）の構造'!J$43</f>
        <v>2790</v>
      </c>
      <c r="F64" s="135"/>
      <c r="G64" s="135"/>
      <c r="H64" s="135">
        <f>'将来負担比率（分子）の構造'!K$43</f>
        <v>2663</v>
      </c>
      <c r="I64" s="135"/>
      <c r="J64" s="135"/>
      <c r="K64" s="135">
        <f>'将来負担比率（分子）の構造'!L$43</f>
        <v>2519</v>
      </c>
      <c r="L64" s="135"/>
      <c r="M64" s="135"/>
      <c r="N64" s="135">
        <f>'将来負担比率（分子）の構造'!M$43</f>
        <v>2284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2558</v>
      </c>
      <c r="C66" s="135"/>
      <c r="D66" s="135"/>
      <c r="E66" s="135">
        <f>'将来負担比率（分子）の構造'!J$41</f>
        <v>2581</v>
      </c>
      <c r="F66" s="135"/>
      <c r="G66" s="135"/>
      <c r="H66" s="135">
        <f>'将来負担比率（分子）の構造'!K$41</f>
        <v>2328</v>
      </c>
      <c r="I66" s="135"/>
      <c r="J66" s="135"/>
      <c r="K66" s="135">
        <f>'将来負担比率（分子）の構造'!L$41</f>
        <v>2141</v>
      </c>
      <c r="L66" s="135"/>
      <c r="M66" s="135"/>
      <c r="N66" s="135">
        <f>'将来負担比率（分子）の構造'!M$41</f>
        <v>1937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2015-04-30T07:25:41Z</cp:lastPrinted>
  <dcterms:created xsi:type="dcterms:W3CDTF">2015-02-17T06:13:01Z</dcterms:created>
  <dcterms:modified xsi:type="dcterms:W3CDTF">2015-04-30T07:41:56Z</dcterms:modified>
</cp:coreProperties>
</file>