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fs02\部署フォルダ\総務課\工藤誠一\年度別\H27\270403財政状況資料集\【財政状況資料集】_075451_大熊町_2013\"/>
    </mc:Choice>
  </mc:AlternateContent>
  <workbookProtection workbookPassword="CC05"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CO36" i="9"/>
  <c r="BW36" i="9"/>
  <c r="AM36" i="9"/>
  <c r="CO35" i="9"/>
  <c r="BW35" i="9"/>
  <c r="AM35" i="9"/>
  <c r="CO34" i="9"/>
  <c r="BW34" i="9"/>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alcChain>
</file>

<file path=xl/sharedStrings.xml><?xml version="1.0" encoding="utf-8"?>
<sst xmlns="http://schemas.openxmlformats.org/spreadsheetml/2006/main" count="1066" uniqueCount="545">
  <si>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</si>
  <si>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</si>
  <si>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</si>
  <si>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</si>
  <si>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</si>
  <si>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</si>
  <si>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</si>
  <si>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</si>
  <si>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</si>
  <si>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</si>
  <si>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</si>
  <si>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</si>
  <si>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</si>
  <si>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</si>
  <si>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</si>
  <si>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</si>
  <si>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</si>
  <si>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</si>
  <si>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</si>
  <si>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</si>
  <si>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</si>
  <si>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</si>
  <si>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</si>
  <si>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</si>
  <si>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</si>
  <si>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</si>
  <si>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</si>
  <si>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</si>
  <si>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</si>
  <si>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</si>
  <si>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</si>
  <si>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</si>
  <si>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</si>
  <si>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</si>
  <si>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</si>
  <si>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</si>
  <si>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</si>
  <si>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</si>
  <si>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</si>
  <si>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</si>
  <si>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</si>
  <si>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</si>
  <si>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</si>
  <si>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</si>
  <si>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</si>
  <si>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</si>
  <si>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</si>
  <si>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</si>
  <si>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</si>
  <si>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</si>
  <si>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</si>
  <si>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</si>
  <si>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</si>
  <si>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</si>
  <si>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</si>
  <si>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</si>
  <si>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</si>
  <si>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</si>
  <si>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</si>
  <si>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</si>
  <si>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</si>
  <si>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</si>
  <si>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</si>
  <si>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</si>
  <si>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</si>
  <si>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</si>
  <si>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</si>
  <si>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</si>
  <si>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</si>
  <si>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</si>
  <si>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</si>
  <si>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</si>
  <si>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</si>
  <si>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</si>
  <si>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</si>
  <si>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</si>
  <si>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</si>
  <si>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</si>
  <si>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</si>
  <si>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</si>
  <si>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</si>
  <si>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</si>
  <si>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</si>
  <si>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</si>
  <si>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</si>
  <si>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</si>
  <si>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</si>
  <si>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</si>
  <si>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</si>
  <si>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</si>
  <si>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</si>
  <si>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</si>
  <si>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</si>
  <si>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</si>
  <si>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</si>
  <si>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</si>
  <si>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</si>
  <si>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</si>
  <si>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</si>
  <si>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</si>
  <si>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</si>
  <si>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</si>
  <si>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</si>
  <si>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</si>
  <si>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</si>
  <si>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</si>
  <si>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</si>
  <si>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</si>
  <si>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</si>
  <si>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</si>
  <si>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</si>
  <si>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</si>
  <si>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</si>
  <si>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</si>
  <si>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</si>
  <si>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</si>
  <si>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</si>
  <si>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</si>
  <si>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</si>
  <si>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</si>
  <si>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</si>
  <si>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</si>
  <si>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</si>
  <si>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</si>
  <si>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</si>
  <si>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</si>
  <si>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</si>
  <si>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</si>
  <si>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</si>
  <si>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</si>
  <si>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</si>
  <si>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</si>
  <si>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</si>
  <si>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</si>
  <si>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</si>
  <si>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</si>
  <si>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</si>
  <si>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</si>
  <si>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</si>
  <si>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</si>
  <si>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</si>
  <si>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</si>
  <si>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</si>
  <si>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</si>
  <si>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</si>
  <si>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</si>
  <si>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</si>
  <si>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</si>
  <si>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</si>
  <si>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</si>
  <si>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</si>
  <si>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</si>
  <si>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</si>
  <si>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</si>
  <si>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</si>
  <si>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</si>
  <si>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</si>
  <si>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</si>
  <si>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</si>
  <si>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</si>
  <si>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</si>
  <si>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</si>
  <si>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</si>
  <si>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</si>
  <si>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</si>
  <si>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</si>
  <si>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</si>
  <si>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</si>
  <si>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</si>
  <si>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</si>
  <si>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</si>
  <si>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</si>
  <si>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</si>
  <si>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</si>
  <si>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</si>
  <si>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</si>
  <si>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</si>
  <si>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</si>
  <si>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</si>
  <si>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</si>
  <si>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</si>
  <si>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</si>
  <si>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</si>
  <si>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</si>
  <si>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</si>
  <si>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</si>
  <si>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</si>
  <si>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</si>
  <si>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</si>
  <si>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</si>
  <si>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</si>
  <si>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</si>
  <si>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</si>
  <si>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</si>
  <si>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</si>
  <si>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</si>
  <si>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福島県大熊町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</si>
  <si>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</si>
  <si>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</si>
  <si>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</si>
  <si>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</si>
  <si>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</si>
  <si>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</si>
  <si>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</si>
  <si>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</si>
  <si>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</si>
  <si>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</si>
  <si>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</si>
  <si>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</si>
  <si>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</si>
  <si>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</si>
  <si>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</si>
  <si>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</si>
  <si>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</si>
  <si>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</si>
  <si>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</si>
  <si>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</si>
  <si>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</si>
  <si>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</si>
  <si>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</si>
  <si>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</si>
  <si>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</si>
  <si>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</si>
  <si>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</si>
  <si>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</si>
  <si>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</si>
  <si>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</si>
  <si>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</si>
  <si>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</si>
  <si>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</si>
  <si>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</si>
  <si>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</si>
  <si>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</si>
  <si>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</si>
  <si>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</si>
  <si>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</si>
  <si>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</si>
  <si>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</si>
  <si>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</si>
  <si>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</si>
  <si>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</si>
  <si>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</si>
  <si>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</si>
  <si>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</si>
  <si>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</si>
  <si>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</si>
  <si>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</si>
  <si>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</si>
  <si>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</si>
  <si>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</si>
  <si>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</si>
  <si>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</si>
  <si>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</si>
  <si>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</si>
  <si>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</si>
  <si>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</si>
  <si>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</si>
  <si>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</si>
  <si>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</si>
  <si>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</si>
  <si>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</si>
  <si>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</si>
  <si>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</si>
  <si>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</si>
  <si>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</si>
  <si>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</si>
  <si>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</si>
  <si>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</si>
  <si>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</si>
  <si>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</si>
  <si>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</si>
  <si>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</si>
  <si>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</si>
  <si>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</si>
  <si>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</si>
  <si>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</si>
  <si>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</si>
  <si>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</si>
  <si>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</si>
  <si>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</si>
  <si>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</si>
  <si>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</si>
  <si>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</si>
  <si>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</si>
  <si>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</si>
  <si>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</si>
  <si>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</si>
  <si>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</si>
  <si>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</si>
  <si>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</si>
  <si>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</si>
  <si>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</si>
  <si>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</si>
  <si>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</si>
  <si>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</si>
  <si>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</si>
  <si>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</si>
  <si>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</si>
  <si>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</si>
  <si>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</si>
  <si>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</si>
  <si>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</si>
  <si>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</si>
  <si>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</si>
  <si>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</si>
  <si>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</si>
  <si>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</si>
  <si>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</si>
  <si>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</si>
  <si>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</si>
  <si>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</si>
  <si>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</si>
  <si>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</si>
  <si>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</si>
  <si>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</si>
  <si>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</si>
  <si>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</si>
  <si>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</si>
  <si>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</si>
  <si>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</si>
  <si>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</si>
  <si>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</si>
  <si>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</si>
  <si>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</si>
  <si>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</si>
  <si>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</si>
  <si>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</si>
  <si>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</si>
  <si>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</si>
  <si>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</si>
  <si>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</si>
  <si>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</si>
  <si>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</si>
  <si>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</si>
  <si>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</si>
  <si>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</si>
  <si>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</si>
  <si>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</si>
  <si>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</si>
  <si>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</si>
  <si>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</si>
  <si>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</si>
  <si>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</si>
  <si>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</si>
  <si>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</si>
  <si>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福島県大熊町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</si>
  <si>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</si>
  <si>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</si>
  <si>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</si>
  <si>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</si>
  <si>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</si>
  <si>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</si>
  <si>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</si>
  <si>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</si>
  <si>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</si>
  <si>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</si>
  <si>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</si>
  <si>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</si>
  <si>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</si>
  <si>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</si>
  <si>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</si>
  <si>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</si>
  <si>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</si>
  <si>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</si>
  <si>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</si>
  <si>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</si>
  <si>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</si>
  <si>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</si>
  <si>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中央台霊園管理事業特別会計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</si>
  <si>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</si>
  <si>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</si>
  <si>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</si>
  <si>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</si>
  <si>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</si>
  <si>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</si>
  <si>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</si>
  <si>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</si>
  <si>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</si>
  <si>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</si>
  <si>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</si>
  <si>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</si>
  <si>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</si>
  <si>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</si>
  <si>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</si>
  <si>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</si>
  <si>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</si>
  <si>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</si>
  <si>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</si>
  <si>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</si>
  <si>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</si>
  <si>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</si>
  <si>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</si>
  <si>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</si>
  <si>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</si>
  <si>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</si>
  <si>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</si>
  <si>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</si>
  <si>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</si>
  <si>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</si>
  <si>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</si>
  <si>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</si>
  <si>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</si>
  <si>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</si>
  <si>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</si>
  <si>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</si>
  <si>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</si>
  <si>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</si>
  <si>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</si>
  <si>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</si>
  <si>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</si>
  <si>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</si>
  <si>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</si>
  <si>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</si>
  <si>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</si>
  <si>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</si>
  <si>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</si>
  <si>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</si>
  <si>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</si>
  <si>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</si>
  <si>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</si>
  <si>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</si>
  <si>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</si>
  <si>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</si>
  <si>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</si>
  <si>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</si>
  <si>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</si>
  <si>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</si>
  <si>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</si>
  <si>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</si>
  <si>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</si>
  <si>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</si>
  <si>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</si>
  <si>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</si>
  <si>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</si>
  <si>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</si>
  <si>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</si>
  <si>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</si>
  <si>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</si>
  <si>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</si>
  <si>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</si>
  <si>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</si>
  <si>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</si>
  <si>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</si>
  <si>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</si>
  <si>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</si>
  <si>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</si>
  <si>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</si>
  <si>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</si>
  <si>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</si>
  <si>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</si>
  <si>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</si>
  <si>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</si>
  <si>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</si>
  <si>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</si>
  <si>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</si>
  <si>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</si>
  <si>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</si>
  <si>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</si>
  <si>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</si>
  <si>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</si>
  <si>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</si>
  <si>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</si>
  <si>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</si>
  <si>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</si>
  <si>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</si>
  <si>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</si>
  <si>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</si>
  <si>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</si>
  <si>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</si>
  <si>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</si>
  <si>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</si>
  <si>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</si>
  <si>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</si>
  <si>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</si>
  <si>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</si>
  <si>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</si>
  <si>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</si>
  <si>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</si>
  <si>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</si>
  <si>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</si>
  <si>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</si>
  <si>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</si>
  <si>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</si>
  <si>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</si>
  <si>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</si>
  <si>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</si>
  <si>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</si>
  <si>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</si>
  <si>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</si>
  <si>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</si>
  <si>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</si>
  <si>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</si>
  <si>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</si>
  <si>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</si>
  <si>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</si>
  <si>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</si>
  <si>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</si>
  <si>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</si>
  <si>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</si>
  <si>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</si>
  <si>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</si>
  <si>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</si>
  <si>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</si>
  <si>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</si>
  <si>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</si>
  <si>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</si>
  <si>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</si>
  <si>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</si>
  <si>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</si>
  <si>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</si>
  <si>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</si>
  <si>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</si>
  <si>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</si>
  <si>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</si>
  <si>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</si>
  <si>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</si>
  <si>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</si>
  <si>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</si>
  <si>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</si>
  <si>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</si>
  <si>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</si>
  <si>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</si>
  <si>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</si>
  <si>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8.06</t>
  </si>
  <si>
    <t>国民健康保険特別会計</t>
  </si>
  <si>
    <t>一般会計</t>
  </si>
  <si>
    <t>介護保険特別会計</t>
  </si>
  <si>
    <t>宅地造成事業特別会計</t>
  </si>
  <si>
    <t>坂下ダム施設管理事業特別会計</t>
  </si>
  <si>
    <t>介護サービス特別会計</t>
  </si>
  <si>
    <t>後期高齢者医療特別会計</t>
  </si>
  <si>
    <t>農業集落排水事業特別会計</t>
  </si>
  <si>
    <t>その他会計（赤字）</t>
  </si>
  <si>
    <t>その他会計（黒字）</t>
  </si>
  <si>
    <t>双葉地方水道企業団水道事業会計</t>
    <rPh sb="0" eb="2">
      <t>フタバ</t>
    </rPh>
    <rPh sb="2" eb="4">
      <t>チホウ</t>
    </rPh>
    <rPh sb="4" eb="6">
      <t>スイドウ</t>
    </rPh>
    <rPh sb="6" eb="9">
      <t>キギョウダン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</si>
  <si>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9">
      <t>キギョウダン</t>
    </rPh>
    <rPh sb="9" eb="11">
      <t>コウギョウ</t>
    </rPh>
    <rPh sb="11" eb="13">
      <t>ヨウスイ</t>
    </rPh>
    <rPh sb="13" eb="14">
      <t>ドウ</t>
    </rPh>
    <rPh sb="14" eb="16">
      <t>ジギョウ</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</si>
  <si>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</si>
  <si>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</si>
  <si>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</si>
  <si>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カネ</t>
    </rPh>
    <rPh sb="19" eb="21">
      <t>トクベツ</t>
    </rPh>
    <rPh sb="21" eb="23">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</si>
  <si>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</si>
  <si>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</si>
  <si>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福島県後期高齢者医療広域連合高齢者医療特別会計</t>
    <rPh sb="0" eb="3">
      <t>フクシマケン</t>
    </rPh>
    <rPh sb="3" eb="5">
      <t>コウキ</t>
    </rPh>
    <rPh sb="5" eb="8">
      <t>コウレイシャ</t>
    </rPh>
    <rPh sb="8" eb="10">
      <t>イリョウ</t>
    </rPh>
    <rPh sb="10" eb="12">
      <t>コウイキ</t>
    </rPh>
    <rPh sb="12" eb="14">
      <t>レンゴウ</t>
    </rPh>
    <rPh sb="14" eb="17">
      <t>コウレイシャ</t>
    </rPh>
    <rPh sb="17" eb="19">
      <t>イリョウ</t>
    </rPh>
    <rPh sb="19" eb="21">
      <t>トクベツ</t>
    </rPh>
    <rPh sb="21" eb="23">
      <t>カイケイ</t>
    </rPh>
    <phoneticPr fontId="2"/>
  </si>
  <si>
    <t>双葉地方広域市町村圏組合一般会計</t>
    <rPh sb="0" eb="2">
      <t>フタバ</t>
    </rPh>
    <rPh sb="2" eb="4">
      <t>チホウ</t>
    </rPh>
    <rPh sb="4" eb="6">
      <t>コウイキ</t>
    </rPh>
    <rPh sb="6" eb="10">
      <t>シチョウソンケン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</si>
  <si>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2" eb="15">
      <t>ゲスイドウ</t>
    </rPh>
    <rPh sb="15" eb="17">
      <t>ジギョウ</t>
    </rPh>
    <rPh sb="17" eb="19">
      <t>トクベツ</t>
    </rPh>
    <rPh sb="19" eb="2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</si>
</sst>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107414</c:v>
                </c:pt>
                <c:pt idx="1">
                  <c:v>107975</c:v>
                </c:pt>
                <c:pt idx="2">
                  <c:v>1306</c:v>
                </c:pt>
                <c:pt idx="3">
                  <c:v>1673</c:v>
                </c:pt>
                <c:pt idx="4">
                  <c:v>3992</c:v>
                </c:pt>
              </c:numCache>
            </c:numRef>
          </c:val>
          <c:smooth val="0"/>
        </c:ser>
        <c:dLbls>
          <c:showLegendKey val="0"/>
          <c:showVal val="0"/>
          <c:showCatName val="0"/>
          <c:showSerName val="0"/>
          <c:showPercent val="0"/>
          <c:showBubbleSize val="0"/>
        </c:dLbls>
        <c:marker val="1"/>
        <c:smooth val="0"/>
        <c:axId val="121814272"/>
        <c:axId val="121814664"/>
      </c:lineChart>
      <c:catAx>
        <c:axId val="121814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14664"/>
        <c:crosses val="autoZero"/>
        <c:auto val="1"/>
        <c:lblAlgn val="ctr"/>
        <c:lblOffset val="100"/>
        <c:tickLblSkip val="1"/>
        <c:tickMarkSkip val="1"/>
        <c:noMultiLvlLbl val="0"/>
      </c:catAx>
      <c:valAx>
        <c:axId val="121814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1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5.57</c:v>
                </c:pt>
                <c:pt idx="1">
                  <c:v>10.039999999999999</c:v>
                </c:pt>
                <c:pt idx="2">
                  <c:v>14</c:v>
                </c:pt>
                <c:pt idx="3">
                  <c:v>14.19</c:v>
                </c:pt>
                <c:pt idx="4">
                  <c:v>4.09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119.82</c:v>
                </c:pt>
                <c:pt idx="1">
                  <c:v>118.37</c:v>
                </c:pt>
                <c:pt idx="2">
                  <c:v>176.63</c:v>
                </c:pt>
                <c:pt idx="3">
                  <c:v>173.76</c:v>
                </c:pt>
                <c:pt idx="4">
                  <c:v>159.94</c:v>
                </c:pt>
              </c:numCache>
            </c:numRef>
          </c:val>
        </c:ser>
        <c:dLbls>
          <c:showLegendKey val="0"/>
          <c:showVal val="0"/>
          <c:showCatName val="0"/>
          <c:showSerName val="0"/>
          <c:showPercent val="0"/>
          <c:showBubbleSize val="0"/>
        </c:dLbls>
        <c:gapWidth val="250"/>
        <c:overlap val="100"/>
        <c:axId val="121815448"/>
        <c:axId val="16280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6.16</c:v>
                </c:pt>
                <c:pt idx="1">
                  <c:v>10.55</c:v>
                </c:pt>
                <c:pt idx="2">
                  <c:v>51.34</c:v>
                </c:pt>
                <c:pt idx="3">
                  <c:v>12.12</c:v>
                </c:pt>
                <c:pt idx="4">
                  <c:v>-8.06</c:v>
                </c:pt>
              </c:numCache>
            </c:numRef>
          </c:val>
          <c:smooth val="0"/>
        </c:ser>
        <c:dLbls>
          <c:showLegendKey val="0"/>
          <c:showVal val="0"/>
          <c:showCatName val="0"/>
          <c:showSerName val="0"/>
          <c:showPercent val="0"/>
          <c:showBubbleSize val="0"/>
        </c:dLbls>
        <c:marker val="1"/>
        <c:smooth val="0"/>
        <c:axId val="121815448"/>
        <c:axId val="162801248"/>
      </c:lineChart>
      <c:catAx>
        <c:axId val="12181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801248"/>
        <c:crosses val="autoZero"/>
        <c:auto val="1"/>
        <c:lblAlgn val="ctr"/>
        <c:lblOffset val="100"/>
        <c:tickLblSkip val="1"/>
        <c:tickMarkSkip val="1"/>
        <c:noMultiLvlLbl val="0"/>
      </c:catAx>
      <c:valAx>
        <c:axId val="16280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15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ser>
        <c:ser>
          <c:idx val="5"/>
          <c:order val="5"/>
          <c:tx>
            <c:strRef>
              <c:f>データシート!$A$32</c:f>
              <c:strCache>
                <c:ptCount val="1"/>
                <c:pt idx="0">
                  <c:v>坂下ダム施設管理事業特別会計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0.09</c:v>
                </c:pt>
                <c:pt idx="4">
                  <c:v>#N/A</c:v>
                </c:pt>
                <c:pt idx="5">
                  <c:v>0.04</c:v>
                </c:pt>
                <c:pt idx="6">
                  <c:v>#N/A</c:v>
                </c:pt>
                <c:pt idx="7">
                  <c:v>0.12</c:v>
                </c:pt>
                <c:pt idx="8">
                  <c:v>#N/A</c:v>
                </c:pt>
                <c:pt idx="9">
                  <c:v>0.04</c:v>
                </c:pt>
              </c:numCache>
            </c:numRef>
          </c:val>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c:v>
                </c:pt>
                <c:pt idx="2">
                  <c:v>#N/A</c:v>
                </c:pt>
                <c:pt idx="3">
                  <c:v>0</c:v>
                </c:pt>
                <c:pt idx="4">
                  <c:v>#N/A</c:v>
                </c:pt>
                <c:pt idx="5">
                  <c:v>0.67</c:v>
                </c:pt>
                <c:pt idx="6">
                  <c:v>#N/A</c:v>
                </c:pt>
                <c:pt idx="7">
                  <c:v>0.6</c:v>
                </c:pt>
                <c:pt idx="8">
                  <c:v>#N/A</c:v>
                </c:pt>
                <c:pt idx="9">
                  <c:v>0.53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0.92</c:v>
                </c:pt>
                <c:pt idx="2">
                  <c:v>#N/A</c:v>
                </c:pt>
                <c:pt idx="3">
                  <c:v>0.47</c:v>
                </c:pt>
                <c:pt idx="4">
                  <c:v>#N/A</c:v>
                </c:pt>
                <c:pt idx="5">
                  <c:v>1.84</c:v>
                </c:pt>
                <c:pt idx="6">
                  <c:v>#N/A</c:v>
                </c:pt>
                <c:pt idx="7">
                  <c:v>1.57</c:v>
                </c:pt>
                <c:pt idx="8">
                  <c:v>#N/A</c:v>
                </c:pt>
                <c:pt idx="9">
                  <c:v>1.79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5.52</c:v>
                </c:pt>
                <c:pt idx="2">
                  <c:v>#N/A</c:v>
                </c:pt>
                <c:pt idx="3">
                  <c:v>9.9499999999999993</c:v>
                </c:pt>
                <c:pt idx="4">
                  <c:v>#N/A</c:v>
                </c:pt>
                <c:pt idx="5">
                  <c:v>13.95</c:v>
                </c:pt>
                <c:pt idx="6">
                  <c:v>#N/A</c:v>
                </c:pt>
                <c:pt idx="7">
                  <c:v>14.07</c:v>
                </c:pt>
                <c:pt idx="8">
                  <c:v>#N/A</c:v>
                </c:pt>
                <c:pt idx="9">
                  <c:v>4.04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1.79</c:v>
                </c:pt>
                <c:pt idx="2">
                  <c:v>#N/A</c:v>
                </c:pt>
                <c:pt idx="3">
                  <c:v>0.32</c:v>
                </c:pt>
                <c:pt idx="4">
                  <c:v>#N/A</c:v>
                </c:pt>
                <c:pt idx="5">
                  <c:v>4.24</c:v>
                </c:pt>
                <c:pt idx="6">
                  <c:v>#N/A</c:v>
                </c:pt>
                <c:pt idx="7">
                  <c:v>7.06</c:v>
                </c:pt>
                <c:pt idx="8">
                  <c:v>#N/A</c:v>
                </c:pt>
                <c:pt idx="9">
                  <c:v>6.35</c:v>
                </c:pt>
              </c:numCache>
            </c:numRef>
          </c:val>
        </c:ser>
        <c:dLbls>
          <c:showLegendKey val="0"/>
          <c:showVal val="0"/>
          <c:showCatName val="0"/>
          <c:showSerName val="0"/>
          <c:showPercent val="0"/>
          <c:showBubbleSize val="0"/>
        </c:dLbls>
        <c:gapWidth val="150"/>
        <c:overlap val="100"/>
        <c:axId val="162802032"/>
        <c:axId val="162802424"/>
      </c:barChart>
      <c:catAx>
        <c:axId val="16280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802424"/>
        <c:crosses val="autoZero"/>
        <c:auto val="1"/>
        <c:lblAlgn val="ctr"/>
        <c:lblOffset val="100"/>
        <c:tickLblSkip val="1"/>
        <c:tickMarkSkip val="1"/>
        <c:noMultiLvlLbl val="0"/>
      </c:catAx>
      <c:valAx>
        <c:axId val="162802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0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151</c:v>
                </c:pt>
                <c:pt idx="5">
                  <c:v>168</c:v>
                </c:pt>
                <c:pt idx="8">
                  <c:v>171</c:v>
                </c:pt>
                <c:pt idx="11">
                  <c:v>189</c:v>
                </c:pt>
                <c:pt idx="14">
                  <c:v>192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73</c:v>
                </c:pt>
                <c:pt idx="3">
                  <c:v>68</c:v>
                </c:pt>
                <c:pt idx="6">
                  <c:v>65</c:v>
                </c:pt>
                <c:pt idx="9">
                  <c:v>58</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75</c:v>
                </c:pt>
                <c:pt idx="3">
                  <c:v>16</c:v>
                </c:pt>
                <c:pt idx="6">
                  <c:v>92</c:v>
                </c:pt>
                <c:pt idx="9">
                  <c:v>51</c:v>
                </c:pt>
                <c:pt idx="12">
                  <c:v>41</c:v>
                </c:pt>
              </c:numCache>
            </c:numRef>
          </c:val>
        </c:ser>
        <c:dLbls>
          <c:showLegendKey val="0"/>
          <c:showVal val="0"/>
          <c:showCatName val="0"/>
          <c:showSerName val="0"/>
          <c:showPercent val="0"/>
          <c:showBubbleSize val="0"/>
        </c:dLbls>
        <c:gapWidth val="100"/>
        <c:overlap val="100"/>
        <c:axId val="162803208"/>
        <c:axId val="16280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c:v>
                </c:pt>
                <c:pt idx="2">
                  <c:v>#N/A</c:v>
                </c:pt>
                <c:pt idx="3">
                  <c:v>#N/A</c:v>
                </c:pt>
                <c:pt idx="4">
                  <c:v>-84</c:v>
                </c:pt>
                <c:pt idx="5">
                  <c:v>#N/A</c:v>
                </c:pt>
                <c:pt idx="6">
                  <c:v>#N/A</c:v>
                </c:pt>
                <c:pt idx="7">
                  <c:v>-14</c:v>
                </c:pt>
                <c:pt idx="8">
                  <c:v>#N/A</c:v>
                </c:pt>
                <c:pt idx="9">
                  <c:v>#N/A</c:v>
                </c:pt>
                <c:pt idx="10">
                  <c:v>-80</c:v>
                </c:pt>
                <c:pt idx="11">
                  <c:v>#N/A</c:v>
                </c:pt>
                <c:pt idx="12">
                  <c:v>#N/A</c:v>
                </c:pt>
                <c:pt idx="13">
                  <c:v>-104</c:v>
                </c:pt>
                <c:pt idx="14">
                  <c:v>#N/A</c:v>
                </c:pt>
              </c:numCache>
            </c:numRef>
          </c:val>
          <c:smooth val="0"/>
        </c:ser>
        <c:dLbls>
          <c:showLegendKey val="0"/>
          <c:showVal val="0"/>
          <c:showCatName val="0"/>
          <c:showSerName val="0"/>
          <c:showPercent val="0"/>
          <c:showBubbleSize val="0"/>
        </c:dLbls>
        <c:marker val="1"/>
        <c:smooth val="0"/>
        <c:axId val="162803208"/>
        <c:axId val="162803600"/>
      </c:lineChart>
      <c:catAx>
        <c:axId val="16280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803600"/>
        <c:crosses val="autoZero"/>
        <c:auto val="1"/>
        <c:lblAlgn val="ctr"/>
        <c:lblOffset val="100"/>
        <c:tickLblSkip val="1"/>
        <c:tickMarkSkip val="1"/>
        <c:noMultiLvlLbl val="0"/>
      </c:catAx>
      <c:valAx>
        <c:axId val="16280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0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2039</c:v>
                </c:pt>
                <c:pt idx="5">
                  <c:v>2185</c:v>
                </c:pt>
                <c:pt idx="8">
                  <c:v>2168</c:v>
                </c:pt>
                <c:pt idx="11">
                  <c:v>2105</c:v>
                </c:pt>
                <c:pt idx="14">
                  <c:v>1941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c:v>
                </c:pt>
                <c:pt idx="5">
                  <c:v>15</c:v>
                </c:pt>
                <c:pt idx="8">
                  <c:v>8</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7653</c:v>
                </c:pt>
                <c:pt idx="5">
                  <c:v>7948</c:v>
                </c:pt>
                <c:pt idx="8">
                  <c:v>10628</c:v>
                </c:pt>
                <c:pt idx="11">
                  <c:v>12115</c:v>
                </c:pt>
                <c:pt idx="14">
                  <c:v>15695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765</c:v>
                </c:pt>
                <c:pt idx="3">
                  <c:v>819</c:v>
                </c:pt>
                <c:pt idx="6">
                  <c:v>800</c:v>
                </c:pt>
                <c:pt idx="9">
                  <c:v>738</c:v>
                </c:pt>
                <c:pt idx="12">
                  <c:v>713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153</c:v>
                </c:pt>
                <c:pt idx="3">
                  <c:v>191</c:v>
                </c:pt>
                <c:pt idx="6">
                  <c:v>168</c:v>
                </c:pt>
                <c:pt idx="9">
                  <c:v>150</c:v>
                </c:pt>
                <c:pt idx="12">
                  <c:v>138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257</c:v>
                </c:pt>
                <c:pt idx="3">
                  <c:v>243</c:v>
                </c:pt>
                <c:pt idx="6">
                  <c:v>152</c:v>
                </c:pt>
                <c:pt idx="9">
                  <c:v>103</c:v>
                </c:pt>
                <c:pt idx="12">
                  <c:v>62</c:v>
                </c:pt>
              </c:numCache>
            </c:numRef>
          </c:val>
        </c:ser>
        <c:dLbls>
          <c:showLegendKey val="0"/>
          <c:showVal val="0"/>
          <c:showCatName val="0"/>
          <c:showSerName val="0"/>
          <c:showPercent val="0"/>
          <c:showBubbleSize val="0"/>
        </c:dLbls>
        <c:gapWidth val="100"/>
        <c:overlap val="100"/>
        <c:axId val="163495096"/>
        <c:axId val="16349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3495096"/>
        <c:axId val="163495488"/>
      </c:lineChart>
      <c:catAx>
        <c:axId val="16349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495488"/>
        <c:crosses val="autoZero"/>
        <c:auto val="1"/>
        <c:lblAlgn val="ctr"/>
        <c:lblOffset val="100"/>
        <c:tickLblSkip val="1"/>
        <c:tickMarkSkip val="1"/>
        <c:noMultiLvlLbl val="0"/>
      </c:catAx>
      <c:valAx>
        <c:axId val="16349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9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10,958
10,915
78.70
9,714,579
9,337,381
195,948
4,787,619
62,405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原子力発電所立地町にあるため上位に位置している。近年は法人関係の減収により低下傾向にあった。さらに原発事故により町全体が避難区域に指定されたことにより町税については、全ての税目において減収となったが、固定資産については大規模償却資産の増により増加しており、結果として財政力指数も増加傾向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146352</xdr:rowOff>
    </xdr:from>
    <xdr:to>
      <xdr:col>7</xdr:col>
      <xdr:colOff>152400</xdr:colOff>
      <xdr:row>37</xdr:row>
      <xdr:rowOff>43845</xdr:rowOff>
    </xdr:to>
    <xdr:cxnSp macro="">
      <xdr:nvCxnSpPr>
        <xdr:cNvPr id="69" name="直線コネクタ 68"/>
        <xdr:cNvCxnSpPr/>
      </xdr:nvCxnSpPr>
      <xdr:spPr>
        <a:xfrm flipV="1">
          <a:off x="4114800" y="63185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43845</xdr:rowOff>
    </xdr:from>
    <xdr:to>
      <xdr:col>6</xdr:col>
      <xdr:colOff>0</xdr:colOff>
      <xdr:row>37</xdr:row>
      <xdr:rowOff>78317</xdr:rowOff>
    </xdr:to>
    <xdr:cxnSp macro="">
      <xdr:nvCxnSpPr>
        <xdr:cNvPr id="72" name="直線コネクタ 71"/>
        <xdr:cNvCxnSpPr/>
      </xdr:nvCxnSpPr>
      <xdr:spPr>
        <a:xfrm flipV="1">
          <a:off x="3225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65919</xdr:rowOff>
    </xdr:from>
    <xdr:to>
      <xdr:col>4</xdr:col>
      <xdr:colOff>482600</xdr:colOff>
      <xdr:row>37</xdr:row>
      <xdr:rowOff>78317</xdr:rowOff>
    </xdr:to>
    <xdr:cxnSp macro="">
      <xdr:nvCxnSpPr>
        <xdr:cNvPr id="75" name="直線コネクタ 74"/>
        <xdr:cNvCxnSpPr/>
      </xdr:nvCxnSpPr>
      <xdr:spPr>
        <a:xfrm>
          <a:off x="2336800" y="623811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122464</xdr:rowOff>
    </xdr:from>
    <xdr:to>
      <xdr:col>3</xdr:col>
      <xdr:colOff>279400</xdr:colOff>
      <xdr:row>36</xdr:row>
      <xdr:rowOff>65919</xdr:rowOff>
    </xdr:to>
    <xdr:cxnSp macro="">
      <xdr:nvCxnSpPr>
        <xdr:cNvPr id="78" name="直線コネクタ 77"/>
        <xdr:cNvCxnSpPr/>
      </xdr:nvCxnSpPr>
      <xdr:spPr>
        <a:xfrm>
          <a:off x="1447800" y="6123214"/>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95552</xdr:rowOff>
    </xdr:from>
    <xdr:to>
      <xdr:col>7</xdr:col>
      <xdr:colOff>203200</xdr:colOff>
      <xdr:row>37</xdr:row>
      <xdr:rowOff>25702</xdr:rowOff>
    </xdr:to>
    <xdr:sp macro="" textlink="">
      <xdr:nvSpPr>
        <xdr:cNvPr id="88" name="円/楕円 87"/>
        <xdr:cNvSpPr/>
      </xdr:nvSpPr>
      <xdr:spPr>
        <a:xfrm>
          <a:off x="49022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112079</xdr:rowOff>
    </xdr:from>
    <xdr:ext cx="762000" cy="259045"/>
    <xdr:sp macro="" textlink="">
      <xdr:nvSpPr>
        <xdr:cNvPr id="89" name="財政力該当値テキスト"/>
        <xdr:cNvSpPr txBox="1"/>
      </xdr:nvSpPr>
      <xdr:spPr>
        <a:xfrm>
          <a:off x="5041900" y="61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164495</xdr:rowOff>
    </xdr:from>
    <xdr:to>
      <xdr:col>6</xdr:col>
      <xdr:colOff>50800</xdr:colOff>
      <xdr:row>37</xdr:row>
      <xdr:rowOff>94645</xdr:rowOff>
    </xdr:to>
    <xdr:sp macro="" textlink="">
      <xdr:nvSpPr>
        <xdr:cNvPr id="90" name="円/楕円 89"/>
        <xdr:cNvSpPr/>
      </xdr:nvSpPr>
      <xdr:spPr>
        <a:xfrm>
          <a:off x="4064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104822</xdr:rowOff>
    </xdr:from>
    <xdr:ext cx="736600" cy="259045"/>
    <xdr:sp macro="" textlink="">
      <xdr:nvSpPr>
        <xdr:cNvPr id="91" name="テキスト ボックス 90"/>
        <xdr:cNvSpPr txBox="1"/>
      </xdr:nvSpPr>
      <xdr:spPr>
        <a:xfrm>
          <a:off x="3733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2" name="円/楕円 91"/>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3" name="テキスト ボックス 92"/>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15119</xdr:rowOff>
    </xdr:from>
    <xdr:to>
      <xdr:col>3</xdr:col>
      <xdr:colOff>330200</xdr:colOff>
      <xdr:row>36</xdr:row>
      <xdr:rowOff>116719</xdr:rowOff>
    </xdr:to>
    <xdr:sp macro="" textlink="">
      <xdr:nvSpPr>
        <xdr:cNvPr id="94" name="円/楕円 93"/>
        <xdr:cNvSpPr/>
      </xdr:nvSpPr>
      <xdr:spPr>
        <a:xfrm>
          <a:off x="2286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126896</xdr:rowOff>
    </xdr:from>
    <xdr:ext cx="762000" cy="259045"/>
    <xdr:sp macro="" textlink="">
      <xdr:nvSpPr>
        <xdr:cNvPr id="95" name="テキスト ボックス 94"/>
        <xdr:cNvSpPr txBox="1"/>
      </xdr:nvSpPr>
      <xdr:spPr>
        <a:xfrm>
          <a:off x="1955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71664</xdr:rowOff>
    </xdr:from>
    <xdr:to>
      <xdr:col>2</xdr:col>
      <xdr:colOff>127000</xdr:colOff>
      <xdr:row>36</xdr:row>
      <xdr:rowOff>1814</xdr:rowOff>
    </xdr:to>
    <xdr:sp macro="" textlink="">
      <xdr:nvSpPr>
        <xdr:cNvPr id="96" name="円/楕円 95"/>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11991</xdr:rowOff>
    </xdr:from>
    <xdr:ext cx="762000" cy="259045"/>
    <xdr:sp macro="" textlink="">
      <xdr:nvSpPr>
        <xdr:cNvPr id="97" name="テキスト ボックス 96"/>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においては、東日本大震災及び原発事故により全町避難となったため、住民税の減免、固定資産税の課税免除区域の指定により大幅に地方税が減少したため比率が増加した。平成２４年度と比べ平成２５年度の比率が大幅に低下したのは義務的経費についてはほとんど増減がないことから、収入において固定資産税が大規模償却資産の増により前年度と比べ</a:t>
          </a:r>
          <a:r>
            <a:rPr kumimoji="1" lang="en-US" altLang="ja-JP" sz="1300">
              <a:latin typeface="ＭＳ Ｐゴシック"/>
            </a:rPr>
            <a:t>846,211</a:t>
          </a:r>
          <a:r>
            <a:rPr kumimoji="1" lang="ja-JP" altLang="en-US" sz="1300">
              <a:latin typeface="ＭＳ Ｐゴシック"/>
            </a:rPr>
            <a:t>千円増額となっていることが主な要因と思われる。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50588</xdr:rowOff>
    </xdr:from>
    <xdr:to>
      <xdr:col>7</xdr:col>
      <xdr:colOff>152400</xdr:colOff>
      <xdr:row>62</xdr:row>
      <xdr:rowOff>108796</xdr:rowOff>
    </xdr:to>
    <xdr:cxnSp macro="">
      <xdr:nvCxnSpPr>
        <xdr:cNvPr id="132" name="直線コネクタ 131"/>
        <xdr:cNvCxnSpPr/>
      </xdr:nvCxnSpPr>
      <xdr:spPr>
        <a:xfrm flipV="1">
          <a:off x="4114800" y="9994688"/>
          <a:ext cx="838200" cy="7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63</xdr:row>
      <xdr:rowOff>45931</xdr:rowOff>
    </xdr:to>
    <xdr:cxnSp macro="">
      <xdr:nvCxnSpPr>
        <xdr:cNvPr id="135" name="直線コネクタ 134"/>
        <xdr:cNvCxnSpPr/>
      </xdr:nvCxnSpPr>
      <xdr:spPr>
        <a:xfrm flipV="1">
          <a:off x="3225800" y="1073869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74719</xdr:rowOff>
    </xdr:from>
    <xdr:to>
      <xdr:col>4</xdr:col>
      <xdr:colOff>482600</xdr:colOff>
      <xdr:row>63</xdr:row>
      <xdr:rowOff>45931</xdr:rowOff>
    </xdr:to>
    <xdr:cxnSp macro="">
      <xdr:nvCxnSpPr>
        <xdr:cNvPr id="138" name="直線コネクタ 137"/>
        <xdr:cNvCxnSpPr/>
      </xdr:nvCxnSpPr>
      <xdr:spPr>
        <a:xfrm>
          <a:off x="2336800" y="10018819"/>
          <a:ext cx="889000" cy="8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74719</xdr:rowOff>
    </xdr:from>
    <xdr:to>
      <xdr:col>3</xdr:col>
      <xdr:colOff>279400</xdr:colOff>
      <xdr:row>60</xdr:row>
      <xdr:rowOff>37465</xdr:rowOff>
    </xdr:to>
    <xdr:cxnSp macro="">
      <xdr:nvCxnSpPr>
        <xdr:cNvPr id="141" name="直線コネクタ 140"/>
        <xdr:cNvCxnSpPr/>
      </xdr:nvCxnSpPr>
      <xdr:spPr>
        <a:xfrm flipV="1">
          <a:off x="1447800" y="10018819"/>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57</xdr:row>
      <xdr:rowOff>171238</xdr:rowOff>
    </xdr:from>
    <xdr:to>
      <xdr:col>7</xdr:col>
      <xdr:colOff>203200</xdr:colOff>
      <xdr:row>58</xdr:row>
      <xdr:rowOff>101388</xdr:rowOff>
    </xdr:to>
    <xdr:sp macro="" textlink="">
      <xdr:nvSpPr>
        <xdr:cNvPr id="151" name="円/楕円 150"/>
        <xdr:cNvSpPr/>
      </xdr:nvSpPr>
      <xdr:spPr>
        <a:xfrm>
          <a:off x="49022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92515</xdr:rowOff>
    </xdr:from>
    <xdr:ext cx="762000" cy="259045"/>
    <xdr:sp macro="" textlink="">
      <xdr:nvSpPr>
        <xdr:cNvPr id="152" name="財政構造の弾力性該当値テキスト"/>
        <xdr:cNvSpPr txBox="1"/>
      </xdr:nvSpPr>
      <xdr:spPr>
        <a:xfrm>
          <a:off x="5041900" y="986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3" name="円/楕円 152"/>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4" name="テキスト ボックス 153"/>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166581</xdr:rowOff>
    </xdr:from>
    <xdr:to>
      <xdr:col>4</xdr:col>
      <xdr:colOff>533400</xdr:colOff>
      <xdr:row>63</xdr:row>
      <xdr:rowOff>96731</xdr:rowOff>
    </xdr:to>
    <xdr:sp macro="" textlink="">
      <xdr:nvSpPr>
        <xdr:cNvPr id="155" name="円/楕円 154"/>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106908</xdr:rowOff>
    </xdr:from>
    <xdr:ext cx="762000" cy="259045"/>
    <xdr:sp macro="" textlink="">
      <xdr:nvSpPr>
        <xdr:cNvPr id="156" name="テキスト ボックス 155"/>
        <xdr:cNvSpPr txBox="1"/>
      </xdr:nvSpPr>
      <xdr:spPr>
        <a:xfrm>
          <a:off x="2844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23919</xdr:rowOff>
    </xdr:from>
    <xdr:to>
      <xdr:col>3</xdr:col>
      <xdr:colOff>330200</xdr:colOff>
      <xdr:row>58</xdr:row>
      <xdr:rowOff>125519</xdr:rowOff>
    </xdr:to>
    <xdr:sp macro="" textlink="">
      <xdr:nvSpPr>
        <xdr:cNvPr id="157" name="円/楕円 156"/>
        <xdr:cNvSpPr/>
      </xdr:nvSpPr>
      <xdr:spPr>
        <a:xfrm>
          <a:off x="2286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135696</xdr:rowOff>
    </xdr:from>
    <xdr:ext cx="762000" cy="259045"/>
    <xdr:sp macro="" textlink="">
      <xdr:nvSpPr>
        <xdr:cNvPr id="158" name="テキスト ボックス 157"/>
        <xdr:cNvSpPr txBox="1"/>
      </xdr:nvSpPr>
      <xdr:spPr>
        <a:xfrm>
          <a:off x="1955800" y="97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158115</xdr:rowOff>
    </xdr:from>
    <xdr:to>
      <xdr:col>2</xdr:col>
      <xdr:colOff>127000</xdr:colOff>
      <xdr:row>60</xdr:row>
      <xdr:rowOff>88265</xdr:rowOff>
    </xdr:to>
    <xdr:sp macro="" textlink="">
      <xdr:nvSpPr>
        <xdr:cNvPr id="159" name="円/楕円 158"/>
        <xdr:cNvSpPr/>
      </xdr:nvSpPr>
      <xdr:spPr>
        <a:xfrm>
          <a:off x="1397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98442</xdr:rowOff>
    </xdr:from>
    <xdr:ext cx="762000" cy="259045"/>
    <xdr:sp macro="" textlink="">
      <xdr:nvSpPr>
        <xdr:cNvPr id="160" name="テキスト ボックス 159"/>
        <xdr:cNvSpPr txBox="1"/>
      </xdr:nvSpPr>
      <xdr:spPr>
        <a:xfrm>
          <a:off x="1066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[196,633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平成２３年度においては、東日本大震災及び原発事故により全町避難となったため、</a:t>
          </a:r>
          <a:r>
            <a:rPr kumimoji="1" lang="ja-JP" altLang="en-US" sz="1100">
              <a:solidFill>
                <a:schemeClr val="dk1"/>
              </a:solidFill>
              <a:effectLst/>
              <a:latin typeface="+mn-lt"/>
              <a:ea typeface="+mn-ea"/>
              <a:cs typeface="+mn-cs"/>
            </a:rPr>
            <a:t>町有施設の維持管理が不能となった事等により、大幅に低下したが、復旧復興事業及びコミュニティ維持事業等により増加傾向となっている。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76332</xdr:rowOff>
    </xdr:from>
    <xdr:to>
      <xdr:col>7</xdr:col>
      <xdr:colOff>152400</xdr:colOff>
      <xdr:row>83</xdr:row>
      <xdr:rowOff>117101</xdr:rowOff>
    </xdr:to>
    <xdr:cxnSp macro="">
      <xdr:nvCxnSpPr>
        <xdr:cNvPr id="193" name="直線コネクタ 192"/>
        <xdr:cNvCxnSpPr/>
      </xdr:nvCxnSpPr>
      <xdr:spPr>
        <a:xfrm>
          <a:off x="4114800" y="14135232"/>
          <a:ext cx="838200" cy="2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48800</xdr:rowOff>
    </xdr:from>
    <xdr:to>
      <xdr:col>6</xdr:col>
      <xdr:colOff>0</xdr:colOff>
      <xdr:row>82</xdr:row>
      <xdr:rowOff>76332</xdr:rowOff>
    </xdr:to>
    <xdr:cxnSp macro="">
      <xdr:nvCxnSpPr>
        <xdr:cNvPr id="196" name="直線コネクタ 195"/>
        <xdr:cNvCxnSpPr/>
      </xdr:nvCxnSpPr>
      <xdr:spPr>
        <a:xfrm>
          <a:off x="3225800" y="14107700"/>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48800</xdr:rowOff>
    </xdr:from>
    <xdr:to>
      <xdr:col>4</xdr:col>
      <xdr:colOff>482600</xdr:colOff>
      <xdr:row>83</xdr:row>
      <xdr:rowOff>171061</xdr:rowOff>
    </xdr:to>
    <xdr:cxnSp macro="">
      <xdr:nvCxnSpPr>
        <xdr:cNvPr id="199" name="直線コネクタ 198"/>
        <xdr:cNvCxnSpPr/>
      </xdr:nvCxnSpPr>
      <xdr:spPr>
        <a:xfrm flipV="1">
          <a:off x="2336800" y="14107700"/>
          <a:ext cx="889000" cy="2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167585</xdr:rowOff>
    </xdr:from>
    <xdr:to>
      <xdr:col>3</xdr:col>
      <xdr:colOff>279400</xdr:colOff>
      <xdr:row>83</xdr:row>
      <xdr:rowOff>171061</xdr:rowOff>
    </xdr:to>
    <xdr:cxnSp macro="">
      <xdr:nvCxnSpPr>
        <xdr:cNvPr id="202" name="直線コネクタ 201"/>
        <xdr:cNvCxnSpPr/>
      </xdr:nvCxnSpPr>
      <xdr:spPr>
        <a:xfrm>
          <a:off x="1447800" y="14397935"/>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66301</xdr:rowOff>
    </xdr:from>
    <xdr:to>
      <xdr:col>7</xdr:col>
      <xdr:colOff>203200</xdr:colOff>
      <xdr:row>83</xdr:row>
      <xdr:rowOff>167901</xdr:rowOff>
    </xdr:to>
    <xdr:sp macro="" textlink="">
      <xdr:nvSpPr>
        <xdr:cNvPr id="212" name="円/楕円 211"/>
        <xdr:cNvSpPr/>
      </xdr:nvSpPr>
      <xdr:spPr>
        <a:xfrm>
          <a:off x="4902200" y="142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38378</xdr:rowOff>
    </xdr:from>
    <xdr:ext cx="762000" cy="259045"/>
    <xdr:sp macro="" textlink="">
      <xdr:nvSpPr>
        <xdr:cNvPr id="213" name="人件費・物件費等の状況該当値テキスト"/>
        <xdr:cNvSpPr txBox="1"/>
      </xdr:nvSpPr>
      <xdr:spPr>
        <a:xfrm>
          <a:off x="5041900" y="1426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25532</xdr:rowOff>
    </xdr:from>
    <xdr:to>
      <xdr:col>6</xdr:col>
      <xdr:colOff>50800</xdr:colOff>
      <xdr:row>82</xdr:row>
      <xdr:rowOff>127132</xdr:rowOff>
    </xdr:to>
    <xdr:sp macro="" textlink="">
      <xdr:nvSpPr>
        <xdr:cNvPr id="214" name="円/楕円 213"/>
        <xdr:cNvSpPr/>
      </xdr:nvSpPr>
      <xdr:spPr>
        <a:xfrm>
          <a:off x="4064000" y="140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137309</xdr:rowOff>
    </xdr:from>
    <xdr:ext cx="736600" cy="259045"/>
    <xdr:sp macro="" textlink="">
      <xdr:nvSpPr>
        <xdr:cNvPr id="215" name="テキスト ボックス 214"/>
        <xdr:cNvSpPr txBox="1"/>
      </xdr:nvSpPr>
      <xdr:spPr>
        <a:xfrm>
          <a:off x="3733800" y="1385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169450</xdr:rowOff>
    </xdr:from>
    <xdr:to>
      <xdr:col>4</xdr:col>
      <xdr:colOff>533400</xdr:colOff>
      <xdr:row>82</xdr:row>
      <xdr:rowOff>99600</xdr:rowOff>
    </xdr:to>
    <xdr:sp macro="" textlink="">
      <xdr:nvSpPr>
        <xdr:cNvPr id="216" name="円/楕円 215"/>
        <xdr:cNvSpPr/>
      </xdr:nvSpPr>
      <xdr:spPr>
        <a:xfrm>
          <a:off x="3175000" y="140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109777</xdr:rowOff>
    </xdr:from>
    <xdr:ext cx="762000" cy="259045"/>
    <xdr:sp macro="" textlink="">
      <xdr:nvSpPr>
        <xdr:cNvPr id="217" name="テキスト ボックス 216"/>
        <xdr:cNvSpPr txBox="1"/>
      </xdr:nvSpPr>
      <xdr:spPr>
        <a:xfrm>
          <a:off x="2844800" y="138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146,954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120261</xdr:rowOff>
    </xdr:from>
    <xdr:to>
      <xdr:col>3</xdr:col>
      <xdr:colOff>330200</xdr:colOff>
      <xdr:row>84</xdr:row>
      <xdr:rowOff>50411</xdr:rowOff>
    </xdr:to>
    <xdr:sp macro="" textlink="">
      <xdr:nvSpPr>
        <xdr:cNvPr id="218" name="円/楕円 217"/>
        <xdr:cNvSpPr/>
      </xdr:nvSpPr>
      <xdr:spPr>
        <a:xfrm>
          <a:off x="2286000" y="143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35188</xdr:rowOff>
    </xdr:from>
    <xdr:ext cx="762000" cy="259045"/>
    <xdr:sp macro="" textlink="">
      <xdr:nvSpPr>
        <xdr:cNvPr id="219" name="テキスト ボックス 218"/>
        <xdr:cNvSpPr txBox="1"/>
      </xdr:nvSpPr>
      <xdr:spPr>
        <a:xfrm>
          <a:off x="1955800" y="1443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116785</xdr:rowOff>
    </xdr:from>
    <xdr:to>
      <xdr:col>2</xdr:col>
      <xdr:colOff>127000</xdr:colOff>
      <xdr:row>84</xdr:row>
      <xdr:rowOff>46935</xdr:rowOff>
    </xdr:to>
    <xdr:sp macro="" textlink="">
      <xdr:nvSpPr>
        <xdr:cNvPr id="220" name="円/楕円 219"/>
        <xdr:cNvSpPr/>
      </xdr:nvSpPr>
      <xdr:spPr>
        <a:xfrm>
          <a:off x="1397000" y="143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31712</xdr:rowOff>
    </xdr:from>
    <xdr:ext cx="762000" cy="259045"/>
    <xdr:sp macro="" textlink="">
      <xdr:nvSpPr>
        <xdr:cNvPr id="221" name="テキスト ボックス 220"/>
        <xdr:cNvSpPr txBox="1"/>
      </xdr:nvSpPr>
      <xdr:spPr>
        <a:xfrm>
          <a:off x="1066800" y="144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207,094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国家公務員の時限的な給与削減措置が終了したことから平成</a:t>
          </a:r>
          <a:r>
            <a:rPr kumimoji="1" lang="en-US" altLang="ja-JP" sz="1300">
              <a:latin typeface="ＭＳ Ｐゴシック"/>
            </a:rPr>
            <a:t>25</a:t>
          </a:r>
          <a:r>
            <a:rPr kumimoji="1" lang="ja-JP" altLang="en-US" sz="1300">
              <a:latin typeface="ＭＳ Ｐゴシック"/>
            </a:rPr>
            <a:t>年度については、前年度より</a:t>
          </a:r>
          <a:r>
            <a:rPr kumimoji="1" lang="en-US" altLang="ja-JP" sz="1300">
              <a:latin typeface="ＭＳ Ｐゴシック"/>
            </a:rPr>
            <a:t>7.6</a:t>
          </a:r>
          <a:r>
            <a:rPr kumimoji="1" lang="ja-JP" altLang="en-US" sz="1300">
              <a:latin typeface="ＭＳ Ｐゴシック"/>
            </a:rPr>
            <a:t>ポイント減少したが、類似団体の平均を上回っている。今後も給与の適正化に努めていく。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90</xdr:row>
      <xdr:rowOff>51223</xdr:rowOff>
    </xdr:to>
    <xdr:cxnSp macro="">
      <xdr:nvCxnSpPr>
        <xdr:cNvPr id="255" name="直線コネクタ 254"/>
        <xdr:cNvCxnSpPr/>
      </xdr:nvCxnSpPr>
      <xdr:spPr>
        <a:xfrm flipV="1">
          <a:off x="16179800" y="14870430"/>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90</xdr:row>
      <xdr:rowOff>51223</xdr:rowOff>
    </xdr:to>
    <xdr:cxnSp macro="">
      <xdr:nvCxnSpPr>
        <xdr:cNvPr id="258" name="直線コネクタ 257"/>
        <xdr:cNvCxnSpPr/>
      </xdr:nvCxnSpPr>
      <xdr:spPr>
        <a:xfrm>
          <a:off x="15290800" y="1493477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63" name="フローチャート : 判断 262"/>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4" name="テキスト ボックス 263"/>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5" name="フローチャート : 判断 264"/>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6" name="テキスト ボックス 265"/>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2" name="円/楕円 271"/>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3"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423</xdr:rowOff>
    </xdr:from>
    <xdr:to>
      <xdr:col>23</xdr:col>
      <xdr:colOff>457200</xdr:colOff>
      <xdr:row>90</xdr:row>
      <xdr:rowOff>102023</xdr:rowOff>
    </xdr:to>
    <xdr:sp macro="" textlink="">
      <xdr:nvSpPr>
        <xdr:cNvPr id="274" name="円/楕円 273"/>
        <xdr:cNvSpPr/>
      </xdr:nvSpPr>
      <xdr:spPr>
        <a:xfrm>
          <a:off x="16129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86800</xdr:rowOff>
    </xdr:from>
    <xdr:ext cx="736600" cy="259045"/>
    <xdr:sp macro="" textlink="">
      <xdr:nvSpPr>
        <xdr:cNvPr id="275" name="テキスト ボックス 274"/>
        <xdr:cNvSpPr txBox="1"/>
      </xdr:nvSpPr>
      <xdr:spPr>
        <a:xfrm>
          <a:off x="15798800" y="1551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76" name="円/楕円 275"/>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79604</xdr:rowOff>
    </xdr:from>
    <xdr:ext cx="762000" cy="259045"/>
    <xdr:sp macro="" textlink="">
      <xdr:nvSpPr>
        <xdr:cNvPr id="277" name="テキスト ボックス 276"/>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78" name="円/楕円 277"/>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153264</xdr:rowOff>
    </xdr:from>
    <xdr:ext cx="762000" cy="259045"/>
    <xdr:sp macro="" textlink="">
      <xdr:nvSpPr>
        <xdr:cNvPr id="279" name="テキスト ボックス 278"/>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1" name="テキスト ボックス 280"/>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2" name="テキスト ボックス 281"/>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昭和</a:t>
          </a:r>
          <a:r>
            <a:rPr kumimoji="1" lang="en-US" altLang="ja-JP" sz="1300">
              <a:latin typeface="ＭＳ Ｐゴシック"/>
            </a:rPr>
            <a:t>45</a:t>
          </a:r>
          <a:r>
            <a:rPr kumimoji="1" lang="ja-JP" altLang="en-US" sz="1300">
              <a:latin typeface="ＭＳ Ｐゴシック"/>
            </a:rPr>
            <a:t>年度から５３年度にかけて、人口急増期の行政需要の急速な増加に対応するため、職員を大量に採用（８年間で４３人）したことにより、類似団体平均を上回っていたが、東日本大震災及び原発事故の影響により中途退職者が増加したため類似団体の平均を下回った。平成２５年度においては震災対応のため職員の採用を増やしたため若干職員数が増加した。今後も定員管理の適正化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6" name="直線コネクタ 305"/>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7"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08" name="直線コネクタ 307"/>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09"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0" name="直線コネクタ 309"/>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74981</xdr:rowOff>
    </xdr:to>
    <xdr:cxnSp macro="">
      <xdr:nvCxnSpPr>
        <xdr:cNvPr id="311" name="直線コネクタ 310"/>
        <xdr:cNvCxnSpPr/>
      </xdr:nvCxnSpPr>
      <xdr:spPr>
        <a:xfrm>
          <a:off x="16179800" y="10529570"/>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2"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3" name="フローチャート : 判断 312"/>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74981</xdr:rowOff>
    </xdr:to>
    <xdr:cxnSp macro="">
      <xdr:nvCxnSpPr>
        <xdr:cNvPr id="314" name="直線コネクタ 313"/>
        <xdr:cNvCxnSpPr/>
      </xdr:nvCxnSpPr>
      <xdr:spPr>
        <a:xfrm flipV="1">
          <a:off x="15290800" y="1052957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5" name="フローチャート : 判断 314"/>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6" name="テキスト ボックス 315"/>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22</xdr:col>
      <xdr:colOff>152400</xdr:colOff>
      <xdr:row>61</xdr:row>
      <xdr:rowOff>61341</xdr:rowOff>
    </xdr:from>
    <xdr:to>
      <xdr:col>22</xdr:col>
      <xdr:colOff>254000</xdr:colOff>
      <xdr:row>61</xdr:row>
      <xdr:rowOff>162941</xdr:rowOff>
    </xdr:to>
    <xdr:sp macro="" textlink="">
      <xdr:nvSpPr>
        <xdr:cNvPr id="317" name="フローチャート : 判断 316"/>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18" name="テキスト ボックス 317"/>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55067</xdr:rowOff>
    </xdr:from>
    <xdr:to>
      <xdr:col>21</xdr:col>
      <xdr:colOff>50800</xdr:colOff>
      <xdr:row>61</xdr:row>
      <xdr:rowOff>156667</xdr:rowOff>
    </xdr:to>
    <xdr:sp macro="" textlink="">
      <xdr:nvSpPr>
        <xdr:cNvPr id="319" name="フローチャート : 判断 318"/>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0" name="テキスト ボックス 319"/>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1" name="フローチャート : 判断 320"/>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2" name="テキスト ボックス 321"/>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24181</xdr:rowOff>
    </xdr:from>
    <xdr:to>
      <xdr:col>24</xdr:col>
      <xdr:colOff>609600</xdr:colOff>
      <xdr:row>61</xdr:row>
      <xdr:rowOff>125781</xdr:rowOff>
    </xdr:to>
    <xdr:sp macro="" textlink="">
      <xdr:nvSpPr>
        <xdr:cNvPr id="328" name="円/楕円 327"/>
        <xdr:cNvSpPr/>
      </xdr:nvSpPr>
      <xdr:spPr>
        <a:xfrm>
          <a:off x="169672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40708</xdr:rowOff>
    </xdr:from>
    <xdr:ext cx="762000" cy="259045"/>
    <xdr:sp macro="" textlink="">
      <xdr:nvSpPr>
        <xdr:cNvPr id="329" name="定員管理の状況該当値テキスト"/>
        <xdr:cNvSpPr txBox="1"/>
      </xdr:nvSpPr>
      <xdr:spPr>
        <a:xfrm>
          <a:off x="17106900" y="1032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30" name="円/楕円 329"/>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31" name="テキスト ボックス 330"/>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24181</xdr:rowOff>
    </xdr:from>
    <xdr:to>
      <xdr:col>22</xdr:col>
      <xdr:colOff>254000</xdr:colOff>
      <xdr:row>61</xdr:row>
      <xdr:rowOff>125781</xdr:rowOff>
    </xdr:to>
    <xdr:sp macro="" textlink="">
      <xdr:nvSpPr>
        <xdr:cNvPr id="332" name="円/楕円 331"/>
        <xdr:cNvSpPr/>
      </xdr:nvSpPr>
      <xdr:spPr>
        <a:xfrm>
          <a:off x="152400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135958</xdr:rowOff>
    </xdr:from>
    <xdr:ext cx="762000" cy="259045"/>
    <xdr:sp macro="" textlink="">
      <xdr:nvSpPr>
        <xdr:cNvPr id="333" name="テキスト ボックス 332"/>
        <xdr:cNvSpPr txBox="1"/>
      </xdr:nvSpPr>
      <xdr:spPr>
        <a:xfrm>
          <a:off x="14909800" y="1025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56997</xdr:rowOff>
    </xdr:from>
    <xdr:to>
      <xdr:col>19</xdr:col>
      <xdr:colOff>533400</xdr:colOff>
      <xdr:row>61</xdr:row>
      <xdr:rowOff>158597</xdr:rowOff>
    </xdr:to>
    <xdr:sp macro="" textlink="">
      <xdr:nvSpPr>
        <xdr:cNvPr id="334" name="円/楕円 333"/>
        <xdr:cNvSpPr/>
      </xdr:nvSpPr>
      <xdr:spPr>
        <a:xfrm>
          <a:off x="13462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143374</xdr:rowOff>
    </xdr:from>
    <xdr:ext cx="762000" cy="259045"/>
    <xdr:sp macro="" textlink="">
      <xdr:nvSpPr>
        <xdr:cNvPr id="335" name="テキスト ボックス 334"/>
        <xdr:cNvSpPr txBox="1"/>
      </xdr:nvSpPr>
      <xdr:spPr>
        <a:xfrm>
          <a:off x="13131800" y="1060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7" name="テキスト ボックス 33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8" name="テキスト ボックス 33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類似団体ではトップの水準にあり、今後も事業の計画的な執行や基金の有効活用等により現在の状況を維持するように努める。</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0" name="直線コネクタ 359"/>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1"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2" name="直線コネクタ 361"/>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3"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64" name="直線コネクタ 363"/>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119063</xdr:rowOff>
    </xdr:from>
    <xdr:to>
      <xdr:col>24</xdr:col>
      <xdr:colOff>558800</xdr:colOff>
      <xdr:row>36</xdr:row>
      <xdr:rowOff>119063</xdr:rowOff>
    </xdr:to>
    <xdr:cxnSp macro="">
      <xdr:nvCxnSpPr>
        <xdr:cNvPr id="365" name="直線コネクタ 364"/>
        <xdr:cNvCxnSpPr/>
      </xdr:nvCxnSpPr>
      <xdr:spPr>
        <a:xfrm>
          <a:off x="16179800" y="6291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66"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67" name="フローチャート : 判断 366"/>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119063</xdr:rowOff>
    </xdr:from>
    <xdr:to>
      <xdr:col>23</xdr:col>
      <xdr:colOff>406400</xdr:colOff>
      <xdr:row>36</xdr:row>
      <xdr:rowOff>155258</xdr:rowOff>
    </xdr:to>
    <xdr:cxnSp macro="">
      <xdr:nvCxnSpPr>
        <xdr:cNvPr id="368" name="直線コネクタ 367"/>
        <xdr:cNvCxnSpPr/>
      </xdr:nvCxnSpPr>
      <xdr:spPr>
        <a:xfrm flipV="1">
          <a:off x="15290800" y="62912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69" name="フローチャート : 判断 368"/>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0" name="テキスト ボックス 369"/>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155258</xdr:rowOff>
    </xdr:from>
    <xdr:to>
      <xdr:col>22</xdr:col>
      <xdr:colOff>203200</xdr:colOff>
      <xdr:row>37</xdr:row>
      <xdr:rowOff>20003</xdr:rowOff>
    </xdr:to>
    <xdr:cxnSp macro="">
      <xdr:nvCxnSpPr>
        <xdr:cNvPr id="371" name="直線コネクタ 370"/>
        <xdr:cNvCxnSpPr/>
      </xdr:nvCxnSpPr>
      <xdr:spPr>
        <a:xfrm flipV="1">
          <a:off x="14401800" y="632745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2" name="フローチャート : 判断 37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73" name="テキスト ボックス 37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20003</xdr:rowOff>
    </xdr:from>
    <xdr:to>
      <xdr:col>21</xdr:col>
      <xdr:colOff>0</xdr:colOff>
      <xdr:row>37</xdr:row>
      <xdr:rowOff>86360</xdr:rowOff>
    </xdr:to>
    <xdr:cxnSp macro="">
      <xdr:nvCxnSpPr>
        <xdr:cNvPr id="374" name="直線コネクタ 373"/>
        <xdr:cNvCxnSpPr/>
      </xdr:nvCxnSpPr>
      <xdr:spPr>
        <a:xfrm flipV="1">
          <a:off x="13512800" y="63636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75" name="フローチャート : 判断 374"/>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76" name="テキスト ボックス 375"/>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77" name="フローチャート : 判断 376"/>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78" name="テキスト ボックス 377"/>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68263</xdr:rowOff>
    </xdr:from>
    <xdr:to>
      <xdr:col>24</xdr:col>
      <xdr:colOff>609600</xdr:colOff>
      <xdr:row>36</xdr:row>
      <xdr:rowOff>169863</xdr:rowOff>
    </xdr:to>
    <xdr:sp macro="" textlink="">
      <xdr:nvSpPr>
        <xdr:cNvPr id="384" name="円/楕円 383"/>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160990</xdr:rowOff>
    </xdr:from>
    <xdr:ext cx="762000" cy="259045"/>
    <xdr:sp macro="" textlink="">
      <xdr:nvSpPr>
        <xdr:cNvPr id="385" name="公債費負担の状況該当値テキスト"/>
        <xdr:cNvSpPr txBox="1"/>
      </xdr:nvSpPr>
      <xdr:spPr>
        <a:xfrm>
          <a:off x="17106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68263</xdr:rowOff>
    </xdr:from>
    <xdr:to>
      <xdr:col>23</xdr:col>
      <xdr:colOff>457200</xdr:colOff>
      <xdr:row>36</xdr:row>
      <xdr:rowOff>169863</xdr:rowOff>
    </xdr:to>
    <xdr:sp macro="" textlink="">
      <xdr:nvSpPr>
        <xdr:cNvPr id="386" name="円/楕円 385"/>
        <xdr:cNvSpPr/>
      </xdr:nvSpPr>
      <xdr:spPr>
        <a:xfrm>
          <a:off x="16129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8590</xdr:rowOff>
    </xdr:from>
    <xdr:ext cx="736600" cy="259045"/>
    <xdr:sp macro="" textlink="">
      <xdr:nvSpPr>
        <xdr:cNvPr id="387" name="テキスト ボックス 386"/>
        <xdr:cNvSpPr txBox="1"/>
      </xdr:nvSpPr>
      <xdr:spPr>
        <a:xfrm>
          <a:off x="15798800" y="600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104458</xdr:rowOff>
    </xdr:from>
    <xdr:to>
      <xdr:col>22</xdr:col>
      <xdr:colOff>254000</xdr:colOff>
      <xdr:row>37</xdr:row>
      <xdr:rowOff>34608</xdr:rowOff>
    </xdr:to>
    <xdr:sp macro="" textlink="">
      <xdr:nvSpPr>
        <xdr:cNvPr id="388" name="円/楕円 387"/>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44785</xdr:rowOff>
    </xdr:from>
    <xdr:ext cx="762000" cy="259045"/>
    <xdr:sp macro="" textlink="">
      <xdr:nvSpPr>
        <xdr:cNvPr id="389" name="テキスト ボックス 388"/>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140653</xdr:rowOff>
    </xdr:from>
    <xdr:to>
      <xdr:col>21</xdr:col>
      <xdr:colOff>50800</xdr:colOff>
      <xdr:row>37</xdr:row>
      <xdr:rowOff>70803</xdr:rowOff>
    </xdr:to>
    <xdr:sp macro="" textlink="">
      <xdr:nvSpPr>
        <xdr:cNvPr id="390" name="円/楕円 389"/>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80980</xdr:rowOff>
    </xdr:from>
    <xdr:ext cx="762000" cy="259045"/>
    <xdr:sp macro="" textlink="">
      <xdr:nvSpPr>
        <xdr:cNvPr id="391" name="テキスト ボックス 390"/>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2" name="円/楕円 391"/>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3" name="テキスト ボックス 392"/>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95" name="テキスト ボックス 39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396" name="テキスト ボックス 39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類似団体ではトップの水準にあり、今後も事業の計画的な執行や基金の有効活用等により現在の状況を維持するように努める。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2" name="直線コネクタ 421"/>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3"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24" name="直線コネクタ 423"/>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25"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26" name="直線コネクタ 425"/>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27"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28" name="フローチャート : 判断 427"/>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29" name="フローチャート : 判断 42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0" name="テキスト ボックス 42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1" name="フローチャート : 判断 430"/>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32" name="テキスト ボックス 431"/>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33" name="フローチャート : 判断 432"/>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34" name="テキスト ボックス 433"/>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35" name="フローチャート : 判断 434"/>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36" name="テキスト ボックス 435"/>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10,958
10,915
78.70
9,714,579
9,337,381
195,948
4,787,619
62,405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早期退職者が増えたことにより前年度より</a:t>
          </a:r>
          <a:r>
            <a:rPr kumimoji="1" lang="en-US" altLang="ja-JP" sz="1300">
              <a:latin typeface="ＭＳ Ｐゴシック"/>
            </a:rPr>
            <a:t>34,495</a:t>
          </a:r>
          <a:r>
            <a:rPr kumimoji="1" lang="ja-JP" altLang="en-US" sz="1300">
              <a:latin typeface="ＭＳ Ｐゴシック"/>
            </a:rPr>
            <a:t>千円減少したが、税収が上がり経常一般財源が</a:t>
          </a:r>
          <a:r>
            <a:rPr kumimoji="1" lang="en-US" altLang="ja-JP" sz="1300">
              <a:latin typeface="ＭＳ Ｐゴシック"/>
            </a:rPr>
            <a:t>811,136</a:t>
          </a:r>
          <a:r>
            <a:rPr kumimoji="1" lang="ja-JP" altLang="en-US" sz="1300">
              <a:latin typeface="ＭＳ Ｐゴシック"/>
            </a:rPr>
            <a:t>千円増えたことから比率が前年度と比べ</a:t>
          </a:r>
          <a:r>
            <a:rPr kumimoji="1" lang="en-US" altLang="ja-JP" sz="1300">
              <a:latin typeface="ＭＳ Ｐゴシック"/>
            </a:rPr>
            <a:t>7.5</a:t>
          </a:r>
          <a:r>
            <a:rPr kumimoji="1" lang="ja-JP" altLang="en-US" sz="1300">
              <a:latin typeface="ＭＳ Ｐゴシック"/>
            </a:rPr>
            <a:t>％と大きく下がった。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38</xdr:row>
      <xdr:rowOff>140716</xdr:rowOff>
    </xdr:to>
    <xdr:cxnSp macro="">
      <xdr:nvCxnSpPr>
        <xdr:cNvPr id="63" name="直線コネクタ 62"/>
        <xdr:cNvCxnSpPr/>
      </xdr:nvCxnSpPr>
      <xdr:spPr>
        <a:xfrm flipV="1">
          <a:off x="3987800" y="631291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140716</xdr:rowOff>
    </xdr:from>
    <xdr:to>
      <xdr:col>5</xdr:col>
      <xdr:colOff>549275</xdr:colOff>
      <xdr:row>40</xdr:row>
      <xdr:rowOff>72136</xdr:rowOff>
    </xdr:to>
    <xdr:cxnSp macro="">
      <xdr:nvCxnSpPr>
        <xdr:cNvPr id="66" name="直線コネクタ 65"/>
        <xdr:cNvCxnSpPr/>
      </xdr:nvCxnSpPr>
      <xdr:spPr>
        <a:xfrm flipV="1">
          <a:off x="3098800" y="66558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40</xdr:row>
      <xdr:rowOff>72136</xdr:rowOff>
    </xdr:to>
    <xdr:cxnSp macro="">
      <xdr:nvCxnSpPr>
        <xdr:cNvPr id="69" name="直線コネクタ 68"/>
        <xdr:cNvCxnSpPr/>
      </xdr:nvCxnSpPr>
      <xdr:spPr>
        <a:xfrm>
          <a:off x="2209800" y="6075172"/>
          <a:ext cx="889000" cy="8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36</xdr:row>
      <xdr:rowOff>3556</xdr:rowOff>
    </xdr:to>
    <xdr:cxnSp macro="">
      <xdr:nvCxnSpPr>
        <xdr:cNvPr id="72" name="直線コネクタ 71"/>
        <xdr:cNvCxnSpPr/>
      </xdr:nvCxnSpPr>
      <xdr:spPr>
        <a:xfrm flipV="1">
          <a:off x="1320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2" name="円/楕円 81"/>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3"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89916</xdr:rowOff>
    </xdr:from>
    <xdr:to>
      <xdr:col>5</xdr:col>
      <xdr:colOff>600075</xdr:colOff>
      <xdr:row>39</xdr:row>
      <xdr:rowOff>20066</xdr:rowOff>
    </xdr:to>
    <xdr:sp macro="" textlink="">
      <xdr:nvSpPr>
        <xdr:cNvPr id="84" name="円/楕円 83"/>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4843</xdr:rowOff>
    </xdr:from>
    <xdr:ext cx="736600" cy="259045"/>
    <xdr:sp macro="" textlink="">
      <xdr:nvSpPr>
        <xdr:cNvPr id="85" name="テキスト ボックス 84"/>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21336</xdr:rowOff>
    </xdr:from>
    <xdr:to>
      <xdr:col>4</xdr:col>
      <xdr:colOff>396875</xdr:colOff>
      <xdr:row>40</xdr:row>
      <xdr:rowOff>122936</xdr:rowOff>
    </xdr:to>
    <xdr:sp macro="" textlink="">
      <xdr:nvSpPr>
        <xdr:cNvPr id="86" name="円/楕円 85"/>
        <xdr:cNvSpPr/>
      </xdr:nvSpPr>
      <xdr:spPr>
        <a:xfrm>
          <a:off x="3048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107713</xdr:rowOff>
    </xdr:from>
    <xdr:ext cx="762000" cy="259045"/>
    <xdr:sp macro="" textlink="">
      <xdr:nvSpPr>
        <xdr:cNvPr id="87" name="テキスト ボックス 86"/>
        <xdr:cNvSpPr txBox="1"/>
      </xdr:nvSpPr>
      <xdr:spPr>
        <a:xfrm>
          <a:off x="2717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8" name="円/楕円 87"/>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89" name="テキスト ボックス 88"/>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124206</xdr:rowOff>
    </xdr:from>
    <xdr:to>
      <xdr:col>1</xdr:col>
      <xdr:colOff>676275</xdr:colOff>
      <xdr:row>36</xdr:row>
      <xdr:rowOff>54356</xdr:rowOff>
    </xdr:to>
    <xdr:sp macro="" textlink="">
      <xdr:nvSpPr>
        <xdr:cNvPr id="90" name="円/楕円 89"/>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64533</xdr:rowOff>
    </xdr:from>
    <xdr:ext cx="762000" cy="259045"/>
    <xdr:sp macro="" textlink="">
      <xdr:nvSpPr>
        <xdr:cNvPr id="91" name="テキスト ボックス 90"/>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物件費の総額は上がっているが、</a:t>
          </a:r>
          <a:r>
            <a:rPr kumimoji="1" lang="ja-JP" altLang="ja-JP" sz="1300">
              <a:solidFill>
                <a:schemeClr val="dk1"/>
              </a:solidFill>
              <a:effectLst/>
              <a:latin typeface="+mn-lt"/>
              <a:ea typeface="+mn-ea"/>
              <a:cs typeface="+mn-cs"/>
            </a:rPr>
            <a:t>税収が上がり経常一般財源</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増え</a:t>
          </a:r>
          <a:r>
            <a:rPr kumimoji="1" lang="ja-JP" altLang="en-US" sz="1300">
              <a:solidFill>
                <a:schemeClr val="dk1"/>
              </a:solidFill>
              <a:effectLst/>
              <a:latin typeface="+mn-lt"/>
              <a:ea typeface="+mn-ea"/>
              <a:cs typeface="+mn-cs"/>
            </a:rPr>
            <a:t>ているこ</a:t>
          </a:r>
          <a:r>
            <a:rPr kumimoji="1" lang="ja-JP" altLang="ja-JP" sz="1300">
              <a:solidFill>
                <a:schemeClr val="dk1"/>
              </a:solidFill>
              <a:effectLst/>
              <a:latin typeface="+mn-lt"/>
              <a:ea typeface="+mn-ea"/>
              <a:cs typeface="+mn-cs"/>
            </a:rPr>
            <a:t>とから</a:t>
          </a:r>
          <a:r>
            <a:rPr kumimoji="1" lang="ja-JP" altLang="en-US" sz="1300">
              <a:solidFill>
                <a:schemeClr val="dk1"/>
              </a:solidFill>
              <a:effectLst/>
              <a:latin typeface="+mn-lt"/>
              <a:ea typeface="+mn-ea"/>
              <a:cs typeface="+mn-cs"/>
            </a:rPr>
            <a:t>割合としては</a:t>
          </a:r>
          <a:r>
            <a:rPr kumimoji="1" lang="ja-JP" altLang="ja-JP" sz="1300">
              <a:solidFill>
                <a:schemeClr val="dk1"/>
              </a:solidFill>
              <a:effectLst/>
              <a:latin typeface="+mn-lt"/>
              <a:ea typeface="+mn-ea"/>
              <a:cs typeface="+mn-cs"/>
            </a:rPr>
            <a:t>前年度と比べ</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92710</xdr:rowOff>
    </xdr:to>
    <xdr:cxnSp macro="">
      <xdr:nvCxnSpPr>
        <xdr:cNvPr id="124" name="直線コネクタ 123"/>
        <xdr:cNvCxnSpPr/>
      </xdr:nvCxnSpPr>
      <xdr:spPr>
        <a:xfrm flipV="1">
          <a:off x="15671800" y="28321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17</xdr:row>
      <xdr:rowOff>92710</xdr:rowOff>
    </xdr:to>
    <xdr:cxnSp macro="">
      <xdr:nvCxnSpPr>
        <xdr:cNvPr id="127" name="直線コネクタ 126"/>
        <xdr:cNvCxnSpPr/>
      </xdr:nvCxnSpPr>
      <xdr:spPr>
        <a:xfrm>
          <a:off x="14782800" y="2794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17</xdr:row>
      <xdr:rowOff>39370</xdr:rowOff>
    </xdr:to>
    <xdr:cxnSp macro="">
      <xdr:nvCxnSpPr>
        <xdr:cNvPr id="130" name="直線コネクタ 129"/>
        <xdr:cNvCxnSpPr/>
      </xdr:nvCxnSpPr>
      <xdr:spPr>
        <a:xfrm flipV="1">
          <a:off x="13893800" y="2794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39370</xdr:rowOff>
    </xdr:to>
    <xdr:cxnSp macro="">
      <xdr:nvCxnSpPr>
        <xdr:cNvPr id="133" name="直線コネクタ 132"/>
        <xdr:cNvCxnSpPr/>
      </xdr:nvCxnSpPr>
      <xdr:spPr>
        <a:xfrm>
          <a:off x="13004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3" name="円/楕円 142"/>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4"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5" name="円/楕円 144"/>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6" name="テキスト ボックス 14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7" name="円/楕円 146"/>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48" name="テキスト ボックス 147"/>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49" name="円/楕円 148"/>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0" name="テキスト ボックス 149"/>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1" name="円/楕円 150"/>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2" name="テキスト ボックス 15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a:t>
          </a:r>
          <a:r>
            <a:rPr kumimoji="1" lang="en-US" altLang="ja-JP" sz="1300">
              <a:latin typeface="ＭＳ Ｐゴシック"/>
            </a:rPr>
            <a:t>8,766</a:t>
          </a:r>
          <a:r>
            <a:rPr kumimoji="1" lang="ja-JP" altLang="en-US" sz="1300">
              <a:latin typeface="ＭＳ Ｐゴシック"/>
            </a:rPr>
            <a:t>千円減少し、経常一般財源も増えた事から類似団体との比較ではトップとなっているが、今後とも資格審査等の適正化による抑制を図る。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54</xdr:row>
      <xdr:rowOff>12700</xdr:rowOff>
    </xdr:to>
    <xdr:cxnSp macro="">
      <xdr:nvCxnSpPr>
        <xdr:cNvPr id="185" name="直線コネクタ 184"/>
        <xdr:cNvCxnSpPr/>
      </xdr:nvCxnSpPr>
      <xdr:spPr>
        <a:xfrm flipV="1">
          <a:off x="3987800" y="9099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8" name="直線コネクタ 187"/>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146050</xdr:rowOff>
    </xdr:to>
    <xdr:cxnSp macro="">
      <xdr:nvCxnSpPr>
        <xdr:cNvPr id="191" name="直線コネクタ 190"/>
        <xdr:cNvCxnSpPr/>
      </xdr:nvCxnSpPr>
      <xdr:spPr>
        <a:xfrm flipV="1">
          <a:off x="2209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146050</xdr:rowOff>
    </xdr:to>
    <xdr:cxnSp macro="">
      <xdr:nvCxnSpPr>
        <xdr:cNvPr id="194" name="直線コネクタ 193"/>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4" name="円/楕円 203"/>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41927</xdr:rowOff>
    </xdr:from>
    <xdr:ext cx="762000" cy="259045"/>
    <xdr:sp macro="" textlink="">
      <xdr:nvSpPr>
        <xdr:cNvPr id="205"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8" name="円/楕円 207"/>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9" name="テキスト ボックス 208"/>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0" name="円/楕円 209"/>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1" name="テキスト ボックス 21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2" name="円/楕円 211"/>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3" name="テキスト ボックス 212"/>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26,646</a:t>
          </a:r>
          <a:r>
            <a:rPr kumimoji="1" lang="ja-JP" altLang="ja-JP" sz="1300">
              <a:solidFill>
                <a:schemeClr val="dk1"/>
              </a:solidFill>
              <a:effectLst/>
              <a:latin typeface="+mn-lt"/>
              <a:ea typeface="+mn-ea"/>
              <a:cs typeface="+mn-cs"/>
            </a:rPr>
            <a:t>千円減少し経常一般財源も増えた事から前年度より</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％比率が下がっている。</a:t>
          </a:r>
          <a:r>
            <a:rPr kumimoji="1" lang="ja-JP" altLang="en-US" sz="1300">
              <a:latin typeface="ＭＳ Ｐゴシック"/>
            </a:rPr>
            <a:t>その他の原因としては繰り出し金の減少が主な原因であり、原発事故による避難区域にあるため、下水道事業が停止しているためと思われる。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56</xdr:row>
      <xdr:rowOff>27940</xdr:rowOff>
    </xdr:to>
    <xdr:cxnSp macro="">
      <xdr:nvCxnSpPr>
        <xdr:cNvPr id="246" name="直線コネクタ 245"/>
        <xdr:cNvCxnSpPr/>
      </xdr:nvCxnSpPr>
      <xdr:spPr>
        <a:xfrm flipV="1">
          <a:off x="15671800" y="93776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56</xdr:row>
      <xdr:rowOff>27940</xdr:rowOff>
    </xdr:to>
    <xdr:cxnSp macro="">
      <xdr:nvCxnSpPr>
        <xdr:cNvPr id="249" name="直線コネクタ 248"/>
        <xdr:cNvCxnSpPr/>
      </xdr:nvCxnSpPr>
      <xdr:spPr>
        <a:xfrm>
          <a:off x="14782800" y="9530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12700</xdr:rowOff>
    </xdr:to>
    <xdr:cxnSp macro="">
      <xdr:nvCxnSpPr>
        <xdr:cNvPr id="252" name="直線コネクタ 251"/>
        <xdr:cNvCxnSpPr/>
      </xdr:nvCxnSpPr>
      <xdr:spPr>
        <a:xfrm flipV="1">
          <a:off x="13893800" y="953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57</xdr:row>
      <xdr:rowOff>54610</xdr:rowOff>
    </xdr:to>
    <xdr:cxnSp macro="">
      <xdr:nvCxnSpPr>
        <xdr:cNvPr id="255" name="直線コネクタ 254"/>
        <xdr:cNvCxnSpPr/>
      </xdr:nvCxnSpPr>
      <xdr:spPr>
        <a:xfrm flipV="1">
          <a:off x="13004800" y="96139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65" name="円/楕円 264"/>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85107</xdr:rowOff>
    </xdr:from>
    <xdr:ext cx="762000" cy="259045"/>
    <xdr:sp macro="" textlink="">
      <xdr:nvSpPr>
        <xdr:cNvPr id="266"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7" name="円/楕円 266"/>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8" name="テキスト ボックス 267"/>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69" name="円/楕円 268"/>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0" name="テキスト ボックス 269"/>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1" name="円/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4" name="テキスト ボックス 27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前年度より</a:t>
          </a:r>
          <a:r>
            <a:rPr kumimoji="1" lang="en-US" altLang="ja-JP" sz="1300">
              <a:latin typeface="ＭＳ Ｐゴシック"/>
            </a:rPr>
            <a:t>21,640</a:t>
          </a:r>
          <a:r>
            <a:rPr kumimoji="1" lang="ja-JP" altLang="en-US" sz="1300">
              <a:latin typeface="ＭＳ Ｐゴシック"/>
            </a:rPr>
            <a:t>千円減少し経常一般財源も増えた事から前年度より</a:t>
          </a:r>
          <a:r>
            <a:rPr kumimoji="1" lang="en-US" altLang="ja-JP" sz="1300">
              <a:latin typeface="ＭＳ Ｐゴシック"/>
            </a:rPr>
            <a:t>4.1</a:t>
          </a:r>
          <a:r>
            <a:rPr kumimoji="1" lang="ja-JP" altLang="en-US" sz="1300">
              <a:latin typeface="ＭＳ Ｐゴシック"/>
            </a:rPr>
            <a:t>％比率が下がっている。今後は補助金を交付するのが適当な事業を行っているかなどについて明確な基準を設けて、不適切な補助金は見直しや廃止を行う方針である。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129286</xdr:rowOff>
    </xdr:to>
    <xdr:cxnSp macro="">
      <xdr:nvCxnSpPr>
        <xdr:cNvPr id="304" name="直線コネクタ 303"/>
        <xdr:cNvCxnSpPr/>
      </xdr:nvCxnSpPr>
      <xdr:spPr>
        <a:xfrm flipV="1">
          <a:off x="15671800" y="628548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129286</xdr:rowOff>
    </xdr:to>
    <xdr:cxnSp macro="">
      <xdr:nvCxnSpPr>
        <xdr:cNvPr id="307" name="直線コネクタ 306"/>
        <xdr:cNvCxnSpPr/>
      </xdr:nvCxnSpPr>
      <xdr:spPr>
        <a:xfrm>
          <a:off x="14782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74422</xdr:rowOff>
    </xdr:to>
    <xdr:cxnSp macro="">
      <xdr:nvCxnSpPr>
        <xdr:cNvPr id="310" name="直線コネクタ 309"/>
        <xdr:cNvCxnSpPr/>
      </xdr:nvCxnSpPr>
      <xdr:spPr>
        <a:xfrm>
          <a:off x="13893800" y="6303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37</xdr:row>
      <xdr:rowOff>19558</xdr:rowOff>
    </xdr:to>
    <xdr:cxnSp macro="">
      <xdr:nvCxnSpPr>
        <xdr:cNvPr id="313" name="直線コネクタ 312"/>
        <xdr:cNvCxnSpPr/>
      </xdr:nvCxnSpPr>
      <xdr:spPr>
        <a:xfrm flipV="1">
          <a:off x="13004800" y="6303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3" name="円/楕円 32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4"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25" name="円/楕円 324"/>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26" name="テキスト ボックス 325"/>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7" name="円/楕円 326"/>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8" name="テキスト ボックス 327"/>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9" name="円/楕円 328"/>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30" name="テキスト ボックス 329"/>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1" name="円/楕円 330"/>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32" name="テキスト ボックス 331"/>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経常収支比率に対する割合や人口１人あたり歳出決算額は、類似団体の平均を下回っている状況であり類似団体ではトップとなっている。今後も現在の状況を維持するよう事業の適正な執行に努める。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120142</xdr:rowOff>
    </xdr:from>
    <xdr:to>
      <xdr:col>7</xdr:col>
      <xdr:colOff>15875</xdr:colOff>
      <xdr:row>73</xdr:row>
      <xdr:rowOff>138430</xdr:rowOff>
    </xdr:to>
    <xdr:cxnSp macro="">
      <xdr:nvCxnSpPr>
        <xdr:cNvPr id="362" name="直線コネクタ 361"/>
        <xdr:cNvCxnSpPr/>
      </xdr:nvCxnSpPr>
      <xdr:spPr>
        <a:xfrm flipV="1">
          <a:off x="3987800" y="126359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138430</xdr:rowOff>
    </xdr:from>
    <xdr:to>
      <xdr:col>5</xdr:col>
      <xdr:colOff>549275</xdr:colOff>
      <xdr:row>74</xdr:row>
      <xdr:rowOff>53848</xdr:rowOff>
    </xdr:to>
    <xdr:cxnSp macro="">
      <xdr:nvCxnSpPr>
        <xdr:cNvPr id="365" name="直線コネクタ 364"/>
        <xdr:cNvCxnSpPr/>
      </xdr:nvCxnSpPr>
      <xdr:spPr>
        <a:xfrm flipV="1">
          <a:off x="3098800" y="126542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78994</xdr:rowOff>
    </xdr:from>
    <xdr:to>
      <xdr:col>4</xdr:col>
      <xdr:colOff>346075</xdr:colOff>
      <xdr:row>74</xdr:row>
      <xdr:rowOff>53848</xdr:rowOff>
    </xdr:to>
    <xdr:cxnSp macro="">
      <xdr:nvCxnSpPr>
        <xdr:cNvPr id="368" name="直線コネクタ 367"/>
        <xdr:cNvCxnSpPr/>
      </xdr:nvCxnSpPr>
      <xdr:spPr>
        <a:xfrm>
          <a:off x="2209800" y="125948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78994</xdr:rowOff>
    </xdr:from>
    <xdr:to>
      <xdr:col>3</xdr:col>
      <xdr:colOff>142875</xdr:colOff>
      <xdr:row>73</xdr:row>
      <xdr:rowOff>152146</xdr:rowOff>
    </xdr:to>
    <xdr:cxnSp macro="">
      <xdr:nvCxnSpPr>
        <xdr:cNvPr id="371" name="直線コネクタ 370"/>
        <xdr:cNvCxnSpPr/>
      </xdr:nvCxnSpPr>
      <xdr:spPr>
        <a:xfrm flipV="1">
          <a:off x="1320800" y="125948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69342</xdr:rowOff>
    </xdr:from>
    <xdr:to>
      <xdr:col>7</xdr:col>
      <xdr:colOff>66675</xdr:colOff>
      <xdr:row>73</xdr:row>
      <xdr:rowOff>170942</xdr:rowOff>
    </xdr:to>
    <xdr:sp macro="" textlink="">
      <xdr:nvSpPr>
        <xdr:cNvPr id="381" name="円/楕円 380"/>
        <xdr:cNvSpPr/>
      </xdr:nvSpPr>
      <xdr:spPr>
        <a:xfrm>
          <a:off x="47752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149369</xdr:rowOff>
    </xdr:from>
    <xdr:ext cx="762000" cy="259045"/>
    <xdr:sp macro="" textlink="">
      <xdr:nvSpPr>
        <xdr:cNvPr id="382" name="公債費該当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87630</xdr:rowOff>
    </xdr:from>
    <xdr:to>
      <xdr:col>5</xdr:col>
      <xdr:colOff>600075</xdr:colOff>
      <xdr:row>74</xdr:row>
      <xdr:rowOff>17780</xdr:rowOff>
    </xdr:to>
    <xdr:sp macro="" textlink="">
      <xdr:nvSpPr>
        <xdr:cNvPr id="383" name="円/楕円 382"/>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27957</xdr:rowOff>
    </xdr:from>
    <xdr:ext cx="736600" cy="259045"/>
    <xdr:sp macro="" textlink="">
      <xdr:nvSpPr>
        <xdr:cNvPr id="384" name="テキスト ボックス 383"/>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xdr:rowOff>
    </xdr:from>
    <xdr:to>
      <xdr:col>4</xdr:col>
      <xdr:colOff>396875</xdr:colOff>
      <xdr:row>74</xdr:row>
      <xdr:rowOff>104648</xdr:rowOff>
    </xdr:to>
    <xdr:sp macro="" textlink="">
      <xdr:nvSpPr>
        <xdr:cNvPr id="385" name="円/楕円 384"/>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114825</xdr:rowOff>
    </xdr:from>
    <xdr:ext cx="762000" cy="259045"/>
    <xdr:sp macro="" textlink="">
      <xdr:nvSpPr>
        <xdr:cNvPr id="386" name="テキスト ボックス 385"/>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28194</xdr:rowOff>
    </xdr:from>
    <xdr:to>
      <xdr:col>3</xdr:col>
      <xdr:colOff>193675</xdr:colOff>
      <xdr:row>73</xdr:row>
      <xdr:rowOff>129794</xdr:rowOff>
    </xdr:to>
    <xdr:sp macro="" textlink="">
      <xdr:nvSpPr>
        <xdr:cNvPr id="387" name="円/楕円 386"/>
        <xdr:cNvSpPr/>
      </xdr:nvSpPr>
      <xdr:spPr>
        <a:xfrm>
          <a:off x="2159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139971</xdr:rowOff>
    </xdr:from>
    <xdr:ext cx="762000" cy="259045"/>
    <xdr:sp macro="" textlink="">
      <xdr:nvSpPr>
        <xdr:cNvPr id="388" name="テキスト ボックス 387"/>
        <xdr:cNvSpPr txBox="1"/>
      </xdr:nvSpPr>
      <xdr:spPr>
        <a:xfrm>
          <a:off x="1828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101346</xdr:rowOff>
    </xdr:from>
    <xdr:to>
      <xdr:col>1</xdr:col>
      <xdr:colOff>676275</xdr:colOff>
      <xdr:row>74</xdr:row>
      <xdr:rowOff>31496</xdr:rowOff>
    </xdr:to>
    <xdr:sp macro="" textlink="">
      <xdr:nvSpPr>
        <xdr:cNvPr id="389" name="円/楕円 388"/>
        <xdr:cNvSpPr/>
      </xdr:nvSpPr>
      <xdr:spPr>
        <a:xfrm>
          <a:off x="1270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41673</xdr:rowOff>
    </xdr:from>
    <xdr:ext cx="762000" cy="259045"/>
    <xdr:sp macro="" textlink="">
      <xdr:nvSpPr>
        <xdr:cNvPr id="390" name="テキスト ボックス 389"/>
        <xdr:cNvSpPr txBox="1"/>
      </xdr:nvSpPr>
      <xdr:spPr>
        <a:xfrm>
          <a:off x="939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金額としては</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53,032</a:t>
          </a:r>
          <a:r>
            <a:rPr kumimoji="1" lang="ja-JP" altLang="ja-JP" sz="1300">
              <a:solidFill>
                <a:schemeClr val="dk1"/>
              </a:solidFill>
              <a:effectLst/>
              <a:latin typeface="+mn-lt"/>
              <a:ea typeface="+mn-ea"/>
              <a:cs typeface="+mn-cs"/>
            </a:rPr>
            <a:t>千円減少し</a:t>
          </a:r>
          <a:r>
            <a:rPr kumimoji="1" lang="ja-JP" altLang="en-US" sz="1300">
              <a:solidFill>
                <a:schemeClr val="dk1"/>
              </a:solidFill>
              <a:effectLst/>
              <a:latin typeface="+mn-lt"/>
              <a:ea typeface="+mn-ea"/>
              <a:cs typeface="+mn-cs"/>
            </a:rPr>
            <a:t>税収増により</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811,136</a:t>
          </a:r>
          <a:r>
            <a:rPr kumimoji="1" lang="ja-JP" altLang="en-US" sz="1300">
              <a:solidFill>
                <a:schemeClr val="dk1"/>
              </a:solidFill>
              <a:effectLst/>
              <a:latin typeface="+mn-lt"/>
              <a:ea typeface="+mn-ea"/>
              <a:cs typeface="+mn-cs"/>
            </a:rPr>
            <a:t>千円</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事から前年度より</a:t>
          </a:r>
          <a:r>
            <a:rPr kumimoji="1" lang="en-US" altLang="ja-JP" sz="1300">
              <a:solidFill>
                <a:schemeClr val="dk1"/>
              </a:solidFill>
              <a:effectLst/>
              <a:latin typeface="+mn-lt"/>
              <a:ea typeface="+mn-ea"/>
              <a:cs typeface="+mn-cs"/>
            </a:rPr>
            <a:t>18.1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減と大きく</a:t>
          </a:r>
          <a:r>
            <a:rPr kumimoji="1" lang="ja-JP" altLang="ja-JP" sz="1300">
              <a:solidFill>
                <a:schemeClr val="dk1"/>
              </a:solidFill>
              <a:effectLst/>
              <a:latin typeface="+mn-lt"/>
              <a:ea typeface="+mn-ea"/>
              <a:cs typeface="+mn-cs"/>
            </a:rPr>
            <a:t>比率が下が</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lt"/>
              <a:ea typeface="+mn-ea"/>
              <a:cs typeface="+mn-cs"/>
            </a:rPr>
            <a:t>59.0</a:t>
          </a:r>
          <a:r>
            <a:rPr kumimoji="1" lang="ja-JP" altLang="en-US" sz="1300">
              <a:solidFill>
                <a:schemeClr val="dk1"/>
              </a:solidFill>
              <a:effectLst/>
              <a:latin typeface="+mn-lt"/>
              <a:ea typeface="+mn-ea"/>
              <a:cs typeface="+mn-cs"/>
            </a:rPr>
            <a:t>％となり震災前平成２２年度の</a:t>
          </a:r>
          <a:r>
            <a:rPr kumimoji="1" lang="en-US" altLang="ja-JP" sz="1300">
              <a:solidFill>
                <a:schemeClr val="dk1"/>
              </a:solidFill>
              <a:effectLst/>
              <a:latin typeface="+mn-lt"/>
              <a:ea typeface="+mn-ea"/>
              <a:cs typeface="+mn-cs"/>
            </a:rPr>
            <a:t>60.5</a:t>
          </a:r>
          <a:r>
            <a:rPr kumimoji="1" lang="ja-JP" altLang="en-US" sz="1300">
              <a:solidFill>
                <a:schemeClr val="dk1"/>
              </a:solidFill>
              <a:effectLst/>
              <a:latin typeface="+mn-lt"/>
              <a:ea typeface="+mn-ea"/>
              <a:cs typeface="+mn-cs"/>
            </a:rPr>
            <a:t>％よりも低い比率となった。</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165100</xdr:rowOff>
    </xdr:from>
    <xdr:to>
      <xdr:col>24</xdr:col>
      <xdr:colOff>31750</xdr:colOff>
      <xdr:row>78</xdr:row>
      <xdr:rowOff>168911</xdr:rowOff>
    </xdr:to>
    <xdr:cxnSp macro="">
      <xdr:nvCxnSpPr>
        <xdr:cNvPr id="423" name="直線コネクタ 422"/>
        <xdr:cNvCxnSpPr/>
      </xdr:nvCxnSpPr>
      <xdr:spPr>
        <a:xfrm flipV="1">
          <a:off x="15671800" y="12852400"/>
          <a:ext cx="838200" cy="6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168911</xdr:rowOff>
    </xdr:from>
    <xdr:to>
      <xdr:col>22</xdr:col>
      <xdr:colOff>565150</xdr:colOff>
      <xdr:row>79</xdr:row>
      <xdr:rowOff>27939</xdr:rowOff>
    </xdr:to>
    <xdr:cxnSp macro="">
      <xdr:nvCxnSpPr>
        <xdr:cNvPr id="426" name="直線コネクタ 425"/>
        <xdr:cNvCxnSpPr/>
      </xdr:nvCxnSpPr>
      <xdr:spPr>
        <a:xfrm flipV="1">
          <a:off x="14782800" y="13542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79</xdr:row>
      <xdr:rowOff>27939</xdr:rowOff>
    </xdr:to>
    <xdr:cxnSp macro="">
      <xdr:nvCxnSpPr>
        <xdr:cNvPr id="429" name="直線コネクタ 428"/>
        <xdr:cNvCxnSpPr/>
      </xdr:nvCxnSpPr>
      <xdr:spPr>
        <a:xfrm>
          <a:off x="13893800" y="12909550"/>
          <a:ext cx="8890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76</xdr:row>
      <xdr:rowOff>107950</xdr:rowOff>
    </xdr:to>
    <xdr:cxnSp macro="">
      <xdr:nvCxnSpPr>
        <xdr:cNvPr id="432" name="直線コネクタ 431"/>
        <xdr:cNvCxnSpPr/>
      </xdr:nvCxnSpPr>
      <xdr:spPr>
        <a:xfrm flipV="1">
          <a:off x="13004800" y="12909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114300</xdr:rowOff>
    </xdr:from>
    <xdr:to>
      <xdr:col>24</xdr:col>
      <xdr:colOff>82550</xdr:colOff>
      <xdr:row>75</xdr:row>
      <xdr:rowOff>44450</xdr:rowOff>
    </xdr:to>
    <xdr:sp macro="" textlink="">
      <xdr:nvSpPr>
        <xdr:cNvPr id="442" name="円/楕円 441"/>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130827</xdr:rowOff>
    </xdr:from>
    <xdr:ext cx="762000" cy="259045"/>
    <xdr:sp macro="" textlink="">
      <xdr:nvSpPr>
        <xdr:cNvPr id="443" name="公債費以外該当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118111</xdr:rowOff>
    </xdr:from>
    <xdr:to>
      <xdr:col>22</xdr:col>
      <xdr:colOff>615950</xdr:colOff>
      <xdr:row>79</xdr:row>
      <xdr:rowOff>48261</xdr:rowOff>
    </xdr:to>
    <xdr:sp macro="" textlink="">
      <xdr:nvSpPr>
        <xdr:cNvPr id="444" name="円/楕円 443"/>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33038</xdr:rowOff>
    </xdr:from>
    <xdr:ext cx="736600" cy="259045"/>
    <xdr:sp macro="" textlink="">
      <xdr:nvSpPr>
        <xdr:cNvPr id="445" name="テキスト ボックス 444"/>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148589</xdr:rowOff>
    </xdr:from>
    <xdr:to>
      <xdr:col>21</xdr:col>
      <xdr:colOff>412750</xdr:colOff>
      <xdr:row>79</xdr:row>
      <xdr:rowOff>78739</xdr:rowOff>
    </xdr:to>
    <xdr:sp macro="" textlink="">
      <xdr:nvSpPr>
        <xdr:cNvPr id="446" name="円/楕円 445"/>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63516</xdr:rowOff>
    </xdr:from>
    <xdr:ext cx="762000" cy="259045"/>
    <xdr:sp macro="" textlink="">
      <xdr:nvSpPr>
        <xdr:cNvPr id="447" name="テキスト ボックス 446"/>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48" name="円/楕円 447"/>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111777</xdr:rowOff>
    </xdr:from>
    <xdr:ext cx="762000" cy="259045"/>
    <xdr:sp macro="" textlink="">
      <xdr:nvSpPr>
        <xdr:cNvPr id="449" name="テキスト ボックス 448"/>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0" name="円/楕円 449"/>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1" name="テキスト ボックス 45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167005</xdr:rowOff>
    </xdr:from>
    <xdr:to>
      <xdr:col>4</xdr:col>
      <xdr:colOff>1117600</xdr:colOff>
      <xdr:row>18</xdr:row>
      <xdr:rowOff>23452</xdr:rowOff>
    </xdr:to>
    <xdr:cxnSp macro="">
      <xdr:nvCxnSpPr>
        <xdr:cNvPr id="50" name="直線コネクタ 49"/>
        <xdr:cNvCxnSpPr/>
      </xdr:nvCxnSpPr>
      <xdr:spPr bwMode="auto">
        <a:xfrm>
          <a:off x="5003800" y="3129280"/>
          <a:ext cx="647700" cy="2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165847</xdr:rowOff>
    </xdr:from>
    <xdr:to>
      <xdr:col>4</xdr:col>
      <xdr:colOff>469900</xdr:colOff>
      <xdr:row>17</xdr:row>
      <xdr:rowOff>167005</xdr:rowOff>
    </xdr:to>
    <xdr:cxnSp macro="">
      <xdr:nvCxnSpPr>
        <xdr:cNvPr id="53" name="直線コネクタ 52"/>
        <xdr:cNvCxnSpPr/>
      </xdr:nvCxnSpPr>
      <xdr:spPr bwMode="auto">
        <a:xfrm>
          <a:off x="4305300" y="3128122"/>
          <a:ext cx="698500" cy="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37069</xdr:rowOff>
    </xdr:from>
    <xdr:to>
      <xdr:col>3</xdr:col>
      <xdr:colOff>904875</xdr:colOff>
      <xdr:row>17</xdr:row>
      <xdr:rowOff>165847</xdr:rowOff>
    </xdr:to>
    <xdr:cxnSp macro="">
      <xdr:nvCxnSpPr>
        <xdr:cNvPr id="56" name="直線コネクタ 55"/>
        <xdr:cNvCxnSpPr/>
      </xdr:nvCxnSpPr>
      <xdr:spPr bwMode="auto">
        <a:xfrm>
          <a:off x="3606800" y="2999344"/>
          <a:ext cx="698500" cy="12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37069</xdr:rowOff>
    </xdr:from>
    <xdr:to>
      <xdr:col>3</xdr:col>
      <xdr:colOff>206375</xdr:colOff>
      <xdr:row>17</xdr:row>
      <xdr:rowOff>64318</xdr:rowOff>
    </xdr:to>
    <xdr:cxnSp macro="">
      <xdr:nvCxnSpPr>
        <xdr:cNvPr id="59" name="直線コネクタ 58"/>
        <xdr:cNvCxnSpPr/>
      </xdr:nvCxnSpPr>
      <xdr:spPr bwMode="auto">
        <a:xfrm flipV="1">
          <a:off x="2908300" y="2999344"/>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144102</xdr:rowOff>
    </xdr:from>
    <xdr:to>
      <xdr:col>5</xdr:col>
      <xdr:colOff>34925</xdr:colOff>
      <xdr:row>18</xdr:row>
      <xdr:rowOff>74252</xdr:rowOff>
    </xdr:to>
    <xdr:sp macro="" textlink="">
      <xdr:nvSpPr>
        <xdr:cNvPr id="69" name="円/楕円 68"/>
        <xdr:cNvSpPr/>
      </xdr:nvSpPr>
      <xdr:spPr bwMode="auto">
        <a:xfrm>
          <a:off x="5600700" y="310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116179</xdr:rowOff>
    </xdr:from>
    <xdr:ext cx="762000" cy="259045"/>
    <xdr:sp macro="" textlink="">
      <xdr:nvSpPr>
        <xdr:cNvPr id="70" name="人口1人当たり決算額の推移該当値テキスト130"/>
        <xdr:cNvSpPr txBox="1"/>
      </xdr:nvSpPr>
      <xdr:spPr>
        <a:xfrm>
          <a:off x="5740400" y="307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102,339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116205</xdr:rowOff>
    </xdr:from>
    <xdr:to>
      <xdr:col>4</xdr:col>
      <xdr:colOff>520700</xdr:colOff>
      <xdr:row>18</xdr:row>
      <xdr:rowOff>46355</xdr:rowOff>
    </xdr:to>
    <xdr:sp macro="" textlink="">
      <xdr:nvSpPr>
        <xdr:cNvPr id="71" name="円/楕円 70"/>
        <xdr:cNvSpPr/>
      </xdr:nvSpPr>
      <xdr:spPr bwMode="auto">
        <a:xfrm>
          <a:off x="4953000" y="307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31132</xdr:rowOff>
    </xdr:from>
    <xdr:ext cx="736600" cy="259045"/>
    <xdr:sp macro="" textlink="">
      <xdr:nvSpPr>
        <xdr:cNvPr id="72" name="テキスト ボックス 71"/>
        <xdr:cNvSpPr txBox="1"/>
      </xdr:nvSpPr>
      <xdr:spPr>
        <a:xfrm>
          <a:off x="4622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115047</xdr:rowOff>
    </xdr:from>
    <xdr:to>
      <xdr:col>3</xdr:col>
      <xdr:colOff>955675</xdr:colOff>
      <xdr:row>18</xdr:row>
      <xdr:rowOff>45197</xdr:rowOff>
    </xdr:to>
    <xdr:sp macro="" textlink="">
      <xdr:nvSpPr>
        <xdr:cNvPr id="73" name="円/楕円 72"/>
        <xdr:cNvSpPr/>
      </xdr:nvSpPr>
      <xdr:spPr bwMode="auto">
        <a:xfrm>
          <a:off x="4254500" y="307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29974</xdr:rowOff>
    </xdr:from>
    <xdr:ext cx="762000" cy="259045"/>
    <xdr:sp macro="" textlink="">
      <xdr:nvSpPr>
        <xdr:cNvPr id="74" name="テキスト ボックス 73"/>
        <xdr:cNvSpPr txBox="1"/>
      </xdr:nvSpPr>
      <xdr:spPr>
        <a:xfrm>
          <a:off x="3924300" y="316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157719</xdr:rowOff>
    </xdr:from>
    <xdr:to>
      <xdr:col>3</xdr:col>
      <xdr:colOff>257175</xdr:colOff>
      <xdr:row>17</xdr:row>
      <xdr:rowOff>87869</xdr:rowOff>
    </xdr:to>
    <xdr:sp macro="" textlink="">
      <xdr:nvSpPr>
        <xdr:cNvPr id="75" name="円/楕円 74"/>
        <xdr:cNvSpPr/>
      </xdr:nvSpPr>
      <xdr:spPr bwMode="auto">
        <a:xfrm>
          <a:off x="3556000" y="294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98046</xdr:rowOff>
    </xdr:from>
    <xdr:ext cx="762000" cy="259045"/>
    <xdr:sp macro="" textlink="">
      <xdr:nvSpPr>
        <xdr:cNvPr id="76" name="テキスト ボックス 75"/>
        <xdr:cNvSpPr txBox="1"/>
      </xdr:nvSpPr>
      <xdr:spPr>
        <a:xfrm>
          <a:off x="3225800" y="271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13518</xdr:rowOff>
    </xdr:from>
    <xdr:to>
      <xdr:col>2</xdr:col>
      <xdr:colOff>692150</xdr:colOff>
      <xdr:row>17</xdr:row>
      <xdr:rowOff>115118</xdr:rowOff>
    </xdr:to>
    <xdr:sp macro="" textlink="">
      <xdr:nvSpPr>
        <xdr:cNvPr id="77" name="円/楕円 76"/>
        <xdr:cNvSpPr/>
      </xdr:nvSpPr>
      <xdr:spPr bwMode="auto">
        <a:xfrm>
          <a:off x="2857500" y="297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125295</xdr:rowOff>
    </xdr:from>
    <xdr:ext cx="762000" cy="259045"/>
    <xdr:sp macro="" textlink="">
      <xdr:nvSpPr>
        <xdr:cNvPr id="78" name="テキスト ボックス 77"/>
        <xdr:cNvSpPr txBox="1"/>
      </xdr:nvSpPr>
      <xdr:spPr>
        <a:xfrm>
          <a:off x="2527300" y="274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181119</xdr:rowOff>
    </xdr:from>
    <xdr:ext cx="762000" cy="259045"/>
    <xdr:sp macro="" textlink="">
      <xdr:nvSpPr>
        <xdr:cNvPr id="107" name="人口1人当たり決算額の推移最小値テキスト445"/>
        <xdr:cNvSpPr txBox="1"/>
      </xdr:nvSpPr>
      <xdr:spPr>
        <a:xfrm>
          <a:off x="5740400" y="73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142266</xdr:rowOff>
    </xdr:from>
    <xdr:to>
      <xdr:col>4</xdr:col>
      <xdr:colOff>1117600</xdr:colOff>
      <xdr:row>37</xdr:row>
      <xdr:rowOff>170942</xdr:rowOff>
    </xdr:to>
    <xdr:cxnSp macro="">
      <xdr:nvCxnSpPr>
        <xdr:cNvPr id="111" name="直線コネクタ 110"/>
        <xdr:cNvCxnSpPr/>
      </xdr:nvCxnSpPr>
      <xdr:spPr bwMode="auto">
        <a:xfrm>
          <a:off x="5003800" y="7266966"/>
          <a:ext cx="6477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66853</xdr:rowOff>
    </xdr:from>
    <xdr:to>
      <xdr:col>4</xdr:col>
      <xdr:colOff>469900</xdr:colOff>
      <xdr:row>37</xdr:row>
      <xdr:rowOff>142266</xdr:rowOff>
    </xdr:to>
    <xdr:cxnSp macro="">
      <xdr:nvCxnSpPr>
        <xdr:cNvPr id="114" name="直線コネクタ 113"/>
        <xdr:cNvCxnSpPr/>
      </xdr:nvCxnSpPr>
      <xdr:spPr bwMode="auto">
        <a:xfrm>
          <a:off x="4305300" y="7191553"/>
          <a:ext cx="698500" cy="7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66853</xdr:rowOff>
    </xdr:from>
    <xdr:to>
      <xdr:col>3</xdr:col>
      <xdr:colOff>904875</xdr:colOff>
      <xdr:row>37</xdr:row>
      <xdr:rowOff>142024</xdr:rowOff>
    </xdr:to>
    <xdr:cxnSp macro="">
      <xdr:nvCxnSpPr>
        <xdr:cNvPr id="117" name="直線コネクタ 116"/>
        <xdr:cNvCxnSpPr/>
      </xdr:nvCxnSpPr>
      <xdr:spPr bwMode="auto">
        <a:xfrm flipV="1">
          <a:off x="3606800" y="7191553"/>
          <a:ext cx="698500" cy="7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56032</xdr:rowOff>
    </xdr:from>
    <xdr:to>
      <xdr:col>3</xdr:col>
      <xdr:colOff>206375</xdr:colOff>
      <xdr:row>37</xdr:row>
      <xdr:rowOff>142024</xdr:rowOff>
    </xdr:to>
    <xdr:cxnSp macro="">
      <xdr:nvCxnSpPr>
        <xdr:cNvPr id="120" name="直線コネクタ 119"/>
        <xdr:cNvCxnSpPr/>
      </xdr:nvCxnSpPr>
      <xdr:spPr bwMode="auto">
        <a:xfrm>
          <a:off x="2908300" y="7180732"/>
          <a:ext cx="698500" cy="8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120142</xdr:rowOff>
    </xdr:from>
    <xdr:to>
      <xdr:col>5</xdr:col>
      <xdr:colOff>34925</xdr:colOff>
      <xdr:row>37</xdr:row>
      <xdr:rowOff>221742</xdr:rowOff>
    </xdr:to>
    <xdr:sp macro="" textlink="">
      <xdr:nvSpPr>
        <xdr:cNvPr id="130" name="円/楕円 129"/>
        <xdr:cNvSpPr/>
      </xdr:nvSpPr>
      <xdr:spPr bwMode="auto">
        <a:xfrm>
          <a:off x="5600700" y="7244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28719</xdr:rowOff>
    </xdr:from>
    <xdr:ext cx="762000" cy="259045"/>
    <xdr:sp macro="" textlink="">
      <xdr:nvSpPr>
        <xdr:cNvPr id="131" name="人口1人当たり決算額の推移該当値テキスト445"/>
        <xdr:cNvSpPr txBox="1"/>
      </xdr:nvSpPr>
      <xdr:spPr>
        <a:xfrm>
          <a:off x="5740400" y="715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91466</xdr:rowOff>
    </xdr:from>
    <xdr:to>
      <xdr:col>4</xdr:col>
      <xdr:colOff>520700</xdr:colOff>
      <xdr:row>37</xdr:row>
      <xdr:rowOff>193066</xdr:rowOff>
    </xdr:to>
    <xdr:sp macro="" textlink="">
      <xdr:nvSpPr>
        <xdr:cNvPr id="132" name="円/楕円 131"/>
        <xdr:cNvSpPr/>
      </xdr:nvSpPr>
      <xdr:spPr bwMode="auto">
        <a:xfrm>
          <a:off x="4953000" y="721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177843</xdr:rowOff>
    </xdr:from>
    <xdr:ext cx="736600" cy="259045"/>
    <xdr:sp macro="" textlink="">
      <xdr:nvSpPr>
        <xdr:cNvPr id="133" name="テキスト ボックス 132"/>
        <xdr:cNvSpPr txBox="1"/>
      </xdr:nvSpPr>
      <xdr:spPr>
        <a:xfrm>
          <a:off x="4622800" y="730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16053</xdr:rowOff>
    </xdr:from>
    <xdr:to>
      <xdr:col>3</xdr:col>
      <xdr:colOff>955675</xdr:colOff>
      <xdr:row>37</xdr:row>
      <xdr:rowOff>117653</xdr:rowOff>
    </xdr:to>
    <xdr:sp macro="" textlink="">
      <xdr:nvSpPr>
        <xdr:cNvPr id="134" name="円/楕円 133"/>
        <xdr:cNvSpPr/>
      </xdr:nvSpPr>
      <xdr:spPr bwMode="auto">
        <a:xfrm>
          <a:off x="4254500" y="71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102430</xdr:rowOff>
    </xdr:from>
    <xdr:ext cx="762000" cy="259045"/>
    <xdr:sp macro="" textlink="">
      <xdr:nvSpPr>
        <xdr:cNvPr id="135" name="テキスト ボックス 134"/>
        <xdr:cNvSpPr txBox="1"/>
      </xdr:nvSpPr>
      <xdr:spPr>
        <a:xfrm>
          <a:off x="3924300" y="72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91224</xdr:rowOff>
    </xdr:from>
    <xdr:to>
      <xdr:col>3</xdr:col>
      <xdr:colOff>257175</xdr:colOff>
      <xdr:row>37</xdr:row>
      <xdr:rowOff>192824</xdr:rowOff>
    </xdr:to>
    <xdr:sp macro="" textlink="">
      <xdr:nvSpPr>
        <xdr:cNvPr id="136" name="円/楕円 135"/>
        <xdr:cNvSpPr/>
      </xdr:nvSpPr>
      <xdr:spPr bwMode="auto">
        <a:xfrm>
          <a:off x="3556000" y="7215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177601</xdr:rowOff>
    </xdr:from>
    <xdr:ext cx="762000" cy="259045"/>
    <xdr:sp macro="" textlink="">
      <xdr:nvSpPr>
        <xdr:cNvPr id="137" name="テキスト ボックス 136"/>
        <xdr:cNvSpPr txBox="1"/>
      </xdr:nvSpPr>
      <xdr:spPr>
        <a:xfrm>
          <a:off x="3225800" y="730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5232</xdr:rowOff>
    </xdr:from>
    <xdr:to>
      <xdr:col>2</xdr:col>
      <xdr:colOff>692150</xdr:colOff>
      <xdr:row>37</xdr:row>
      <xdr:rowOff>106832</xdr:rowOff>
    </xdr:to>
    <xdr:sp macro="" textlink="">
      <xdr:nvSpPr>
        <xdr:cNvPr id="138" name="円/楕円 137"/>
        <xdr:cNvSpPr/>
      </xdr:nvSpPr>
      <xdr:spPr bwMode="auto">
        <a:xfrm>
          <a:off x="2857500" y="712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91609</xdr:rowOff>
    </xdr:from>
    <xdr:ext cx="762000" cy="259045"/>
    <xdr:sp macro="" textlink="">
      <xdr:nvSpPr>
        <xdr:cNvPr id="139" name="テキスト ボックス 138"/>
        <xdr:cNvSpPr txBox="1"/>
      </xdr:nvSpPr>
      <xdr:spPr>
        <a:xfrm>
          <a:off x="2527300" y="72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標準財政規模に対し財政調整基金の残高を十分に確保している状況であり、今後も健全な財政運営に努める。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全ての会計において黒字決算となっている。今後も適正な財政運営に努める。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地方債については、償還のみの状態であり、臨時財政対策債を発行していないが公債費に算入されるため、元利償還金等に対し算入公債費等が大きくなりマイナスとなっている。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将来負担額に対し、充当可能基金が大きいためマイナスとなっている。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9" sqref="W9:AL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9714579</v>
      </c>
      <c r="BO4" s="379"/>
      <c r="BP4" s="379"/>
      <c r="BQ4" s="379"/>
      <c r="BR4" s="379"/>
      <c r="BS4" s="379"/>
      <c r="BT4" s="379"/>
      <c r="BU4" s="380"/>
      <c r="BV4" s="378">
        <v>8874189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4.0999999999999996</v>
      </c>
      <c r="CU4" s="554"/>
      <c r="CV4" s="554"/>
      <c r="CW4" s="554"/>
      <c r="CX4" s="554"/>
      <c r="CY4" s="554"/>
      <c r="CZ4" s="554"/>
      <c r="DA4" s="555"/>
      <c r="DB4" s="553">
        <v>14.2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9337381</v>
      </c>
      <c r="BO5" s="384"/>
      <c r="BP5" s="384"/>
      <c r="BQ5" s="384"/>
      <c r="BR5" s="384"/>
      <c r="BS5" s="384"/>
      <c r="BT5" s="384"/>
      <c r="BU5" s="385"/>
      <c r="BV5" s="383">
        <v>8274902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60.1</v>
      </c>
      <c r="CU5" s="354"/>
      <c r="CV5" s="354"/>
      <c r="CW5" s="354"/>
      <c r="CX5" s="354"/>
      <c r="CY5" s="354"/>
      <c r="CZ5" s="354"/>
      <c r="DA5" s="355"/>
      <c r="DB5" s="353">
        <v>78.599999999999994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377198</v>
      </c>
      <c r="BO6" s="384"/>
      <c r="BP6" s="384"/>
      <c r="BQ6" s="384"/>
      <c r="BR6" s="384"/>
      <c r="BS6" s="384"/>
      <c r="BT6" s="384"/>
      <c r="BU6" s="385"/>
      <c r="BV6" s="383">
        <v>599287</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60.1</v>
      </c>
      <c r="CU6" s="528"/>
      <c r="CV6" s="528"/>
      <c r="CW6" s="528"/>
      <c r="CX6" s="528"/>
      <c r="CY6" s="528"/>
      <c r="CZ6" s="528"/>
      <c r="DA6" s="529"/>
      <c r="DB6" s="527">
        <v>78.599999999999994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181250</v>
      </c>
      <c r="BO7" s="384"/>
      <c r="BP7" s="384"/>
      <c r="BQ7" s="384"/>
      <c r="BR7" s="384"/>
      <c r="BS7" s="384"/>
      <c r="BT7" s="384"/>
      <c r="BU7" s="385"/>
      <c r="BV7" s="383" t="s">
        <v>92</v>
      </c>
      <c r="BW7" s="384"/>
      <c r="BX7" s="384"/>
      <c r="BY7" s="384"/>
      <c r="BZ7" s="384"/>
      <c r="CA7" s="384"/>
      <c r="CB7" s="384"/>
      <c r="CC7" s="385"/>
      <c r="CD7" s="392" t="s">
        <v>93</v>
      </c>
      <c r="CE7" s="393"/>
      <c r="CF7" s="393"/>
      <c r="CG7" s="393"/>
      <c r="CH7" s="393"/>
      <c r="CI7" s="393"/>
      <c r="CJ7" s="393"/>
      <c r="CK7" s="393"/>
      <c r="CL7" s="393"/>
      <c r="CM7" s="393"/>
      <c r="CN7" s="393"/>
      <c r="CO7" s="393"/>
      <c r="CP7" s="393"/>
      <c r="CQ7" s="393"/>
      <c r="CR7" s="393"/>
      <c r="CS7" s="394"/>
      <c r="CT7" s="383">
        <v>4787619</v>
      </c>
      <c r="CU7" s="384"/>
      <c r="CV7" s="384"/>
      <c r="CW7" s="384"/>
      <c r="CX7" s="384"/>
      <c r="CY7" s="384"/>
      <c r="CZ7" s="384"/>
      <c r="DA7" s="385"/>
      <c r="DB7" s="383">
        <v>4224128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94</v>
      </c>
      <c r="AN8" s="357"/>
      <c r="AO8" s="357"/>
      <c r="AP8" s="357"/>
      <c r="AQ8" s="357"/>
      <c r="AR8" s="357"/>
      <c r="AS8" s="357"/>
      <c r="AT8" s="358"/>
      <c r="AU8" s="438" t="s">
        <v>95</v>
      </c>
      <c r="AV8" s="439"/>
      <c r="AW8" s="439"/>
      <c r="AX8" s="439"/>
      <c r="AY8" s="363" t="s">
        <v>96</v>
      </c>
      <c r="AZ8" s="364"/>
      <c r="BA8" s="364"/>
      <c r="BB8" s="364"/>
      <c r="BC8" s="364"/>
      <c r="BD8" s="364"/>
      <c r="BE8" s="364"/>
      <c r="BF8" s="364"/>
      <c r="BG8" s="364"/>
      <c r="BH8" s="364"/>
      <c r="BI8" s="364"/>
      <c r="BJ8" s="364"/>
      <c r="BK8" s="364"/>
      <c r="BL8" s="364"/>
      <c r="BM8" s="365"/>
      <c r="BN8" s="383">
        <v>195948</v>
      </c>
      <c r="BO8" s="384"/>
      <c r="BP8" s="384"/>
      <c r="BQ8" s="384"/>
      <c r="BR8" s="384"/>
      <c r="BS8" s="384"/>
      <c r="BT8" s="384"/>
      <c r="BU8" s="385"/>
      <c r="BV8" s="383">
        <v>599287</v>
      </c>
      <c r="BW8" s="384"/>
      <c r="BX8" s="384"/>
      <c r="BY8" s="384"/>
      <c r="BZ8" s="384"/>
      <c r="CA8" s="384"/>
      <c r="CB8" s="384"/>
      <c r="CC8" s="385"/>
      <c r="CD8" s="392" t="s">
        <v>97</v>
      </c>
      <c r="CE8" s="393"/>
      <c r="CF8" s="393"/>
      <c r="CG8" s="393"/>
      <c r="CH8" s="393"/>
      <c r="CI8" s="393"/>
      <c r="CJ8" s="393"/>
      <c r="CK8" s="393"/>
      <c r="CL8" s="393"/>
      <c r="CM8" s="393"/>
      <c r="CN8" s="393"/>
      <c r="CO8" s="393"/>
      <c r="CP8" s="393"/>
      <c r="CQ8" s="393"/>
      <c r="CR8" s="393"/>
      <c r="CS8" s="394"/>
      <c r="CT8" s="490">
        <v>1.33</v>
      </c>
      <c r="CU8" s="491"/>
      <c r="CV8" s="491"/>
      <c r="CW8" s="491"/>
      <c r="CX8" s="491"/>
      <c r="CY8" s="491"/>
      <c r="CZ8" s="491"/>
      <c r="DA8" s="492"/>
      <c r="DB8" s="490">
        <v>1.27</v>
      </c>
      <c r="DC8" s="491"/>
      <c r="DD8" s="491"/>
      <c r="DE8" s="491"/>
      <c r="DF8" s="491"/>
      <c r="DG8" s="491"/>
      <c r="DH8" s="491"/>
      <c r="DI8" s="492"/>
      <c r="DJ8" s="137"/>
      <c r="DK8" s="137"/>
      <c r="DL8" s="137"/>
      <c r="DM8" s="137"/>
      <c r="DN8" s="137"/>
      <c r="DO8" s="137"/>
    </row>
    <row r="9" spans="1:119" ht="18.75" customHeight="1" thickBot="1">
      <c r="A9" s="138"/>
      <c r="B9" s="516" t="s">
        <v>98</v>
      </c>
      <c r="C9" s="517"/>
      <c r="D9" s="517"/>
      <c r="E9" s="517"/>
      <c r="F9" s="517"/>
      <c r="G9" s="517"/>
      <c r="H9" s="517"/>
      <c r="I9" s="517"/>
      <c r="J9" s="517"/>
      <c r="K9" s="444"/>
      <c r="L9" s="518" t="s">
        <v>99</v>
      </c>
      <c r="M9" s="519"/>
      <c r="N9" s="519"/>
      <c r="O9" s="519"/>
      <c r="P9" s="519"/>
      <c r="Q9" s="520"/>
      <c r="R9" s="521">
        <v>11515</v>
      </c>
      <c r="S9" s="522"/>
      <c r="T9" s="522"/>
      <c r="U9" s="522"/>
      <c r="V9" s="523"/>
      <c r="W9" s="460" t="s">
        <v>100</v>
      </c>
      <c r="X9" s="461"/>
      <c r="Y9" s="461"/>
      <c r="Z9" s="461"/>
      <c r="AA9" s="461"/>
      <c r="AB9" s="461"/>
      <c r="AC9" s="461"/>
      <c r="AD9" s="461"/>
      <c r="AE9" s="461"/>
      <c r="AF9" s="461"/>
      <c r="AG9" s="461"/>
      <c r="AH9" s="461"/>
      <c r="AI9" s="461"/>
      <c r="AJ9" s="461"/>
      <c r="AK9" s="461"/>
      <c r="AL9" s="524"/>
      <c r="AM9" s="450" t="s">
        <v>101</v>
      </c>
      <c r="AN9" s="357"/>
      <c r="AO9" s="357"/>
      <c r="AP9" s="357"/>
      <c r="AQ9" s="357"/>
      <c r="AR9" s="357"/>
      <c r="AS9" s="357"/>
      <c r="AT9" s="358"/>
      <c r="AU9" s="438" t="s">
        <v>78</v>
      </c>
      <c r="AV9" s="439"/>
      <c r="AW9" s="439"/>
      <c r="AX9" s="439"/>
      <c r="AY9" s="363" t="s">
        <v>102</v>
      </c>
      <c r="AZ9" s="364"/>
      <c r="BA9" s="364"/>
      <c r="BB9" s="364"/>
      <c r="BC9" s="364"/>
      <c r="BD9" s="364"/>
      <c r="BE9" s="364"/>
      <c r="BF9" s="364"/>
      <c r="BG9" s="364"/>
      <c r="BH9" s="364"/>
      <c r="BI9" s="364"/>
      <c r="BJ9" s="364"/>
      <c r="BK9" s="364"/>
      <c r="BL9" s="364"/>
      <c r="BM9" s="365"/>
      <c r="BN9" s="383">
        <v>-403339</v>
      </c>
      <c r="BO9" s="384"/>
      <c r="BP9" s="384"/>
      <c r="BQ9" s="384"/>
      <c r="BR9" s="384"/>
      <c r="BS9" s="384"/>
      <c r="BT9" s="384"/>
      <c r="BU9" s="385"/>
      <c r="BV9" s="383">
        <v>73797</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0.5</v>
      </c>
      <c r="CU9" s="354"/>
      <c r="CV9" s="354"/>
      <c r="CW9" s="354"/>
      <c r="CX9" s="354"/>
      <c r="CY9" s="354"/>
      <c r="CZ9" s="354"/>
      <c r="DA9" s="355"/>
      <c r="DB9" s="353">
        <v>0.6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104</v>
      </c>
      <c r="M10" s="357"/>
      <c r="N10" s="357"/>
      <c r="O10" s="357"/>
      <c r="P10" s="357"/>
      <c r="Q10" s="358"/>
      <c r="R10" s="359">
        <v>10992</v>
      </c>
      <c r="S10" s="360"/>
      <c r="T10" s="360"/>
      <c r="U10" s="360"/>
      <c r="V10" s="362"/>
      <c r="W10" s="525"/>
      <c r="X10" s="345"/>
      <c r="Y10" s="345"/>
      <c r="Z10" s="345"/>
      <c r="AA10" s="345"/>
      <c r="AB10" s="345"/>
      <c r="AC10" s="345"/>
      <c r="AD10" s="345"/>
      <c r="AE10" s="345"/>
      <c r="AF10" s="345"/>
      <c r="AG10" s="345"/>
      <c r="AH10" s="345"/>
      <c r="AI10" s="345"/>
      <c r="AJ10" s="345"/>
      <c r="AK10" s="345"/>
      <c r="AL10" s="526"/>
      <c r="AM10" s="450" t="s">
        <v>105</v>
      </c>
      <c r="AN10" s="357"/>
      <c r="AO10" s="357"/>
      <c r="AP10" s="357"/>
      <c r="AQ10" s="357"/>
      <c r="AR10" s="357"/>
      <c r="AS10" s="357"/>
      <c r="AT10" s="358"/>
      <c r="AU10" s="438" t="s">
        <v>106</v>
      </c>
      <c r="AV10" s="439"/>
      <c r="AW10" s="439"/>
      <c r="AX10" s="439"/>
      <c r="AY10" s="363" t="s">
        <v>107</v>
      </c>
      <c r="AZ10" s="364"/>
      <c r="BA10" s="364"/>
      <c r="BB10" s="364"/>
      <c r="BC10" s="364"/>
      <c r="BD10" s="364"/>
      <c r="BE10" s="364"/>
      <c r="BF10" s="364"/>
      <c r="BG10" s="364"/>
      <c r="BH10" s="364"/>
      <c r="BI10" s="364"/>
      <c r="BJ10" s="364"/>
      <c r="BK10" s="364"/>
      <c r="BL10" s="364"/>
      <c r="BM10" s="365"/>
      <c r="BN10" s="383">
        <v>17553</v>
      </c>
      <c r="BO10" s="384"/>
      <c r="BP10" s="384"/>
      <c r="BQ10" s="384"/>
      <c r="BR10" s="384"/>
      <c r="BS10" s="384"/>
      <c r="BT10" s="384"/>
      <c r="BU10" s="385"/>
      <c r="BV10" s="383">
        <v>438186</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109</v>
      </c>
      <c r="M11" s="428"/>
      <c r="N11" s="428"/>
      <c r="O11" s="428"/>
      <c r="P11" s="428"/>
      <c r="Q11" s="429"/>
      <c r="R11" s="513" t="s">
        <v>110</v>
      </c>
      <c r="S11" s="514"/>
      <c r="T11" s="514"/>
      <c r="U11" s="514"/>
      <c r="V11" s="515"/>
      <c r="W11" s="525"/>
      <c r="X11" s="345"/>
      <c r="Y11" s="345"/>
      <c r="Z11" s="345"/>
      <c r="AA11" s="345"/>
      <c r="AB11" s="345"/>
      <c r="AC11" s="345"/>
      <c r="AD11" s="345"/>
      <c r="AE11" s="345"/>
      <c r="AF11" s="345"/>
      <c r="AG11" s="345"/>
      <c r="AH11" s="345"/>
      <c r="AI11" s="345"/>
      <c r="AJ11" s="345"/>
      <c r="AK11" s="345"/>
      <c r="AL11" s="526"/>
      <c r="AM11" s="450" t="s">
        <v>111</v>
      </c>
      <c r="AN11" s="357"/>
      <c r="AO11" s="357"/>
      <c r="AP11" s="357"/>
      <c r="AQ11" s="357"/>
      <c r="AR11" s="357"/>
      <c r="AS11" s="357"/>
      <c r="AT11" s="358"/>
      <c r="AU11" s="438" t="s">
        <v>86</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10958</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10915</v>
      </c>
      <c r="S13" s="483"/>
      <c r="T13" s="483"/>
      <c r="U13" s="483"/>
      <c r="V13" s="484"/>
      <c r="W13" s="470" t="s">
        <v>125</v>
      </c>
      <c r="X13" s="396"/>
      <c r="Y13" s="396"/>
      <c r="Z13" s="396"/>
      <c r="AA13" s="396"/>
      <c r="AB13" s="397"/>
      <c r="AC13" s="359">
        <v>383</v>
      </c>
      <c r="AD13" s="360"/>
      <c r="AE13" s="360"/>
      <c r="AF13" s="360"/>
      <c r="AG13" s="361"/>
      <c r="AH13" s="359">
        <v>467</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-385786</v>
      </c>
      <c r="BO13" s="384"/>
      <c r="BP13" s="384"/>
      <c r="BQ13" s="384"/>
      <c r="BR13" s="384"/>
      <c r="BS13" s="384"/>
      <c r="BT13" s="384"/>
      <c r="BU13" s="385"/>
      <c r="BV13" s="383">
        <v>511983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10942</v>
      </c>
      <c r="S14" s="483"/>
      <c r="T14" s="483"/>
      <c r="U14" s="483"/>
      <c r="V14" s="484"/>
      <c r="W14" s="485"/>
      <c r="X14" s="399"/>
      <c r="Y14" s="399"/>
      <c r="Z14" s="399"/>
      <c r="AA14" s="399"/>
      <c r="AB14" s="400"/>
      <c r="AC14" s="475">
        <v>6.9</v>
      </c>
      <c r="AD14" s="476"/>
      <c r="AE14" s="476"/>
      <c r="AF14" s="476"/>
      <c r="AG14" s="477"/>
      <c r="AH14" s="475">
        <v>8.8000000000000007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10892</v>
      </c>
      <c r="S15" s="483"/>
      <c r="T15" s="483"/>
      <c r="U15" s="483"/>
      <c r="V15" s="484"/>
      <c r="W15" s="470" t="s">
        <v>131</v>
      </c>
      <c r="X15" s="396"/>
      <c r="Y15" s="396"/>
      <c r="Z15" s="396"/>
      <c r="AA15" s="396"/>
      <c r="AB15" s="397"/>
      <c r="AC15" s="359">
        <v>1705</v>
      </c>
      <c r="AD15" s="360"/>
      <c r="AE15" s="360"/>
      <c r="AF15" s="360"/>
      <c r="AG15" s="361"/>
      <c r="AH15" s="359">
        <v>1623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3643617</v>
      </c>
      <c r="BO15" s="379"/>
      <c r="BP15" s="379"/>
      <c r="BQ15" s="379"/>
      <c r="BR15" s="379"/>
      <c r="BS15" s="379"/>
      <c r="BT15" s="379"/>
      <c r="BU15" s="380"/>
      <c r="BV15" s="378">
        <v>3166354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30.7</v>
      </c>
      <c r="AD16" s="476"/>
      <c r="AE16" s="476"/>
      <c r="AF16" s="476"/>
      <c r="AG16" s="477"/>
      <c r="AH16" s="475">
        <v>30.5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2497766</v>
      </c>
      <c r="BO16" s="384"/>
      <c r="BP16" s="384"/>
      <c r="BQ16" s="384"/>
      <c r="BR16" s="384"/>
      <c r="BS16" s="384"/>
      <c r="BT16" s="384"/>
      <c r="BU16" s="385"/>
      <c r="BV16" s="383">
        <v>2380059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3471</v>
      </c>
      <c r="AD17" s="360"/>
      <c r="AE17" s="360"/>
      <c r="AF17" s="360"/>
      <c r="AG17" s="361"/>
      <c r="AH17" s="359">
        <v>3209</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4787619</v>
      </c>
      <c r="BO17" s="384"/>
      <c r="BP17" s="384"/>
      <c r="BQ17" s="384"/>
      <c r="BR17" s="384"/>
      <c r="BS17" s="384"/>
      <c r="BT17" s="384"/>
      <c r="BU17" s="385"/>
      <c r="BV17" s="383">
        <v>4166529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78.7</v>
      </c>
      <c r="M18" s="446"/>
      <c r="N18" s="446"/>
      <c r="O18" s="446"/>
      <c r="P18" s="446"/>
      <c r="Q18" s="446"/>
      <c r="R18" s="447"/>
      <c r="S18" s="447"/>
      <c r="T18" s="447"/>
      <c r="U18" s="447"/>
      <c r="V18" s="448"/>
      <c r="W18" s="462"/>
      <c r="X18" s="463"/>
      <c r="Y18" s="463"/>
      <c r="Z18" s="463"/>
      <c r="AA18" s="463"/>
      <c r="AB18" s="471"/>
      <c r="AC18" s="347">
        <v>62.4</v>
      </c>
      <c r="AD18" s="348"/>
      <c r="AE18" s="348"/>
      <c r="AF18" s="348"/>
      <c r="AG18" s="449"/>
      <c r="AH18" s="347">
        <v>60.3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2247225</v>
      </c>
      <c r="BO18" s="384"/>
      <c r="BP18" s="384"/>
      <c r="BQ18" s="384"/>
      <c r="BR18" s="384"/>
      <c r="BS18" s="384"/>
      <c r="BT18" s="384"/>
      <c r="BU18" s="385"/>
      <c r="BV18" s="383">
        <v>2302222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146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7892150</v>
      </c>
      <c r="BO19" s="384"/>
      <c r="BP19" s="384"/>
      <c r="BQ19" s="384"/>
      <c r="BR19" s="384"/>
      <c r="BS19" s="384"/>
      <c r="BT19" s="384"/>
      <c r="BU19" s="385"/>
      <c r="BV19" s="383">
        <v>7182843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3955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62405</v>
      </c>
      <c r="BO23" s="384"/>
      <c r="BP23" s="384"/>
      <c r="BQ23" s="384"/>
      <c r="BR23" s="384"/>
      <c r="BS23" s="384"/>
      <c r="BT23" s="384"/>
      <c r="BU23" s="385"/>
      <c r="BV23" s="383">
        <v>102675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6160</v>
      </c>
      <c r="R24" s="360"/>
      <c r="S24" s="360"/>
      <c r="T24" s="360"/>
      <c r="U24" s="360"/>
      <c r="V24" s="361"/>
      <c r="W24" s="425"/>
      <c r="X24" s="416"/>
      <c r="Y24" s="417"/>
      <c r="Z24" s="356" t="s">
        <v>155</v>
      </c>
      <c r="AA24" s="357"/>
      <c r="AB24" s="357"/>
      <c r="AC24" s="357"/>
      <c r="AD24" s="357"/>
      <c r="AE24" s="357"/>
      <c r="AF24" s="357"/>
      <c r="AG24" s="358"/>
      <c r="AH24" s="359">
        <v>98</v>
      </c>
      <c r="AI24" s="360"/>
      <c r="AJ24" s="360"/>
      <c r="AK24" s="360"/>
      <c r="AL24" s="361"/>
      <c r="AM24" s="359">
        <v>293020</v>
      </c>
      <c r="AN24" s="360"/>
      <c r="AO24" s="360"/>
      <c r="AP24" s="360"/>
      <c r="AQ24" s="360"/>
      <c r="AR24" s="361"/>
      <c r="AS24" s="359">
        <v>2990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30814</v>
      </c>
      <c r="BO24" s="384"/>
      <c r="BP24" s="384"/>
      <c r="BQ24" s="384"/>
      <c r="BR24" s="384"/>
      <c r="BS24" s="384"/>
      <c r="BT24" s="384"/>
      <c r="BU24" s="385"/>
      <c r="BV24" s="383">
        <v>38048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4832</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74886</v>
      </c>
      <c r="BO25" s="379"/>
      <c r="BP25" s="379"/>
      <c r="BQ25" s="379"/>
      <c r="BR25" s="379"/>
      <c r="BS25" s="379"/>
      <c r="BT25" s="379"/>
      <c r="BU25" s="380"/>
      <c r="BV25" s="378">
        <v>80964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4400</v>
      </c>
      <c r="R26" s="360"/>
      <c r="S26" s="360"/>
      <c r="T26" s="360"/>
      <c r="U26" s="360"/>
      <c r="V26" s="361"/>
      <c r="W26" s="425"/>
      <c r="X26" s="416"/>
      <c r="Y26" s="417"/>
      <c r="Z26" s="356" t="s">
        <v>161</v>
      </c>
      <c r="AA26" s="436"/>
      <c r="AB26" s="436"/>
      <c r="AC26" s="436"/>
      <c r="AD26" s="436"/>
      <c r="AE26" s="436"/>
      <c r="AF26" s="436"/>
      <c r="AG26" s="437"/>
      <c r="AH26" s="359">
        <v>3</v>
      </c>
      <c r="AI26" s="360"/>
      <c r="AJ26" s="360"/>
      <c r="AK26" s="360"/>
      <c r="AL26" s="361"/>
      <c r="AM26" s="359">
        <v>8865</v>
      </c>
      <c r="AN26" s="360"/>
      <c r="AO26" s="360"/>
      <c r="AP26" s="360"/>
      <c r="AQ26" s="360"/>
      <c r="AR26" s="361"/>
      <c r="AS26" s="359">
        <v>2955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2328</v>
      </c>
      <c r="R27" s="360"/>
      <c r="S27" s="360"/>
      <c r="T27" s="360"/>
      <c r="U27" s="360"/>
      <c r="V27" s="361"/>
      <c r="W27" s="425"/>
      <c r="X27" s="416"/>
      <c r="Y27" s="417"/>
      <c r="Z27" s="356" t="s">
        <v>164</v>
      </c>
      <c r="AA27" s="357"/>
      <c r="AB27" s="357"/>
      <c r="AC27" s="357"/>
      <c r="AD27" s="357"/>
      <c r="AE27" s="357"/>
      <c r="AF27" s="357"/>
      <c r="AG27" s="358"/>
      <c r="AH27" s="359">
        <v>7</v>
      </c>
      <c r="AI27" s="360"/>
      <c r="AJ27" s="360"/>
      <c r="AK27" s="360"/>
      <c r="AL27" s="361"/>
      <c r="AM27" s="359">
        <v>20118</v>
      </c>
      <c r="AN27" s="360"/>
      <c r="AO27" s="360"/>
      <c r="AP27" s="360"/>
      <c r="AQ27" s="360"/>
      <c r="AR27" s="361"/>
      <c r="AS27" s="359">
        <v>2874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8657</v>
      </c>
      <c r="BO27" s="387"/>
      <c r="BP27" s="387"/>
      <c r="BQ27" s="387"/>
      <c r="BR27" s="387"/>
      <c r="BS27" s="387"/>
      <c r="BT27" s="387"/>
      <c r="BU27" s="388"/>
      <c r="BV27" s="386">
        <v>8657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1992</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7657246</v>
      </c>
      <c r="BO28" s="379"/>
      <c r="BP28" s="379"/>
      <c r="BQ28" s="379"/>
      <c r="BR28" s="379"/>
      <c r="BS28" s="379"/>
      <c r="BT28" s="379"/>
      <c r="BU28" s="380"/>
      <c r="BV28" s="378">
        <v>7339693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1872</v>
      </c>
      <c r="R29" s="360"/>
      <c r="S29" s="360"/>
      <c r="T29" s="360"/>
      <c r="U29" s="360"/>
      <c r="V29" s="361"/>
      <c r="W29" s="425"/>
      <c r="X29" s="416"/>
      <c r="Y29" s="417"/>
      <c r="Z29" s="356" t="s">
        <v>171</v>
      </c>
      <c r="AA29" s="357"/>
      <c r="AB29" s="357"/>
      <c r="AC29" s="357"/>
      <c r="AD29" s="357"/>
      <c r="AE29" s="357"/>
      <c r="AF29" s="357"/>
      <c r="AG29" s="358"/>
      <c r="AH29" s="359">
        <v>105</v>
      </c>
      <c r="AI29" s="360"/>
      <c r="AJ29" s="360"/>
      <c r="AK29" s="360"/>
      <c r="AL29" s="361"/>
      <c r="AM29" s="359">
        <v>313138</v>
      </c>
      <c r="AN29" s="360"/>
      <c r="AO29" s="360"/>
      <c r="AP29" s="360"/>
      <c r="AQ29" s="360"/>
      <c r="AR29" s="361"/>
      <c r="AS29" s="359">
        <v>2982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23721</v>
      </c>
      <c r="BO29" s="384"/>
      <c r="BP29" s="384"/>
      <c r="BQ29" s="384"/>
      <c r="BR29" s="384"/>
      <c r="BS29" s="384"/>
      <c r="BT29" s="384"/>
      <c r="BU29" s="385"/>
      <c r="BV29" s="383">
        <v>23714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16084043</v>
      </c>
      <c r="BO30" s="387"/>
      <c r="BP30" s="387"/>
      <c r="BQ30" s="387"/>
      <c r="BR30" s="387"/>
      <c r="BS30" s="387"/>
      <c r="BT30" s="387"/>
      <c r="BU30" s="388"/>
      <c r="BV30" s="386">
        <v>11623744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特定環境保全公共下水道特別会計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双葉地方水道企業団水道事業会計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坂下ダム施設管理事業特別会計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双葉地方水道企業団工業用水道事業会計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地域下水道事業特別会計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介護サービス特別会計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宅地造成事業特別会計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中央台霊園管理事業特別会計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福島県後期高齢者医療広域連合高齢者医療特別会計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双葉地方広域市町村圏組合一般会計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N10" workbookViewId="0">
      <selection activeCell="I48" sqref="I4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3496054</v>
      </c>
      <c r="S5" s="637"/>
      <c r="T5" s="637"/>
      <c r="U5" s="637"/>
      <c r="V5" s="637"/>
      <c r="W5" s="637"/>
      <c r="X5" s="637"/>
      <c r="Y5" s="684"/>
      <c r="Z5" s="697">
        <v>36</v>
      </c>
      <c r="AA5" s="697"/>
      <c r="AB5" s="697"/>
      <c r="AC5" s="697"/>
      <c r="AD5" s="698">
        <v>3496054</v>
      </c>
      <c r="AE5" s="698"/>
      <c r="AF5" s="698"/>
      <c r="AG5" s="698"/>
      <c r="AH5" s="698"/>
      <c r="AI5" s="698"/>
      <c r="AJ5" s="698"/>
      <c r="AK5" s="698"/>
      <c r="AL5" s="685">
        <v>93.5</v>
      </c>
      <c r="AM5" s="654"/>
      <c r="AN5" s="654"/>
      <c r="AO5" s="686"/>
      <c r="AP5" s="673" t="s">
        <v>209</v>
      </c>
      <c r="AQ5" s="674"/>
      <c r="AR5" s="674"/>
      <c r="AS5" s="674"/>
      <c r="AT5" s="674"/>
      <c r="AU5" s="674"/>
      <c r="AV5" s="674"/>
      <c r="AW5" s="674"/>
      <c r="AX5" s="674"/>
      <c r="AY5" s="674"/>
      <c r="AZ5" s="674"/>
      <c r="BA5" s="674"/>
      <c r="BB5" s="674"/>
      <c r="BC5" s="674"/>
      <c r="BD5" s="674"/>
      <c r="BE5" s="674"/>
      <c r="BF5" s="675"/>
      <c r="BG5" s="586">
        <v>3496054</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61157</v>
      </c>
      <c r="S6" s="587"/>
      <c r="T6" s="587"/>
      <c r="U6" s="587"/>
      <c r="V6" s="587"/>
      <c r="W6" s="587"/>
      <c r="X6" s="587"/>
      <c r="Y6" s="588"/>
      <c r="Z6" s="639">
        <v>0.6</v>
      </c>
      <c r="AA6" s="639"/>
      <c r="AB6" s="639"/>
      <c r="AC6" s="639"/>
      <c r="AD6" s="640">
        <v>61157</v>
      </c>
      <c r="AE6" s="640"/>
      <c r="AF6" s="640"/>
      <c r="AG6" s="640"/>
      <c r="AH6" s="640"/>
      <c r="AI6" s="640"/>
      <c r="AJ6" s="640"/>
      <c r="AK6" s="640"/>
      <c r="AL6" s="609">
        <v>1.6</v>
      </c>
      <c r="AM6" s="641"/>
      <c r="AN6" s="641"/>
      <c r="AO6" s="642"/>
      <c r="AP6" s="583" t="s">
        <v>215</v>
      </c>
      <c r="AQ6" s="584"/>
      <c r="AR6" s="584"/>
      <c r="AS6" s="584"/>
      <c r="AT6" s="584"/>
      <c r="AU6" s="584"/>
      <c r="AV6" s="584"/>
      <c r="AW6" s="584"/>
      <c r="AX6" s="584"/>
      <c r="AY6" s="584"/>
      <c r="AZ6" s="584"/>
      <c r="BA6" s="584"/>
      <c r="BB6" s="584"/>
      <c r="BC6" s="584"/>
      <c r="BD6" s="584"/>
      <c r="BE6" s="584"/>
      <c r="BF6" s="585"/>
      <c r="BG6" s="586">
        <v>3496054</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85098</v>
      </c>
      <c r="CS6" s="587"/>
      <c r="CT6" s="587"/>
      <c r="CU6" s="587"/>
      <c r="CV6" s="587"/>
      <c r="CW6" s="587"/>
      <c r="CX6" s="587"/>
      <c r="CY6" s="588"/>
      <c r="CZ6" s="639">
        <v>0.9</v>
      </c>
      <c r="DA6" s="639"/>
      <c r="DB6" s="639"/>
      <c r="DC6" s="639"/>
      <c r="DD6" s="592" t="s">
        <v>210</v>
      </c>
      <c r="DE6" s="587"/>
      <c r="DF6" s="587"/>
      <c r="DG6" s="587"/>
      <c r="DH6" s="587"/>
      <c r="DI6" s="587"/>
      <c r="DJ6" s="587"/>
      <c r="DK6" s="587"/>
      <c r="DL6" s="587"/>
      <c r="DM6" s="587"/>
      <c r="DN6" s="587"/>
      <c r="DO6" s="587"/>
      <c r="DP6" s="588"/>
      <c r="DQ6" s="592">
        <v>85098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2564</v>
      </c>
      <c r="S7" s="587"/>
      <c r="T7" s="587"/>
      <c r="U7" s="587"/>
      <c r="V7" s="587"/>
      <c r="W7" s="587"/>
      <c r="X7" s="587"/>
      <c r="Y7" s="588"/>
      <c r="Z7" s="639">
        <v>0</v>
      </c>
      <c r="AA7" s="639"/>
      <c r="AB7" s="639"/>
      <c r="AC7" s="639"/>
      <c r="AD7" s="640">
        <v>2564</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272243</v>
      </c>
      <c r="BH7" s="587"/>
      <c r="BI7" s="587"/>
      <c r="BJ7" s="587"/>
      <c r="BK7" s="587"/>
      <c r="BL7" s="587"/>
      <c r="BM7" s="587"/>
      <c r="BN7" s="588"/>
      <c r="BO7" s="639">
        <v>7.8</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6071237</v>
      </c>
      <c r="CS7" s="587"/>
      <c r="CT7" s="587"/>
      <c r="CU7" s="587"/>
      <c r="CV7" s="587"/>
      <c r="CW7" s="587"/>
      <c r="CX7" s="587"/>
      <c r="CY7" s="588"/>
      <c r="CZ7" s="639">
        <v>65</v>
      </c>
      <c r="DA7" s="639"/>
      <c r="DB7" s="639"/>
      <c r="DC7" s="639"/>
      <c r="DD7" s="592">
        <v>7603</v>
      </c>
      <c r="DE7" s="587"/>
      <c r="DF7" s="587"/>
      <c r="DG7" s="587"/>
      <c r="DH7" s="587"/>
      <c r="DI7" s="587"/>
      <c r="DJ7" s="587"/>
      <c r="DK7" s="587"/>
      <c r="DL7" s="587"/>
      <c r="DM7" s="587"/>
      <c r="DN7" s="587"/>
      <c r="DO7" s="587"/>
      <c r="DP7" s="588"/>
      <c r="DQ7" s="592">
        <v>5537471</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3122</v>
      </c>
      <c r="S8" s="587"/>
      <c r="T8" s="587"/>
      <c r="U8" s="587"/>
      <c r="V8" s="587"/>
      <c r="W8" s="587"/>
      <c r="X8" s="587"/>
      <c r="Y8" s="588"/>
      <c r="Z8" s="639">
        <v>0</v>
      </c>
      <c r="AA8" s="639"/>
      <c r="AB8" s="639"/>
      <c r="AC8" s="639"/>
      <c r="AD8" s="640">
        <v>3122</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1843</v>
      </c>
      <c r="BH8" s="587"/>
      <c r="BI8" s="587"/>
      <c r="BJ8" s="587"/>
      <c r="BK8" s="587"/>
      <c r="BL8" s="587"/>
      <c r="BM8" s="587"/>
      <c r="BN8" s="588"/>
      <c r="BO8" s="639">
        <v>0.1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1106643</v>
      </c>
      <c r="CS8" s="587"/>
      <c r="CT8" s="587"/>
      <c r="CU8" s="587"/>
      <c r="CV8" s="587"/>
      <c r="CW8" s="587"/>
      <c r="CX8" s="587"/>
      <c r="CY8" s="588"/>
      <c r="CZ8" s="639">
        <v>11.9</v>
      </c>
      <c r="DA8" s="639"/>
      <c r="DB8" s="639"/>
      <c r="DC8" s="639"/>
      <c r="DD8" s="592" t="s">
        <v>210</v>
      </c>
      <c r="DE8" s="587"/>
      <c r="DF8" s="587"/>
      <c r="DG8" s="587"/>
      <c r="DH8" s="587"/>
      <c r="DI8" s="587"/>
      <c r="DJ8" s="587"/>
      <c r="DK8" s="587"/>
      <c r="DL8" s="587"/>
      <c r="DM8" s="587"/>
      <c r="DN8" s="587"/>
      <c r="DO8" s="587"/>
      <c r="DP8" s="588"/>
      <c r="DQ8" s="592">
        <v>652110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4004</v>
      </c>
      <c r="S9" s="587"/>
      <c r="T9" s="587"/>
      <c r="U9" s="587"/>
      <c r="V9" s="587"/>
      <c r="W9" s="587"/>
      <c r="X9" s="587"/>
      <c r="Y9" s="588"/>
      <c r="Z9" s="639">
        <v>0</v>
      </c>
      <c r="AA9" s="639"/>
      <c r="AB9" s="639"/>
      <c r="AC9" s="639"/>
      <c r="AD9" s="640">
        <v>4004</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206353</v>
      </c>
      <c r="BH9" s="587"/>
      <c r="BI9" s="587"/>
      <c r="BJ9" s="587"/>
      <c r="BK9" s="587"/>
      <c r="BL9" s="587"/>
      <c r="BM9" s="587"/>
      <c r="BN9" s="588"/>
      <c r="BO9" s="639">
        <v>5.9</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494527</v>
      </c>
      <c r="CS9" s="587"/>
      <c r="CT9" s="587"/>
      <c r="CU9" s="587"/>
      <c r="CV9" s="587"/>
      <c r="CW9" s="587"/>
      <c r="CX9" s="587"/>
      <c r="CY9" s="588"/>
      <c r="CZ9" s="639">
        <v>5.3</v>
      </c>
      <c r="DA9" s="639"/>
      <c r="DB9" s="639"/>
      <c r="DC9" s="639"/>
      <c r="DD9" s="592" t="s">
        <v>113</v>
      </c>
      <c r="DE9" s="587"/>
      <c r="DF9" s="587"/>
      <c r="DG9" s="587"/>
      <c r="DH9" s="587"/>
      <c r="DI9" s="587"/>
      <c r="DJ9" s="587"/>
      <c r="DK9" s="587"/>
      <c r="DL9" s="587"/>
      <c r="DM9" s="587"/>
      <c r="DN9" s="587"/>
      <c r="DO9" s="587"/>
      <c r="DP9" s="588"/>
      <c r="DQ9" s="592">
        <v>306542</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141977</v>
      </c>
      <c r="S10" s="587"/>
      <c r="T10" s="587"/>
      <c r="U10" s="587"/>
      <c r="V10" s="587"/>
      <c r="W10" s="587"/>
      <c r="X10" s="587"/>
      <c r="Y10" s="588"/>
      <c r="Z10" s="639">
        <v>1.5</v>
      </c>
      <c r="AA10" s="639"/>
      <c r="AB10" s="639"/>
      <c r="AC10" s="639"/>
      <c r="AD10" s="640">
        <v>141977</v>
      </c>
      <c r="AE10" s="640"/>
      <c r="AF10" s="640"/>
      <c r="AG10" s="640"/>
      <c r="AH10" s="640"/>
      <c r="AI10" s="640"/>
      <c r="AJ10" s="640"/>
      <c r="AK10" s="640"/>
      <c r="AL10" s="609">
        <v>3.8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20079</v>
      </c>
      <c r="BH10" s="587"/>
      <c r="BI10" s="587"/>
      <c r="BJ10" s="587"/>
      <c r="BK10" s="587"/>
      <c r="BL10" s="587"/>
      <c r="BM10" s="587"/>
      <c r="BN10" s="588"/>
      <c r="BO10" s="639">
        <v>0.6</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64266</v>
      </c>
      <c r="CS10" s="587"/>
      <c r="CT10" s="587"/>
      <c r="CU10" s="587"/>
      <c r="CV10" s="587"/>
      <c r="CW10" s="587"/>
      <c r="CX10" s="587"/>
      <c r="CY10" s="588"/>
      <c r="CZ10" s="639">
        <v>0.7</v>
      </c>
      <c r="DA10" s="639"/>
      <c r="DB10" s="639"/>
      <c r="DC10" s="639"/>
      <c r="DD10" s="592" t="s">
        <v>113</v>
      </c>
      <c r="DE10" s="587"/>
      <c r="DF10" s="587"/>
      <c r="DG10" s="587"/>
      <c r="DH10" s="587"/>
      <c r="DI10" s="587"/>
      <c r="DJ10" s="587"/>
      <c r="DK10" s="587"/>
      <c r="DL10" s="587"/>
      <c r="DM10" s="587"/>
      <c r="DN10" s="587"/>
      <c r="DO10" s="587"/>
      <c r="DP10" s="588"/>
      <c r="DQ10" s="592">
        <v>98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43968</v>
      </c>
      <c r="BH11" s="587"/>
      <c r="BI11" s="587"/>
      <c r="BJ11" s="587"/>
      <c r="BK11" s="587"/>
      <c r="BL11" s="587"/>
      <c r="BM11" s="587"/>
      <c r="BN11" s="588"/>
      <c r="BO11" s="639">
        <v>1.3</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155650</v>
      </c>
      <c r="CS11" s="587"/>
      <c r="CT11" s="587"/>
      <c r="CU11" s="587"/>
      <c r="CV11" s="587"/>
      <c r="CW11" s="587"/>
      <c r="CX11" s="587"/>
      <c r="CY11" s="588"/>
      <c r="CZ11" s="639">
        <v>1.7</v>
      </c>
      <c r="DA11" s="639"/>
      <c r="DB11" s="639"/>
      <c r="DC11" s="639"/>
      <c r="DD11" s="592" t="s">
        <v>113</v>
      </c>
      <c r="DE11" s="587"/>
      <c r="DF11" s="587"/>
      <c r="DG11" s="587"/>
      <c r="DH11" s="587"/>
      <c r="DI11" s="587"/>
      <c r="DJ11" s="587"/>
      <c r="DK11" s="587"/>
      <c r="DL11" s="587"/>
      <c r="DM11" s="587"/>
      <c r="DN11" s="587"/>
      <c r="DO11" s="587"/>
      <c r="DP11" s="588"/>
      <c r="DQ11" s="592">
        <v>59931</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3208630</v>
      </c>
      <c r="BH12" s="587"/>
      <c r="BI12" s="587"/>
      <c r="BJ12" s="587"/>
      <c r="BK12" s="587"/>
      <c r="BL12" s="587"/>
      <c r="BM12" s="587"/>
      <c r="BN12" s="588"/>
      <c r="BO12" s="639">
        <v>91.8</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147340</v>
      </c>
      <c r="CS12" s="587"/>
      <c r="CT12" s="587"/>
      <c r="CU12" s="587"/>
      <c r="CV12" s="587"/>
      <c r="CW12" s="587"/>
      <c r="CX12" s="587"/>
      <c r="CY12" s="588"/>
      <c r="CZ12" s="639">
        <v>1.6</v>
      </c>
      <c r="DA12" s="639"/>
      <c r="DB12" s="639"/>
      <c r="DC12" s="639"/>
      <c r="DD12" s="592" t="s">
        <v>113</v>
      </c>
      <c r="DE12" s="587"/>
      <c r="DF12" s="587"/>
      <c r="DG12" s="587"/>
      <c r="DH12" s="587"/>
      <c r="DI12" s="587"/>
      <c r="DJ12" s="587"/>
      <c r="DK12" s="587"/>
      <c r="DL12" s="587"/>
      <c r="DM12" s="587"/>
      <c r="DN12" s="587"/>
      <c r="DO12" s="587"/>
      <c r="DP12" s="588"/>
      <c r="DQ12" s="592">
        <v>17881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16818</v>
      </c>
      <c r="S13" s="587"/>
      <c r="T13" s="587"/>
      <c r="U13" s="587"/>
      <c r="V13" s="587"/>
      <c r="W13" s="587"/>
      <c r="X13" s="587"/>
      <c r="Y13" s="588"/>
      <c r="Z13" s="639">
        <v>0.2</v>
      </c>
      <c r="AA13" s="639"/>
      <c r="AB13" s="639"/>
      <c r="AC13" s="639"/>
      <c r="AD13" s="640">
        <v>16818</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3201934</v>
      </c>
      <c r="BH13" s="587"/>
      <c r="BI13" s="587"/>
      <c r="BJ13" s="587"/>
      <c r="BK13" s="587"/>
      <c r="BL13" s="587"/>
      <c r="BM13" s="587"/>
      <c r="BN13" s="588"/>
      <c r="BO13" s="639">
        <v>91.6</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342804</v>
      </c>
      <c r="CS13" s="587"/>
      <c r="CT13" s="587"/>
      <c r="CU13" s="587"/>
      <c r="CV13" s="587"/>
      <c r="CW13" s="587"/>
      <c r="CX13" s="587"/>
      <c r="CY13" s="588"/>
      <c r="CZ13" s="639">
        <v>3.7</v>
      </c>
      <c r="DA13" s="639"/>
      <c r="DB13" s="639"/>
      <c r="DC13" s="639"/>
      <c r="DD13" s="592">
        <v>8536</v>
      </c>
      <c r="DE13" s="587"/>
      <c r="DF13" s="587"/>
      <c r="DG13" s="587"/>
      <c r="DH13" s="587"/>
      <c r="DI13" s="587"/>
      <c r="DJ13" s="587"/>
      <c r="DK13" s="587"/>
      <c r="DL13" s="587"/>
      <c r="DM13" s="587"/>
      <c r="DN13" s="587"/>
      <c r="DO13" s="587"/>
      <c r="DP13" s="588"/>
      <c r="DQ13" s="592">
        <v>194066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15181</v>
      </c>
      <c r="BH14" s="587"/>
      <c r="BI14" s="587"/>
      <c r="BJ14" s="587"/>
      <c r="BK14" s="587"/>
      <c r="BL14" s="587"/>
      <c r="BM14" s="587"/>
      <c r="BN14" s="588"/>
      <c r="BO14" s="639">
        <v>0.4</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227899</v>
      </c>
      <c r="CS14" s="587"/>
      <c r="CT14" s="587"/>
      <c r="CU14" s="587"/>
      <c r="CV14" s="587"/>
      <c r="CW14" s="587"/>
      <c r="CX14" s="587"/>
      <c r="CY14" s="588"/>
      <c r="CZ14" s="639">
        <v>2.4</v>
      </c>
      <c r="DA14" s="639"/>
      <c r="DB14" s="639"/>
      <c r="DC14" s="639"/>
      <c r="DD14" s="592">
        <v>24958</v>
      </c>
      <c r="DE14" s="587"/>
      <c r="DF14" s="587"/>
      <c r="DG14" s="587"/>
      <c r="DH14" s="587"/>
      <c r="DI14" s="587"/>
      <c r="DJ14" s="587"/>
      <c r="DK14" s="587"/>
      <c r="DL14" s="587"/>
      <c r="DM14" s="587"/>
      <c r="DN14" s="587"/>
      <c r="DO14" s="587"/>
      <c r="DP14" s="588"/>
      <c r="DQ14" s="592">
        <v>218694</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3636</v>
      </c>
      <c r="S15" s="587"/>
      <c r="T15" s="587"/>
      <c r="U15" s="587"/>
      <c r="V15" s="587"/>
      <c r="W15" s="587"/>
      <c r="X15" s="587"/>
      <c r="Y15" s="588"/>
      <c r="Z15" s="639">
        <v>0</v>
      </c>
      <c r="AA15" s="639"/>
      <c r="AB15" s="639"/>
      <c r="AC15" s="639"/>
      <c r="AD15" s="640">
        <v>3636</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t="s">
        <v>113</v>
      </c>
      <c r="BH15" s="587"/>
      <c r="BI15" s="587"/>
      <c r="BJ15" s="587"/>
      <c r="BK15" s="587"/>
      <c r="BL15" s="587"/>
      <c r="BM15" s="587"/>
      <c r="BN15" s="588"/>
      <c r="BO15" s="639" t="s">
        <v>113</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512920</v>
      </c>
      <c r="CS15" s="587"/>
      <c r="CT15" s="587"/>
      <c r="CU15" s="587"/>
      <c r="CV15" s="587"/>
      <c r="CW15" s="587"/>
      <c r="CX15" s="587"/>
      <c r="CY15" s="588"/>
      <c r="CZ15" s="639">
        <v>5.5</v>
      </c>
      <c r="DA15" s="639"/>
      <c r="DB15" s="639"/>
      <c r="DC15" s="639"/>
      <c r="DD15" s="592">
        <v>2652</v>
      </c>
      <c r="DE15" s="587"/>
      <c r="DF15" s="587"/>
      <c r="DG15" s="587"/>
      <c r="DH15" s="587"/>
      <c r="DI15" s="587"/>
      <c r="DJ15" s="587"/>
      <c r="DK15" s="587"/>
      <c r="DL15" s="587"/>
      <c r="DM15" s="587"/>
      <c r="DN15" s="587"/>
      <c r="DO15" s="587"/>
      <c r="DP15" s="588"/>
      <c r="DQ15" s="592">
        <v>318684</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1264167</v>
      </c>
      <c r="S16" s="587"/>
      <c r="T16" s="587"/>
      <c r="U16" s="587"/>
      <c r="V16" s="587"/>
      <c r="W16" s="587"/>
      <c r="X16" s="587"/>
      <c r="Y16" s="588"/>
      <c r="Z16" s="639">
        <v>13</v>
      </c>
      <c r="AA16" s="639"/>
      <c r="AB16" s="639"/>
      <c r="AC16" s="639"/>
      <c r="AD16" s="640" t="s">
        <v>113</v>
      </c>
      <c r="AE16" s="640"/>
      <c r="AF16" s="640"/>
      <c r="AG16" s="640"/>
      <c r="AH16" s="640"/>
      <c r="AI16" s="640"/>
      <c r="AJ16" s="640"/>
      <c r="AK16" s="640"/>
      <c r="AL16" s="609" t="s">
        <v>113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87826</v>
      </c>
      <c r="CS16" s="587"/>
      <c r="CT16" s="587"/>
      <c r="CU16" s="587"/>
      <c r="CV16" s="587"/>
      <c r="CW16" s="587"/>
      <c r="CX16" s="587"/>
      <c r="CY16" s="588"/>
      <c r="CZ16" s="639">
        <v>0.9</v>
      </c>
      <c r="DA16" s="639"/>
      <c r="DB16" s="639"/>
      <c r="DC16" s="639"/>
      <c r="DD16" s="592" t="s">
        <v>113</v>
      </c>
      <c r="DE16" s="587"/>
      <c r="DF16" s="587"/>
      <c r="DG16" s="587"/>
      <c r="DH16" s="587"/>
      <c r="DI16" s="587"/>
      <c r="DJ16" s="587"/>
      <c r="DK16" s="587"/>
      <c r="DL16" s="587"/>
      <c r="DM16" s="587"/>
      <c r="DN16" s="587"/>
      <c r="DO16" s="587"/>
      <c r="DP16" s="588"/>
      <c r="DQ16" s="592">
        <v>83206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t="s">
        <v>113</v>
      </c>
      <c r="S17" s="587"/>
      <c r="T17" s="587"/>
      <c r="U17" s="587"/>
      <c r="V17" s="587"/>
      <c r="W17" s="587"/>
      <c r="X17" s="587"/>
      <c r="Y17" s="588"/>
      <c r="Z17" s="639" t="s">
        <v>113</v>
      </c>
      <c r="AA17" s="639"/>
      <c r="AB17" s="639"/>
      <c r="AC17" s="639"/>
      <c r="AD17" s="640" t="s">
        <v>113</v>
      </c>
      <c r="AE17" s="640"/>
      <c r="AF17" s="640"/>
      <c r="AG17" s="640"/>
      <c r="AH17" s="640"/>
      <c r="AI17" s="640"/>
      <c r="AJ17" s="640"/>
      <c r="AK17" s="640"/>
      <c r="AL17" s="609" t="s">
        <v>113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41171</v>
      </c>
      <c r="CS17" s="587"/>
      <c r="CT17" s="587"/>
      <c r="CU17" s="587"/>
      <c r="CV17" s="587"/>
      <c r="CW17" s="587"/>
      <c r="CX17" s="587"/>
      <c r="CY17" s="588"/>
      <c r="CZ17" s="639">
        <v>0.4</v>
      </c>
      <c r="DA17" s="639"/>
      <c r="DB17" s="639"/>
      <c r="DC17" s="639"/>
      <c r="DD17" s="592" t="s">
        <v>113</v>
      </c>
      <c r="DE17" s="587"/>
      <c r="DF17" s="587"/>
      <c r="DG17" s="587"/>
      <c r="DH17" s="587"/>
      <c r="DI17" s="587"/>
      <c r="DJ17" s="587"/>
      <c r="DK17" s="587"/>
      <c r="DL17" s="587"/>
      <c r="DM17" s="587"/>
      <c r="DN17" s="587"/>
      <c r="DO17" s="587"/>
      <c r="DP17" s="588"/>
      <c r="DQ17" s="592">
        <v>41171</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6741</v>
      </c>
      <c r="S18" s="587"/>
      <c r="T18" s="587"/>
      <c r="U18" s="587"/>
      <c r="V18" s="587"/>
      <c r="W18" s="587"/>
      <c r="X18" s="587"/>
      <c r="Y18" s="588"/>
      <c r="Z18" s="639">
        <v>0.1</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1257426</v>
      </c>
      <c r="S19" s="587"/>
      <c r="T19" s="587"/>
      <c r="U19" s="587"/>
      <c r="V19" s="587"/>
      <c r="W19" s="587"/>
      <c r="X19" s="587"/>
      <c r="Y19" s="588"/>
      <c r="Z19" s="639">
        <v>12.9</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4993499</v>
      </c>
      <c r="S20" s="587"/>
      <c r="T20" s="587"/>
      <c r="U20" s="587"/>
      <c r="V20" s="587"/>
      <c r="W20" s="587"/>
      <c r="X20" s="587"/>
      <c r="Y20" s="588"/>
      <c r="Z20" s="639">
        <v>51.4</v>
      </c>
      <c r="AA20" s="639"/>
      <c r="AB20" s="639"/>
      <c r="AC20" s="639"/>
      <c r="AD20" s="640">
        <v>3729332</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9337381</v>
      </c>
      <c r="CS20" s="587"/>
      <c r="CT20" s="587"/>
      <c r="CU20" s="587"/>
      <c r="CV20" s="587"/>
      <c r="CW20" s="587"/>
      <c r="CX20" s="587"/>
      <c r="CY20" s="588"/>
      <c r="CZ20" s="639">
        <v>100</v>
      </c>
      <c r="DA20" s="639"/>
      <c r="DB20" s="639"/>
      <c r="DC20" s="639"/>
      <c r="DD20" s="592">
        <v>43749</v>
      </c>
      <c r="DE20" s="587"/>
      <c r="DF20" s="587"/>
      <c r="DG20" s="587"/>
      <c r="DH20" s="587"/>
      <c r="DI20" s="587"/>
      <c r="DJ20" s="587"/>
      <c r="DK20" s="587"/>
      <c r="DL20" s="587"/>
      <c r="DM20" s="587"/>
      <c r="DN20" s="587"/>
      <c r="DO20" s="587"/>
      <c r="DP20" s="588"/>
      <c r="DQ20" s="592">
        <v>7514952</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831</v>
      </c>
      <c r="S21" s="587"/>
      <c r="T21" s="587"/>
      <c r="U21" s="587"/>
      <c r="V21" s="587"/>
      <c r="W21" s="587"/>
      <c r="X21" s="587"/>
      <c r="Y21" s="588"/>
      <c r="Z21" s="639">
        <v>0</v>
      </c>
      <c r="AA21" s="639"/>
      <c r="AB21" s="639"/>
      <c r="AC21" s="639"/>
      <c r="AD21" s="640">
        <v>831</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27754</v>
      </c>
      <c r="S22" s="587"/>
      <c r="T22" s="587"/>
      <c r="U22" s="587"/>
      <c r="V22" s="587"/>
      <c r="W22" s="587"/>
      <c r="X22" s="587"/>
      <c r="Y22" s="588"/>
      <c r="Z22" s="639">
        <v>0.3</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2613</v>
      </c>
      <c r="S23" s="587"/>
      <c r="T23" s="587"/>
      <c r="U23" s="587"/>
      <c r="V23" s="587"/>
      <c r="W23" s="587"/>
      <c r="X23" s="587"/>
      <c r="Y23" s="588"/>
      <c r="Z23" s="639">
        <v>0</v>
      </c>
      <c r="AA23" s="639"/>
      <c r="AB23" s="639"/>
      <c r="AC23" s="639"/>
      <c r="AD23" s="640">
        <v>374</v>
      </c>
      <c r="AE23" s="640"/>
      <c r="AF23" s="640"/>
      <c r="AG23" s="640"/>
      <c r="AH23" s="640"/>
      <c r="AI23" s="640"/>
      <c r="AJ23" s="640"/>
      <c r="AK23" s="640"/>
      <c r="AL23" s="609">
        <v>0</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1401</v>
      </c>
      <c r="S24" s="587"/>
      <c r="T24" s="587"/>
      <c r="U24" s="587"/>
      <c r="V24" s="587"/>
      <c r="W24" s="587"/>
      <c r="X24" s="587"/>
      <c r="Y24" s="588"/>
      <c r="Z24" s="639">
        <v>0</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1632605</v>
      </c>
      <c r="CS24" s="637"/>
      <c r="CT24" s="637"/>
      <c r="CU24" s="637"/>
      <c r="CV24" s="637"/>
      <c r="CW24" s="637"/>
      <c r="CX24" s="637"/>
      <c r="CY24" s="684"/>
      <c r="CZ24" s="688">
        <v>17.5</v>
      </c>
      <c r="DA24" s="689"/>
      <c r="DB24" s="689"/>
      <c r="DC24" s="690"/>
      <c r="DD24" s="683">
        <v>1079260</v>
      </c>
      <c r="DE24" s="637"/>
      <c r="DF24" s="637"/>
      <c r="DG24" s="637"/>
      <c r="DH24" s="637"/>
      <c r="DI24" s="637"/>
      <c r="DJ24" s="637"/>
      <c r="DK24" s="684"/>
      <c r="DL24" s="683">
        <v>973549</v>
      </c>
      <c r="DM24" s="637"/>
      <c r="DN24" s="637"/>
      <c r="DO24" s="637"/>
      <c r="DP24" s="637"/>
      <c r="DQ24" s="637"/>
      <c r="DR24" s="637"/>
      <c r="DS24" s="637"/>
      <c r="DT24" s="637"/>
      <c r="DU24" s="637"/>
      <c r="DV24" s="684"/>
      <c r="DW24" s="685">
        <v>26</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2588748</v>
      </c>
      <c r="S25" s="587"/>
      <c r="T25" s="587"/>
      <c r="U25" s="587"/>
      <c r="V25" s="587"/>
      <c r="W25" s="587"/>
      <c r="X25" s="587"/>
      <c r="Y25" s="588"/>
      <c r="Z25" s="639">
        <v>26.6</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890555</v>
      </c>
      <c r="CS25" s="605"/>
      <c r="CT25" s="605"/>
      <c r="CU25" s="605"/>
      <c r="CV25" s="605"/>
      <c r="CW25" s="605"/>
      <c r="CX25" s="605"/>
      <c r="CY25" s="606"/>
      <c r="CZ25" s="589">
        <v>9.5</v>
      </c>
      <c r="DA25" s="607"/>
      <c r="DB25" s="607"/>
      <c r="DC25" s="608"/>
      <c r="DD25" s="592">
        <v>863713</v>
      </c>
      <c r="DE25" s="605"/>
      <c r="DF25" s="605"/>
      <c r="DG25" s="605"/>
      <c r="DH25" s="605"/>
      <c r="DI25" s="605"/>
      <c r="DJ25" s="605"/>
      <c r="DK25" s="606"/>
      <c r="DL25" s="592">
        <v>853604</v>
      </c>
      <c r="DM25" s="605"/>
      <c r="DN25" s="605"/>
      <c r="DO25" s="605"/>
      <c r="DP25" s="605"/>
      <c r="DQ25" s="605"/>
      <c r="DR25" s="605"/>
      <c r="DS25" s="605"/>
      <c r="DT25" s="605"/>
      <c r="DU25" s="605"/>
      <c r="DV25" s="606"/>
      <c r="DW25" s="609">
        <v>22.8</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540005</v>
      </c>
      <c r="CS26" s="587"/>
      <c r="CT26" s="587"/>
      <c r="CU26" s="587"/>
      <c r="CV26" s="587"/>
      <c r="CW26" s="587"/>
      <c r="CX26" s="587"/>
      <c r="CY26" s="588"/>
      <c r="CZ26" s="589">
        <v>5.8</v>
      </c>
      <c r="DA26" s="607"/>
      <c r="DB26" s="607"/>
      <c r="DC26" s="608"/>
      <c r="DD26" s="592">
        <v>513163</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857225</v>
      </c>
      <c r="S27" s="587"/>
      <c r="T27" s="587"/>
      <c r="U27" s="587"/>
      <c r="V27" s="587"/>
      <c r="W27" s="587"/>
      <c r="X27" s="587"/>
      <c r="Y27" s="588"/>
      <c r="Z27" s="639">
        <v>8.8000000000000007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3496054</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700879</v>
      </c>
      <c r="CS27" s="605"/>
      <c r="CT27" s="605"/>
      <c r="CU27" s="605"/>
      <c r="CV27" s="605"/>
      <c r="CW27" s="605"/>
      <c r="CX27" s="605"/>
      <c r="CY27" s="606"/>
      <c r="CZ27" s="589">
        <v>7.5</v>
      </c>
      <c r="DA27" s="607"/>
      <c r="DB27" s="607"/>
      <c r="DC27" s="608"/>
      <c r="DD27" s="592">
        <v>174376</v>
      </c>
      <c r="DE27" s="605"/>
      <c r="DF27" s="605"/>
      <c r="DG27" s="605"/>
      <c r="DH27" s="605"/>
      <c r="DI27" s="605"/>
      <c r="DJ27" s="605"/>
      <c r="DK27" s="606"/>
      <c r="DL27" s="592">
        <v>78774</v>
      </c>
      <c r="DM27" s="605"/>
      <c r="DN27" s="605"/>
      <c r="DO27" s="605"/>
      <c r="DP27" s="605"/>
      <c r="DQ27" s="605"/>
      <c r="DR27" s="605"/>
      <c r="DS27" s="605"/>
      <c r="DT27" s="605"/>
      <c r="DU27" s="605"/>
      <c r="DV27" s="606"/>
      <c r="DW27" s="609">
        <v>2.1</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30925</v>
      </c>
      <c r="S28" s="587"/>
      <c r="T28" s="587"/>
      <c r="U28" s="587"/>
      <c r="V28" s="587"/>
      <c r="W28" s="587"/>
      <c r="X28" s="587"/>
      <c r="Y28" s="588"/>
      <c r="Z28" s="639">
        <v>0.3</v>
      </c>
      <c r="AA28" s="639"/>
      <c r="AB28" s="639"/>
      <c r="AC28" s="639"/>
      <c r="AD28" s="640">
        <v>471</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41171</v>
      </c>
      <c r="CS28" s="587"/>
      <c r="CT28" s="587"/>
      <c r="CU28" s="587"/>
      <c r="CV28" s="587"/>
      <c r="CW28" s="587"/>
      <c r="CX28" s="587"/>
      <c r="CY28" s="588"/>
      <c r="CZ28" s="589">
        <v>0.4</v>
      </c>
      <c r="DA28" s="607"/>
      <c r="DB28" s="607"/>
      <c r="DC28" s="608"/>
      <c r="DD28" s="592">
        <v>41171</v>
      </c>
      <c r="DE28" s="587"/>
      <c r="DF28" s="587"/>
      <c r="DG28" s="587"/>
      <c r="DH28" s="587"/>
      <c r="DI28" s="587"/>
      <c r="DJ28" s="587"/>
      <c r="DK28" s="588"/>
      <c r="DL28" s="592">
        <v>41171</v>
      </c>
      <c r="DM28" s="587"/>
      <c r="DN28" s="587"/>
      <c r="DO28" s="587"/>
      <c r="DP28" s="587"/>
      <c r="DQ28" s="587"/>
      <c r="DR28" s="587"/>
      <c r="DS28" s="587"/>
      <c r="DT28" s="587"/>
      <c r="DU28" s="587"/>
      <c r="DV28" s="588"/>
      <c r="DW28" s="609">
        <v>1.1000000000000001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15637</v>
      </c>
      <c r="S29" s="587"/>
      <c r="T29" s="587"/>
      <c r="U29" s="587"/>
      <c r="V29" s="587"/>
      <c r="W29" s="587"/>
      <c r="X29" s="587"/>
      <c r="Y29" s="588"/>
      <c r="Z29" s="639">
        <v>0.2</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41171</v>
      </c>
      <c r="CS29" s="605"/>
      <c r="CT29" s="605"/>
      <c r="CU29" s="605"/>
      <c r="CV29" s="605"/>
      <c r="CW29" s="605"/>
      <c r="CX29" s="605"/>
      <c r="CY29" s="606"/>
      <c r="CZ29" s="589">
        <v>0.4</v>
      </c>
      <c r="DA29" s="607"/>
      <c r="DB29" s="607"/>
      <c r="DC29" s="608"/>
      <c r="DD29" s="592">
        <v>41171</v>
      </c>
      <c r="DE29" s="605"/>
      <c r="DF29" s="605"/>
      <c r="DG29" s="605"/>
      <c r="DH29" s="605"/>
      <c r="DI29" s="605"/>
      <c r="DJ29" s="605"/>
      <c r="DK29" s="606"/>
      <c r="DL29" s="592">
        <v>41171</v>
      </c>
      <c r="DM29" s="605"/>
      <c r="DN29" s="605"/>
      <c r="DO29" s="605"/>
      <c r="DP29" s="605"/>
      <c r="DQ29" s="605"/>
      <c r="DR29" s="605"/>
      <c r="DS29" s="605"/>
      <c r="DT29" s="605"/>
      <c r="DU29" s="605"/>
      <c r="DV29" s="606"/>
      <c r="DW29" s="609">
        <v>1.1000000000000001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724062</v>
      </c>
      <c r="S30" s="587"/>
      <c r="T30" s="587"/>
      <c r="U30" s="587"/>
      <c r="V30" s="587"/>
      <c r="W30" s="587"/>
      <c r="X30" s="587"/>
      <c r="Y30" s="588"/>
      <c r="Z30" s="639">
        <v>7.5</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99.6</v>
      </c>
      <c r="BH30" s="653"/>
      <c r="BI30" s="653"/>
      <c r="BJ30" s="653"/>
      <c r="BK30" s="653"/>
      <c r="BL30" s="653"/>
      <c r="BM30" s="654">
        <v>97</v>
      </c>
      <c r="BN30" s="653"/>
      <c r="BO30" s="653"/>
      <c r="BP30" s="653"/>
      <c r="BQ30" s="655"/>
      <c r="BR30" s="652">
        <v>99.5</v>
      </c>
      <c r="BS30" s="653"/>
      <c r="BT30" s="653"/>
      <c r="BU30" s="653"/>
      <c r="BV30" s="653"/>
      <c r="BW30" s="653"/>
      <c r="BX30" s="654">
        <v>95.6</v>
      </c>
      <c r="BY30" s="653"/>
      <c r="BZ30" s="653"/>
      <c r="CA30" s="653"/>
      <c r="CB30" s="655"/>
      <c r="CD30" s="658"/>
      <c r="CE30" s="659"/>
      <c r="CF30" s="623" t="s">
        <v>292</v>
      </c>
      <c r="CG30" s="620"/>
      <c r="CH30" s="620"/>
      <c r="CI30" s="620"/>
      <c r="CJ30" s="620"/>
      <c r="CK30" s="620"/>
      <c r="CL30" s="620"/>
      <c r="CM30" s="620"/>
      <c r="CN30" s="620"/>
      <c r="CO30" s="620"/>
      <c r="CP30" s="620"/>
      <c r="CQ30" s="621"/>
      <c r="CR30" s="586">
        <v>40270</v>
      </c>
      <c r="CS30" s="587"/>
      <c r="CT30" s="587"/>
      <c r="CU30" s="587"/>
      <c r="CV30" s="587"/>
      <c r="CW30" s="587"/>
      <c r="CX30" s="587"/>
      <c r="CY30" s="588"/>
      <c r="CZ30" s="589">
        <v>0.4</v>
      </c>
      <c r="DA30" s="607"/>
      <c r="DB30" s="607"/>
      <c r="DC30" s="608"/>
      <c r="DD30" s="592">
        <v>40270</v>
      </c>
      <c r="DE30" s="587"/>
      <c r="DF30" s="587"/>
      <c r="DG30" s="587"/>
      <c r="DH30" s="587"/>
      <c r="DI30" s="587"/>
      <c r="DJ30" s="587"/>
      <c r="DK30" s="588"/>
      <c r="DL30" s="592">
        <v>40270</v>
      </c>
      <c r="DM30" s="587"/>
      <c r="DN30" s="587"/>
      <c r="DO30" s="587"/>
      <c r="DP30" s="587"/>
      <c r="DQ30" s="587"/>
      <c r="DR30" s="587"/>
      <c r="DS30" s="587"/>
      <c r="DT30" s="587"/>
      <c r="DU30" s="587"/>
      <c r="DV30" s="588"/>
      <c r="DW30" s="609">
        <v>1.1000000000000001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299287</v>
      </c>
      <c r="S31" s="587"/>
      <c r="T31" s="587"/>
      <c r="U31" s="587"/>
      <c r="V31" s="587"/>
      <c r="W31" s="587"/>
      <c r="X31" s="587"/>
      <c r="Y31" s="588"/>
      <c r="Z31" s="639">
        <v>3.1</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95.6</v>
      </c>
      <c r="BH31" s="605"/>
      <c r="BI31" s="605"/>
      <c r="BJ31" s="605"/>
      <c r="BK31" s="605"/>
      <c r="BL31" s="605"/>
      <c r="BM31" s="641">
        <v>82.3</v>
      </c>
      <c r="BN31" s="651"/>
      <c r="BO31" s="651"/>
      <c r="BP31" s="651"/>
      <c r="BQ31" s="615"/>
      <c r="BR31" s="650">
        <v>95.4</v>
      </c>
      <c r="BS31" s="605"/>
      <c r="BT31" s="605"/>
      <c r="BU31" s="605"/>
      <c r="BV31" s="605"/>
      <c r="BW31" s="605"/>
      <c r="BX31" s="641">
        <v>83.7</v>
      </c>
      <c r="BY31" s="651"/>
      <c r="BZ31" s="651"/>
      <c r="CA31" s="651"/>
      <c r="CB31" s="615"/>
      <c r="CD31" s="658"/>
      <c r="CE31" s="659"/>
      <c r="CF31" s="623" t="s">
        <v>296</v>
      </c>
      <c r="CG31" s="620"/>
      <c r="CH31" s="620"/>
      <c r="CI31" s="620"/>
      <c r="CJ31" s="620"/>
      <c r="CK31" s="620"/>
      <c r="CL31" s="620"/>
      <c r="CM31" s="620"/>
      <c r="CN31" s="620"/>
      <c r="CO31" s="620"/>
      <c r="CP31" s="620"/>
      <c r="CQ31" s="621"/>
      <c r="CR31" s="586">
        <v>901</v>
      </c>
      <c r="CS31" s="605"/>
      <c r="CT31" s="605"/>
      <c r="CU31" s="605"/>
      <c r="CV31" s="605"/>
      <c r="CW31" s="605"/>
      <c r="CX31" s="605"/>
      <c r="CY31" s="606"/>
      <c r="CZ31" s="589">
        <v>0</v>
      </c>
      <c r="DA31" s="607"/>
      <c r="DB31" s="607"/>
      <c r="DC31" s="608"/>
      <c r="DD31" s="592">
        <v>901</v>
      </c>
      <c r="DE31" s="605"/>
      <c r="DF31" s="605"/>
      <c r="DG31" s="605"/>
      <c r="DH31" s="605"/>
      <c r="DI31" s="605"/>
      <c r="DJ31" s="605"/>
      <c r="DK31" s="606"/>
      <c r="DL31" s="592">
        <v>901</v>
      </c>
      <c r="DM31" s="605"/>
      <c r="DN31" s="605"/>
      <c r="DO31" s="605"/>
      <c r="DP31" s="605"/>
      <c r="DQ31" s="605"/>
      <c r="DR31" s="605"/>
      <c r="DS31" s="605"/>
      <c r="DT31" s="605"/>
      <c r="DU31" s="605"/>
      <c r="DV31" s="606"/>
      <c r="DW31" s="609">
        <v>0</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172597</v>
      </c>
      <c r="S32" s="587"/>
      <c r="T32" s="587"/>
      <c r="U32" s="587"/>
      <c r="V32" s="587"/>
      <c r="W32" s="587"/>
      <c r="X32" s="587"/>
      <c r="Y32" s="588"/>
      <c r="Z32" s="639">
        <v>1.8</v>
      </c>
      <c r="AA32" s="639"/>
      <c r="AB32" s="639"/>
      <c r="AC32" s="639"/>
      <c r="AD32" s="640">
        <v>9348</v>
      </c>
      <c r="AE32" s="640"/>
      <c r="AF32" s="640"/>
      <c r="AG32" s="640"/>
      <c r="AH32" s="640"/>
      <c r="AI32" s="640"/>
      <c r="AJ32" s="640"/>
      <c r="AK32" s="640"/>
      <c r="AL32" s="609">
        <v>0.2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100</v>
      </c>
      <c r="BH32" s="571"/>
      <c r="BI32" s="571"/>
      <c r="BJ32" s="571"/>
      <c r="BK32" s="571"/>
      <c r="BL32" s="571"/>
      <c r="BM32" s="634">
        <v>98.5</v>
      </c>
      <c r="BN32" s="571"/>
      <c r="BO32" s="571"/>
      <c r="BP32" s="571"/>
      <c r="BQ32" s="628"/>
      <c r="BR32" s="649">
        <v>100</v>
      </c>
      <c r="BS32" s="571"/>
      <c r="BT32" s="571"/>
      <c r="BU32" s="571"/>
      <c r="BV32" s="571"/>
      <c r="BW32" s="571"/>
      <c r="BX32" s="634">
        <v>97.4</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t="s">
        <v>113</v>
      </c>
      <c r="S33" s="587"/>
      <c r="T33" s="587"/>
      <c r="U33" s="587"/>
      <c r="V33" s="587"/>
      <c r="W33" s="587"/>
      <c r="X33" s="587"/>
      <c r="Y33" s="588"/>
      <c r="Z33" s="639" t="s">
        <v>113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7573201</v>
      </c>
      <c r="CS33" s="605"/>
      <c r="CT33" s="605"/>
      <c r="CU33" s="605"/>
      <c r="CV33" s="605"/>
      <c r="CW33" s="605"/>
      <c r="CX33" s="605"/>
      <c r="CY33" s="606"/>
      <c r="CZ33" s="589">
        <v>81.099999999999994</v>
      </c>
      <c r="DA33" s="607"/>
      <c r="DB33" s="607"/>
      <c r="DC33" s="608"/>
      <c r="DD33" s="592">
        <v>6308737</v>
      </c>
      <c r="DE33" s="605"/>
      <c r="DF33" s="605"/>
      <c r="DG33" s="605"/>
      <c r="DH33" s="605"/>
      <c r="DI33" s="605"/>
      <c r="DJ33" s="605"/>
      <c r="DK33" s="606"/>
      <c r="DL33" s="592">
        <v>1273676</v>
      </c>
      <c r="DM33" s="605"/>
      <c r="DN33" s="605"/>
      <c r="DO33" s="605"/>
      <c r="DP33" s="605"/>
      <c r="DQ33" s="605"/>
      <c r="DR33" s="605"/>
      <c r="DS33" s="605"/>
      <c r="DT33" s="605"/>
      <c r="DU33" s="605"/>
      <c r="DV33" s="606"/>
      <c r="DW33" s="609">
        <v>34.1</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1281340</v>
      </c>
      <c r="CS34" s="587"/>
      <c r="CT34" s="587"/>
      <c r="CU34" s="587"/>
      <c r="CV34" s="587"/>
      <c r="CW34" s="587"/>
      <c r="CX34" s="587"/>
      <c r="CY34" s="588"/>
      <c r="CZ34" s="589">
        <v>13.7</v>
      </c>
      <c r="DA34" s="607"/>
      <c r="DB34" s="607"/>
      <c r="DC34" s="608"/>
      <c r="DD34" s="592">
        <v>568174</v>
      </c>
      <c r="DE34" s="587"/>
      <c r="DF34" s="587"/>
      <c r="DG34" s="587"/>
      <c r="DH34" s="587"/>
      <c r="DI34" s="587"/>
      <c r="DJ34" s="587"/>
      <c r="DK34" s="588"/>
      <c r="DL34" s="592">
        <v>488058</v>
      </c>
      <c r="DM34" s="587"/>
      <c r="DN34" s="587"/>
      <c r="DO34" s="587"/>
      <c r="DP34" s="587"/>
      <c r="DQ34" s="587"/>
      <c r="DR34" s="587"/>
      <c r="DS34" s="587"/>
      <c r="DT34" s="587"/>
      <c r="DU34" s="587"/>
      <c r="DV34" s="588"/>
      <c r="DW34" s="609">
        <v>13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113</v>
      </c>
      <c r="S35" s="587"/>
      <c r="T35" s="587"/>
      <c r="U35" s="587"/>
      <c r="V35" s="587"/>
      <c r="W35" s="587"/>
      <c r="X35" s="587"/>
      <c r="Y35" s="588"/>
      <c r="Z35" s="639" t="s">
        <v>113</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399711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304050</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73346</v>
      </c>
      <c r="CS35" s="605"/>
      <c r="CT35" s="605"/>
      <c r="CU35" s="605"/>
      <c r="CV35" s="605"/>
      <c r="CW35" s="605"/>
      <c r="CX35" s="605"/>
      <c r="CY35" s="606"/>
      <c r="CZ35" s="589">
        <v>0.8</v>
      </c>
      <c r="DA35" s="607"/>
      <c r="DB35" s="607"/>
      <c r="DC35" s="608"/>
      <c r="DD35" s="592">
        <v>29686</v>
      </c>
      <c r="DE35" s="605"/>
      <c r="DF35" s="605"/>
      <c r="DG35" s="605"/>
      <c r="DH35" s="605"/>
      <c r="DI35" s="605"/>
      <c r="DJ35" s="605"/>
      <c r="DK35" s="606"/>
      <c r="DL35" s="592">
        <v>22612</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9714579</v>
      </c>
      <c r="S36" s="627"/>
      <c r="T36" s="627"/>
      <c r="U36" s="627"/>
      <c r="V36" s="627"/>
      <c r="W36" s="627"/>
      <c r="X36" s="627"/>
      <c r="Y36" s="630"/>
      <c r="Z36" s="631">
        <v>100</v>
      </c>
      <c r="AA36" s="631"/>
      <c r="AB36" s="631"/>
      <c r="AC36" s="631"/>
      <c r="AD36" s="632">
        <v>3740356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94250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304050</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526575</v>
      </c>
      <c r="CS36" s="587"/>
      <c r="CT36" s="587"/>
      <c r="CU36" s="587"/>
      <c r="CV36" s="587"/>
      <c r="CW36" s="587"/>
      <c r="CX36" s="587"/>
      <c r="CY36" s="588"/>
      <c r="CZ36" s="589">
        <v>5.6</v>
      </c>
      <c r="DA36" s="607"/>
      <c r="DB36" s="607"/>
      <c r="DC36" s="608"/>
      <c r="DD36" s="592">
        <v>497429</v>
      </c>
      <c r="DE36" s="587"/>
      <c r="DF36" s="587"/>
      <c r="DG36" s="587"/>
      <c r="DH36" s="587"/>
      <c r="DI36" s="587"/>
      <c r="DJ36" s="587"/>
      <c r="DK36" s="588"/>
      <c r="DL36" s="592">
        <v>455211</v>
      </c>
      <c r="DM36" s="587"/>
      <c r="DN36" s="587"/>
      <c r="DO36" s="587"/>
      <c r="DP36" s="587"/>
      <c r="DQ36" s="587"/>
      <c r="DR36" s="587"/>
      <c r="DS36" s="587"/>
      <c r="DT36" s="587"/>
      <c r="DU36" s="587"/>
      <c r="DV36" s="588"/>
      <c r="DW36" s="609">
        <v>12.2</v>
      </c>
      <c r="DX36" s="610"/>
      <c r="DY36" s="610"/>
      <c r="DZ36" s="610"/>
      <c r="EA36" s="610"/>
      <c r="EB36" s="610"/>
      <c r="EC36" s="611"/>
    </row>
    <row r="37" spans="2:133" ht="11.25" customHeight="1">
      <c r="AQ37" s="612" t="s">
        <v>314</v>
      </c>
      <c r="AR37" s="613"/>
      <c r="AS37" s="613"/>
      <c r="AT37" s="613"/>
      <c r="AU37" s="613"/>
      <c r="AV37" s="613"/>
      <c r="AW37" s="613"/>
      <c r="AX37" s="613"/>
      <c r="AY37" s="614"/>
      <c r="AZ37" s="586">
        <v>39183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2084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265909</v>
      </c>
      <c r="CS37" s="605"/>
      <c r="CT37" s="605"/>
      <c r="CU37" s="605"/>
      <c r="CV37" s="605"/>
      <c r="CW37" s="605"/>
      <c r="CX37" s="605"/>
      <c r="CY37" s="606"/>
      <c r="CZ37" s="589">
        <v>2.8</v>
      </c>
      <c r="DA37" s="607"/>
      <c r="DB37" s="607"/>
      <c r="DC37" s="608"/>
      <c r="DD37" s="592">
        <v>265909</v>
      </c>
      <c r="DE37" s="605"/>
      <c r="DF37" s="605"/>
      <c r="DG37" s="605"/>
      <c r="DH37" s="605"/>
      <c r="DI37" s="605"/>
      <c r="DJ37" s="605"/>
      <c r="DK37" s="606"/>
      <c r="DL37" s="592">
        <v>224720</v>
      </c>
      <c r="DM37" s="605"/>
      <c r="DN37" s="605"/>
      <c r="DO37" s="605"/>
      <c r="DP37" s="605"/>
      <c r="DQ37" s="605"/>
      <c r="DR37" s="605"/>
      <c r="DS37" s="605"/>
      <c r="DT37" s="605"/>
      <c r="DU37" s="605"/>
      <c r="DV37" s="606"/>
      <c r="DW37" s="609">
        <v>6</v>
      </c>
      <c r="DX37" s="610"/>
      <c r="DY37" s="610"/>
      <c r="DZ37" s="610"/>
      <c r="EA37" s="610"/>
      <c r="EB37" s="610"/>
      <c r="EC37" s="611"/>
    </row>
    <row r="38" spans="2:133" ht="11.25" customHeight="1">
      <c r="AQ38" s="612" t="s">
        <v>317</v>
      </c>
      <c r="AR38" s="613"/>
      <c r="AS38" s="613"/>
      <c r="AT38" s="613"/>
      <c r="AU38" s="613"/>
      <c r="AV38" s="613"/>
      <c r="AW38" s="613"/>
      <c r="AX38" s="613"/>
      <c r="AY38" s="614"/>
      <c r="AZ38" s="586">
        <v>1145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4109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359383</v>
      </c>
      <c r="CS38" s="587"/>
      <c r="CT38" s="587"/>
      <c r="CU38" s="587"/>
      <c r="CV38" s="587"/>
      <c r="CW38" s="587"/>
      <c r="CX38" s="587"/>
      <c r="CY38" s="588"/>
      <c r="CZ38" s="589">
        <v>3.8</v>
      </c>
      <c r="DA38" s="607"/>
      <c r="DB38" s="607"/>
      <c r="DC38" s="608"/>
      <c r="DD38" s="592">
        <v>317595</v>
      </c>
      <c r="DE38" s="587"/>
      <c r="DF38" s="587"/>
      <c r="DG38" s="587"/>
      <c r="DH38" s="587"/>
      <c r="DI38" s="587"/>
      <c r="DJ38" s="587"/>
      <c r="DK38" s="588"/>
      <c r="DL38" s="592">
        <v>307795</v>
      </c>
      <c r="DM38" s="587"/>
      <c r="DN38" s="587"/>
      <c r="DO38" s="587"/>
      <c r="DP38" s="587"/>
      <c r="DQ38" s="587"/>
      <c r="DR38" s="587"/>
      <c r="DS38" s="587"/>
      <c r="DT38" s="587"/>
      <c r="DU38" s="587"/>
      <c r="DV38" s="588"/>
      <c r="DW38" s="609">
        <v>8.1999999999999993</v>
      </c>
      <c r="DX38" s="610"/>
      <c r="DY38" s="610"/>
      <c r="DZ38" s="610"/>
      <c r="EA38" s="610"/>
      <c r="EB38" s="610"/>
      <c r="EC38" s="611"/>
    </row>
    <row r="39" spans="2:133" ht="11.25" customHeight="1">
      <c r="AQ39" s="612" t="s">
        <v>320</v>
      </c>
      <c r="AR39" s="613"/>
      <c r="AS39" s="613"/>
      <c r="AT39" s="613"/>
      <c r="AU39" s="613"/>
      <c r="AV39" s="613"/>
      <c r="AW39" s="613"/>
      <c r="AX39" s="613"/>
      <c r="AY39" s="614"/>
      <c r="AZ39" s="586">
        <v>98</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5195557</v>
      </c>
      <c r="CS39" s="605"/>
      <c r="CT39" s="605"/>
      <c r="CU39" s="605"/>
      <c r="CV39" s="605"/>
      <c r="CW39" s="605"/>
      <c r="CX39" s="605"/>
      <c r="CY39" s="606"/>
      <c r="CZ39" s="589">
        <v>55.6</v>
      </c>
      <c r="DA39" s="607"/>
      <c r="DB39" s="607"/>
      <c r="DC39" s="608"/>
      <c r="DD39" s="592">
        <v>4895853</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64738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379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137000</v>
      </c>
      <c r="CS40" s="587"/>
      <c r="CT40" s="587"/>
      <c r="CU40" s="587"/>
      <c r="CV40" s="587"/>
      <c r="CW40" s="587"/>
      <c r="CX40" s="587"/>
      <c r="CY40" s="588"/>
      <c r="CZ40" s="589">
        <v>1.5</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200297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380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131575</v>
      </c>
      <c r="CS42" s="587"/>
      <c r="CT42" s="587"/>
      <c r="CU42" s="587"/>
      <c r="CV42" s="587"/>
      <c r="CW42" s="587"/>
      <c r="CX42" s="587"/>
      <c r="CY42" s="588"/>
      <c r="CZ42" s="589">
        <v>1.4</v>
      </c>
      <c r="DA42" s="590"/>
      <c r="DB42" s="590"/>
      <c r="DC42" s="591"/>
      <c r="DD42" s="592">
        <v>126955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324</v>
      </c>
      <c r="CS43" s="605"/>
      <c r="CT43" s="605"/>
      <c r="CU43" s="605"/>
      <c r="CV43" s="605"/>
      <c r="CW43" s="605"/>
      <c r="CX43" s="605"/>
      <c r="CY43" s="606"/>
      <c r="CZ43" s="589" t="s">
        <v>324</v>
      </c>
      <c r="DA43" s="607"/>
      <c r="DB43" s="607"/>
      <c r="DC43" s="608"/>
      <c r="DD43" s="592" t="s">
        <v>324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43749</v>
      </c>
      <c r="CS44" s="587"/>
      <c r="CT44" s="587"/>
      <c r="CU44" s="587"/>
      <c r="CV44" s="587"/>
      <c r="CW44" s="587"/>
      <c r="CX44" s="587"/>
      <c r="CY44" s="588"/>
      <c r="CZ44" s="589">
        <v>0.5</v>
      </c>
      <c r="DA44" s="590"/>
      <c r="DB44" s="590"/>
      <c r="DC44" s="591"/>
      <c r="DD44" s="592">
        <v>43749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t="s">
        <v>324</v>
      </c>
      <c r="CS45" s="605"/>
      <c r="CT45" s="605"/>
      <c r="CU45" s="605"/>
      <c r="CV45" s="605"/>
      <c r="CW45" s="605"/>
      <c r="CX45" s="605"/>
      <c r="CY45" s="606"/>
      <c r="CZ45" s="589" t="s">
        <v>324</v>
      </c>
      <c r="DA45" s="607"/>
      <c r="DB45" s="607"/>
      <c r="DC45" s="608"/>
      <c r="DD45" s="592" t="s">
        <v>324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43749</v>
      </c>
      <c r="CS46" s="587"/>
      <c r="CT46" s="587"/>
      <c r="CU46" s="587"/>
      <c r="CV46" s="587"/>
      <c r="CW46" s="587"/>
      <c r="CX46" s="587"/>
      <c r="CY46" s="588"/>
      <c r="CZ46" s="589">
        <v>0.5</v>
      </c>
      <c r="DA46" s="590"/>
      <c r="DB46" s="590"/>
      <c r="DC46" s="591"/>
      <c r="DD46" s="592">
        <v>43749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87826</v>
      </c>
      <c r="CS47" s="605"/>
      <c r="CT47" s="605"/>
      <c r="CU47" s="605"/>
      <c r="CV47" s="605"/>
      <c r="CW47" s="605"/>
      <c r="CX47" s="605"/>
      <c r="CY47" s="606"/>
      <c r="CZ47" s="589">
        <v>0.9</v>
      </c>
      <c r="DA47" s="607"/>
      <c r="DB47" s="607"/>
      <c r="DC47" s="608"/>
      <c r="DD47" s="592">
        <v>83206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9337381</v>
      </c>
      <c r="CS49" s="571"/>
      <c r="CT49" s="571"/>
      <c r="CU49" s="571"/>
      <c r="CV49" s="571"/>
      <c r="CW49" s="571"/>
      <c r="CX49" s="571"/>
      <c r="CY49" s="572"/>
      <c r="CZ49" s="573">
        <v>100</v>
      </c>
      <c r="DA49" s="574"/>
      <c r="DB49" s="574"/>
      <c r="DC49" s="575"/>
      <c r="DD49" s="576">
        <v>7514952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9684</v>
      </c>
      <c r="R7" s="1099"/>
      <c r="S7" s="1099"/>
      <c r="T7" s="1099"/>
      <c r="U7" s="1099"/>
      <c r="V7" s="1099">
        <v>9309</v>
      </c>
      <c r="W7" s="1099"/>
      <c r="X7" s="1099"/>
      <c r="Y7" s="1099"/>
      <c r="Z7" s="1099"/>
      <c r="AA7" s="1099">
        <v>375</v>
      </c>
      <c r="AB7" s="1099"/>
      <c r="AC7" s="1099"/>
      <c r="AD7" s="1099"/>
      <c r="AE7" s="1100"/>
      <c r="AF7" s="1101">
        <v>194</v>
      </c>
      <c r="AG7" s="1102"/>
      <c r="AH7" s="1102"/>
      <c r="AI7" s="1102"/>
      <c r="AJ7" s="1103"/>
      <c r="AK7" s="1085">
        <v>6</v>
      </c>
      <c r="AL7" s="1086"/>
      <c r="AM7" s="1086"/>
      <c r="AN7" s="1086"/>
      <c r="AO7" s="1086"/>
      <c r="AP7" s="1086">
        <v>62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40</v>
      </c>
      <c r="R8" s="1038"/>
      <c r="S8" s="1038"/>
      <c r="T8" s="1038"/>
      <c r="U8" s="1038"/>
      <c r="V8" s="1038">
        <v>38</v>
      </c>
      <c r="W8" s="1038"/>
      <c r="X8" s="1038"/>
      <c r="Y8" s="1038"/>
      <c r="Z8" s="1038"/>
      <c r="AA8" s="1038">
        <v>2</v>
      </c>
      <c r="AB8" s="1038"/>
      <c r="AC8" s="1038"/>
      <c r="AD8" s="1038"/>
      <c r="AE8" s="1039"/>
      <c r="AF8" s="1013">
        <v>2</v>
      </c>
      <c r="AG8" s="1014"/>
      <c r="AH8" s="1014"/>
      <c r="AI8" s="1014"/>
      <c r="AJ8" s="1015"/>
      <c r="AK8" s="1080">
        <v>11</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2</v>
      </c>
      <c r="R9" s="1038"/>
      <c r="S9" s="1038"/>
      <c r="T9" s="1038"/>
      <c r="U9" s="1038"/>
      <c r="V9" s="1038">
        <v>2</v>
      </c>
      <c r="W9" s="1038"/>
      <c r="X9" s="1038"/>
      <c r="Y9" s="1038"/>
      <c r="Z9" s="1038"/>
      <c r="AA9" s="1038">
        <v>0</v>
      </c>
      <c r="AB9" s="1038"/>
      <c r="AC9" s="1038"/>
      <c r="AD9" s="1038"/>
      <c r="AE9" s="1039"/>
      <c r="AF9" s="1013">
        <v>0</v>
      </c>
      <c r="AG9" s="1014"/>
      <c r="AH9" s="1014"/>
      <c r="AI9" s="1014"/>
      <c r="AJ9" s="1015"/>
      <c r="AK9" s="1080">
        <v>2</v>
      </c>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t="s">
        <v>368</v>
      </c>
      <c r="C10" s="1032"/>
      <c r="D10" s="1032"/>
      <c r="E10" s="1032"/>
      <c r="F10" s="1032"/>
      <c r="G10" s="1032"/>
      <c r="H10" s="1032"/>
      <c r="I10" s="1032"/>
      <c r="J10" s="1032"/>
      <c r="K10" s="1032"/>
      <c r="L10" s="1032"/>
      <c r="M10" s="1032"/>
      <c r="N10" s="1032"/>
      <c r="O10" s="1032"/>
      <c r="P10" s="1033"/>
      <c r="Q10" s="1037">
        <v>2</v>
      </c>
      <c r="R10" s="1038"/>
      <c r="S10" s="1038"/>
      <c r="T10" s="1038"/>
      <c r="U10" s="1038"/>
      <c r="V10" s="1038">
        <v>2</v>
      </c>
      <c r="W10" s="1038"/>
      <c r="X10" s="1038"/>
      <c r="Y10" s="1038"/>
      <c r="Z10" s="1038"/>
      <c r="AA10" s="1038">
        <v>0</v>
      </c>
      <c r="AB10" s="1038"/>
      <c r="AC10" s="1038"/>
      <c r="AD10" s="1038"/>
      <c r="AE10" s="1039"/>
      <c r="AF10" s="1013">
        <v>0</v>
      </c>
      <c r="AG10" s="1014"/>
      <c r="AH10" s="1014"/>
      <c r="AI10" s="1014"/>
      <c r="AJ10" s="1015"/>
      <c r="AK10" s="1080">
        <v>2</v>
      </c>
      <c r="AL10" s="1081"/>
      <c r="AM10" s="1081"/>
      <c r="AN10" s="1081"/>
      <c r="AO10" s="1081"/>
      <c r="AP10" s="1081">
        <v>0</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9728</v>
      </c>
      <c r="R23" s="1063"/>
      <c r="S23" s="1063"/>
      <c r="T23" s="1063"/>
      <c r="U23" s="1063"/>
      <c r="V23" s="1063">
        <v>9351</v>
      </c>
      <c r="W23" s="1063"/>
      <c r="X23" s="1063"/>
      <c r="Y23" s="1063"/>
      <c r="Z23" s="1063"/>
      <c r="AA23" s="1063">
        <v>377</v>
      </c>
      <c r="AB23" s="1063"/>
      <c r="AC23" s="1063"/>
      <c r="AD23" s="1063"/>
      <c r="AE23" s="1064"/>
      <c r="AF23" s="1065">
        <v>196</v>
      </c>
      <c r="AG23" s="1063"/>
      <c r="AH23" s="1063"/>
      <c r="AI23" s="1063"/>
      <c r="AJ23" s="1066"/>
      <c r="AK23" s="1067"/>
      <c r="AL23" s="1068"/>
      <c r="AM23" s="1068"/>
      <c r="AN23" s="1068"/>
      <c r="AO23" s="1068"/>
      <c r="AP23" s="1063">
        <v>62</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2642</v>
      </c>
      <c r="R28" s="1048"/>
      <c r="S28" s="1048"/>
      <c r="T28" s="1048"/>
      <c r="U28" s="1048"/>
      <c r="V28" s="1048">
        <v>2338</v>
      </c>
      <c r="W28" s="1048"/>
      <c r="X28" s="1048"/>
      <c r="Y28" s="1048"/>
      <c r="Z28" s="1048"/>
      <c r="AA28" s="1048">
        <v>304</v>
      </c>
      <c r="AB28" s="1048"/>
      <c r="AC28" s="1048"/>
      <c r="AD28" s="1048"/>
      <c r="AE28" s="1049"/>
      <c r="AF28" s="1050">
        <v>304</v>
      </c>
      <c r="AG28" s="1048"/>
      <c r="AH28" s="1048"/>
      <c r="AI28" s="1048"/>
      <c r="AJ28" s="1051"/>
      <c r="AK28" s="1052">
        <v>65</v>
      </c>
      <c r="AL28" s="1040"/>
      <c r="AM28" s="1040"/>
      <c r="AN28" s="1040"/>
      <c r="AO28" s="1040"/>
      <c r="AP28" s="1040">
        <v>0</v>
      </c>
      <c r="AQ28" s="1040"/>
      <c r="AR28" s="1040"/>
      <c r="AS28" s="1040"/>
      <c r="AT28" s="1040"/>
      <c r="AU28" s="1040">
        <v>0</v>
      </c>
      <c r="AV28" s="1040"/>
      <c r="AW28" s="1040"/>
      <c r="AX28" s="1040"/>
      <c r="AY28" s="1040"/>
      <c r="AZ28" s="1041">
        <v>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1149</v>
      </c>
      <c r="R29" s="1038"/>
      <c r="S29" s="1038"/>
      <c r="T29" s="1038"/>
      <c r="U29" s="1038"/>
      <c r="V29" s="1038">
        <v>1063</v>
      </c>
      <c r="W29" s="1038"/>
      <c r="X29" s="1038"/>
      <c r="Y29" s="1038"/>
      <c r="Z29" s="1038"/>
      <c r="AA29" s="1038">
        <v>86</v>
      </c>
      <c r="AB29" s="1038"/>
      <c r="AC29" s="1038"/>
      <c r="AD29" s="1038"/>
      <c r="AE29" s="1039"/>
      <c r="AF29" s="1013">
        <v>86</v>
      </c>
      <c r="AG29" s="1014"/>
      <c r="AH29" s="1014"/>
      <c r="AI29" s="1014"/>
      <c r="AJ29" s="1015"/>
      <c r="AK29" s="974">
        <v>175</v>
      </c>
      <c r="AL29" s="965"/>
      <c r="AM29" s="965"/>
      <c r="AN29" s="965"/>
      <c r="AO29" s="965"/>
      <c r="AP29" s="965">
        <v>0</v>
      </c>
      <c r="AQ29" s="965"/>
      <c r="AR29" s="965"/>
      <c r="AS29" s="965"/>
      <c r="AT29" s="965"/>
      <c r="AU29" s="965">
        <v>0</v>
      </c>
      <c r="AV29" s="965"/>
      <c r="AW29" s="965"/>
      <c r="AX29" s="965"/>
      <c r="AY29" s="965"/>
      <c r="AZ29" s="1036">
        <v>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5</v>
      </c>
      <c r="R30" s="1038"/>
      <c r="S30" s="1038"/>
      <c r="T30" s="1038"/>
      <c r="U30" s="1038"/>
      <c r="V30" s="1038">
        <v>5</v>
      </c>
      <c r="W30" s="1038"/>
      <c r="X30" s="1038"/>
      <c r="Y30" s="1038"/>
      <c r="Z30" s="1038"/>
      <c r="AA30" s="1038">
        <v>0</v>
      </c>
      <c r="AB30" s="1038"/>
      <c r="AC30" s="1038"/>
      <c r="AD30" s="1038"/>
      <c r="AE30" s="1039"/>
      <c r="AF30" s="1013">
        <v>0</v>
      </c>
      <c r="AG30" s="1014"/>
      <c r="AH30" s="1014"/>
      <c r="AI30" s="1014"/>
      <c r="AJ30" s="1015"/>
      <c r="AK30" s="974">
        <v>1</v>
      </c>
      <c r="AL30" s="965"/>
      <c r="AM30" s="965"/>
      <c r="AN30" s="965"/>
      <c r="AO30" s="965"/>
      <c r="AP30" s="965">
        <v>0</v>
      </c>
      <c r="AQ30" s="965"/>
      <c r="AR30" s="965"/>
      <c r="AS30" s="965"/>
      <c r="AT30" s="965"/>
      <c r="AU30" s="965">
        <v>0</v>
      </c>
      <c r="AV30" s="965"/>
      <c r="AW30" s="965"/>
      <c r="AX30" s="965"/>
      <c r="AY30" s="965"/>
      <c r="AZ30" s="1036">
        <v>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23</v>
      </c>
      <c r="R31" s="1038"/>
      <c r="S31" s="1038"/>
      <c r="T31" s="1038"/>
      <c r="U31" s="1038"/>
      <c r="V31" s="1038">
        <v>23</v>
      </c>
      <c r="W31" s="1038"/>
      <c r="X31" s="1038"/>
      <c r="Y31" s="1038"/>
      <c r="Z31" s="1038"/>
      <c r="AA31" s="1038">
        <v>0</v>
      </c>
      <c r="AB31" s="1038"/>
      <c r="AC31" s="1038"/>
      <c r="AD31" s="1038"/>
      <c r="AE31" s="1039"/>
      <c r="AF31" s="1013">
        <v>0</v>
      </c>
      <c r="AG31" s="1014"/>
      <c r="AH31" s="1014"/>
      <c r="AI31" s="1014"/>
      <c r="AJ31" s="1015"/>
      <c r="AK31" s="974">
        <v>21</v>
      </c>
      <c r="AL31" s="965"/>
      <c r="AM31" s="965"/>
      <c r="AN31" s="965"/>
      <c r="AO31" s="965"/>
      <c r="AP31" s="965">
        <v>0</v>
      </c>
      <c r="AQ31" s="965"/>
      <c r="AR31" s="965"/>
      <c r="AS31" s="965"/>
      <c r="AT31" s="965"/>
      <c r="AU31" s="965">
        <v>0</v>
      </c>
      <c r="AV31" s="965"/>
      <c r="AW31" s="965"/>
      <c r="AX31" s="965"/>
      <c r="AY31" s="965"/>
      <c r="AZ31" s="1036">
        <v>0</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0</v>
      </c>
      <c r="R32" s="1038"/>
      <c r="S32" s="1038"/>
      <c r="T32" s="1038"/>
      <c r="U32" s="1038"/>
      <c r="V32" s="1038">
        <v>0</v>
      </c>
      <c r="W32" s="1038"/>
      <c r="X32" s="1038"/>
      <c r="Y32" s="1038"/>
      <c r="Z32" s="1038"/>
      <c r="AA32" s="1038">
        <v>0</v>
      </c>
      <c r="AB32" s="1038"/>
      <c r="AC32" s="1038"/>
      <c r="AD32" s="1038"/>
      <c r="AE32" s="1039"/>
      <c r="AF32" s="1013">
        <v>0</v>
      </c>
      <c r="AG32" s="1014"/>
      <c r="AH32" s="1014"/>
      <c r="AI32" s="1014"/>
      <c r="AJ32" s="1015"/>
      <c r="AK32" s="974">
        <v>0</v>
      </c>
      <c r="AL32" s="965"/>
      <c r="AM32" s="965"/>
      <c r="AN32" s="965"/>
      <c r="AO32" s="965"/>
      <c r="AP32" s="965">
        <v>0</v>
      </c>
      <c r="AQ32" s="965"/>
      <c r="AR32" s="965"/>
      <c r="AS32" s="965"/>
      <c r="AT32" s="965"/>
      <c r="AU32" s="965">
        <v>0</v>
      </c>
      <c r="AV32" s="965"/>
      <c r="AW32" s="965"/>
      <c r="AX32" s="965"/>
      <c r="AY32" s="965"/>
      <c r="AZ32" s="1036">
        <v>0</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388</v>
      </c>
      <c r="C33" s="1032"/>
      <c r="D33" s="1032"/>
      <c r="E33" s="1032"/>
      <c r="F33" s="1032"/>
      <c r="G33" s="1032"/>
      <c r="H33" s="1032"/>
      <c r="I33" s="1032"/>
      <c r="J33" s="1032"/>
      <c r="K33" s="1032"/>
      <c r="L33" s="1032"/>
      <c r="M33" s="1032"/>
      <c r="N33" s="1032"/>
      <c r="O33" s="1032"/>
      <c r="P33" s="1033"/>
      <c r="Q33" s="1037">
        <v>0</v>
      </c>
      <c r="R33" s="1038"/>
      <c r="S33" s="1038"/>
      <c r="T33" s="1038"/>
      <c r="U33" s="1038"/>
      <c r="V33" s="1038">
        <v>0</v>
      </c>
      <c r="W33" s="1038"/>
      <c r="X33" s="1038"/>
      <c r="Y33" s="1038"/>
      <c r="Z33" s="1038"/>
      <c r="AA33" s="1038">
        <v>0</v>
      </c>
      <c r="AB33" s="1038"/>
      <c r="AC33" s="1038"/>
      <c r="AD33" s="1038"/>
      <c r="AE33" s="1039"/>
      <c r="AF33" s="1013">
        <v>0</v>
      </c>
      <c r="AG33" s="1014"/>
      <c r="AH33" s="1014"/>
      <c r="AI33" s="1014"/>
      <c r="AJ33" s="1015"/>
      <c r="AK33" s="974">
        <v>0</v>
      </c>
      <c r="AL33" s="965"/>
      <c r="AM33" s="965"/>
      <c r="AN33" s="965"/>
      <c r="AO33" s="965"/>
      <c r="AP33" s="965">
        <v>0</v>
      </c>
      <c r="AQ33" s="965"/>
      <c r="AR33" s="965"/>
      <c r="AS33" s="965"/>
      <c r="AT33" s="965"/>
      <c r="AU33" s="965">
        <v>0</v>
      </c>
      <c r="AV33" s="965"/>
      <c r="AW33" s="965"/>
      <c r="AX33" s="965"/>
      <c r="AY33" s="965"/>
      <c r="AZ33" s="1036">
        <v>0</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0</v>
      </c>
      <c r="R34" s="1038"/>
      <c r="S34" s="1038"/>
      <c r="T34" s="1038"/>
      <c r="U34" s="1038"/>
      <c r="V34" s="1038">
        <v>0</v>
      </c>
      <c r="W34" s="1038"/>
      <c r="X34" s="1038"/>
      <c r="Y34" s="1038"/>
      <c r="Z34" s="1038"/>
      <c r="AA34" s="1038">
        <v>0</v>
      </c>
      <c r="AB34" s="1038"/>
      <c r="AC34" s="1038"/>
      <c r="AD34" s="1038"/>
      <c r="AE34" s="1039"/>
      <c r="AF34" s="1013">
        <v>25</v>
      </c>
      <c r="AG34" s="1014"/>
      <c r="AH34" s="1014"/>
      <c r="AI34" s="1014"/>
      <c r="AJ34" s="1015"/>
      <c r="AK34" s="974">
        <v>0</v>
      </c>
      <c r="AL34" s="965"/>
      <c r="AM34" s="965"/>
      <c r="AN34" s="965"/>
      <c r="AO34" s="965"/>
      <c r="AP34" s="965">
        <v>0</v>
      </c>
      <c r="AQ34" s="965"/>
      <c r="AR34" s="965"/>
      <c r="AS34" s="965"/>
      <c r="AT34" s="965"/>
      <c r="AU34" s="965">
        <v>0</v>
      </c>
      <c r="AV34" s="965"/>
      <c r="AW34" s="965"/>
      <c r="AX34" s="965"/>
      <c r="AY34" s="965"/>
      <c r="AZ34" s="1036">
        <v>0</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416</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394</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874</v>
      </c>
      <c r="R68" s="976"/>
      <c r="S68" s="976"/>
      <c r="T68" s="976"/>
      <c r="U68" s="976"/>
      <c r="V68" s="976">
        <v>1698</v>
      </c>
      <c r="W68" s="976"/>
      <c r="X68" s="976"/>
      <c r="Y68" s="976"/>
      <c r="Z68" s="976"/>
      <c r="AA68" s="976">
        <v>-824</v>
      </c>
      <c r="AB68" s="976"/>
      <c r="AC68" s="976"/>
      <c r="AD68" s="976"/>
      <c r="AE68" s="976"/>
      <c r="AF68" s="976">
        <v>1854</v>
      </c>
      <c r="AG68" s="976"/>
      <c r="AH68" s="976"/>
      <c r="AI68" s="976"/>
      <c r="AJ68" s="976"/>
      <c r="AK68" s="976">
        <v>0</v>
      </c>
      <c r="AL68" s="976"/>
      <c r="AM68" s="976"/>
      <c r="AN68" s="976"/>
      <c r="AO68" s="976"/>
      <c r="AP68" s="976">
        <v>3584</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514</v>
      </c>
      <c r="R69" s="965"/>
      <c r="S69" s="965"/>
      <c r="T69" s="965"/>
      <c r="U69" s="965"/>
      <c r="V69" s="965">
        <v>374</v>
      </c>
      <c r="W69" s="965"/>
      <c r="X69" s="965"/>
      <c r="Y69" s="965"/>
      <c r="Z69" s="965"/>
      <c r="AA69" s="965">
        <v>140</v>
      </c>
      <c r="AB69" s="965"/>
      <c r="AC69" s="965"/>
      <c r="AD69" s="965"/>
      <c r="AE69" s="965"/>
      <c r="AF69" s="965">
        <v>610</v>
      </c>
      <c r="AG69" s="965"/>
      <c r="AH69" s="965"/>
      <c r="AI69" s="965"/>
      <c r="AJ69" s="965"/>
      <c r="AK69" s="965">
        <v>0</v>
      </c>
      <c r="AL69" s="965"/>
      <c r="AM69" s="965"/>
      <c r="AN69" s="965"/>
      <c r="AO69" s="965"/>
      <c r="AP69" s="965">
        <v>3544</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11109</v>
      </c>
      <c r="R70" s="965"/>
      <c r="S70" s="965"/>
      <c r="T70" s="965"/>
      <c r="U70" s="965"/>
      <c r="V70" s="965">
        <v>10768</v>
      </c>
      <c r="W70" s="965"/>
      <c r="X70" s="965"/>
      <c r="Y70" s="965"/>
      <c r="Z70" s="965"/>
      <c r="AA70" s="965">
        <v>341</v>
      </c>
      <c r="AB70" s="965"/>
      <c r="AC70" s="965"/>
      <c r="AD70" s="965"/>
      <c r="AE70" s="965"/>
      <c r="AF70" s="965"/>
      <c r="AG70" s="965"/>
      <c r="AH70" s="965"/>
      <c r="AI70" s="965"/>
      <c r="AJ70" s="965"/>
      <c r="AK70" s="965">
        <v>2209</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1420</v>
      </c>
      <c r="R71" s="965"/>
      <c r="S71" s="965"/>
      <c r="T71" s="965"/>
      <c r="U71" s="965"/>
      <c r="V71" s="965">
        <v>1419</v>
      </c>
      <c r="W71" s="965"/>
      <c r="X71" s="965"/>
      <c r="Y71" s="965"/>
      <c r="Z71" s="965"/>
      <c r="AA71" s="965">
        <v>1</v>
      </c>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v>
      </c>
      <c r="R72" s="965"/>
      <c r="S72" s="965"/>
      <c r="T72" s="965"/>
      <c r="U72" s="965"/>
      <c r="V72" s="965">
        <v>0</v>
      </c>
      <c r="W72" s="965"/>
      <c r="X72" s="965"/>
      <c r="Y72" s="965"/>
      <c r="Z72" s="965"/>
      <c r="AA72" s="965">
        <v>2</v>
      </c>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39</v>
      </c>
      <c r="R73" s="965"/>
      <c r="S73" s="965"/>
      <c r="T73" s="965"/>
      <c r="U73" s="965"/>
      <c r="V73" s="965">
        <v>38</v>
      </c>
      <c r="W73" s="965"/>
      <c r="X73" s="965"/>
      <c r="Y73" s="965"/>
      <c r="Z73" s="965"/>
      <c r="AA73" s="965">
        <v>1</v>
      </c>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13</v>
      </c>
      <c r="R74" s="965"/>
      <c r="S74" s="965"/>
      <c r="T74" s="965"/>
      <c r="U74" s="965"/>
      <c r="V74" s="965">
        <v>12</v>
      </c>
      <c r="W74" s="965"/>
      <c r="X74" s="965"/>
      <c r="Y74" s="965"/>
      <c r="Z74" s="965"/>
      <c r="AA74" s="965">
        <v>1</v>
      </c>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821</v>
      </c>
      <c r="R75" s="973"/>
      <c r="S75" s="973"/>
      <c r="T75" s="973"/>
      <c r="U75" s="974"/>
      <c r="V75" s="975">
        <v>781</v>
      </c>
      <c r="W75" s="973"/>
      <c r="X75" s="973"/>
      <c r="Y75" s="973"/>
      <c r="Z75" s="974"/>
      <c r="AA75" s="975">
        <v>40</v>
      </c>
      <c r="AB75" s="973"/>
      <c r="AC75" s="973"/>
      <c r="AD75" s="973"/>
      <c r="AE75" s="974"/>
      <c r="AF75" s="975">
        <v>40</v>
      </c>
      <c r="AG75" s="973"/>
      <c r="AH75" s="973"/>
      <c r="AI75" s="973"/>
      <c r="AJ75" s="974"/>
      <c r="AK75" s="975">
        <v>1</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240924</v>
      </c>
      <c r="R76" s="973"/>
      <c r="S76" s="973"/>
      <c r="T76" s="973"/>
      <c r="U76" s="974"/>
      <c r="V76" s="975">
        <v>229430</v>
      </c>
      <c r="W76" s="973"/>
      <c r="X76" s="973"/>
      <c r="Y76" s="973"/>
      <c r="Z76" s="974"/>
      <c r="AA76" s="975">
        <v>11494</v>
      </c>
      <c r="AB76" s="973"/>
      <c r="AC76" s="973"/>
      <c r="AD76" s="973"/>
      <c r="AE76" s="974"/>
      <c r="AF76" s="975">
        <v>11494</v>
      </c>
      <c r="AG76" s="973"/>
      <c r="AH76" s="973"/>
      <c r="AI76" s="973"/>
      <c r="AJ76" s="974"/>
      <c r="AK76" s="975">
        <v>2244</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3351</v>
      </c>
      <c r="R77" s="973"/>
      <c r="S77" s="973"/>
      <c r="T77" s="973"/>
      <c r="U77" s="974"/>
      <c r="V77" s="975">
        <v>2844</v>
      </c>
      <c r="W77" s="973"/>
      <c r="X77" s="973"/>
      <c r="Y77" s="973"/>
      <c r="Z77" s="974"/>
      <c r="AA77" s="975">
        <v>507</v>
      </c>
      <c r="AB77" s="973"/>
      <c r="AC77" s="973"/>
      <c r="AD77" s="973"/>
      <c r="AE77" s="974"/>
      <c r="AF77" s="975">
        <v>141</v>
      </c>
      <c r="AG77" s="973"/>
      <c r="AH77" s="973"/>
      <c r="AI77" s="973"/>
      <c r="AJ77" s="974"/>
      <c r="AK77" s="975">
        <v>2</v>
      </c>
      <c r="AL77" s="973"/>
      <c r="AM77" s="973"/>
      <c r="AN77" s="973"/>
      <c r="AO77" s="974"/>
      <c r="AP77" s="975">
        <v>1253</v>
      </c>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544</v>
      </c>
      <c r="C78" s="969"/>
      <c r="D78" s="969"/>
      <c r="E78" s="969"/>
      <c r="F78" s="969"/>
      <c r="G78" s="969"/>
      <c r="H78" s="969"/>
      <c r="I78" s="969"/>
      <c r="J78" s="969"/>
      <c r="K78" s="969"/>
      <c r="L78" s="969"/>
      <c r="M78" s="969"/>
      <c r="N78" s="969"/>
      <c r="O78" s="969"/>
      <c r="P78" s="970"/>
      <c r="Q78" s="971">
        <v>16</v>
      </c>
      <c r="R78" s="965"/>
      <c r="S78" s="965"/>
      <c r="T78" s="965"/>
      <c r="U78" s="965"/>
      <c r="V78" s="965">
        <v>10</v>
      </c>
      <c r="W78" s="965"/>
      <c r="X78" s="965"/>
      <c r="Y78" s="965"/>
      <c r="Z78" s="965"/>
      <c r="AA78" s="965">
        <v>6</v>
      </c>
      <c r="AB78" s="965"/>
      <c r="AC78" s="965"/>
      <c r="AD78" s="965"/>
      <c r="AE78" s="965"/>
      <c r="AF78" s="965">
        <v>6</v>
      </c>
      <c r="AG78" s="965"/>
      <c r="AH78" s="965"/>
      <c r="AI78" s="965"/>
      <c r="AJ78" s="965"/>
      <c r="AK78" s="965"/>
      <c r="AL78" s="965"/>
      <c r="AM78" s="965"/>
      <c r="AN78" s="965"/>
      <c r="AO78" s="965"/>
      <c r="AP78" s="965">
        <v>12</v>
      </c>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92490</v>
      </c>
      <c r="AB110" s="871"/>
      <c r="AC110" s="871"/>
      <c r="AD110" s="871"/>
      <c r="AE110" s="872"/>
      <c r="AF110" s="873">
        <v>50830</v>
      </c>
      <c r="AG110" s="871"/>
      <c r="AH110" s="871"/>
      <c r="AI110" s="871"/>
      <c r="AJ110" s="872"/>
      <c r="AK110" s="873">
        <v>41171</v>
      </c>
      <c r="AL110" s="871"/>
      <c r="AM110" s="871"/>
      <c r="AN110" s="871"/>
      <c r="AO110" s="872"/>
      <c r="AP110" s="874">
        <v>0.9</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152246</v>
      </c>
      <c r="BR110" s="798"/>
      <c r="BS110" s="798"/>
      <c r="BT110" s="798"/>
      <c r="BU110" s="798"/>
      <c r="BV110" s="798">
        <v>102675</v>
      </c>
      <c r="BW110" s="798"/>
      <c r="BX110" s="798"/>
      <c r="BY110" s="798"/>
      <c r="BZ110" s="798"/>
      <c r="CA110" s="798">
        <v>62405</v>
      </c>
      <c r="CB110" s="798"/>
      <c r="CC110" s="798"/>
      <c r="CD110" s="798"/>
      <c r="CE110" s="798"/>
      <c r="CF110" s="859">
        <v>1.4</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v>16</v>
      </c>
      <c r="BW111" s="769"/>
      <c r="BX111" s="769"/>
      <c r="BY111" s="769"/>
      <c r="BZ111" s="769"/>
      <c r="CA111" s="769" t="s">
        <v>113</v>
      </c>
      <c r="CB111" s="769"/>
      <c r="CC111" s="769"/>
      <c r="CD111" s="769"/>
      <c r="CE111" s="769"/>
      <c r="CF111" s="846" t="s">
        <v>113</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t="s">
        <v>113</v>
      </c>
      <c r="BR112" s="769"/>
      <c r="BS112" s="769"/>
      <c r="BT112" s="769"/>
      <c r="BU112" s="769"/>
      <c r="BV112" s="769" t="s">
        <v>113</v>
      </c>
      <c r="BW112" s="769"/>
      <c r="BX112" s="769"/>
      <c r="BY112" s="769"/>
      <c r="BZ112" s="769"/>
      <c r="CA112" s="769" t="s">
        <v>113</v>
      </c>
      <c r="CB112" s="769"/>
      <c r="CC112" s="769"/>
      <c r="CD112" s="769"/>
      <c r="CE112" s="769"/>
      <c r="CF112" s="846" t="s">
        <v>113</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113</v>
      </c>
      <c r="AB113" s="907"/>
      <c r="AC113" s="907"/>
      <c r="AD113" s="907"/>
      <c r="AE113" s="908"/>
      <c r="AF113" s="909" t="s">
        <v>113</v>
      </c>
      <c r="AG113" s="907"/>
      <c r="AH113" s="907"/>
      <c r="AI113" s="907"/>
      <c r="AJ113" s="908"/>
      <c r="AK113" s="909" t="s">
        <v>113</v>
      </c>
      <c r="AL113" s="907"/>
      <c r="AM113" s="907"/>
      <c r="AN113" s="907"/>
      <c r="AO113" s="908"/>
      <c r="AP113" s="910" t="s">
        <v>113</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168329</v>
      </c>
      <c r="BR113" s="769"/>
      <c r="BS113" s="769"/>
      <c r="BT113" s="769"/>
      <c r="BU113" s="769"/>
      <c r="BV113" s="769">
        <v>150294</v>
      </c>
      <c r="BW113" s="769"/>
      <c r="BX113" s="769"/>
      <c r="BY113" s="769"/>
      <c r="BZ113" s="769"/>
      <c r="CA113" s="769">
        <v>137732</v>
      </c>
      <c r="CB113" s="769"/>
      <c r="CC113" s="769"/>
      <c r="CD113" s="769"/>
      <c r="CE113" s="769"/>
      <c r="CF113" s="846">
        <v>3</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65217</v>
      </c>
      <c r="AB114" s="782"/>
      <c r="AC114" s="782"/>
      <c r="AD114" s="782"/>
      <c r="AE114" s="783"/>
      <c r="AF114" s="784">
        <v>58036</v>
      </c>
      <c r="AG114" s="782"/>
      <c r="AH114" s="782"/>
      <c r="AI114" s="782"/>
      <c r="AJ114" s="783"/>
      <c r="AK114" s="784">
        <v>47057</v>
      </c>
      <c r="AL114" s="782"/>
      <c r="AM114" s="782"/>
      <c r="AN114" s="782"/>
      <c r="AO114" s="783"/>
      <c r="AP114" s="752">
        <v>1</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799911</v>
      </c>
      <c r="BR114" s="769"/>
      <c r="BS114" s="769"/>
      <c r="BT114" s="769"/>
      <c r="BU114" s="769"/>
      <c r="BV114" s="769">
        <v>737994</v>
      </c>
      <c r="BW114" s="769"/>
      <c r="BX114" s="769"/>
      <c r="BY114" s="769"/>
      <c r="BZ114" s="769"/>
      <c r="CA114" s="769">
        <v>713163</v>
      </c>
      <c r="CB114" s="769"/>
      <c r="CC114" s="769"/>
      <c r="CD114" s="769"/>
      <c r="CE114" s="769"/>
      <c r="CF114" s="846">
        <v>15.5</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16</v>
      </c>
      <c r="AB115" s="907"/>
      <c r="AC115" s="907"/>
      <c r="AD115" s="907"/>
      <c r="AE115" s="908"/>
      <c r="AF115" s="909">
        <v>12</v>
      </c>
      <c r="AG115" s="907"/>
      <c r="AH115" s="907"/>
      <c r="AI115" s="907"/>
      <c r="AJ115" s="908"/>
      <c r="AK115" s="909">
        <v>3</v>
      </c>
      <c r="AL115" s="907"/>
      <c r="AM115" s="907"/>
      <c r="AN115" s="907"/>
      <c r="AO115" s="908"/>
      <c r="AP115" s="910">
        <v>0</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157723</v>
      </c>
      <c r="AB117" s="893"/>
      <c r="AC117" s="893"/>
      <c r="AD117" s="893"/>
      <c r="AE117" s="894"/>
      <c r="AF117" s="896">
        <v>108878</v>
      </c>
      <c r="AG117" s="893"/>
      <c r="AH117" s="893"/>
      <c r="AI117" s="893"/>
      <c r="AJ117" s="894"/>
      <c r="AK117" s="896">
        <v>88231</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433</v>
      </c>
      <c r="BP118" s="836"/>
      <c r="BQ118" s="855">
        <v>1120486</v>
      </c>
      <c r="BR118" s="856"/>
      <c r="BS118" s="856"/>
      <c r="BT118" s="856"/>
      <c r="BU118" s="856"/>
      <c r="BV118" s="856">
        <v>990979</v>
      </c>
      <c r="BW118" s="856"/>
      <c r="BX118" s="856"/>
      <c r="BY118" s="856"/>
      <c r="BZ118" s="856"/>
      <c r="CA118" s="856">
        <v>913300</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10627616</v>
      </c>
      <c r="BR119" s="798"/>
      <c r="BS119" s="798"/>
      <c r="BT119" s="798"/>
      <c r="BU119" s="798"/>
      <c r="BV119" s="798">
        <v>12114619</v>
      </c>
      <c r="BW119" s="798"/>
      <c r="BX119" s="798"/>
      <c r="BY119" s="798"/>
      <c r="BZ119" s="798"/>
      <c r="CA119" s="798">
        <v>15694795</v>
      </c>
      <c r="CB119" s="798"/>
      <c r="CC119" s="798"/>
      <c r="CD119" s="798"/>
      <c r="CE119" s="798"/>
      <c r="CF119" s="859">
        <v>341.5</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v>16</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7696</v>
      </c>
      <c r="BR120" s="769"/>
      <c r="BS120" s="769"/>
      <c r="BT120" s="769"/>
      <c r="BU120" s="769"/>
      <c r="BV120" s="769" t="s">
        <v>113</v>
      </c>
      <c r="BW120" s="769"/>
      <c r="BX120" s="769"/>
      <c r="BY120" s="769"/>
      <c r="BZ120" s="769"/>
      <c r="CA120" s="769" t="s">
        <v>113</v>
      </c>
      <c r="CB120" s="769"/>
      <c r="CC120" s="769"/>
      <c r="CD120" s="769"/>
      <c r="CE120" s="769"/>
      <c r="CF120" s="846" t="s">
        <v>113</v>
      </c>
      <c r="CG120" s="847"/>
      <c r="CH120" s="847"/>
      <c r="CI120" s="847"/>
      <c r="CJ120" s="847"/>
      <c r="CK120" s="848" t="s">
        <v>439</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t="s">
        <v>113</v>
      </c>
      <c r="DH120" s="798"/>
      <c r="DI120" s="798"/>
      <c r="DJ120" s="798"/>
      <c r="DK120" s="798"/>
      <c r="DL120" s="798" t="s">
        <v>113</v>
      </c>
      <c r="DM120" s="798"/>
      <c r="DN120" s="798"/>
      <c r="DO120" s="798"/>
      <c r="DP120" s="798"/>
      <c r="DQ120" s="798" t="s">
        <v>113</v>
      </c>
      <c r="DR120" s="798"/>
      <c r="DS120" s="798"/>
      <c r="DT120" s="798"/>
      <c r="DU120" s="798"/>
      <c r="DV120" s="799" t="s">
        <v>113</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2168275</v>
      </c>
      <c r="BR121" s="856"/>
      <c r="BS121" s="856"/>
      <c r="BT121" s="856"/>
      <c r="BU121" s="856"/>
      <c r="BV121" s="856">
        <v>2105244</v>
      </c>
      <c r="BW121" s="856"/>
      <c r="BX121" s="856"/>
      <c r="BY121" s="856"/>
      <c r="BZ121" s="856"/>
      <c r="CA121" s="856">
        <v>1940679</v>
      </c>
      <c r="CB121" s="856"/>
      <c r="CC121" s="856"/>
      <c r="CD121" s="856"/>
      <c r="CE121" s="856"/>
      <c r="CF121" s="857">
        <v>42.2</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t="s">
        <v>113</v>
      </c>
      <c r="DH121" s="769"/>
      <c r="DI121" s="769"/>
      <c r="DJ121" s="769"/>
      <c r="DK121" s="769"/>
      <c r="DL121" s="769" t="s">
        <v>113</v>
      </c>
      <c r="DM121" s="769"/>
      <c r="DN121" s="769"/>
      <c r="DO121" s="769"/>
      <c r="DP121" s="769"/>
      <c r="DQ121" s="769" t="s">
        <v>113</v>
      </c>
      <c r="DR121" s="769"/>
      <c r="DS121" s="769"/>
      <c r="DT121" s="769"/>
      <c r="DU121" s="769"/>
      <c r="DV121" s="821" t="s">
        <v>113</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442</v>
      </c>
      <c r="BP122" s="836"/>
      <c r="BQ122" s="837">
        <v>12803587</v>
      </c>
      <c r="BR122" s="838"/>
      <c r="BS122" s="838"/>
      <c r="BT122" s="838"/>
      <c r="BU122" s="838"/>
      <c r="BV122" s="838">
        <v>14219863</v>
      </c>
      <c r="BW122" s="838"/>
      <c r="BX122" s="838"/>
      <c r="BY122" s="838"/>
      <c r="BZ122" s="838"/>
      <c r="CA122" s="838">
        <v>17635474</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t="s">
        <v>113</v>
      </c>
      <c r="DH122" s="769"/>
      <c r="DI122" s="769"/>
      <c r="DJ122" s="769"/>
      <c r="DK122" s="769"/>
      <c r="DL122" s="769" t="s">
        <v>113</v>
      </c>
      <c r="DM122" s="769"/>
      <c r="DN122" s="769"/>
      <c r="DO122" s="769"/>
      <c r="DP122" s="769"/>
      <c r="DQ122" s="769" t="s">
        <v>113</v>
      </c>
      <c r="DR122" s="769"/>
      <c r="DS122" s="769"/>
      <c r="DT122" s="769"/>
      <c r="DU122" s="769"/>
      <c r="DV122" s="821" t="s">
        <v>113</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113</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16</v>
      </c>
      <c r="AB127" s="782"/>
      <c r="AC127" s="782"/>
      <c r="AD127" s="782"/>
      <c r="AE127" s="783"/>
      <c r="AF127" s="784">
        <v>12</v>
      </c>
      <c r="AG127" s="782"/>
      <c r="AH127" s="782"/>
      <c r="AI127" s="782"/>
      <c r="AJ127" s="783"/>
      <c r="AK127" s="784">
        <v>3</v>
      </c>
      <c r="AL127" s="782"/>
      <c r="AM127" s="782"/>
      <c r="AN127" s="782"/>
      <c r="AO127" s="783"/>
      <c r="AP127" s="752">
        <v>0</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t="s">
        <v>113</v>
      </c>
      <c r="AB128" s="722"/>
      <c r="AC128" s="722"/>
      <c r="AD128" s="722"/>
      <c r="AE128" s="723"/>
      <c r="AF128" s="724">
        <v>7694</v>
      </c>
      <c r="AG128" s="722"/>
      <c r="AH128" s="722"/>
      <c r="AI128" s="722"/>
      <c r="AJ128" s="723"/>
      <c r="AK128" s="724" t="s">
        <v>113</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93</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3754547</v>
      </c>
      <c r="AB129" s="782"/>
      <c r="AC129" s="782"/>
      <c r="AD129" s="782"/>
      <c r="AE129" s="783"/>
      <c r="AF129" s="784">
        <v>4224128</v>
      </c>
      <c r="AG129" s="782"/>
      <c r="AH129" s="782"/>
      <c r="AI129" s="782"/>
      <c r="AJ129" s="783"/>
      <c r="AK129" s="784">
        <v>4787619</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171582</v>
      </c>
      <c r="AB130" s="782"/>
      <c r="AC130" s="782"/>
      <c r="AD130" s="782"/>
      <c r="AE130" s="783"/>
      <c r="AF130" s="784">
        <v>179989</v>
      </c>
      <c r="AG130" s="782"/>
      <c r="AH130" s="782"/>
      <c r="AI130" s="782"/>
      <c r="AJ130" s="783"/>
      <c r="AK130" s="784">
        <v>191892</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3582965</v>
      </c>
      <c r="AB131" s="715"/>
      <c r="AC131" s="715"/>
      <c r="AD131" s="715"/>
      <c r="AE131" s="716"/>
      <c r="AF131" s="717">
        <v>4044139</v>
      </c>
      <c r="AG131" s="715"/>
      <c r="AH131" s="715"/>
      <c r="AI131" s="715"/>
      <c r="AJ131" s="716"/>
      <c r="AK131" s="717">
        <v>4595727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-0.38680255000000002</v>
      </c>
      <c r="AB132" s="738"/>
      <c r="AC132" s="738"/>
      <c r="AD132" s="738"/>
      <c r="AE132" s="739"/>
      <c r="AF132" s="740">
        <v>-1.948622439</v>
      </c>
      <c r="AG132" s="738"/>
      <c r="AH132" s="738"/>
      <c r="AI132" s="738"/>
      <c r="AJ132" s="739"/>
      <c r="AK132" s="740">
        <v>-2.255595252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-0.9</v>
      </c>
      <c r="AB133" s="747"/>
      <c r="AC133" s="747"/>
      <c r="AD133" s="747"/>
      <c r="AE133" s="748"/>
      <c r="AF133" s="746">
        <v>-1.5</v>
      </c>
      <c r="AG133" s="747"/>
      <c r="AH133" s="747"/>
      <c r="AI133" s="747"/>
      <c r="AJ133" s="748"/>
      <c r="AK133" s="746">
        <v>-1.5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3" zoomScaleNormal="85" zoomScaleSheetLayoutView="55" workbookViewId="0">
      <selection activeCell="AB73" sqref="AB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A19" sqref="A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890555</v>
      </c>
      <c r="L9" s="264">
        <v>81270</v>
      </c>
      <c r="M9" s="265">
        <v>87341</v>
      </c>
      <c r="N9" s="266">
        <v>-7</v>
      </c>
    </row>
    <row r="10" spans="1:16">
      <c r="A10" s="248"/>
      <c r="B10" s="244"/>
      <c r="C10" s="244"/>
      <c r="D10" s="244"/>
      <c r="E10" s="244"/>
      <c r="F10" s="244"/>
      <c r="G10" s="1131" t="s">
        <v>475</v>
      </c>
      <c r="H10" s="1132"/>
      <c r="I10" s="1132"/>
      <c r="J10" s="1133"/>
      <c r="K10" s="267">
        <v>154435</v>
      </c>
      <c r="L10" s="268">
        <v>14093</v>
      </c>
      <c r="M10" s="269">
        <v>8730</v>
      </c>
      <c r="N10" s="270">
        <v>61.4</v>
      </c>
    </row>
    <row r="11" spans="1:16" ht="13.5" customHeight="1">
      <c r="A11" s="248"/>
      <c r="B11" s="244"/>
      <c r="C11" s="244"/>
      <c r="D11" s="244"/>
      <c r="E11" s="244"/>
      <c r="F11" s="244"/>
      <c r="G11" s="1131" t="s">
        <v>476</v>
      </c>
      <c r="H11" s="1132"/>
      <c r="I11" s="1132"/>
      <c r="J11" s="1133"/>
      <c r="K11" s="267">
        <v>105252</v>
      </c>
      <c r="L11" s="268">
        <v>9605</v>
      </c>
      <c r="M11" s="269">
        <v>12876</v>
      </c>
      <c r="N11" s="270">
        <v>-25.4</v>
      </c>
    </row>
    <row r="12" spans="1:16" ht="13.5" customHeight="1">
      <c r="A12" s="248"/>
      <c r="B12" s="244"/>
      <c r="C12" s="244"/>
      <c r="D12" s="244"/>
      <c r="E12" s="244"/>
      <c r="F12" s="244"/>
      <c r="G12" s="1131" t="s">
        <v>477</v>
      </c>
      <c r="H12" s="1132"/>
      <c r="I12" s="1132"/>
      <c r="J12" s="1133"/>
      <c r="K12" s="267" t="s">
        <v>478</v>
      </c>
      <c r="L12" s="268" t="s">
        <v>478</v>
      </c>
      <c r="M12" s="269">
        <v>1090</v>
      </c>
      <c r="N12" s="270" t="s">
        <v>478</v>
      </c>
    </row>
    <row r="13" spans="1:16" ht="13.5" customHeight="1">
      <c r="A13" s="248"/>
      <c r="B13" s="244"/>
      <c r="C13" s="244"/>
      <c r="D13" s="244"/>
      <c r="E13" s="244"/>
      <c r="F13" s="244"/>
      <c r="G13" s="1131" t="s">
        <v>479</v>
      </c>
      <c r="H13" s="1132"/>
      <c r="I13" s="1132"/>
      <c r="J13" s="1133"/>
      <c r="K13" s="267" t="s">
        <v>478</v>
      </c>
      <c r="L13" s="268" t="s">
        <v>478</v>
      </c>
      <c r="M13" s="269">
        <v>18</v>
      </c>
      <c r="N13" s="270" t="s">
        <v>478</v>
      </c>
    </row>
    <row r="14" spans="1:16" ht="13.5" customHeight="1">
      <c r="A14" s="248"/>
      <c r="B14" s="244"/>
      <c r="C14" s="244"/>
      <c r="D14" s="244"/>
      <c r="E14" s="244"/>
      <c r="F14" s="244"/>
      <c r="G14" s="1131" t="s">
        <v>480</v>
      </c>
      <c r="H14" s="1132"/>
      <c r="I14" s="1132"/>
      <c r="J14" s="1133"/>
      <c r="K14" s="267">
        <v>61726</v>
      </c>
      <c r="L14" s="268">
        <v>5633</v>
      </c>
      <c r="M14" s="269">
        <v>4293</v>
      </c>
      <c r="N14" s="270">
        <v>31.2</v>
      </c>
    </row>
    <row r="15" spans="1:16" ht="13.5" customHeight="1">
      <c r="A15" s="248"/>
      <c r="B15" s="244"/>
      <c r="C15" s="244"/>
      <c r="D15" s="244"/>
      <c r="E15" s="244"/>
      <c r="F15" s="244"/>
      <c r="G15" s="1131" t="s">
        <v>481</v>
      </c>
      <c r="H15" s="1132"/>
      <c r="I15" s="1132"/>
      <c r="J15" s="1133"/>
      <c r="K15" s="267" t="s">
        <v>478</v>
      </c>
      <c r="L15" s="268" t="s">
        <v>478</v>
      </c>
      <c r="M15" s="269">
        <v>2010</v>
      </c>
      <c r="N15" s="270" t="s">
        <v>478</v>
      </c>
    </row>
    <row r="16" spans="1:16">
      <c r="A16" s="248"/>
      <c r="B16" s="244"/>
      <c r="C16" s="244"/>
      <c r="D16" s="244"/>
      <c r="E16" s="244"/>
      <c r="F16" s="244"/>
      <c r="G16" s="1134" t="s">
        <v>482</v>
      </c>
      <c r="H16" s="1135"/>
      <c r="I16" s="1135"/>
      <c r="J16" s="1136"/>
      <c r="K16" s="268">
        <v>-90539</v>
      </c>
      <c r="L16" s="268">
        <v>-8262</v>
      </c>
      <c r="M16" s="269">
        <v>-10218</v>
      </c>
      <c r="N16" s="270">
        <v>-19.100000000000001</v>
      </c>
    </row>
    <row r="17" spans="1:16">
      <c r="A17" s="248"/>
      <c r="B17" s="244"/>
      <c r="C17" s="244"/>
      <c r="D17" s="244"/>
      <c r="E17" s="244"/>
      <c r="F17" s="244"/>
      <c r="G17" s="1134" t="s">
        <v>171</v>
      </c>
      <c r="H17" s="1135"/>
      <c r="I17" s="1135"/>
      <c r="J17" s="1136"/>
      <c r="K17" s="268">
        <v>1121429</v>
      </c>
      <c r="L17" s="268">
        <v>102339</v>
      </c>
      <c r="M17" s="269">
        <v>106139</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9.58</v>
      </c>
      <c r="L21" s="281">
        <v>10.27</v>
      </c>
      <c r="M21" s="282">
        <v>-0.69</v>
      </c>
      <c r="N21" s="249"/>
      <c r="O21" s="283"/>
      <c r="P21" s="279"/>
    </row>
    <row r="22" spans="1:16" s="284" customFormat="1">
      <c r="A22" s="279"/>
      <c r="B22" s="249"/>
      <c r="C22" s="249"/>
      <c r="D22" s="249"/>
      <c r="E22" s="249"/>
      <c r="F22" s="249"/>
      <c r="G22" s="1128" t="s">
        <v>488</v>
      </c>
      <c r="H22" s="1129"/>
      <c r="I22" s="1129"/>
      <c r="J22" s="1130"/>
      <c r="K22" s="285">
        <v>98.3</v>
      </c>
      <c r="L22" s="286">
        <v>95.1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41171</v>
      </c>
      <c r="L32" s="294">
        <v>3757</v>
      </c>
      <c r="M32" s="295">
        <v>57922</v>
      </c>
      <c r="N32" s="296">
        <v>-93.5</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t="s">
        <v>478</v>
      </c>
      <c r="N34" s="296" t="s">
        <v>478</v>
      </c>
    </row>
    <row r="35" spans="1:16" ht="27" customHeight="1">
      <c r="A35" s="248"/>
      <c r="B35" s="244"/>
      <c r="C35" s="244"/>
      <c r="D35" s="244"/>
      <c r="E35" s="244"/>
      <c r="F35" s="244"/>
      <c r="G35" s="1119" t="s">
        <v>495</v>
      </c>
      <c r="H35" s="1120"/>
      <c r="I35" s="1120"/>
      <c r="J35" s="1121"/>
      <c r="K35" s="294" t="s">
        <v>478</v>
      </c>
      <c r="L35" s="294" t="s">
        <v>478</v>
      </c>
      <c r="M35" s="295">
        <v>16698</v>
      </c>
      <c r="N35" s="296" t="s">
        <v>478</v>
      </c>
    </row>
    <row r="36" spans="1:16" ht="27" customHeight="1">
      <c r="A36" s="248"/>
      <c r="B36" s="244"/>
      <c r="C36" s="244"/>
      <c r="D36" s="244"/>
      <c r="E36" s="244"/>
      <c r="F36" s="244"/>
      <c r="G36" s="1119" t="s">
        <v>496</v>
      </c>
      <c r="H36" s="1120"/>
      <c r="I36" s="1120"/>
      <c r="J36" s="1121"/>
      <c r="K36" s="294">
        <v>47057</v>
      </c>
      <c r="L36" s="294">
        <v>4294</v>
      </c>
      <c r="M36" s="295">
        <v>4963</v>
      </c>
      <c r="N36" s="296">
        <v>-13.5</v>
      </c>
    </row>
    <row r="37" spans="1:16" ht="13.5" customHeight="1">
      <c r="A37" s="248"/>
      <c r="B37" s="244"/>
      <c r="C37" s="244"/>
      <c r="D37" s="244"/>
      <c r="E37" s="244"/>
      <c r="F37" s="244"/>
      <c r="G37" s="1119" t="s">
        <v>497</v>
      </c>
      <c r="H37" s="1120"/>
      <c r="I37" s="1120"/>
      <c r="J37" s="1121"/>
      <c r="K37" s="294">
        <v>3</v>
      </c>
      <c r="L37" s="294">
        <v>0</v>
      </c>
      <c r="M37" s="295">
        <v>1334</v>
      </c>
      <c r="N37" s="296">
        <v>-100</v>
      </c>
    </row>
    <row r="38" spans="1:16" ht="27" customHeight="1">
      <c r="A38" s="248"/>
      <c r="B38" s="244"/>
      <c r="C38" s="244"/>
      <c r="D38" s="244"/>
      <c r="E38" s="244"/>
      <c r="F38" s="244"/>
      <c r="G38" s="1122" t="s">
        <v>498</v>
      </c>
      <c r="H38" s="1123"/>
      <c r="I38" s="1123"/>
      <c r="J38" s="1124"/>
      <c r="K38" s="297" t="s">
        <v>478</v>
      </c>
      <c r="L38" s="297" t="s">
        <v>478</v>
      </c>
      <c r="M38" s="298">
        <v>8</v>
      </c>
      <c r="N38" s="299" t="s">
        <v>478</v>
      </c>
      <c r="O38" s="293"/>
    </row>
    <row r="39" spans="1:16">
      <c r="A39" s="248"/>
      <c r="B39" s="244"/>
      <c r="C39" s="244"/>
      <c r="D39" s="244"/>
      <c r="E39" s="244"/>
      <c r="F39" s="244"/>
      <c r="G39" s="1122" t="s">
        <v>499</v>
      </c>
      <c r="H39" s="1123"/>
      <c r="I39" s="1123"/>
      <c r="J39" s="1124"/>
      <c r="K39" s="300" t="s">
        <v>478</v>
      </c>
      <c r="L39" s="300" t="s">
        <v>478</v>
      </c>
      <c r="M39" s="301">
        <v>-2783</v>
      </c>
      <c r="N39" s="302" t="s">
        <v>478</v>
      </c>
      <c r="O39" s="293"/>
    </row>
    <row r="40" spans="1:16" ht="27" customHeight="1">
      <c r="A40" s="248"/>
      <c r="B40" s="244"/>
      <c r="C40" s="244"/>
      <c r="D40" s="244"/>
      <c r="E40" s="244"/>
      <c r="F40" s="244"/>
      <c r="G40" s="1119" t="s">
        <v>500</v>
      </c>
      <c r="H40" s="1120"/>
      <c r="I40" s="1120"/>
      <c r="J40" s="1121"/>
      <c r="K40" s="300">
        <v>-191892</v>
      </c>
      <c r="L40" s="300">
        <v>-17512</v>
      </c>
      <c r="M40" s="301">
        <v>-52415</v>
      </c>
      <c r="N40" s="302">
        <v>-66.599999999999994</v>
      </c>
      <c r="O40" s="293"/>
    </row>
    <row r="41" spans="1:16">
      <c r="A41" s="248"/>
      <c r="B41" s="244"/>
      <c r="C41" s="244"/>
      <c r="D41" s="244"/>
      <c r="E41" s="244"/>
      <c r="F41" s="244"/>
      <c r="G41" s="1125" t="s">
        <v>281</v>
      </c>
      <c r="H41" s="1126"/>
      <c r="I41" s="1126"/>
      <c r="J41" s="1127"/>
      <c r="K41" s="294">
        <v>-103661</v>
      </c>
      <c r="L41" s="300">
        <v>-9460</v>
      </c>
      <c r="M41" s="301">
        <v>25727</v>
      </c>
      <c r="N41" s="302">
        <v>-136.80000000000001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1225054</v>
      </c>
      <c r="J51" s="320">
        <v>107414</v>
      </c>
      <c r="K51" s="321">
        <v>-50.4</v>
      </c>
      <c r="L51" s="322">
        <v>70254</v>
      </c>
      <c r="M51" s="323">
        <v>32.700000000000003</v>
      </c>
      <c r="N51" s="324">
        <v>-83.1</v>
      </c>
    </row>
    <row r="52" spans="1:14">
      <c r="A52" s="248"/>
      <c r="B52" s="244"/>
      <c r="C52" s="244"/>
      <c r="D52" s="244"/>
      <c r="E52" s="244"/>
      <c r="F52" s="244"/>
      <c r="G52" s="325"/>
      <c r="H52" s="326" t="s">
        <v>511</v>
      </c>
      <c r="I52" s="327">
        <v>1217851</v>
      </c>
      <c r="J52" s="328">
        <v>106782</v>
      </c>
      <c r="K52" s="329">
        <v>-47.8</v>
      </c>
      <c r="L52" s="330">
        <v>41764</v>
      </c>
      <c r="M52" s="331">
        <v>46.6</v>
      </c>
      <c r="N52" s="332">
        <v>-94.4</v>
      </c>
    </row>
    <row r="53" spans="1:14">
      <c r="A53" s="248"/>
      <c r="B53" s="244"/>
      <c r="C53" s="244"/>
      <c r="D53" s="244"/>
      <c r="E53" s="244"/>
      <c r="F53" s="244"/>
      <c r="G53" s="310" t="s">
        <v>512</v>
      </c>
      <c r="H53" s="311"/>
      <c r="I53" s="319">
        <v>1242253</v>
      </c>
      <c r="J53" s="320">
        <v>107975</v>
      </c>
      <c r="K53" s="321">
        <v>0.5</v>
      </c>
      <c r="L53" s="322">
        <v>89245</v>
      </c>
      <c r="M53" s="323">
        <v>27</v>
      </c>
      <c r="N53" s="324">
        <v>-26.5</v>
      </c>
    </row>
    <row r="54" spans="1:14">
      <c r="A54" s="248"/>
      <c r="B54" s="244"/>
      <c r="C54" s="244"/>
      <c r="D54" s="244"/>
      <c r="E54" s="244"/>
      <c r="F54" s="244"/>
      <c r="G54" s="325"/>
      <c r="H54" s="326" t="s">
        <v>511</v>
      </c>
      <c r="I54" s="327">
        <v>1238284</v>
      </c>
      <c r="J54" s="328">
        <v>107630</v>
      </c>
      <c r="K54" s="329">
        <v>0.8</v>
      </c>
      <c r="L54" s="330">
        <v>42966</v>
      </c>
      <c r="M54" s="331">
        <v>2.9</v>
      </c>
      <c r="N54" s="332">
        <v>-2.1</v>
      </c>
    </row>
    <row r="55" spans="1:14">
      <c r="A55" s="248"/>
      <c r="B55" s="244"/>
      <c r="C55" s="244"/>
      <c r="D55" s="244"/>
      <c r="E55" s="244"/>
      <c r="F55" s="244"/>
      <c r="G55" s="310" t="s">
        <v>513</v>
      </c>
      <c r="H55" s="311"/>
      <c r="I55" s="319">
        <v>14320</v>
      </c>
      <c r="J55" s="320">
        <v>1306</v>
      </c>
      <c r="K55" s="321">
        <v>-98.8</v>
      </c>
      <c r="L55" s="322">
        <v>70897</v>
      </c>
      <c r="M55" s="323">
        <v>-20.6</v>
      </c>
      <c r="N55" s="324">
        <v>-78.2</v>
      </c>
    </row>
    <row r="56" spans="1:14">
      <c r="A56" s="248"/>
      <c r="B56" s="244"/>
      <c r="C56" s="244"/>
      <c r="D56" s="244"/>
      <c r="E56" s="244"/>
      <c r="F56" s="244"/>
      <c r="G56" s="325"/>
      <c r="H56" s="326" t="s">
        <v>511</v>
      </c>
      <c r="I56" s="327">
        <v>14320</v>
      </c>
      <c r="J56" s="328">
        <v>1306</v>
      </c>
      <c r="K56" s="329">
        <v>-98.8</v>
      </c>
      <c r="L56" s="330">
        <v>39878</v>
      </c>
      <c r="M56" s="331">
        <v>-7.2</v>
      </c>
      <c r="N56" s="332">
        <v>-91.6</v>
      </c>
    </row>
    <row r="57" spans="1:14">
      <c r="A57" s="248"/>
      <c r="B57" s="244"/>
      <c r="C57" s="244"/>
      <c r="D57" s="244"/>
      <c r="E57" s="244"/>
      <c r="F57" s="244"/>
      <c r="G57" s="310" t="s">
        <v>514</v>
      </c>
      <c r="H57" s="311"/>
      <c r="I57" s="319">
        <v>18303</v>
      </c>
      <c r="J57" s="320">
        <v>1673</v>
      </c>
      <c r="K57" s="321">
        <v>28.1</v>
      </c>
      <c r="L57" s="322">
        <v>66496</v>
      </c>
      <c r="M57" s="323">
        <v>-6.2</v>
      </c>
      <c r="N57" s="324">
        <v>34.299999999999997</v>
      </c>
    </row>
    <row r="58" spans="1:14">
      <c r="A58" s="248"/>
      <c r="B58" s="244"/>
      <c r="C58" s="244"/>
      <c r="D58" s="244"/>
      <c r="E58" s="244"/>
      <c r="F58" s="244"/>
      <c r="G58" s="325"/>
      <c r="H58" s="326" t="s">
        <v>511</v>
      </c>
      <c r="I58" s="327">
        <v>18303</v>
      </c>
      <c r="J58" s="328">
        <v>1673</v>
      </c>
      <c r="K58" s="329">
        <v>28.1</v>
      </c>
      <c r="L58" s="330">
        <v>36530</v>
      </c>
      <c r="M58" s="331">
        <v>-8.4</v>
      </c>
      <c r="N58" s="332">
        <v>36.5</v>
      </c>
    </row>
    <row r="59" spans="1:14">
      <c r="A59" s="248"/>
      <c r="B59" s="244"/>
      <c r="C59" s="244"/>
      <c r="D59" s="244"/>
      <c r="E59" s="244"/>
      <c r="F59" s="244"/>
      <c r="G59" s="310" t="s">
        <v>515</v>
      </c>
      <c r="H59" s="311"/>
      <c r="I59" s="319">
        <v>43749</v>
      </c>
      <c r="J59" s="320">
        <v>3992</v>
      </c>
      <c r="K59" s="321">
        <v>138.6</v>
      </c>
      <c r="L59" s="322">
        <v>82748</v>
      </c>
      <c r="M59" s="323">
        <v>24.4</v>
      </c>
      <c r="N59" s="324">
        <v>114.2</v>
      </c>
    </row>
    <row r="60" spans="1:14">
      <c r="A60" s="248"/>
      <c r="B60" s="244"/>
      <c r="C60" s="244"/>
      <c r="D60" s="244"/>
      <c r="E60" s="244"/>
      <c r="F60" s="244"/>
      <c r="G60" s="325"/>
      <c r="H60" s="326" t="s">
        <v>511</v>
      </c>
      <c r="I60" s="333">
        <v>43749</v>
      </c>
      <c r="J60" s="328">
        <v>3992</v>
      </c>
      <c r="K60" s="329">
        <v>138.6</v>
      </c>
      <c r="L60" s="330">
        <v>44732</v>
      </c>
      <c r="M60" s="331">
        <v>22.5</v>
      </c>
      <c r="N60" s="332">
        <v>116.1</v>
      </c>
    </row>
    <row r="61" spans="1:14">
      <c r="A61" s="248"/>
      <c r="B61" s="244"/>
      <c r="C61" s="244"/>
      <c r="D61" s="244"/>
      <c r="E61" s="244"/>
      <c r="F61" s="244"/>
      <c r="G61" s="310" t="s">
        <v>516</v>
      </c>
      <c r="H61" s="334"/>
      <c r="I61" s="335">
        <v>508736</v>
      </c>
      <c r="J61" s="336">
        <v>44472</v>
      </c>
      <c r="K61" s="337">
        <v>3.6</v>
      </c>
      <c r="L61" s="338">
        <v>75928</v>
      </c>
      <c r="M61" s="339">
        <v>11.5</v>
      </c>
      <c r="N61" s="324">
        <v>-7.9</v>
      </c>
    </row>
    <row r="62" spans="1:14">
      <c r="A62" s="248"/>
      <c r="B62" s="244"/>
      <c r="C62" s="244"/>
      <c r="D62" s="244"/>
      <c r="E62" s="244"/>
      <c r="F62" s="244"/>
      <c r="G62" s="325"/>
      <c r="H62" s="326" t="s">
        <v>511</v>
      </c>
      <c r="I62" s="327">
        <v>506501</v>
      </c>
      <c r="J62" s="328">
        <v>44277</v>
      </c>
      <c r="K62" s="329">
        <v>4.2</v>
      </c>
      <c r="L62" s="330">
        <v>41174</v>
      </c>
      <c r="M62" s="331">
        <v>11.3</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119.82</v>
      </c>
      <c r="G47" s="12">
        <v>118.37</v>
      </c>
      <c r="H47" s="12">
        <v>176.63</v>
      </c>
      <c r="I47" s="12">
        <v>173.76</v>
      </c>
      <c r="J47" s="13">
        <v>159.94</v>
      </c>
    </row>
    <row r="48" spans="2:10" ht="57.75" customHeight="1">
      <c r="B48" s="14"/>
      <c r="C48" s="1139" t="s">
        <v>4</v>
      </c>
      <c r="D48" s="1139"/>
      <c r="E48" s="1140"/>
      <c r="F48" s="15">
        <v>5.57</v>
      </c>
      <c r="G48" s="16">
        <v>10.039999999999999</v>
      </c>
      <c r="H48" s="16">
        <v>14</v>
      </c>
      <c r="I48" s="16">
        <v>14.19</v>
      </c>
      <c r="J48" s="17">
        <v>4.09</v>
      </c>
    </row>
    <row r="49" spans="2:10" ht="57.75" customHeight="1" thickBot="1">
      <c r="B49" s="18"/>
      <c r="C49" s="1141" t="s">
        <v>5</v>
      </c>
      <c r="D49" s="1141"/>
      <c r="E49" s="1142"/>
      <c r="F49" s="19">
        <v>6.16</v>
      </c>
      <c r="G49" s="20">
        <v>10.55</v>
      </c>
      <c r="H49" s="20">
        <v>51.34</v>
      </c>
      <c r="I49" s="20">
        <v>12.12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80" zoomScaleNormal="80"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1.79</v>
      </c>
      <c r="G34" s="33">
        <v>0.32</v>
      </c>
      <c r="H34" s="33">
        <v>4.24</v>
      </c>
      <c r="I34" s="33">
        <v>7.06</v>
      </c>
      <c r="J34" s="34">
        <v>6.35</v>
      </c>
      <c r="K34" s="22"/>
      <c r="L34" s="22"/>
      <c r="M34" s="22"/>
      <c r="N34" s="22"/>
      <c r="O34" s="22"/>
      <c r="P34" s="22"/>
    </row>
    <row r="35" spans="1:16" ht="39" customHeight="1">
      <c r="A35" s="22"/>
      <c r="B35" s="35"/>
      <c r="C35" s="1143" t="s">
        <v>525</v>
      </c>
      <c r="D35" s="1144"/>
      <c r="E35" s="1145"/>
      <c r="F35" s="36">
        <v>5.52</v>
      </c>
      <c r="G35" s="37">
        <v>9.9499999999999993</v>
      </c>
      <c r="H35" s="37">
        <v>13.95</v>
      </c>
      <c r="I35" s="37">
        <v>14.07</v>
      </c>
      <c r="J35" s="38">
        <v>4.04</v>
      </c>
      <c r="K35" s="22"/>
      <c r="L35" s="22"/>
      <c r="M35" s="22"/>
      <c r="N35" s="22"/>
      <c r="O35" s="22"/>
      <c r="P35" s="22"/>
    </row>
    <row r="36" spans="1:16" ht="39" customHeight="1">
      <c r="A36" s="22"/>
      <c r="B36" s="35"/>
      <c r="C36" s="1143" t="s">
        <v>526</v>
      </c>
      <c r="D36" s="1144"/>
      <c r="E36" s="1145"/>
      <c r="F36" s="36">
        <v>0.92</v>
      </c>
      <c r="G36" s="37">
        <v>0.47</v>
      </c>
      <c r="H36" s="37">
        <v>1.84</v>
      </c>
      <c r="I36" s="37">
        <v>1.57</v>
      </c>
      <c r="J36" s="38">
        <v>1.79</v>
      </c>
      <c r="K36" s="22"/>
      <c r="L36" s="22"/>
      <c r="M36" s="22"/>
      <c r="N36" s="22"/>
      <c r="O36" s="22"/>
      <c r="P36" s="22"/>
    </row>
    <row r="37" spans="1:16" ht="39" customHeight="1">
      <c r="A37" s="22"/>
      <c r="B37" s="35"/>
      <c r="C37" s="1143" t="s">
        <v>527</v>
      </c>
      <c r="D37" s="1144"/>
      <c r="E37" s="1145"/>
      <c r="F37" s="36">
        <v>0.7</v>
      </c>
      <c r="G37" s="37">
        <v>0</v>
      </c>
      <c r="H37" s="37">
        <v>0.67</v>
      </c>
      <c r="I37" s="37">
        <v>0.6</v>
      </c>
      <c r="J37" s="38">
        <v>0.53</v>
      </c>
      <c r="K37" s="22"/>
      <c r="L37" s="22"/>
      <c r="M37" s="22"/>
      <c r="N37" s="22"/>
      <c r="O37" s="22"/>
      <c r="P37" s="22"/>
    </row>
    <row r="38" spans="1:16" ht="39" customHeight="1">
      <c r="A38" s="22"/>
      <c r="B38" s="35"/>
      <c r="C38" s="1143" t="s">
        <v>528</v>
      </c>
      <c r="D38" s="1144"/>
      <c r="E38" s="1145"/>
      <c r="F38" s="36">
        <v>0.05</v>
      </c>
      <c r="G38" s="37">
        <v>0.09</v>
      </c>
      <c r="H38" s="37">
        <v>0.04</v>
      </c>
      <c r="I38" s="37">
        <v>0.12</v>
      </c>
      <c r="J38" s="38">
        <v>0.04</v>
      </c>
      <c r="K38" s="22"/>
      <c r="L38" s="22"/>
      <c r="M38" s="22"/>
      <c r="N38" s="22"/>
      <c r="O38" s="22"/>
      <c r="P38" s="22"/>
    </row>
    <row r="39" spans="1:16" ht="39" customHeight="1">
      <c r="A39" s="22"/>
      <c r="B39" s="35"/>
      <c r="C39" s="1143" t="s">
        <v>529</v>
      </c>
      <c r="D39" s="1144"/>
      <c r="E39" s="1145"/>
      <c r="F39" s="36">
        <v>0.01</v>
      </c>
      <c r="G39" s="37">
        <v>0.02</v>
      </c>
      <c r="H39" s="37">
        <v>0</v>
      </c>
      <c r="I39" s="37">
        <v>0</v>
      </c>
      <c r="J39" s="38">
        <v>0.01</v>
      </c>
      <c r="K39" s="22"/>
      <c r="L39" s="22"/>
      <c r="M39" s="22"/>
      <c r="N39" s="22"/>
      <c r="O39" s="22"/>
      <c r="P39" s="22"/>
    </row>
    <row r="40" spans="1:16" ht="39" customHeight="1">
      <c r="A40" s="22"/>
      <c r="B40" s="35"/>
      <c r="C40" s="1143" t="s">
        <v>530</v>
      </c>
      <c r="D40" s="1144"/>
      <c r="E40" s="1145"/>
      <c r="F40" s="36">
        <v>0.01</v>
      </c>
      <c r="G40" s="37">
        <v>0.01</v>
      </c>
      <c r="H40" s="37">
        <v>0.02</v>
      </c>
      <c r="I40" s="37">
        <v>0.02</v>
      </c>
      <c r="J40" s="38">
        <v>0.01</v>
      </c>
      <c r="K40" s="22"/>
      <c r="L40" s="22"/>
      <c r="M40" s="22"/>
      <c r="N40" s="22"/>
      <c r="O40" s="22"/>
      <c r="P40" s="22"/>
    </row>
    <row r="41" spans="1:16" ht="39" customHeight="1">
      <c r="A41" s="22"/>
      <c r="B41" s="35"/>
      <c r="C41" s="1143" t="s">
        <v>531</v>
      </c>
      <c r="D41" s="1144"/>
      <c r="E41" s="1145"/>
      <c r="F41" s="36">
        <v>0</v>
      </c>
      <c r="G41" s="37">
        <v>0</v>
      </c>
      <c r="H41" s="37">
        <v>0.01</v>
      </c>
      <c r="I41" s="37">
        <v>0</v>
      </c>
      <c r="J41" s="38">
        <v>0.01</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0.01</v>
      </c>
      <c r="G43" s="42">
        <v>0</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75</v>
      </c>
      <c r="L45" s="60">
        <v>16</v>
      </c>
      <c r="M45" s="60">
        <v>92</v>
      </c>
      <c r="N45" s="60">
        <v>51</v>
      </c>
      <c r="O45" s="61">
        <v>41</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t="s">
        <v>478</v>
      </c>
      <c r="L48" s="64" t="s">
        <v>478</v>
      </c>
      <c r="M48" s="64" t="s">
        <v>478</v>
      </c>
      <c r="N48" s="64" t="s">
        <v>478</v>
      </c>
      <c r="O48" s="65" t="s">
        <v>478</v>
      </c>
      <c r="P48" s="48"/>
      <c r="Q48" s="48"/>
      <c r="R48" s="48"/>
      <c r="S48" s="48"/>
      <c r="T48" s="48"/>
      <c r="U48" s="48"/>
    </row>
    <row r="49" spans="1:21" ht="30.75" customHeight="1">
      <c r="A49" s="48"/>
      <c r="B49" s="1161"/>
      <c r="C49" s="1162"/>
      <c r="D49" s="62"/>
      <c r="E49" s="1153" t="s">
        <v>16</v>
      </c>
      <c r="F49" s="1153"/>
      <c r="G49" s="1153"/>
      <c r="H49" s="1153"/>
      <c r="I49" s="1153"/>
      <c r="J49" s="1154"/>
      <c r="K49" s="63">
        <v>73</v>
      </c>
      <c r="L49" s="64">
        <v>68</v>
      </c>
      <c r="M49" s="64">
        <v>65</v>
      </c>
      <c r="N49" s="64">
        <v>58</v>
      </c>
      <c r="O49" s="65">
        <v>47</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151</v>
      </c>
      <c r="L52" s="64">
        <v>168</v>
      </c>
      <c r="M52" s="64">
        <v>171</v>
      </c>
      <c r="N52" s="64">
        <v>189</v>
      </c>
      <c r="O52" s="65">
        <v>192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v>
      </c>
      <c r="L53" s="69">
        <v>-84</v>
      </c>
      <c r="M53" s="69">
        <v>-14</v>
      </c>
      <c r="N53" s="69">
        <v>-80</v>
      </c>
      <c r="O53" s="70">
        <v>-104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257</v>
      </c>
      <c r="J41" s="83">
        <v>243</v>
      </c>
      <c r="K41" s="83">
        <v>152</v>
      </c>
      <c r="L41" s="83">
        <v>103</v>
      </c>
      <c r="M41" s="84">
        <v>62</v>
      </c>
    </row>
    <row r="42" spans="2:13" ht="27.75" customHeight="1">
      <c r="B42" s="1169"/>
      <c r="C42" s="1170"/>
      <c r="D42" s="85"/>
      <c r="E42" s="1173" t="s">
        <v>26</v>
      </c>
      <c r="F42" s="1173"/>
      <c r="G42" s="1173"/>
      <c r="H42" s="1174"/>
      <c r="I42" s="86" t="s">
        <v>478</v>
      </c>
      <c r="J42" s="87" t="s">
        <v>478</v>
      </c>
      <c r="K42" s="87" t="s">
        <v>478</v>
      </c>
      <c r="L42" s="87">
        <v>0</v>
      </c>
      <c r="M42" s="88" t="s">
        <v>478</v>
      </c>
    </row>
    <row r="43" spans="2:13" ht="27.75" customHeight="1">
      <c r="B43" s="1169"/>
      <c r="C43" s="1170"/>
      <c r="D43" s="85"/>
      <c r="E43" s="1173" t="s">
        <v>27</v>
      </c>
      <c r="F43" s="1173"/>
      <c r="G43" s="1173"/>
      <c r="H43" s="1174"/>
      <c r="I43" s="86" t="s">
        <v>478</v>
      </c>
      <c r="J43" s="87" t="s">
        <v>478</v>
      </c>
      <c r="K43" s="87" t="s">
        <v>478</v>
      </c>
      <c r="L43" s="87" t="s">
        <v>478</v>
      </c>
      <c r="M43" s="88" t="s">
        <v>478</v>
      </c>
    </row>
    <row r="44" spans="2:13" ht="27.75" customHeight="1">
      <c r="B44" s="1169"/>
      <c r="C44" s="1170"/>
      <c r="D44" s="85"/>
      <c r="E44" s="1173" t="s">
        <v>28</v>
      </c>
      <c r="F44" s="1173"/>
      <c r="G44" s="1173"/>
      <c r="H44" s="1174"/>
      <c r="I44" s="86">
        <v>153</v>
      </c>
      <c r="J44" s="87">
        <v>191</v>
      </c>
      <c r="K44" s="87">
        <v>168</v>
      </c>
      <c r="L44" s="87">
        <v>150</v>
      </c>
      <c r="M44" s="88">
        <v>138</v>
      </c>
    </row>
    <row r="45" spans="2:13" ht="27.75" customHeight="1">
      <c r="B45" s="1169"/>
      <c r="C45" s="1170"/>
      <c r="D45" s="85"/>
      <c r="E45" s="1173" t="s">
        <v>29</v>
      </c>
      <c r="F45" s="1173"/>
      <c r="G45" s="1173"/>
      <c r="H45" s="1174"/>
      <c r="I45" s="86">
        <v>765</v>
      </c>
      <c r="J45" s="87">
        <v>819</v>
      </c>
      <c r="K45" s="87">
        <v>800</v>
      </c>
      <c r="L45" s="87">
        <v>738</v>
      </c>
      <c r="M45" s="88">
        <v>713</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7653</v>
      </c>
      <c r="J49" s="87">
        <v>7948</v>
      </c>
      <c r="K49" s="87">
        <v>10628</v>
      </c>
      <c r="L49" s="87">
        <v>12115</v>
      </c>
      <c r="M49" s="88">
        <v>15695</v>
      </c>
    </row>
    <row r="50" spans="2:13" ht="27.75" customHeight="1">
      <c r="B50" s="1169"/>
      <c r="C50" s="1170"/>
      <c r="D50" s="85"/>
      <c r="E50" s="1173" t="s">
        <v>35</v>
      </c>
      <c r="F50" s="1173"/>
      <c r="G50" s="1173"/>
      <c r="H50" s="1174"/>
      <c r="I50" s="86">
        <v>23</v>
      </c>
      <c r="J50" s="87">
        <v>15</v>
      </c>
      <c r="K50" s="87">
        <v>8</v>
      </c>
      <c r="L50" s="87" t="s">
        <v>478</v>
      </c>
      <c r="M50" s="88" t="s">
        <v>478</v>
      </c>
    </row>
    <row r="51" spans="2:13" ht="27.75" customHeight="1">
      <c r="B51" s="1171"/>
      <c r="C51" s="1172"/>
      <c r="D51" s="85"/>
      <c r="E51" s="1173" t="s">
        <v>36</v>
      </c>
      <c r="F51" s="1173"/>
      <c r="G51" s="1173"/>
      <c r="H51" s="1174"/>
      <c r="I51" s="86">
        <v>2039</v>
      </c>
      <c r="J51" s="87">
        <v>2185</v>
      </c>
      <c r="K51" s="87">
        <v>2168</v>
      </c>
      <c r="L51" s="87">
        <v>2105</v>
      </c>
      <c r="M51" s="88">
        <v>1941</v>
      </c>
    </row>
    <row r="52" spans="2:13" ht="27.75" customHeight="1" thickBot="1">
      <c r="B52" s="1175" t="s">
        <v>37</v>
      </c>
      <c r="C52" s="1176"/>
      <c r="D52" s="90"/>
      <c r="E52" s="1177" t="s">
        <v>38</v>
      </c>
      <c r="F52" s="1177"/>
      <c r="G52" s="1177"/>
      <c r="H52" s="1178"/>
      <c r="I52" s="91">
        <v>-8540</v>
      </c>
      <c r="J52" s="92">
        <v>-8895</v>
      </c>
      <c r="K52" s="92">
        <v>-11683</v>
      </c>
      <c r="L52" s="92">
        <v>-13229</v>
      </c>
      <c r="M52" s="93">
        <v>-16722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107414</v>
      </c>
      <c r="E3" s="116"/>
      <c r="F3" s="117">
        <v>70254</v>
      </c>
      <c r="G3" s="118"/>
      <c r="H3" s="119"/>
    </row>
    <row r="4" spans="1:8">
      <c r="A4" s="120"/>
      <c r="B4" s="121"/>
      <c r="C4" s="122"/>
      <c r="D4" s="123">
        <v>106782</v>
      </c>
      <c r="E4" s="124"/>
      <c r="F4" s="125">
        <v>41764</v>
      </c>
      <c r="G4" s="126"/>
      <c r="H4" s="127"/>
    </row>
    <row r="5" spans="1:8">
      <c r="A5" s="108" t="s">
        <v>512</v>
      </c>
      <c r="B5" s="113"/>
      <c r="C5" s="114"/>
      <c r="D5" s="115">
        <v>107975</v>
      </c>
      <c r="E5" s="116"/>
      <c r="F5" s="117">
        <v>89245</v>
      </c>
      <c r="G5" s="118"/>
      <c r="H5" s="119"/>
    </row>
    <row r="6" spans="1:8">
      <c r="A6" s="120"/>
      <c r="B6" s="121"/>
      <c r="C6" s="122"/>
      <c r="D6" s="123">
        <v>107630</v>
      </c>
      <c r="E6" s="124"/>
      <c r="F6" s="125">
        <v>42966</v>
      </c>
      <c r="G6" s="126"/>
      <c r="H6" s="127"/>
    </row>
    <row r="7" spans="1:8">
      <c r="A7" s="108" t="s">
        <v>513</v>
      </c>
      <c r="B7" s="113"/>
      <c r="C7" s="114"/>
      <c r="D7" s="115">
        <v>1306</v>
      </c>
      <c r="E7" s="116"/>
      <c r="F7" s="117">
        <v>70897</v>
      </c>
      <c r="G7" s="118"/>
      <c r="H7" s="119"/>
    </row>
    <row r="8" spans="1:8">
      <c r="A8" s="120"/>
      <c r="B8" s="121"/>
      <c r="C8" s="122"/>
      <c r="D8" s="123">
        <v>1306</v>
      </c>
      <c r="E8" s="124"/>
      <c r="F8" s="125">
        <v>39878</v>
      </c>
      <c r="G8" s="126"/>
      <c r="H8" s="127"/>
    </row>
    <row r="9" spans="1:8">
      <c r="A9" s="108" t="s">
        <v>514</v>
      </c>
      <c r="B9" s="113"/>
      <c r="C9" s="114"/>
      <c r="D9" s="115">
        <v>1673</v>
      </c>
      <c r="E9" s="116"/>
      <c r="F9" s="117">
        <v>66496</v>
      </c>
      <c r="G9" s="118"/>
      <c r="H9" s="119"/>
    </row>
    <row r="10" spans="1:8">
      <c r="A10" s="120"/>
      <c r="B10" s="121"/>
      <c r="C10" s="122"/>
      <c r="D10" s="123">
        <v>1673</v>
      </c>
      <c r="E10" s="124"/>
      <c r="F10" s="125">
        <v>36530</v>
      </c>
      <c r="G10" s="126"/>
      <c r="H10" s="127"/>
    </row>
    <row r="11" spans="1:8">
      <c r="A11" s="108" t="s">
        <v>515</v>
      </c>
      <c r="B11" s="113"/>
      <c r="C11" s="114"/>
      <c r="D11" s="115">
        <v>3992</v>
      </c>
      <c r="E11" s="116"/>
      <c r="F11" s="117">
        <v>82748</v>
      </c>
      <c r="G11" s="118"/>
      <c r="H11" s="119"/>
    </row>
    <row r="12" spans="1:8">
      <c r="A12" s="120"/>
      <c r="B12" s="121"/>
      <c r="C12" s="128"/>
      <c r="D12" s="123">
        <v>3992</v>
      </c>
      <c r="E12" s="124"/>
      <c r="F12" s="125">
        <v>44732</v>
      </c>
      <c r="G12" s="126"/>
      <c r="H12" s="127"/>
    </row>
    <row r="13" spans="1:8">
      <c r="A13" s="108"/>
      <c r="B13" s="113"/>
      <c r="C13" s="129"/>
      <c r="D13" s="130">
        <v>44472</v>
      </c>
      <c r="E13" s="131"/>
      <c r="F13" s="132">
        <v>75928</v>
      </c>
      <c r="G13" s="133"/>
      <c r="H13" s="119"/>
    </row>
    <row r="14" spans="1:8">
      <c r="A14" s="120"/>
      <c r="B14" s="121"/>
      <c r="C14" s="122"/>
      <c r="D14" s="123">
        <v>44277</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5.57</v>
      </c>
      <c r="C19" s="134">
        <f>ROUND(VALUE(SUBSTITUTE(実質収支比率等に係る経年分析!G$48,"▲","-")),2)</f>
        <v>10.039999999999999</v>
      </c>
      <c r="D19" s="134">
        <f>ROUND(VALUE(SUBSTITUTE(実質収支比率等に係る経年分析!H$48,"▲","-")),2)</f>
        <v>14</v>
      </c>
      <c r="E19" s="134">
        <f>ROUND(VALUE(SUBSTITUTE(実質収支比率等に係る経年分析!I$48,"▲","-")),2)</f>
        <v>14.19</v>
      </c>
      <c r="F19" s="134">
        <f>ROUND(VALUE(SUBSTITUTE(実質収支比率等に係る経年分析!J$48,"▲","-")),2)</f>
        <v>4.09</v>
      </c>
    </row>
    <row r="20" spans="1:11">
      <c r="A20" s="134" t="s">
        <v>43</v>
      </c>
      <c r="B20" s="134">
        <f>ROUND(VALUE(SUBSTITUTE(実質収支比率等に係る経年分析!F$47,"▲","-")),2)</f>
        <v>119.82</v>
      </c>
      <c r="C20" s="134">
        <f>ROUND(VALUE(SUBSTITUTE(実質収支比率等に係る経年分析!G$47,"▲","-")),2)</f>
        <v>118.37</v>
      </c>
      <c r="D20" s="134">
        <f>ROUND(VALUE(SUBSTITUTE(実質収支比率等に係る経年分析!H$47,"▲","-")),2)</f>
        <v>176.63</v>
      </c>
      <c r="E20" s="134">
        <f>ROUND(VALUE(SUBSTITUTE(実質収支比率等に係る経年分析!I$47,"▲","-")),2)</f>
        <v>173.76</v>
      </c>
      <c r="F20" s="134">
        <f>ROUND(VALUE(SUBSTITUTE(実質収支比率等に係る経年分析!J$47,"▲","-")),2)</f>
        <v>159.94</v>
      </c>
    </row>
    <row r="21" spans="1:11">
      <c r="A21" s="134" t="s">
        <v>44</v>
      </c>
      <c r="B21" s="134">
        <f>IF(ISNUMBER(VALUE(SUBSTITUTE(実質収支比率等に係る経年分析!F$49,"▲","-"))),ROUND(VALUE(SUBSTITUTE(実質収支比率等に係る経年分析!F$49,"▲","-")),2),NA())</f>
        <v>6.16</v>
      </c>
      <c r="C21" s="134">
        <f>IF(ISNUMBER(VALUE(SUBSTITUTE(実質収支比率等に係る経年分析!G$49,"▲","-"))),ROUND(VALUE(SUBSTITUTE(実質収支比率等に係る経年分析!G$49,"▲","-")),2),NA())</f>
        <v>10.55</v>
      </c>
      <c r="D21" s="134">
        <f>IF(ISNUMBER(VALUE(SUBSTITUTE(実質収支比率等に係る経年分析!H$49,"▲","-"))),ROUND(VALUE(SUBSTITUTE(実質収支比率等に係る経年分析!H$49,"▲","-")),2),NA())</f>
        <v>51.34</v>
      </c>
      <c r="E21" s="134">
        <f>IF(ISNUMBER(VALUE(SUBSTITUTE(実質収支比率等に係る経年分析!I$49,"▲","-"))),ROUND(VALUE(SUBSTITUTE(実質収支比率等に係る経年分析!I$49,"▲","-")),2),NA())</f>
        <v>12.12</v>
      </c>
      <c r="F21" s="134">
        <f>IF(ISNUMBER(VALUE(SUBSTITUTE(実質収支比率等に係る経年分析!J$49,"▲","-"))),ROUND(VALUE(SUBSTITUTE(実質収支比率等に係る経年分析!J$49,"▲","-")),2),NA())</f>
        <v>-8.06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介護サービス特別会計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坂下ダム施設管理事業特別会計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宅地造成事業特別会計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9.9499999999999993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4.04</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151</v>
      </c>
      <c r="E42" s="136"/>
      <c r="F42" s="136"/>
      <c r="G42" s="136">
        <f>'実質公債費比率（分子）の構造'!L$52</f>
        <v>168</v>
      </c>
      <c r="H42" s="136"/>
      <c r="I42" s="136"/>
      <c r="J42" s="136">
        <f>'実質公債費比率（分子）の構造'!M$52</f>
        <v>171</v>
      </c>
      <c r="K42" s="136"/>
      <c r="L42" s="136"/>
      <c r="M42" s="136">
        <f>'実質公債費比率（分子）の構造'!N$52</f>
        <v>189</v>
      </c>
      <c r="N42" s="136"/>
      <c r="O42" s="136"/>
      <c r="P42" s="136">
        <f>'実質公債費比率（分子）の構造'!O$52</f>
        <v>192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73</v>
      </c>
      <c r="C45" s="136"/>
      <c r="D45" s="136"/>
      <c r="E45" s="136">
        <f>'実質公債費比率（分子）の構造'!L$49</f>
        <v>68</v>
      </c>
      <c r="F45" s="136"/>
      <c r="G45" s="136"/>
      <c r="H45" s="136">
        <f>'実質公債費比率（分子）の構造'!M$49</f>
        <v>65</v>
      </c>
      <c r="I45" s="136"/>
      <c r="J45" s="136"/>
      <c r="K45" s="136">
        <f>'実質公債費比率（分子）の構造'!N$49</f>
        <v>58</v>
      </c>
      <c r="L45" s="136"/>
      <c r="M45" s="136"/>
      <c r="N45" s="136">
        <f>'実質公債費比率（分子）の構造'!O$49</f>
        <v>47</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75</v>
      </c>
      <c r="C49" s="136"/>
      <c r="D49" s="136"/>
      <c r="E49" s="136">
        <f>'実質公債費比率（分子）の構造'!L$45</f>
        <v>16</v>
      </c>
      <c r="F49" s="136"/>
      <c r="G49" s="136"/>
      <c r="H49" s="136">
        <f>'実質公債費比率（分子）の構造'!M$45</f>
        <v>92</v>
      </c>
      <c r="I49" s="136"/>
      <c r="J49" s="136"/>
      <c r="K49" s="136">
        <f>'実質公債費比率（分子）の構造'!N$45</f>
        <v>51</v>
      </c>
      <c r="L49" s="136"/>
      <c r="M49" s="136"/>
      <c r="N49" s="136">
        <f>'実質公債費比率（分子）の構造'!O$45</f>
        <v>41</v>
      </c>
      <c r="O49" s="136"/>
      <c r="P49" s="136"/>
    </row>
    <row r="50" spans="1:16">
      <c r="A50" s="136" t="s">
        <v>59</v>
      </c>
      <c r="B50" s="136" t="e">
        <f>NA()</f>
        <v>#N/A</v>
      </c>
      <c r="C50" s="136">
        <f>IF(ISNUMBER('実質公債費比率（分子）の構造'!K$53),'実質公債費比率（分子）の構造'!K$53,NA())</f>
        <v>-3</v>
      </c>
      <c r="D50" s="136" t="e">
        <f>NA()</f>
        <v>#N/A</v>
      </c>
      <c r="E50" s="136" t="e">
        <f>NA()</f>
        <v>#N/A</v>
      </c>
      <c r="F50" s="136">
        <f>IF(ISNUMBER('実質公債費比率（分子）の構造'!L$53),'実質公債費比率（分子）の構造'!L$53,NA())</f>
        <v>-84</v>
      </c>
      <c r="G50" s="136" t="e">
        <f>NA()</f>
        <v>#N/A</v>
      </c>
      <c r="H50" s="136" t="e">
        <f>NA()</f>
        <v>#N/A</v>
      </c>
      <c r="I50" s="136">
        <f>IF(ISNUMBER('実質公債費比率（分子）の構造'!M$53),'実質公債費比率（分子）の構造'!M$53,NA())</f>
        <v>-14</v>
      </c>
      <c r="J50" s="136" t="e">
        <f>NA()</f>
        <v>#N/A</v>
      </c>
      <c r="K50" s="136" t="e">
        <f>NA()</f>
        <v>#N/A</v>
      </c>
      <c r="L50" s="136">
        <f>IF(ISNUMBER('実質公債費比率（分子）の構造'!N$53),'実質公債費比率（分子）の構造'!N$53,NA())</f>
        <v>-80</v>
      </c>
      <c r="M50" s="136" t="e">
        <f>NA()</f>
        <v>#N/A</v>
      </c>
      <c r="N50" s="136" t="e">
        <f>NA()</f>
        <v>#N/A</v>
      </c>
      <c r="O50" s="136">
        <f>IF(ISNUMBER('実質公債費比率（分子）の構造'!O$53),'実質公債費比率（分子）の構造'!O$53,NA())</f>
        <v>-104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2039</v>
      </c>
      <c r="E56" s="135"/>
      <c r="F56" s="135"/>
      <c r="G56" s="135">
        <f>'将来負担比率（分子）の構造'!J$51</f>
        <v>2185</v>
      </c>
      <c r="H56" s="135"/>
      <c r="I56" s="135"/>
      <c r="J56" s="135">
        <f>'将来負担比率（分子）の構造'!K$51</f>
        <v>2168</v>
      </c>
      <c r="K56" s="135"/>
      <c r="L56" s="135"/>
      <c r="M56" s="135">
        <f>'将来負担比率（分子）の構造'!L$51</f>
        <v>2105</v>
      </c>
      <c r="N56" s="135"/>
      <c r="O56" s="135"/>
      <c r="P56" s="135">
        <f>'将来負担比率（分子）の構造'!M$51</f>
        <v>1941</v>
      </c>
    </row>
    <row r="57" spans="1:16">
      <c r="A57" s="135" t="s">
        <v>35</v>
      </c>
      <c r="B57" s="135"/>
      <c r="C57" s="135"/>
      <c r="D57" s="135">
        <f>'将来負担比率（分子）の構造'!I$50</f>
        <v>23</v>
      </c>
      <c r="E57" s="135"/>
      <c r="F57" s="135"/>
      <c r="G57" s="135">
        <f>'将来負担比率（分子）の構造'!J$50</f>
        <v>15</v>
      </c>
      <c r="H57" s="135"/>
      <c r="I57" s="135"/>
      <c r="J57" s="135">
        <f>'将来負担比率（分子）の構造'!K$50</f>
        <v>8</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7653</v>
      </c>
      <c r="E58" s="135"/>
      <c r="F58" s="135"/>
      <c r="G58" s="135">
        <f>'将来負担比率（分子）の構造'!J$49</f>
        <v>7948</v>
      </c>
      <c r="H58" s="135"/>
      <c r="I58" s="135"/>
      <c r="J58" s="135">
        <f>'将来負担比率（分子）の構造'!K$49</f>
        <v>10628</v>
      </c>
      <c r="K58" s="135"/>
      <c r="L58" s="135"/>
      <c r="M58" s="135">
        <f>'将来負担比率（分子）の構造'!L$49</f>
        <v>12115</v>
      </c>
      <c r="N58" s="135"/>
      <c r="O58" s="135"/>
      <c r="P58" s="135">
        <f>'将来負担比率（分子）の構造'!M$49</f>
        <v>15695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765</v>
      </c>
      <c r="C62" s="135"/>
      <c r="D62" s="135"/>
      <c r="E62" s="135">
        <f>'将来負担比率（分子）の構造'!J$45</f>
        <v>819</v>
      </c>
      <c r="F62" s="135"/>
      <c r="G62" s="135"/>
      <c r="H62" s="135">
        <f>'将来負担比率（分子）の構造'!K$45</f>
        <v>800</v>
      </c>
      <c r="I62" s="135"/>
      <c r="J62" s="135"/>
      <c r="K62" s="135">
        <f>'将来負担比率（分子）の構造'!L$45</f>
        <v>738</v>
      </c>
      <c r="L62" s="135"/>
      <c r="M62" s="135"/>
      <c r="N62" s="135">
        <f>'将来負担比率（分子）の構造'!M$45</f>
        <v>713</v>
      </c>
      <c r="O62" s="135"/>
      <c r="P62" s="135"/>
    </row>
    <row r="63" spans="1:16">
      <c r="A63" s="135" t="s">
        <v>28</v>
      </c>
      <c r="B63" s="135">
        <f>'将来負担比率（分子）の構造'!I$44</f>
        <v>153</v>
      </c>
      <c r="C63" s="135"/>
      <c r="D63" s="135"/>
      <c r="E63" s="135">
        <f>'将来負担比率（分子）の構造'!J$44</f>
        <v>191</v>
      </c>
      <c r="F63" s="135"/>
      <c r="G63" s="135"/>
      <c r="H63" s="135">
        <f>'将来負担比率（分子）の構造'!K$44</f>
        <v>168</v>
      </c>
      <c r="I63" s="135"/>
      <c r="J63" s="135"/>
      <c r="K63" s="135">
        <f>'将来負担比率（分子）の構造'!L$44</f>
        <v>150</v>
      </c>
      <c r="L63" s="135"/>
      <c r="M63" s="135"/>
      <c r="N63" s="135">
        <f>'将来負担比率（分子）の構造'!M$44</f>
        <v>138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0</v>
      </c>
      <c r="L65" s="135"/>
      <c r="M65" s="135"/>
      <c r="N65" s="135" t="str">
        <f>'将来負担比率（分子）の構造'!M$42</f>
        <v>-</v>
      </c>
      <c r="O65" s="135"/>
      <c r="P65" s="135"/>
    </row>
    <row r="66" spans="1:16">
      <c r="A66" s="135" t="s">
        <v>25</v>
      </c>
      <c r="B66" s="135">
        <f>'将来負担比率（分子）の構造'!I$41</f>
        <v>257</v>
      </c>
      <c r="C66" s="135"/>
      <c r="D66" s="135"/>
      <c r="E66" s="135">
        <f>'将来負担比率（分子）の構造'!J$41</f>
        <v>243</v>
      </c>
      <c r="F66" s="135"/>
      <c r="G66" s="135"/>
      <c r="H66" s="135">
        <f>'将来負担比率（分子）の構造'!K$41</f>
        <v>152</v>
      </c>
      <c r="I66" s="135"/>
      <c r="J66" s="135"/>
      <c r="K66" s="135">
        <f>'将来負担比率（分子）の構造'!L$41</f>
        <v>103</v>
      </c>
      <c r="L66" s="135"/>
      <c r="M66" s="135"/>
      <c r="N66" s="135">
        <f>'将来負担比率（分子）の構造'!M$41</f>
        <v>62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工藤_誠一</cp:lastModifiedBy>
  <cp:lastPrinted>2015-04-16T02:34:46Z</cp:lastPrinted>
  <dcterms:created xsi:type="dcterms:W3CDTF">2015-02-17T06:13:15Z</dcterms:created>
  <dcterms:modified xsi:type="dcterms:W3CDTF">2015-04-20T02:14:20Z</dcterms:modified>
  <cp:category/>
</cp:coreProperties>
</file>