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16005\Desktop\"/>
    </mc:Choice>
  </mc:AlternateContent>
  <workbookProtection workbookPassword="979D" lockStructure="1"/>
  <bookViews>
    <workbookView xWindow="0" yWindow="0" windowWidth="20490" windowHeight="7770"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40" i="9" l="1"/>
  <c r="BG39" i="9"/>
  <c r="BG38" i="9"/>
  <c r="BG37" i="9"/>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O42" i="9"/>
  <c r="BE42" i="9"/>
  <c r="AM42" i="9"/>
  <c r="U42" i="9"/>
  <c r="CO41" i="9"/>
  <c r="BE41" i="9"/>
  <c r="AM41" i="9"/>
  <c r="U41" i="9"/>
  <c r="CO40" i="9"/>
  <c r="AM40" i="9"/>
  <c r="U40" i="9"/>
  <c r="AM39" i="9"/>
  <c r="U39" i="9"/>
  <c r="AM38" i="9"/>
  <c r="U38" i="9"/>
  <c r="C34" i="9"/>
  <c r="C35" i="9" l="1"/>
  <c r="C36" i="9" s="1"/>
  <c r="C37" i="9" s="1"/>
  <c r="C38" i="9" s="1"/>
  <c r="C39" i="9" s="1"/>
  <c r="C40" i="9" s="1"/>
  <c r="C41" i="9" s="1"/>
  <c r="C42" i="9" s="1"/>
  <c r="C43"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c r="BE35" i="9" s="1"/>
  <c r="BE36" i="9" s="1"/>
  <c r="BE37" i="9" s="1"/>
  <c r="BE38" i="9" s="1"/>
  <c r="BE39" i="9" s="1"/>
  <c r="BE40" i="9" s="1"/>
  <c r="BW34" i="9" l="1"/>
  <c r="BW35" i="9" s="1"/>
  <c r="BW36" i="9" s="1"/>
  <c r="BW37" i="9" s="1"/>
  <c r="BW38" i="9" s="1"/>
  <c r="BW39" i="9" s="1"/>
  <c r="BW40" i="9" s="1"/>
  <c r="BW41" i="9" s="1"/>
  <c r="BW42" i="9" s="1"/>
  <c r="CO34" i="9" l="1"/>
  <c r="CO35" i="9" s="1"/>
  <c r="CO36" i="9" s="1"/>
  <c r="CO37" i="9" s="1"/>
  <c r="CO38" i="9" s="1"/>
  <c r="CO39" i="9" s="1"/>
</calcChain>
</file>

<file path=xl/sharedStrings.xml><?xml version="1.0" encoding="utf-8"?>
<sst xmlns="http://schemas.openxmlformats.org/spreadsheetml/2006/main" count="1054" uniqueCount="571">
  <si>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</si>
  <si>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</si>
  <si>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</si>
  <si>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</si>
  <si>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</si>
  <si>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</si>
  <si>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</si>
  <si>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</si>
  <si>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</si>
  <si>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</si>
  <si>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</si>
  <si>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</si>
  <si>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</si>
  <si>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</si>
  <si>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</si>
  <si>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</si>
  <si>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</si>
  <si>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</si>
  <si>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</si>
  <si>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</si>
  <si>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</si>
  <si>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</si>
  <si>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</si>
  <si>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</si>
  <si>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</si>
  <si>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</si>
  <si>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</si>
  <si>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</si>
  <si>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</si>
  <si>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</si>
  <si>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</si>
  <si>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</si>
  <si>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</si>
  <si>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</si>
  <si>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</si>
  <si>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</si>
  <si>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</si>
  <si>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</si>
  <si>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</si>
  <si>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</si>
  <si>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</si>
  <si>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</si>
  <si>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</si>
  <si>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</si>
  <si>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</si>
  <si>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</si>
  <si>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</si>
  <si>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</si>
  <si>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</si>
  <si>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</si>
  <si>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</si>
  <si>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</si>
  <si>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</si>
  <si>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</si>
  <si>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</si>
  <si>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</si>
  <si>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</si>
  <si>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</si>
  <si>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</si>
  <si>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</si>
  <si>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</si>
  <si>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</si>
  <si>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</si>
  <si>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</si>
  <si>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</si>
  <si>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</si>
  <si>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</si>
  <si>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</si>
  <si>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</si>
  <si>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</si>
  <si>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</si>
  <si>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</si>
  <si>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</si>
  <si>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</si>
  <si>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</si>
  <si>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</si>
  <si>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</si>
  <si>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</si>
  <si>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</si>
  <si>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</si>
  <si>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</si>
  <si>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</si>
  <si>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郡山市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</si>
  <si>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</si>
  <si>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</si>
  <si>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</si>
  <si>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</si>
  <si>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</si>
  <si>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</si>
  <si>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</si>
  <si>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</si>
  <si>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</si>
  <si>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</si>
  <si>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</si>
  <si>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</si>
  <si>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</si>
  <si>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</si>
  <si>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</si>
  <si>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</si>
  <si>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</si>
  <si>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</si>
  <si>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</si>
  <si>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</si>
  <si>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</si>
  <si>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</si>
  <si>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</si>
  <si>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</si>
  <si>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</si>
  <si>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</si>
  <si>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</si>
  <si>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</si>
  <si>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</si>
  <si>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</si>
  <si>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</si>
  <si>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</si>
  <si>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</si>
  <si>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</si>
  <si>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</si>
  <si>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</si>
  <si>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</si>
  <si>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</si>
  <si>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</si>
  <si>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</si>
  <si>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</si>
  <si>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</si>
  <si>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</si>
  <si>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</si>
  <si>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</si>
  <si>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</si>
  <si>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</si>
  <si>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</si>
  <si>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</si>
  <si>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</si>
  <si>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</si>
  <si>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</si>
  <si>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</si>
  <si>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</si>
  <si>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</si>
  <si>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</si>
  <si>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</si>
  <si>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</si>
  <si>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</si>
  <si>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</si>
  <si>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</si>
  <si>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</si>
  <si>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</si>
  <si>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</si>
  <si>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</si>
  <si>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</si>
  <si>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</si>
  <si>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</si>
  <si>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</si>
  <si>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</si>
  <si>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</si>
  <si>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</si>
  <si>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</si>
  <si>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</si>
  <si>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</si>
  <si>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</si>
  <si>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</si>
  <si>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</si>
  <si>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</si>
  <si>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</si>
  <si>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</si>
  <si>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</si>
  <si>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</si>
  <si>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</si>
  <si>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</si>
  <si>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</si>
  <si>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</si>
  <si>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</si>
  <si>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</si>
  <si>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</si>
  <si>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</si>
  <si>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</si>
  <si>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</si>
  <si>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</si>
  <si>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</si>
  <si>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</si>
  <si>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</si>
  <si>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</si>
  <si>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</si>
  <si>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</si>
  <si>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</si>
  <si>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</si>
  <si>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</si>
  <si>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</si>
  <si>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</si>
  <si>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</si>
  <si>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</si>
  <si>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</si>
  <si>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</si>
  <si>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</si>
  <si>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</si>
  <si>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</si>
  <si>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</si>
  <si>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福島県郡山市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</si>
  <si>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</si>
  <si>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</si>
  <si>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</si>
  <si>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</si>
  <si>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</si>
  <si>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</si>
  <si>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</si>
  <si>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</si>
  <si>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</si>
  <si>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</si>
  <si>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</si>
  <si>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</si>
  <si>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</si>
  <si>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</si>
  <si>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</si>
  <si>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</si>
  <si>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</si>
  <si>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</si>
  <si>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</si>
  <si>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</si>
  <si>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</si>
  <si>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</si>
  <si>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</si>
  <si>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</si>
  <si>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</si>
  <si>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</si>
  <si>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</si>
  <si>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</si>
  <si>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</si>
  <si>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</si>
  <si>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</si>
  <si>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</si>
  <si>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</si>
  <si>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</si>
  <si>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</si>
  <si>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</si>
  <si>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</si>
  <si>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</si>
  <si>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</si>
  <si>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</si>
  <si>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</si>
  <si>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</si>
  <si>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</si>
  <si>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</si>
  <si>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</si>
  <si>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</si>
  <si>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</si>
  <si>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</si>
  <si>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</si>
  <si>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</si>
  <si>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</si>
  <si>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</si>
  <si>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</si>
  <si>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</si>
  <si>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</si>
  <si>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</si>
  <si>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</si>
  <si>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</si>
  <si>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</si>
  <si>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</si>
  <si>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</si>
  <si>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</si>
  <si>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</si>
  <si>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</si>
  <si>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</si>
  <si>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</si>
  <si>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</si>
  <si>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</si>
  <si>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</si>
  <si>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</si>
  <si>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</si>
  <si>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</si>
  <si>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</si>
  <si>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</si>
  <si>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</si>
  <si>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</si>
  <si>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</si>
  <si>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</si>
  <si>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</si>
  <si>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</si>
  <si>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</si>
  <si>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</si>
  <si>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</si>
  <si>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</si>
  <si>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</si>
  <si>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</si>
  <si>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</si>
  <si>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</si>
  <si>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</si>
  <si>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</si>
  <si>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</si>
  <si>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</si>
  <si>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</si>
  <si>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</si>
  <si>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</si>
  <si>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</si>
  <si>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</si>
  <si>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</si>
  <si>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</si>
  <si>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</si>
  <si>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</si>
  <si>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</si>
  <si>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</si>
  <si>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</si>
  <si>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</si>
  <si>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</si>
  <si>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</si>
  <si>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</si>
  <si>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</si>
  <si>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</si>
  <si>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</si>
  <si>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</si>
  <si>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</si>
  <si>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</si>
  <si>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</si>
  <si>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</si>
  <si>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</si>
  <si>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</si>
  <si>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</si>
  <si>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</si>
  <si>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</si>
  <si>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</si>
  <si>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</si>
  <si>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</si>
  <si>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</si>
  <si>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</si>
  <si>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</si>
  <si>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</si>
  <si>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</si>
  <si>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</si>
  <si>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</si>
  <si>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</si>
  <si>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</si>
  <si>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</si>
  <si>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</si>
  <si>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</si>
  <si>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</si>
  <si>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</si>
  <si>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</si>
  <si>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</si>
  <si>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</si>
  <si>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</si>
  <si>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</si>
  <si>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</si>
  <si>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</si>
  <si>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</si>
  <si>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</si>
  <si>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</si>
  <si>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</si>
  <si>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福島県郡山市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</si>
  <si>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</si>
  <si>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</si>
  <si>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</si>
  <si>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</si>
  <si>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</si>
  <si>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</si>
  <si>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</si>
  <si>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</si>
  <si>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</si>
  <si>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</si>
  <si>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</si>
  <si>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</si>
  <si>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</si>
  <si>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</si>
  <si>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</si>
  <si>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</si>
  <si>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</si>
  <si>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</si>
  <si>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</si>
  <si>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</si>
  <si>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</si>
  <si>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荒井北井土地区画整理事業特別会計</t>
    <phoneticPr fontId="5"/>
  </si>
  <si>
    <t>中谷地土地区画整理事業特別会計</t>
    <phoneticPr fontId="5"/>
  </si>
  <si>
    <t>富田第二土地区画整理事業特別会計</t>
    <phoneticPr fontId="5"/>
  </si>
  <si>
    <t>伊賀河原土地区画整理事業特別会計</t>
    <phoneticPr fontId="5"/>
  </si>
  <si>
    <t>徳定土地区画整理事業特別会計</t>
    <phoneticPr fontId="5"/>
  </si>
  <si>
    <t>大町土地区画整理事業特別会計</t>
    <phoneticPr fontId="5"/>
  </si>
  <si>
    <t>郡山駅西口市街地再開発事業特別会計</t>
    <phoneticPr fontId="5"/>
  </si>
  <si>
    <t>母子寡婦福祉資金貸付金特別会計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</si>
  <si>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</si>
  <si>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</si>
  <si>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</si>
  <si>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</si>
  <si>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</si>
  <si>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</si>
  <si>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</si>
  <si>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</si>
  <si>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</si>
  <si>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</si>
  <si>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</si>
  <si>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</si>
  <si>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</si>
  <si>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</si>
  <si>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</si>
  <si>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</si>
  <si>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</si>
  <si>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</si>
  <si>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</si>
  <si>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工業用水道事業会計</t>
    <phoneticPr fontId="5"/>
  </si>
  <si>
    <t>下水道事業会計</t>
    <phoneticPr fontId="5"/>
  </si>
  <si>
    <t>農業集落排水事業会計</t>
    <phoneticPr fontId="5"/>
  </si>
  <si>
    <t>総合地方卸売市場特別会計</t>
    <phoneticPr fontId="5"/>
  </si>
  <si>
    <t>法非適用企業</t>
    <phoneticPr fontId="5"/>
  </si>
  <si>
    <t>熱海温泉事業特別会計</t>
    <phoneticPr fontId="5"/>
  </si>
  <si>
    <t>湖南簡易水道事業特別会計</t>
    <phoneticPr fontId="5"/>
  </si>
  <si>
    <t>中田簡易水道事業特別会計</t>
    <phoneticPr fontId="5"/>
  </si>
  <si>
    <t>熱海中山簡易水道事業特別会計</t>
    <phoneticPr fontId="5"/>
  </si>
  <si>
    <t>流通業務団地開発事業特別会計</t>
    <phoneticPr fontId="5"/>
  </si>
  <si>
    <t>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</si>
  <si>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</si>
  <si>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</si>
  <si>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</si>
  <si>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</si>
  <si>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</si>
  <si>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</si>
  <si>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</si>
  <si>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</si>
  <si>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</si>
  <si>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</si>
  <si>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</si>
  <si>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</si>
  <si>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</si>
  <si>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</si>
  <si>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</si>
  <si>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</si>
  <si>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</si>
  <si>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</si>
  <si>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</si>
  <si>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</si>
  <si>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</si>
  <si>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</si>
  <si>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</si>
  <si>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</si>
  <si>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</si>
  <si>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</si>
  <si>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</si>
  <si>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</si>
  <si>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</si>
  <si>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</si>
  <si>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</si>
  <si>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</si>
  <si>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</si>
  <si>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</si>
  <si>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</si>
  <si>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</si>
  <si>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</si>
  <si>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</si>
  <si>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</si>
  <si>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</si>
  <si>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</si>
  <si>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</si>
  <si>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</si>
  <si>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</si>
  <si>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</si>
  <si>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</si>
  <si>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</si>
  <si>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</si>
  <si>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</si>
  <si>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</si>
  <si>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</si>
  <si>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</si>
  <si>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</si>
  <si>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</si>
  <si>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</si>
  <si>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</si>
  <si>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</si>
  <si>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</si>
  <si>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</si>
  <si>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</si>
  <si>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</si>
  <si>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</si>
  <si>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</si>
  <si>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</si>
  <si>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</si>
  <si>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</si>
  <si>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</si>
  <si>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</si>
  <si>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</si>
  <si>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</si>
  <si>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</si>
  <si>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</si>
  <si>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</si>
  <si>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</si>
  <si>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</si>
  <si>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</si>
  <si>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</si>
  <si>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</si>
  <si>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</si>
  <si>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</si>
  <si>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</si>
  <si>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</si>
  <si>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</si>
  <si>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</si>
  <si>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</si>
  <si>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</si>
  <si>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</si>
  <si>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</si>
  <si>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</si>
  <si>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</si>
  <si>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</si>
  <si>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</si>
  <si>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</si>
  <si>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</si>
  <si>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</si>
  <si>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</si>
  <si>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</si>
  <si>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</si>
  <si>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</si>
  <si>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</si>
  <si>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</si>
  <si>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</si>
  <si>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</si>
  <si>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</si>
  <si>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</si>
  <si>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</si>
  <si>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</si>
  <si>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</si>
  <si>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</si>
  <si>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</si>
  <si>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</si>
  <si>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</si>
  <si>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</si>
  <si>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</si>
  <si>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</si>
  <si>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</si>
  <si>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</si>
  <si>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</si>
  <si>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</si>
  <si>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</si>
  <si>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</si>
  <si>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</si>
  <si>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</si>
  <si>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</si>
  <si>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</si>
  <si>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</si>
  <si>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</si>
  <si>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</si>
  <si>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</si>
  <si>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</si>
  <si>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</si>
  <si>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</si>
  <si>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</si>
  <si>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</si>
  <si>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</si>
  <si>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介護保険特別会計</t>
  </si>
  <si>
    <t>流通業務団地開発事業特別会計</t>
  </si>
  <si>
    <t>熱海温泉事業特別会計</t>
  </si>
  <si>
    <t>下水道事業会計</t>
  </si>
  <si>
    <t>母子寡婦福祉資金貸付金特別会計</t>
  </si>
  <si>
    <t>その他会計（赤字）</t>
  </si>
  <si>
    <t>▲ 0.02</t>
  </si>
  <si>
    <t>その他会計（黒字）</t>
  </si>
  <si>
    <t>郡山市文化・学び振興公社</t>
  </si>
  <si>
    <t>郡山市観光交流振興公社</t>
  </si>
  <si>
    <t>郡山市健康振興財団</t>
  </si>
  <si>
    <t>郡山コンベンションビューロー</t>
  </si>
  <si>
    <t>郡山駅西口再開発</t>
  </si>
  <si>
    <t>郡山地方土地開発公社</t>
  </si>
  <si>
    <t>郡山地方広域消防組合　一般会計</t>
    <rPh sb="0" eb="2">
      <t>コオリヤマ</t>
    </rPh>
    <rPh sb="2" eb="4">
      <t>チホウ</t>
    </rPh>
    <rPh sb="4" eb="6">
      <t>コウイキ</t>
    </rPh>
    <rPh sb="6" eb="8">
      <t>ショウボウ</t>
    </rPh>
    <rPh sb="8" eb="10">
      <t>クミアイ</t>
    </rPh>
    <rPh sb="11" eb="13">
      <t>イッパン</t>
    </rPh>
    <rPh sb="13" eb="15">
      <t>カイケイ</t>
    </rPh>
    <phoneticPr fontId="24"/>
  </si>
  <si>
    <t>福島県後期高齢者医療広域連合　一般会計</t>
    <rPh sb="0" eb="3">
      <t>フクシマケン</t>
    </rPh>
    <rPh sb="3" eb="5">
      <t>コウキ</t>
    </rPh>
    <rPh sb="5" eb="8">
      <t>コウレイシャ</t>
    </rPh>
    <rPh sb="8" eb="10">
      <t>イリョウ</t>
    </rPh>
    <rPh sb="10" eb="12">
      <t>コウイキ</t>
    </rPh>
    <rPh sb="12" eb="14">
      <t>レンゴウ</t>
    </rPh>
    <rPh sb="15" eb="19">
      <t>イッパンカイケイ</t>
    </rPh>
    <phoneticPr fontId="24"/>
  </si>
  <si>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</si>
  <si>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4"/>
  </si>
  <si>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</si>
  <si>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4"/>
  </si>
  <si>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4"/>
  </si>
  <si>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4"/>
  </si>
  <si>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4"/>
  </si>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</sst>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26571</c:v>
                </c:pt>
                <c:pt idx="1">
                  <c:v>18200</c:v>
                </c:pt>
                <c:pt idx="2">
                  <c:v>29748</c:v>
                </c:pt>
                <c:pt idx="3">
                  <c:v>31598</c:v>
                </c:pt>
                <c:pt idx="4">
                  <c:v>46041</c:v>
                </c:pt>
              </c:numCache>
            </c:numRef>
          </c:val>
          <c:smooth val="0"/>
        </c:ser>
        <c:dLbls>
          <c:showLegendKey val="0"/>
          <c:showVal val="0"/>
          <c:showCatName val="0"/>
          <c:showSerName val="0"/>
          <c:showPercent val="0"/>
          <c:showBubbleSize val="0"/>
        </c:dLbls>
        <c:marker val="1"/>
        <c:smooth val="0"/>
        <c:axId val="242787440"/>
        <c:axId val="242787048"/>
      </c:lineChart>
      <c:catAx>
        <c:axId val="242787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787048"/>
        <c:crosses val="autoZero"/>
        <c:auto val="1"/>
        <c:lblAlgn val="ctr"/>
        <c:lblOffset val="100"/>
        <c:tickLblSkip val="1"/>
        <c:tickMarkSkip val="1"/>
        <c:noMultiLvlLbl val="0"/>
      </c:catAx>
      <c:valAx>
        <c:axId val="2427870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787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3.45</c:v>
                </c:pt>
                <c:pt idx="1">
                  <c:v>6.93</c:v>
                </c:pt>
                <c:pt idx="2">
                  <c:v>6.1</c:v>
                </c:pt>
                <c:pt idx="3">
                  <c:v>6.22</c:v>
                </c:pt>
                <c:pt idx="4">
                  <c:v>6.61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13.76</c:v>
                </c:pt>
                <c:pt idx="1">
                  <c:v>13.33</c:v>
                </c:pt>
                <c:pt idx="2">
                  <c:v>16.71</c:v>
                </c:pt>
                <c:pt idx="3">
                  <c:v>18.22</c:v>
                </c:pt>
                <c:pt idx="4">
                  <c:v>18.91</c:v>
                </c:pt>
              </c:numCache>
            </c:numRef>
          </c:val>
        </c:ser>
        <c:dLbls>
          <c:showLegendKey val="0"/>
          <c:showVal val="0"/>
          <c:showCatName val="0"/>
          <c:showSerName val="0"/>
          <c:showPercent val="0"/>
          <c:showBubbleSize val="0"/>
        </c:dLbls>
        <c:gapWidth val="250"/>
        <c:overlap val="100"/>
        <c:axId val="242786264"/>
        <c:axId val="242785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2.72</c:v>
                </c:pt>
                <c:pt idx="1">
                  <c:v>3</c:v>
                </c:pt>
                <c:pt idx="2">
                  <c:v>2.34</c:v>
                </c:pt>
                <c:pt idx="3">
                  <c:v>2.12</c:v>
                </c:pt>
                <c:pt idx="4">
                  <c:v>1.21</c:v>
                </c:pt>
              </c:numCache>
            </c:numRef>
          </c:val>
          <c:smooth val="0"/>
        </c:ser>
        <c:dLbls>
          <c:showLegendKey val="0"/>
          <c:showVal val="0"/>
          <c:showCatName val="0"/>
          <c:showSerName val="0"/>
          <c:showPercent val="0"/>
          <c:showBubbleSize val="0"/>
        </c:dLbls>
        <c:marker val="1"/>
        <c:smooth val="0"/>
        <c:axId val="242786264"/>
        <c:axId val="242785872"/>
      </c:lineChart>
      <c:catAx>
        <c:axId val="242786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785872"/>
        <c:crosses val="autoZero"/>
        <c:auto val="1"/>
        <c:lblAlgn val="ctr"/>
        <c:lblOffset val="100"/>
        <c:tickLblSkip val="1"/>
        <c:tickMarkSkip val="1"/>
        <c:noMultiLvlLbl val="0"/>
      </c:catAx>
      <c:valAx>
        <c:axId val="24278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786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0.05</c:v>
                </c:pt>
                <c:pt idx="4">
                  <c:v>#N/A</c:v>
                </c:pt>
                <c:pt idx="5">
                  <c:v>0.08</c:v>
                </c:pt>
                <c:pt idx="6">
                  <c:v>#N/A</c:v>
                </c:pt>
                <c:pt idx="7">
                  <c:v>12.37</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0.02</c:v>
                </c:pt>
                <c:pt idx="7">
                  <c:v>#N/A</c:v>
                </c:pt>
                <c:pt idx="8">
                  <c:v>0</c:v>
                </c:pt>
                <c:pt idx="9">
                  <c:v>0</c:v>
                </c:pt>
              </c:numCache>
            </c:numRef>
          </c:val>
        </c:ser>
        <c:ser>
          <c:idx val="2"/>
          <c:order val="2"/>
          <c:tx>
            <c:strRef>
              <c:f>データシート!$A$29</c:f>
              <c:strCache>
                <c:ptCount val="1"/>
                <c:pt idx="0">
                  <c:v>母子寡婦福祉資金貸付金特別会計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0.02</c:v>
                </c:pt>
                <c:pt idx="4">
                  <c:v>#N/A</c:v>
                </c:pt>
                <c:pt idx="5">
                  <c:v>0.04</c:v>
                </c:pt>
                <c:pt idx="6">
                  <c:v>#N/A</c:v>
                </c:pt>
                <c:pt idx="7">
                  <c:v>0.06</c:v>
                </c:pt>
                <c:pt idx="8">
                  <c:v>#N/A</c:v>
                </c:pt>
                <c:pt idx="9">
                  <c:v>7.0000000000000007E-2</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0.08</c:v>
                </c:pt>
              </c:numCache>
            </c:numRef>
          </c:val>
        </c:ser>
        <c:ser>
          <c:idx val="4"/>
          <c:order val="4"/>
          <c:tx>
            <c:strRef>
              <c:f>データシート!$A$31</c:f>
              <c:strCache>
                <c:ptCount val="1"/>
                <c:pt idx="0">
                  <c:v>熱海温泉事業特別会計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0.43</c:v>
                </c:pt>
                <c:pt idx="2">
                  <c:v>#N/A</c:v>
                </c:pt>
                <c:pt idx="3">
                  <c:v>0.38</c:v>
                </c:pt>
                <c:pt idx="4">
                  <c:v>#N/A</c:v>
                </c:pt>
                <c:pt idx="5">
                  <c:v>0.31</c:v>
                </c:pt>
                <c:pt idx="6">
                  <c:v>#N/A</c:v>
                </c:pt>
                <c:pt idx="7">
                  <c:v>0.23</c:v>
                </c:pt>
                <c:pt idx="8">
                  <c:v>#N/A</c:v>
                </c:pt>
                <c:pt idx="9">
                  <c:v>0.2</c:v>
                </c:pt>
              </c:numCache>
            </c:numRef>
          </c:val>
        </c:ser>
        <c:ser>
          <c:idx val="5"/>
          <c:order val="5"/>
          <c:tx>
            <c:strRef>
              <c:f>データシート!$A$32</c:f>
              <c:strCache>
                <c:ptCount val="1"/>
                <c:pt idx="0">
                  <c:v>流通業務団地開発事業特別会計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0.39</c:v>
                </c:pt>
                <c:pt idx="2">
                  <c:v>#N/A</c:v>
                </c:pt>
                <c:pt idx="3">
                  <c:v>0.81</c:v>
                </c:pt>
                <c:pt idx="4">
                  <c:v>#N/A</c:v>
                </c:pt>
                <c:pt idx="5">
                  <c:v>0.21</c:v>
                </c:pt>
                <c:pt idx="6">
                  <c:v>#N/A</c:v>
                </c:pt>
                <c:pt idx="7">
                  <c:v>0.21</c:v>
                </c:pt>
                <c:pt idx="8">
                  <c:v>#N/A</c:v>
                </c:pt>
                <c:pt idx="9">
                  <c:v>0.2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0.16</c:v>
                </c:pt>
                <c:pt idx="2">
                  <c:v>#N/A</c:v>
                </c:pt>
                <c:pt idx="3">
                  <c:v>0.35</c:v>
                </c:pt>
                <c:pt idx="4">
                  <c:v>#N/A</c:v>
                </c:pt>
                <c:pt idx="5">
                  <c:v>0.31</c:v>
                </c:pt>
                <c:pt idx="6">
                  <c:v>#N/A</c:v>
                </c:pt>
                <c:pt idx="7">
                  <c:v>0.86</c:v>
                </c:pt>
                <c:pt idx="8">
                  <c:v>#N/A</c:v>
                </c:pt>
                <c:pt idx="9">
                  <c:v>0.75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0.45</c:v>
                </c:pt>
                <c:pt idx="2">
                  <c:v>#N/A</c:v>
                </c:pt>
                <c:pt idx="3">
                  <c:v>2.0299999999999998</c:v>
                </c:pt>
                <c:pt idx="4">
                  <c:v>#N/A</c:v>
                </c:pt>
                <c:pt idx="5">
                  <c:v>2.23</c:v>
                </c:pt>
                <c:pt idx="6">
                  <c:v>#N/A</c:v>
                </c:pt>
                <c:pt idx="7">
                  <c:v>1.75</c:v>
                </c:pt>
                <c:pt idx="8">
                  <c:v>#N/A</c:v>
                </c:pt>
                <c:pt idx="9">
                  <c:v>2.2400000000000002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3.41</c:v>
                </c:pt>
                <c:pt idx="2">
                  <c:v>#N/A</c:v>
                </c:pt>
                <c:pt idx="3">
                  <c:v>6.95</c:v>
                </c:pt>
                <c:pt idx="4">
                  <c:v>#N/A</c:v>
                </c:pt>
                <c:pt idx="5">
                  <c:v>6.05</c:v>
                </c:pt>
                <c:pt idx="6">
                  <c:v>#N/A</c:v>
                </c:pt>
                <c:pt idx="7">
                  <c:v>6.15</c:v>
                </c:pt>
                <c:pt idx="8">
                  <c:v>#N/A</c:v>
                </c:pt>
                <c:pt idx="9">
                  <c:v>6.52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10.42</c:v>
                </c:pt>
                <c:pt idx="2">
                  <c:v>#N/A</c:v>
                </c:pt>
                <c:pt idx="3">
                  <c:v>11.2</c:v>
                </c:pt>
                <c:pt idx="4">
                  <c:v>#N/A</c:v>
                </c:pt>
                <c:pt idx="5">
                  <c:v>7.6</c:v>
                </c:pt>
                <c:pt idx="6">
                  <c:v>#N/A</c:v>
                </c:pt>
                <c:pt idx="7">
                  <c:v>7.7</c:v>
                </c:pt>
                <c:pt idx="8">
                  <c:v>#N/A</c:v>
                </c:pt>
                <c:pt idx="9">
                  <c:v>9.08</c:v>
                </c:pt>
              </c:numCache>
            </c:numRef>
          </c:val>
        </c:ser>
        <c:dLbls>
          <c:showLegendKey val="0"/>
          <c:showVal val="0"/>
          <c:showCatName val="0"/>
          <c:showSerName val="0"/>
          <c:showPercent val="0"/>
          <c:showBubbleSize val="0"/>
        </c:dLbls>
        <c:gapWidth val="150"/>
        <c:overlap val="100"/>
        <c:axId val="242790968"/>
        <c:axId val="242785088"/>
      </c:barChart>
      <c:catAx>
        <c:axId val="242790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785088"/>
        <c:crosses val="autoZero"/>
        <c:auto val="1"/>
        <c:lblAlgn val="ctr"/>
        <c:lblOffset val="100"/>
        <c:tickLblSkip val="1"/>
        <c:tickMarkSkip val="1"/>
        <c:noMultiLvlLbl val="0"/>
      </c:catAx>
      <c:valAx>
        <c:axId val="24278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790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13153</c:v>
                </c:pt>
                <c:pt idx="5">
                  <c:v>13001</c:v>
                </c:pt>
                <c:pt idx="8">
                  <c:v>12069</c:v>
                </c:pt>
                <c:pt idx="11">
                  <c:v>12100</c:v>
                </c:pt>
                <c:pt idx="14">
                  <c:v>12136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552</c:v>
                </c:pt>
                <c:pt idx="3">
                  <c:v>545</c:v>
                </c:pt>
                <c:pt idx="6">
                  <c:v>478</c:v>
                </c:pt>
                <c:pt idx="9">
                  <c:v>353</c:v>
                </c:pt>
                <c:pt idx="12">
                  <c:v>282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105</c:v>
                </c:pt>
                <c:pt idx="3">
                  <c:v>98</c:v>
                </c:pt>
                <c:pt idx="6">
                  <c:v>121</c:v>
                </c:pt>
                <c:pt idx="9">
                  <c:v>82</c:v>
                </c:pt>
                <c:pt idx="12">
                  <c:v>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4895</c:v>
                </c:pt>
                <c:pt idx="3">
                  <c:v>5132</c:v>
                </c:pt>
                <c:pt idx="6">
                  <c:v>4240</c:v>
                </c:pt>
                <c:pt idx="9">
                  <c:v>3931</c:v>
                </c:pt>
                <c:pt idx="12">
                  <c:v>3867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11638</c:v>
                </c:pt>
                <c:pt idx="3">
                  <c:v>11137</c:v>
                </c:pt>
                <c:pt idx="6">
                  <c:v>10919</c:v>
                </c:pt>
                <c:pt idx="9">
                  <c:v>10357</c:v>
                </c:pt>
                <c:pt idx="12">
                  <c:v>10241</c:v>
                </c:pt>
              </c:numCache>
            </c:numRef>
          </c:val>
        </c:ser>
        <c:dLbls>
          <c:showLegendKey val="0"/>
          <c:showVal val="0"/>
          <c:showCatName val="0"/>
          <c:showSerName val="0"/>
          <c:showPercent val="0"/>
          <c:showBubbleSize val="0"/>
        </c:dLbls>
        <c:gapWidth val="100"/>
        <c:overlap val="100"/>
        <c:axId val="242794496"/>
        <c:axId val="242793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4037</c:v>
                </c:pt>
                <c:pt idx="2">
                  <c:v>#N/A</c:v>
                </c:pt>
                <c:pt idx="3">
                  <c:v>#N/A</c:v>
                </c:pt>
                <c:pt idx="4">
                  <c:v>3911</c:v>
                </c:pt>
                <c:pt idx="5">
                  <c:v>#N/A</c:v>
                </c:pt>
                <c:pt idx="6">
                  <c:v>#N/A</c:v>
                </c:pt>
                <c:pt idx="7">
                  <c:v>3689</c:v>
                </c:pt>
                <c:pt idx="8">
                  <c:v>#N/A</c:v>
                </c:pt>
                <c:pt idx="9">
                  <c:v>#N/A</c:v>
                </c:pt>
                <c:pt idx="10">
                  <c:v>2623</c:v>
                </c:pt>
                <c:pt idx="11">
                  <c:v>#N/A</c:v>
                </c:pt>
                <c:pt idx="12">
                  <c:v>#N/A</c:v>
                </c:pt>
                <c:pt idx="13">
                  <c:v>2329</c:v>
                </c:pt>
                <c:pt idx="14">
                  <c:v>#N/A</c:v>
                </c:pt>
              </c:numCache>
            </c:numRef>
          </c:val>
          <c:smooth val="0"/>
        </c:ser>
        <c:dLbls>
          <c:showLegendKey val="0"/>
          <c:showVal val="0"/>
          <c:showCatName val="0"/>
          <c:showSerName val="0"/>
          <c:showPercent val="0"/>
          <c:showBubbleSize val="0"/>
        </c:dLbls>
        <c:marker val="1"/>
        <c:smooth val="0"/>
        <c:axId val="242794496"/>
        <c:axId val="242793712"/>
      </c:lineChart>
      <c:catAx>
        <c:axId val="2427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793712"/>
        <c:crosses val="autoZero"/>
        <c:auto val="1"/>
        <c:lblAlgn val="ctr"/>
        <c:lblOffset val="100"/>
        <c:tickLblSkip val="1"/>
        <c:tickMarkSkip val="1"/>
        <c:noMultiLvlLbl val="0"/>
      </c:catAx>
      <c:valAx>
        <c:axId val="24279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79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112376</c:v>
                </c:pt>
                <c:pt idx="5">
                  <c:v>111290</c:v>
                </c:pt>
                <c:pt idx="8">
                  <c:v>111778</c:v>
                </c:pt>
                <c:pt idx="11">
                  <c:v>113452</c:v>
                </c:pt>
                <c:pt idx="14">
                  <c:v>111774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26093</c:v>
                </c:pt>
                <c:pt idx="5">
                  <c:v>26421</c:v>
                </c:pt>
                <c:pt idx="8">
                  <c:v>22112</c:v>
                </c:pt>
                <c:pt idx="11">
                  <c:v>19658</c:v>
                </c:pt>
                <c:pt idx="14">
                  <c:v>17621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25150</c:v>
                </c:pt>
                <c:pt idx="5">
                  <c:v>27907</c:v>
                </c:pt>
                <c:pt idx="8">
                  <c:v>30712</c:v>
                </c:pt>
                <c:pt idx="11">
                  <c:v>33270</c:v>
                </c:pt>
                <c:pt idx="14">
                  <c:v>32480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400</c:v>
                </c:pt>
                <c:pt idx="3">
                  <c:v>402</c:v>
                </c:pt>
                <c:pt idx="6">
                  <c:v>303</c:v>
                </c:pt>
                <c:pt idx="9">
                  <c:v>9</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16780</c:v>
                </c:pt>
                <c:pt idx="3">
                  <c:v>16008</c:v>
                </c:pt>
                <c:pt idx="6">
                  <c:v>15948</c:v>
                </c:pt>
                <c:pt idx="9">
                  <c:v>14841</c:v>
                </c:pt>
                <c:pt idx="12">
                  <c:v>14572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938</c:v>
                </c:pt>
                <c:pt idx="3">
                  <c:v>843</c:v>
                </c:pt>
                <c:pt idx="6">
                  <c:v>714</c:v>
                </c:pt>
                <c:pt idx="9">
                  <c:v>651</c:v>
                </c:pt>
                <c:pt idx="12">
                  <c:v>665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69208</c:v>
                </c:pt>
                <c:pt idx="3">
                  <c:v>66879</c:v>
                </c:pt>
                <c:pt idx="6">
                  <c:v>59952</c:v>
                </c:pt>
                <c:pt idx="9">
                  <c:v>56999</c:v>
                </c:pt>
                <c:pt idx="12">
                  <c:v>54451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2901</c:v>
                </c:pt>
                <c:pt idx="3">
                  <c:v>2506</c:v>
                </c:pt>
                <c:pt idx="6">
                  <c:v>2366</c:v>
                </c:pt>
                <c:pt idx="9">
                  <c:v>2026</c:v>
                </c:pt>
                <c:pt idx="12">
                  <c:v>1645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89878</c:v>
                </c:pt>
                <c:pt idx="3">
                  <c:v>87849</c:v>
                </c:pt>
                <c:pt idx="6">
                  <c:v>87723</c:v>
                </c:pt>
                <c:pt idx="9">
                  <c:v>87230</c:v>
                </c:pt>
                <c:pt idx="12">
                  <c:v>86517</c:v>
                </c:pt>
              </c:numCache>
            </c:numRef>
          </c:val>
        </c:ser>
        <c:dLbls>
          <c:showLegendKey val="0"/>
          <c:showVal val="0"/>
          <c:showCatName val="0"/>
          <c:showSerName val="0"/>
          <c:showPercent val="0"/>
          <c:showBubbleSize val="0"/>
        </c:dLbls>
        <c:gapWidth val="100"/>
        <c:overlap val="100"/>
        <c:axId val="242794888"/>
        <c:axId val="534838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16487</c:v>
                </c:pt>
                <c:pt idx="2">
                  <c:v>#N/A</c:v>
                </c:pt>
                <c:pt idx="3">
                  <c:v>#N/A</c:v>
                </c:pt>
                <c:pt idx="4">
                  <c:v>8870</c:v>
                </c:pt>
                <c:pt idx="5">
                  <c:v>#N/A</c:v>
                </c:pt>
                <c:pt idx="6">
                  <c:v>#N/A</c:v>
                </c:pt>
                <c:pt idx="7">
                  <c:v>2405</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42794888"/>
        <c:axId val="534838128"/>
      </c:lineChart>
      <c:catAx>
        <c:axId val="242794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4838128"/>
        <c:crosses val="autoZero"/>
        <c:auto val="1"/>
        <c:lblAlgn val="ctr"/>
        <c:lblOffset val="100"/>
        <c:tickLblSkip val="1"/>
        <c:tickMarkSkip val="1"/>
        <c:noMultiLvlLbl val="0"/>
      </c:catAx>
      <c:valAx>
        <c:axId val="53483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794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326,808
325,026
757.20
173,341,008
163,972,783
4,503,368
68,162,431
86,412,051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aseline="0">
              <a:latin typeface="ＭＳ Ｐゴシック"/>
            </a:rPr>
            <a:t> </a:t>
          </a:r>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財政力指数は、ほぼ類似団体の平均となっており、前年度</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ポイント増</a:t>
          </a:r>
          <a:r>
            <a:rPr lang="ja-JP" altLang="ja-JP" sz="1100" b="0" i="0" baseline="0">
              <a:solidFill>
                <a:schemeClr val="dk1"/>
              </a:solidFill>
              <a:effectLst/>
              <a:latin typeface="+mn-lt"/>
              <a:ea typeface="+mn-ea"/>
              <a:cs typeface="+mn-cs"/>
            </a:rPr>
            <a:t>となっている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歳入において、東日本大震災及び原子力災害の影響により落ち込んでいた市税が復興需要</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により税収が伸び（</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％増）、基準財政収入額が増加したことから単年度で</a:t>
          </a:r>
          <a:r>
            <a:rPr lang="en-US" altLang="ja-JP" sz="1100" b="0" i="0" baseline="0">
              <a:solidFill>
                <a:schemeClr val="dk1"/>
              </a:solidFill>
              <a:effectLst/>
              <a:latin typeface="+mn-lt"/>
              <a:ea typeface="+mn-ea"/>
              <a:cs typeface="+mn-cs"/>
            </a:rPr>
            <a:t>0.02</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の良化となっている。</a:t>
          </a:r>
          <a:endParaRPr lang="ja-JP" altLang="ja-JP" sz="1400">
            <a:effectLst/>
          </a:endParaRPr>
        </a:p>
        <a:p>
          <a:pPr rtl="0"/>
          <a:r>
            <a:rPr lang="ja-JP" altLang="ja-JP" sz="1100" b="0" i="0" baseline="0">
              <a:solidFill>
                <a:schemeClr val="dk1"/>
              </a:solidFill>
              <a:effectLst/>
              <a:latin typeface="+mn-lt"/>
              <a:ea typeface="+mn-ea"/>
              <a:cs typeface="+mn-cs"/>
            </a:rPr>
            <a:t>　今後も一層の歳入確保に努めるとともに徹底した経費節減に努め、健全な財政運営に努めていく。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30480</xdr:rowOff>
    </xdr:from>
    <xdr:to>
      <xdr:col>7</xdr:col>
      <xdr:colOff>152400</xdr:colOff>
      <xdr:row>40</xdr:row>
      <xdr:rowOff>54610</xdr:rowOff>
    </xdr:to>
    <xdr:cxnSp macro="">
      <xdr:nvCxnSpPr>
        <xdr:cNvPr id="65" name="直線コネクタ 64"/>
        <xdr:cNvCxnSpPr/>
      </xdr:nvCxnSpPr>
      <xdr:spPr>
        <a:xfrm flipV="1">
          <a:off x="4114800" y="68884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6"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54610</xdr:rowOff>
    </xdr:from>
    <xdr:to>
      <xdr:col>6</xdr:col>
      <xdr:colOff>0</xdr:colOff>
      <xdr:row>40</xdr:row>
      <xdr:rowOff>54610</xdr:rowOff>
    </xdr:to>
    <xdr:cxnSp macro="">
      <xdr:nvCxnSpPr>
        <xdr:cNvPr id="68" name="直線コネクタ 67"/>
        <xdr:cNvCxnSpPr/>
      </xdr:nvCxnSpPr>
      <xdr:spPr>
        <a:xfrm>
          <a:off x="3225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0" name="テキスト ボックス 69"/>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54610</xdr:rowOff>
    </xdr:to>
    <xdr:cxnSp macro="">
      <xdr:nvCxnSpPr>
        <xdr:cNvPr id="71" name="直線コネクタ 70"/>
        <xdr:cNvCxnSpPr/>
      </xdr:nvCxnSpPr>
      <xdr:spPr>
        <a:xfrm>
          <a:off x="2336800" y="68643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3" name="テキスト ボックス 72"/>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129540</xdr:rowOff>
    </xdr:from>
    <xdr:to>
      <xdr:col>3</xdr:col>
      <xdr:colOff>279400</xdr:colOff>
      <xdr:row>40</xdr:row>
      <xdr:rowOff>6350</xdr:rowOff>
    </xdr:to>
    <xdr:cxnSp macro="">
      <xdr:nvCxnSpPr>
        <xdr:cNvPr id="74" name="直線コネクタ 73"/>
        <xdr:cNvCxnSpPr/>
      </xdr:nvCxnSpPr>
      <xdr:spPr>
        <a:xfrm>
          <a:off x="1447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19067</xdr:rowOff>
    </xdr:from>
    <xdr:ext cx="762000" cy="259045"/>
    <xdr:sp macro="" textlink="">
      <xdr:nvSpPr>
        <xdr:cNvPr id="76" name="テキスト ボックス 75"/>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78" name="テキスト ボックス 77"/>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84" name="円/楕円 83"/>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123207</xdr:rowOff>
    </xdr:from>
    <xdr:ext cx="762000" cy="259045"/>
    <xdr:sp macro="" textlink="">
      <xdr:nvSpPr>
        <xdr:cNvPr id="85" name="財政力該当値テキスト"/>
        <xdr:cNvSpPr txBox="1"/>
      </xdr:nvSpPr>
      <xdr:spPr>
        <a:xfrm>
          <a:off x="5041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3810</xdr:rowOff>
    </xdr:from>
    <xdr:to>
      <xdr:col>6</xdr:col>
      <xdr:colOff>50800</xdr:colOff>
      <xdr:row>40</xdr:row>
      <xdr:rowOff>105410</xdr:rowOff>
    </xdr:to>
    <xdr:sp macro="" textlink="">
      <xdr:nvSpPr>
        <xdr:cNvPr id="86" name="円/楕円 85"/>
        <xdr:cNvSpPr/>
      </xdr:nvSpPr>
      <xdr:spPr>
        <a:xfrm>
          <a:off x="4064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90187</xdr:rowOff>
    </xdr:from>
    <xdr:ext cx="736600" cy="259045"/>
    <xdr:sp macro="" textlink="">
      <xdr:nvSpPr>
        <xdr:cNvPr id="87" name="テキスト ボックス 86"/>
        <xdr:cNvSpPr txBox="1"/>
      </xdr:nvSpPr>
      <xdr:spPr>
        <a:xfrm>
          <a:off x="3733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3810</xdr:rowOff>
    </xdr:from>
    <xdr:to>
      <xdr:col>4</xdr:col>
      <xdr:colOff>533400</xdr:colOff>
      <xdr:row>40</xdr:row>
      <xdr:rowOff>105410</xdr:rowOff>
    </xdr:to>
    <xdr:sp macro="" textlink="">
      <xdr:nvSpPr>
        <xdr:cNvPr id="88" name="円/楕円 87"/>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90187</xdr:rowOff>
    </xdr:from>
    <xdr:ext cx="762000" cy="259045"/>
    <xdr:sp macro="" textlink="">
      <xdr:nvSpPr>
        <xdr:cNvPr id="89" name="テキスト ボックス 88"/>
        <xdr:cNvSpPr txBox="1"/>
      </xdr:nvSpPr>
      <xdr:spPr>
        <a:xfrm>
          <a:off x="2844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127000</xdr:rowOff>
    </xdr:from>
    <xdr:to>
      <xdr:col>3</xdr:col>
      <xdr:colOff>330200</xdr:colOff>
      <xdr:row>40</xdr:row>
      <xdr:rowOff>57150</xdr:rowOff>
    </xdr:to>
    <xdr:sp macro="" textlink="">
      <xdr:nvSpPr>
        <xdr:cNvPr id="90" name="円/楕円 89"/>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41927</xdr:rowOff>
    </xdr:from>
    <xdr:ext cx="762000" cy="259045"/>
    <xdr:sp macro="" textlink="">
      <xdr:nvSpPr>
        <xdr:cNvPr id="91" name="テキスト ボックス 90"/>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78740</xdr:rowOff>
    </xdr:from>
    <xdr:to>
      <xdr:col>2</xdr:col>
      <xdr:colOff>127000</xdr:colOff>
      <xdr:row>40</xdr:row>
      <xdr:rowOff>8890</xdr:rowOff>
    </xdr:to>
    <xdr:sp macro="" textlink="">
      <xdr:nvSpPr>
        <xdr:cNvPr id="92" name="円/楕円 91"/>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165117</xdr:rowOff>
    </xdr:from>
    <xdr:ext cx="762000" cy="259045"/>
    <xdr:sp macro="" textlink="">
      <xdr:nvSpPr>
        <xdr:cNvPr id="93" name="テキスト ボックス 92"/>
        <xdr:cNvSpPr txBox="1"/>
      </xdr:nvSpPr>
      <xdr:spPr>
        <a:xfrm>
          <a:off x="1066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aseline="0">
              <a:latin typeface="ＭＳ Ｐゴシック"/>
            </a:rPr>
            <a:t>  </a:t>
          </a:r>
          <a:r>
            <a:rPr lang="ja-JP" altLang="ja-JP" sz="1100" b="0" i="0" baseline="0">
              <a:solidFill>
                <a:schemeClr val="dk1"/>
              </a:solidFill>
              <a:effectLst/>
              <a:latin typeface="+mn-lt"/>
              <a:ea typeface="+mn-ea"/>
              <a:cs typeface="+mn-cs"/>
            </a:rPr>
            <a:t>経常収支比率は類似団体及び全国平均を下回り、前年度と比較して</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ポイント増加している。</a:t>
          </a:r>
          <a:endParaRPr lang="ja-JP" altLang="ja-JP" sz="1400">
            <a:effectLst/>
          </a:endParaRPr>
        </a:p>
        <a:p>
          <a:pPr rtl="0"/>
          <a:r>
            <a:rPr lang="ja-JP" altLang="ja-JP" sz="1100" b="0" i="0" baseline="0">
              <a:solidFill>
                <a:schemeClr val="dk1"/>
              </a:solidFill>
              <a:effectLst/>
              <a:latin typeface="+mn-lt"/>
              <a:ea typeface="+mn-ea"/>
              <a:cs typeface="+mn-cs"/>
            </a:rPr>
            <a:t>　これは、歳出において、原子力発電所事故を含む災害対策に要する人件費が増加したこと</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また、歳入においては、</a:t>
          </a:r>
          <a:r>
            <a:rPr lang="ja-JP" altLang="en-US" sz="1100" b="0" i="0" baseline="0">
              <a:solidFill>
                <a:schemeClr val="dk1"/>
              </a:solidFill>
              <a:effectLst/>
              <a:latin typeface="+mn-lt"/>
              <a:ea typeface="+mn-ea"/>
              <a:cs typeface="+mn-cs"/>
            </a:rPr>
            <a:t>普通交付税</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％減）、臨時財政対策債（</a:t>
          </a:r>
          <a:r>
            <a:rPr lang="en-US" altLang="ja-JP" sz="1100" b="0" i="0" baseline="0">
              <a:solidFill>
                <a:schemeClr val="dk1"/>
              </a:solidFill>
              <a:effectLst/>
              <a:latin typeface="+mn-lt"/>
              <a:ea typeface="+mn-ea"/>
              <a:cs typeface="+mn-cs"/>
            </a:rPr>
            <a:t>12.5</a:t>
          </a:r>
          <a:r>
            <a:rPr lang="ja-JP" altLang="ja-JP" sz="1100" b="0" i="0" baseline="0">
              <a:solidFill>
                <a:schemeClr val="dk1"/>
              </a:solidFill>
              <a:effectLst/>
              <a:latin typeface="+mn-lt"/>
              <a:ea typeface="+mn-ea"/>
              <a:cs typeface="+mn-cs"/>
            </a:rPr>
            <a:t>％減）ともに減少したことの影響により相対的に悪化した。</a:t>
          </a:r>
          <a:endParaRPr lang="ja-JP" altLang="ja-JP" sz="1400">
            <a:effectLst/>
          </a:endParaRPr>
        </a:p>
        <a:p>
          <a:pPr rtl="0"/>
          <a:r>
            <a:rPr lang="ja-JP" altLang="ja-JP" sz="1100" b="0" i="0" baseline="0">
              <a:solidFill>
                <a:schemeClr val="dk1"/>
              </a:solidFill>
              <a:effectLst/>
              <a:latin typeface="+mn-lt"/>
              <a:ea typeface="+mn-ea"/>
              <a:cs typeface="+mn-cs"/>
            </a:rPr>
            <a:t>　今後も職員の定員及び給与の適正化を図るとともに、歳出全般にわたる経費節減に努めていく。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66040</xdr:rowOff>
    </xdr:from>
    <xdr:to>
      <xdr:col>7</xdr:col>
      <xdr:colOff>152400</xdr:colOff>
      <xdr:row>63</xdr:row>
      <xdr:rowOff>114300</xdr:rowOff>
    </xdr:to>
    <xdr:cxnSp macro="">
      <xdr:nvCxnSpPr>
        <xdr:cNvPr id="126" name="直線コネクタ 125"/>
        <xdr:cNvCxnSpPr/>
      </xdr:nvCxnSpPr>
      <xdr:spPr>
        <a:xfrm>
          <a:off x="4114800" y="108673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27"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63</xdr:row>
      <xdr:rowOff>66040</xdr:rowOff>
    </xdr:to>
    <xdr:cxnSp macro="">
      <xdr:nvCxnSpPr>
        <xdr:cNvPr id="129" name="直線コネクタ 128"/>
        <xdr:cNvCxnSpPr/>
      </xdr:nvCxnSpPr>
      <xdr:spPr>
        <a:xfrm>
          <a:off x="3225800" y="1084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63</xdr:row>
      <xdr:rowOff>167386</xdr:rowOff>
    </xdr:to>
    <xdr:cxnSp macro="">
      <xdr:nvCxnSpPr>
        <xdr:cNvPr id="132" name="直線コネクタ 131"/>
        <xdr:cNvCxnSpPr/>
      </xdr:nvCxnSpPr>
      <xdr:spPr>
        <a:xfrm flipV="1">
          <a:off x="2336800" y="1084326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34" name="テキスト ボックス 13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63</xdr:row>
      <xdr:rowOff>167386</xdr:rowOff>
    </xdr:to>
    <xdr:cxnSp macro="">
      <xdr:nvCxnSpPr>
        <xdr:cNvPr id="135" name="直線コネクタ 134"/>
        <xdr:cNvCxnSpPr/>
      </xdr:nvCxnSpPr>
      <xdr:spPr>
        <a:xfrm>
          <a:off x="1447800" y="1074674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37" name="テキスト ボックス 13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39" name="テキスト ボックス 138"/>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5" name="円/楕円 144"/>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80027</xdr:rowOff>
    </xdr:from>
    <xdr:ext cx="762000" cy="259045"/>
    <xdr:sp macro="" textlink="">
      <xdr:nvSpPr>
        <xdr:cNvPr id="146"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47" name="円/楕円 146"/>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48" name="テキスト ボックス 147"/>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49" name="円/楕円 148"/>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50" name="テキスト ボックス 149"/>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116586</xdr:rowOff>
    </xdr:from>
    <xdr:to>
      <xdr:col>3</xdr:col>
      <xdr:colOff>330200</xdr:colOff>
      <xdr:row>64</xdr:row>
      <xdr:rowOff>46736</xdr:rowOff>
    </xdr:to>
    <xdr:sp macro="" textlink="">
      <xdr:nvSpPr>
        <xdr:cNvPr id="151" name="円/楕円 150"/>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56913</xdr:rowOff>
    </xdr:from>
    <xdr:ext cx="762000" cy="259045"/>
    <xdr:sp macro="" textlink="">
      <xdr:nvSpPr>
        <xdr:cNvPr id="152" name="テキスト ボックス 151"/>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3" name="円/楕円 152"/>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54" name="テキスト ボックス 153"/>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[220,781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aseline="0">
              <a:latin typeface="ＭＳ Ｐゴシック"/>
            </a:rPr>
            <a:t>  </a:t>
          </a:r>
          <a:r>
            <a:rPr lang="ja-JP" altLang="ja-JP" sz="1100" b="0" i="0" baseline="0">
              <a:solidFill>
                <a:schemeClr val="dk1"/>
              </a:solidFill>
              <a:effectLst/>
              <a:latin typeface="+mn-lt"/>
              <a:ea typeface="+mn-ea"/>
              <a:cs typeface="+mn-cs"/>
            </a:rPr>
            <a:t>人口１人当たりの人件費・物件費等は前年度に比べ</a:t>
          </a:r>
          <a:r>
            <a:rPr lang="en-US" altLang="ja-JP" sz="1100" b="0" i="0" baseline="0">
              <a:solidFill>
                <a:schemeClr val="dk1"/>
              </a:solidFill>
              <a:effectLst/>
              <a:latin typeface="+mn-lt"/>
              <a:ea typeface="+mn-ea"/>
              <a:cs typeface="+mn-cs"/>
            </a:rPr>
            <a:t>18.2</a:t>
          </a:r>
          <a:r>
            <a:rPr lang="ja-JP" altLang="ja-JP" sz="1100" b="0" i="0" baseline="0">
              <a:solidFill>
                <a:schemeClr val="dk1"/>
              </a:solidFill>
              <a:effectLst/>
              <a:latin typeface="+mn-lt"/>
              <a:ea typeface="+mn-ea"/>
              <a:cs typeface="+mn-cs"/>
            </a:rPr>
            <a:t>％の増加となった。</a:t>
          </a:r>
          <a:endParaRPr lang="ja-JP" altLang="ja-JP" sz="1400">
            <a:effectLst/>
          </a:endParaRPr>
        </a:p>
        <a:p>
          <a:pPr rtl="0"/>
          <a:r>
            <a:rPr lang="ja-JP" altLang="ja-JP" sz="1100" b="0" i="0" baseline="0">
              <a:solidFill>
                <a:schemeClr val="dk1"/>
              </a:solidFill>
              <a:effectLst/>
              <a:latin typeface="+mn-lt"/>
              <a:ea typeface="+mn-ea"/>
              <a:cs typeface="+mn-cs"/>
            </a:rPr>
            <a:t>　これは、東京電力福島第一原子力発電所事故に伴い放出された放射性物質の除染事業の進捗による物件費の大幅増（</a:t>
          </a:r>
          <a:r>
            <a:rPr lang="en-US" altLang="ja-JP" sz="1100" b="0" i="0" baseline="0">
              <a:solidFill>
                <a:schemeClr val="dk1"/>
              </a:solidFill>
              <a:effectLst/>
              <a:latin typeface="+mn-lt"/>
              <a:ea typeface="+mn-ea"/>
              <a:cs typeface="+mn-cs"/>
            </a:rPr>
            <a:t>26.5</a:t>
          </a:r>
          <a:r>
            <a:rPr lang="ja-JP" altLang="ja-JP" sz="1100" b="0" i="0" baseline="0">
              <a:solidFill>
                <a:schemeClr val="dk1"/>
              </a:solidFill>
              <a:effectLst/>
              <a:latin typeface="+mn-lt"/>
              <a:ea typeface="+mn-ea"/>
              <a:cs typeface="+mn-cs"/>
            </a:rPr>
            <a:t>％増）によるものである。</a:t>
          </a:r>
          <a:endParaRPr lang="ja-JP" altLang="ja-JP" sz="1400">
            <a:effectLst/>
          </a:endParaRPr>
        </a:p>
        <a:p>
          <a:pPr rtl="0"/>
          <a:r>
            <a:rPr lang="ja-JP" altLang="ja-JP" sz="1100" b="0" i="0" baseline="0">
              <a:solidFill>
                <a:schemeClr val="dk1"/>
              </a:solidFill>
              <a:effectLst/>
              <a:latin typeface="+mn-lt"/>
              <a:ea typeface="+mn-ea"/>
              <a:cs typeface="+mn-cs"/>
            </a:rPr>
            <a:t>　今後、除染事業の計画期間終了（平成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年度）までは、同程度で推移するものと思われるが、除染事業をはじめ各事業費の適正な執行に努めていく。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110734</xdr:rowOff>
    </xdr:from>
    <xdr:to>
      <xdr:col>7</xdr:col>
      <xdr:colOff>152400</xdr:colOff>
      <xdr:row>88</xdr:row>
      <xdr:rowOff>158350</xdr:rowOff>
    </xdr:to>
    <xdr:cxnSp macro="">
      <xdr:nvCxnSpPr>
        <xdr:cNvPr id="191" name="直線コネクタ 190"/>
        <xdr:cNvCxnSpPr/>
      </xdr:nvCxnSpPr>
      <xdr:spPr>
        <a:xfrm>
          <a:off x="4114800" y="14855434"/>
          <a:ext cx="838200" cy="39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169711</xdr:rowOff>
    </xdr:from>
    <xdr:ext cx="762000" cy="259045"/>
    <xdr:sp macro="" textlink="">
      <xdr:nvSpPr>
        <xdr:cNvPr id="192" name="人件費・物件費等の状況平均値テキスト"/>
        <xdr:cNvSpPr txBox="1"/>
      </xdr:nvSpPr>
      <xdr:spPr>
        <a:xfrm>
          <a:off x="5041900" y="1371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101498</xdr:rowOff>
    </xdr:from>
    <xdr:to>
      <xdr:col>6</xdr:col>
      <xdr:colOff>0</xdr:colOff>
      <xdr:row>86</xdr:row>
      <xdr:rowOff>110734</xdr:rowOff>
    </xdr:to>
    <xdr:cxnSp macro="">
      <xdr:nvCxnSpPr>
        <xdr:cNvPr id="194" name="直線コネクタ 193"/>
        <xdr:cNvCxnSpPr/>
      </xdr:nvCxnSpPr>
      <xdr:spPr>
        <a:xfrm>
          <a:off x="3225800" y="14331848"/>
          <a:ext cx="889000" cy="52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46665</xdr:rowOff>
    </xdr:from>
    <xdr:ext cx="736600" cy="259045"/>
    <xdr:sp macro="" textlink="">
      <xdr:nvSpPr>
        <xdr:cNvPr id="196" name="テキスト ボックス 195"/>
        <xdr:cNvSpPr txBox="1"/>
      </xdr:nvSpPr>
      <xdr:spPr>
        <a:xfrm>
          <a:off x="3733800" y="1359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78288</xdr:rowOff>
    </xdr:from>
    <xdr:to>
      <xdr:col>4</xdr:col>
      <xdr:colOff>482600</xdr:colOff>
      <xdr:row>83</xdr:row>
      <xdr:rowOff>101498</xdr:rowOff>
    </xdr:to>
    <xdr:cxnSp macro="">
      <xdr:nvCxnSpPr>
        <xdr:cNvPr id="197" name="直線コネクタ 196"/>
        <xdr:cNvCxnSpPr/>
      </xdr:nvCxnSpPr>
      <xdr:spPr>
        <a:xfrm>
          <a:off x="2336800" y="13965738"/>
          <a:ext cx="889000" cy="36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56523</xdr:rowOff>
    </xdr:from>
    <xdr:ext cx="762000" cy="259045"/>
    <xdr:sp macro="" textlink="">
      <xdr:nvSpPr>
        <xdr:cNvPr id="199" name="テキスト ボックス 198"/>
        <xdr:cNvSpPr txBox="1"/>
      </xdr:nvSpPr>
      <xdr:spPr>
        <a:xfrm>
          <a:off x="2844800" y="136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69132</xdr:rowOff>
    </xdr:from>
    <xdr:to>
      <xdr:col>3</xdr:col>
      <xdr:colOff>279400</xdr:colOff>
      <xdr:row>81</xdr:row>
      <xdr:rowOff>78288</xdr:rowOff>
    </xdr:to>
    <xdr:cxnSp macro="">
      <xdr:nvCxnSpPr>
        <xdr:cNvPr id="200" name="直線コネクタ 199"/>
        <xdr:cNvCxnSpPr/>
      </xdr:nvCxnSpPr>
      <xdr:spPr>
        <a:xfrm>
          <a:off x="1447800" y="13785132"/>
          <a:ext cx="889000" cy="18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75632</xdr:rowOff>
    </xdr:from>
    <xdr:ext cx="762000" cy="259045"/>
    <xdr:sp macro="" textlink="">
      <xdr:nvSpPr>
        <xdr:cNvPr id="202" name="テキスト ボックス 201"/>
        <xdr:cNvSpPr txBox="1"/>
      </xdr:nvSpPr>
      <xdr:spPr>
        <a:xfrm>
          <a:off x="1955800" y="136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8211</xdr:rowOff>
    </xdr:from>
    <xdr:ext cx="762000" cy="259045"/>
    <xdr:sp macro="" textlink="">
      <xdr:nvSpPr>
        <xdr:cNvPr id="204" name="テキスト ボックス 203"/>
        <xdr:cNvSpPr txBox="1"/>
      </xdr:nvSpPr>
      <xdr:spPr>
        <a:xfrm>
          <a:off x="1066800" y="138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107550</xdr:rowOff>
    </xdr:from>
    <xdr:to>
      <xdr:col>7</xdr:col>
      <xdr:colOff>203200</xdr:colOff>
      <xdr:row>89</xdr:row>
      <xdr:rowOff>37700</xdr:rowOff>
    </xdr:to>
    <xdr:sp macro="" textlink="">
      <xdr:nvSpPr>
        <xdr:cNvPr id="210" name="円/楕円 209"/>
        <xdr:cNvSpPr/>
      </xdr:nvSpPr>
      <xdr:spPr>
        <a:xfrm>
          <a:off x="4902200" y="151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3427</xdr:rowOff>
    </xdr:from>
    <xdr:ext cx="762000" cy="259045"/>
    <xdr:sp macro="" textlink="">
      <xdr:nvSpPr>
        <xdr:cNvPr id="211" name="人件費・物件費等の状況該当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220,781</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59934</xdr:rowOff>
    </xdr:from>
    <xdr:to>
      <xdr:col>6</xdr:col>
      <xdr:colOff>50800</xdr:colOff>
      <xdr:row>86</xdr:row>
      <xdr:rowOff>161534</xdr:rowOff>
    </xdr:to>
    <xdr:sp macro="" textlink="">
      <xdr:nvSpPr>
        <xdr:cNvPr id="212" name="円/楕円 211"/>
        <xdr:cNvSpPr/>
      </xdr:nvSpPr>
      <xdr:spPr>
        <a:xfrm>
          <a:off x="4064000" y="148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146311</xdr:rowOff>
    </xdr:from>
    <xdr:ext cx="736600" cy="259045"/>
    <xdr:sp macro="" textlink="">
      <xdr:nvSpPr>
        <xdr:cNvPr id="213" name="テキスト ボックス 212"/>
        <xdr:cNvSpPr txBox="1"/>
      </xdr:nvSpPr>
      <xdr:spPr>
        <a:xfrm>
          <a:off x="3733800" y="1489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186,795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50698</xdr:rowOff>
    </xdr:from>
    <xdr:to>
      <xdr:col>4</xdr:col>
      <xdr:colOff>533400</xdr:colOff>
      <xdr:row>83</xdr:row>
      <xdr:rowOff>152298</xdr:rowOff>
    </xdr:to>
    <xdr:sp macro="" textlink="">
      <xdr:nvSpPr>
        <xdr:cNvPr id="214" name="円/楕円 213"/>
        <xdr:cNvSpPr/>
      </xdr:nvSpPr>
      <xdr:spPr>
        <a:xfrm>
          <a:off x="3175000" y="1428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137075</xdr:rowOff>
    </xdr:from>
    <xdr:ext cx="762000" cy="259045"/>
    <xdr:sp macro="" textlink="">
      <xdr:nvSpPr>
        <xdr:cNvPr id="215" name="テキスト ボックス 214"/>
        <xdr:cNvSpPr txBox="1"/>
      </xdr:nvSpPr>
      <xdr:spPr>
        <a:xfrm>
          <a:off x="2844800" y="1436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141,228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27488</xdr:rowOff>
    </xdr:from>
    <xdr:to>
      <xdr:col>3</xdr:col>
      <xdr:colOff>330200</xdr:colOff>
      <xdr:row>81</xdr:row>
      <xdr:rowOff>129088</xdr:rowOff>
    </xdr:to>
    <xdr:sp macro="" textlink="">
      <xdr:nvSpPr>
        <xdr:cNvPr id="216" name="円/楕円 215"/>
        <xdr:cNvSpPr/>
      </xdr:nvSpPr>
      <xdr:spPr>
        <a:xfrm>
          <a:off x="2286000" y="139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113865</xdr:rowOff>
    </xdr:from>
    <xdr:ext cx="762000" cy="259045"/>
    <xdr:sp macro="" textlink="">
      <xdr:nvSpPr>
        <xdr:cNvPr id="217" name="テキスト ボックス 216"/>
        <xdr:cNvSpPr txBox="1"/>
      </xdr:nvSpPr>
      <xdr:spPr>
        <a:xfrm>
          <a:off x="1955800" y="140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109,366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18332</xdr:rowOff>
    </xdr:from>
    <xdr:to>
      <xdr:col>2</xdr:col>
      <xdr:colOff>127000</xdr:colOff>
      <xdr:row>80</xdr:row>
      <xdr:rowOff>119932</xdr:rowOff>
    </xdr:to>
    <xdr:sp macro="" textlink="">
      <xdr:nvSpPr>
        <xdr:cNvPr id="218" name="円/楕円 217"/>
        <xdr:cNvSpPr/>
      </xdr:nvSpPr>
      <xdr:spPr>
        <a:xfrm>
          <a:off x="1397000" y="137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130109</xdr:rowOff>
    </xdr:from>
    <xdr:ext cx="762000" cy="259045"/>
    <xdr:sp macro="" textlink="">
      <xdr:nvSpPr>
        <xdr:cNvPr id="219" name="テキスト ボックス 218"/>
        <xdr:cNvSpPr txBox="1"/>
      </xdr:nvSpPr>
      <xdr:spPr>
        <a:xfrm>
          <a:off x="1066800" y="1350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en-US" sz="1100" b="0" i="0" baseline="0">
              <a:solidFill>
                <a:schemeClr val="dk1"/>
              </a:solidFill>
              <a:effectLst/>
              <a:latin typeface="+mn-lt"/>
              <a:ea typeface="+mn-ea"/>
              <a:cs typeface="+mn-cs"/>
            </a:rPr>
            <a:t>採用前の経験年数が長い職員を一部１級に格付け</a:t>
          </a:r>
          <a:r>
            <a:rPr lang="ja-JP" altLang="ja-JP" sz="1100" b="0" i="0" baseline="0">
              <a:solidFill>
                <a:schemeClr val="dk1"/>
              </a:solidFill>
              <a:effectLst/>
              <a:latin typeface="+mn-lt"/>
              <a:ea typeface="+mn-ea"/>
              <a:cs typeface="+mn-cs"/>
            </a:rPr>
            <a:t>たことにより指数は低下したが、全国平均及び類似団体の平均も上回っていることから、今後も福島県人事委員会勧告に準じた給与改定を行うとともに、一層の給与適正化に努めていく。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84</xdr:row>
      <xdr:rowOff>2116</xdr:rowOff>
    </xdr:to>
    <xdr:cxnSp macro="">
      <xdr:nvCxnSpPr>
        <xdr:cNvPr id="248" name="直線コネクタ 247"/>
        <xdr:cNvCxnSpPr/>
      </xdr:nvCxnSpPr>
      <xdr:spPr>
        <a:xfrm flipV="1">
          <a:off x="17018000" y="13832839"/>
          <a:ext cx="0" cy="571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145643</xdr:rowOff>
    </xdr:from>
    <xdr:ext cx="762000" cy="259045"/>
    <xdr:sp macro="" textlink="">
      <xdr:nvSpPr>
        <xdr:cNvPr id="249" name="給与水準   （国との比較）最小値テキスト"/>
        <xdr:cNvSpPr txBox="1"/>
      </xdr:nvSpPr>
      <xdr:spPr>
        <a:xfrm>
          <a:off x="17106900" y="1437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84</xdr:row>
      <xdr:rowOff>2116</xdr:rowOff>
    </xdr:from>
    <xdr:to>
      <xdr:col>24</xdr:col>
      <xdr:colOff>647700</xdr:colOff>
      <xdr:row>84</xdr:row>
      <xdr:rowOff>2116</xdr:rowOff>
    </xdr:to>
    <xdr:cxnSp macro="">
      <xdr:nvCxnSpPr>
        <xdr:cNvPr id="250" name="直線コネクタ 249"/>
        <xdr:cNvCxnSpPr/>
      </xdr:nvCxnSpPr>
      <xdr:spPr>
        <a:xfrm>
          <a:off x="16929100" y="14403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1"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2" name="直線コネクタ 251"/>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26246</xdr:rowOff>
    </xdr:to>
    <xdr:cxnSp macro="">
      <xdr:nvCxnSpPr>
        <xdr:cNvPr id="253" name="直線コネクタ 252"/>
        <xdr:cNvCxnSpPr/>
      </xdr:nvCxnSpPr>
      <xdr:spPr>
        <a:xfrm flipV="1">
          <a:off x="16179800" y="143637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109661</xdr:rowOff>
    </xdr:from>
    <xdr:ext cx="762000" cy="259045"/>
    <xdr:sp macro="" textlink="">
      <xdr:nvSpPr>
        <xdr:cNvPr id="254" name="給与水準   （国との比較）平均値テキスト"/>
        <xdr:cNvSpPr txBox="1"/>
      </xdr:nvSpPr>
      <xdr:spPr>
        <a:xfrm>
          <a:off x="17106900" y="1399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55" name="フローチャート : 判断 254"/>
        <xdr:cNvSpPr/>
      </xdr:nvSpPr>
      <xdr:spPr>
        <a:xfrm>
          <a:off x="169672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88</xdr:row>
      <xdr:rowOff>24130</xdr:rowOff>
    </xdr:to>
    <xdr:cxnSp macro="">
      <xdr:nvCxnSpPr>
        <xdr:cNvPr id="256" name="直線コネクタ 255"/>
        <xdr:cNvCxnSpPr/>
      </xdr:nvCxnSpPr>
      <xdr:spPr>
        <a:xfrm flipV="1">
          <a:off x="15290800" y="14428046"/>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85089</xdr:rowOff>
    </xdr:from>
    <xdr:to>
      <xdr:col>23</xdr:col>
      <xdr:colOff>457200</xdr:colOff>
      <xdr:row>83</xdr:row>
      <xdr:rowOff>15239</xdr:rowOff>
    </xdr:to>
    <xdr:sp macro="" textlink="">
      <xdr:nvSpPr>
        <xdr:cNvPr id="257" name="フローチャート : 判断 256"/>
        <xdr:cNvSpPr/>
      </xdr:nvSpPr>
      <xdr:spPr>
        <a:xfrm>
          <a:off x="161290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58" name="テキスト ボックス 257"/>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xdr:rowOff>
    </xdr:from>
    <xdr:to>
      <xdr:col>22</xdr:col>
      <xdr:colOff>203200</xdr:colOff>
      <xdr:row>88</xdr:row>
      <xdr:rowOff>24130</xdr:rowOff>
    </xdr:to>
    <xdr:cxnSp macro="">
      <xdr:nvCxnSpPr>
        <xdr:cNvPr id="259" name="直線コネクタ 258"/>
        <xdr:cNvCxnSpPr/>
      </xdr:nvCxnSpPr>
      <xdr:spPr>
        <a:xfrm>
          <a:off x="14401800" y="1509564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82973</xdr:rowOff>
    </xdr:from>
    <xdr:to>
      <xdr:col>22</xdr:col>
      <xdr:colOff>254000</xdr:colOff>
      <xdr:row>87</xdr:row>
      <xdr:rowOff>13123</xdr:rowOff>
    </xdr:to>
    <xdr:sp macro="" textlink="">
      <xdr:nvSpPr>
        <xdr:cNvPr id="260" name="フローチャート : 判断 259"/>
        <xdr:cNvSpPr/>
      </xdr:nvSpPr>
      <xdr:spPr>
        <a:xfrm>
          <a:off x="152400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23300</xdr:rowOff>
    </xdr:from>
    <xdr:ext cx="762000" cy="259045"/>
    <xdr:sp macro="" textlink="">
      <xdr:nvSpPr>
        <xdr:cNvPr id="261" name="テキスト ボックス 260"/>
        <xdr:cNvSpPr txBox="1"/>
      </xdr:nvSpPr>
      <xdr:spPr>
        <a:xfrm>
          <a:off x="14909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88</xdr:row>
      <xdr:rowOff>8043</xdr:rowOff>
    </xdr:to>
    <xdr:cxnSp macro="">
      <xdr:nvCxnSpPr>
        <xdr:cNvPr id="262" name="直線コネクタ 261"/>
        <xdr:cNvCxnSpPr/>
      </xdr:nvCxnSpPr>
      <xdr:spPr>
        <a:xfrm>
          <a:off x="13512800" y="14428046"/>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107104</xdr:rowOff>
    </xdr:from>
    <xdr:to>
      <xdr:col>21</xdr:col>
      <xdr:colOff>50800</xdr:colOff>
      <xdr:row>87</xdr:row>
      <xdr:rowOff>37254</xdr:rowOff>
    </xdr:to>
    <xdr:sp macro="" textlink="">
      <xdr:nvSpPr>
        <xdr:cNvPr id="263" name="フローチャート : 判断 262"/>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64" name="テキスト ボックス 263"/>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141393</xdr:rowOff>
    </xdr:from>
    <xdr:to>
      <xdr:col>19</xdr:col>
      <xdr:colOff>533400</xdr:colOff>
      <xdr:row>83</xdr:row>
      <xdr:rowOff>71543</xdr:rowOff>
    </xdr:to>
    <xdr:sp macro="" textlink="">
      <xdr:nvSpPr>
        <xdr:cNvPr id="265" name="フローチャート : 判断 264"/>
        <xdr:cNvSpPr/>
      </xdr:nvSpPr>
      <xdr:spPr>
        <a:xfrm>
          <a:off x="13462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81720</xdr:rowOff>
    </xdr:from>
    <xdr:ext cx="762000" cy="259045"/>
    <xdr:sp macro="" textlink="">
      <xdr:nvSpPr>
        <xdr:cNvPr id="266" name="テキスト ボックス 265"/>
        <xdr:cNvSpPr txBox="1"/>
      </xdr:nvSpPr>
      <xdr:spPr>
        <a:xfrm>
          <a:off x="13131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2" name="円/楕円 271"/>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149877</xdr:rowOff>
    </xdr:from>
    <xdr:ext cx="762000" cy="259045"/>
    <xdr:sp macro="" textlink="">
      <xdr:nvSpPr>
        <xdr:cNvPr id="273" name="給与水準   （国との比較）該当値テキスト"/>
        <xdr:cNvSpPr txBox="1"/>
      </xdr:nvSpPr>
      <xdr:spPr>
        <a:xfrm>
          <a:off x="17106900" y="142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146896</xdr:rowOff>
    </xdr:from>
    <xdr:to>
      <xdr:col>23</xdr:col>
      <xdr:colOff>457200</xdr:colOff>
      <xdr:row>84</xdr:row>
      <xdr:rowOff>77046</xdr:rowOff>
    </xdr:to>
    <xdr:sp macro="" textlink="">
      <xdr:nvSpPr>
        <xdr:cNvPr id="274" name="円/楕円 273"/>
        <xdr:cNvSpPr/>
      </xdr:nvSpPr>
      <xdr:spPr>
        <a:xfrm>
          <a:off x="16129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61823</xdr:rowOff>
    </xdr:from>
    <xdr:ext cx="736600" cy="259045"/>
    <xdr:sp macro="" textlink="">
      <xdr:nvSpPr>
        <xdr:cNvPr id="275" name="テキスト ボックス 274"/>
        <xdr:cNvSpPr txBox="1"/>
      </xdr:nvSpPr>
      <xdr:spPr>
        <a:xfrm>
          <a:off x="15798800" y="1446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6" name="円/楕円 275"/>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77" name="テキスト ボックス 276"/>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128693</xdr:rowOff>
    </xdr:from>
    <xdr:to>
      <xdr:col>21</xdr:col>
      <xdr:colOff>50800</xdr:colOff>
      <xdr:row>88</xdr:row>
      <xdr:rowOff>58843</xdr:rowOff>
    </xdr:to>
    <xdr:sp macro="" textlink="">
      <xdr:nvSpPr>
        <xdr:cNvPr id="278" name="円/楕円 277"/>
        <xdr:cNvSpPr/>
      </xdr:nvSpPr>
      <xdr:spPr>
        <a:xfrm>
          <a:off x="14351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43620</xdr:rowOff>
    </xdr:from>
    <xdr:ext cx="762000" cy="259045"/>
    <xdr:sp macro="" textlink="">
      <xdr:nvSpPr>
        <xdr:cNvPr id="279" name="テキスト ボックス 278"/>
        <xdr:cNvSpPr txBox="1"/>
      </xdr:nvSpPr>
      <xdr:spPr>
        <a:xfrm>
          <a:off x="14020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80" name="円/楕円 279"/>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61823</xdr:rowOff>
    </xdr:from>
    <xdr:ext cx="762000" cy="259045"/>
    <xdr:sp macro="" textlink="">
      <xdr:nvSpPr>
        <xdr:cNvPr id="281" name="テキスト ボックス 280"/>
        <xdr:cNvSpPr txBox="1"/>
      </xdr:nvSpPr>
      <xdr:spPr>
        <a:xfrm>
          <a:off x="13131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en-US" sz="1100" b="0" i="0" baseline="0">
              <a:solidFill>
                <a:schemeClr val="dk1"/>
              </a:solidFill>
              <a:effectLst/>
              <a:latin typeface="+mn-lt"/>
              <a:ea typeface="+mn-ea"/>
              <a:cs typeface="+mn-cs"/>
            </a:rPr>
            <a:t>人口千人当たり職員数は、類</a:t>
          </a:r>
          <a:r>
            <a:rPr lang="ja-JP" altLang="ja-JP" sz="1100" b="0" i="0" baseline="0">
              <a:solidFill>
                <a:schemeClr val="dk1"/>
              </a:solidFill>
              <a:effectLst/>
              <a:latin typeface="+mn-lt"/>
              <a:ea typeface="+mn-ea"/>
              <a:cs typeface="+mn-cs"/>
            </a:rPr>
            <a:t>似団体及び全国平均を下回っているが、業務量の増加等のために採用人数を増加したため、前年度と比較して</a:t>
          </a:r>
          <a:r>
            <a:rPr lang="en-US" altLang="ja-JP" sz="1100" b="0" i="0" baseline="0">
              <a:solidFill>
                <a:schemeClr val="dk1"/>
              </a:solidFill>
              <a:effectLst/>
              <a:latin typeface="+mn-lt"/>
              <a:ea typeface="+mn-ea"/>
              <a:cs typeface="+mn-cs"/>
            </a:rPr>
            <a:t>0.04</a:t>
          </a:r>
          <a:r>
            <a:rPr lang="ja-JP" altLang="ja-JP" sz="1100" b="0" i="0" baseline="0">
              <a:solidFill>
                <a:schemeClr val="dk1"/>
              </a:solidFill>
              <a:effectLst/>
              <a:latin typeface="+mn-lt"/>
              <a:ea typeface="+mn-ea"/>
              <a:cs typeface="+mn-cs"/>
            </a:rPr>
            <a:t>ポイント増加している。</a:t>
          </a:r>
          <a:endParaRPr lang="ja-JP" altLang="ja-JP" sz="1400">
            <a:effectLst/>
          </a:endParaRPr>
        </a:p>
        <a:p>
          <a:pPr rtl="0"/>
          <a:r>
            <a:rPr lang="ja-JP" altLang="ja-JP" sz="1100" b="0" i="0" baseline="0">
              <a:solidFill>
                <a:schemeClr val="dk1"/>
              </a:solidFill>
              <a:effectLst/>
              <a:latin typeface="+mn-lt"/>
              <a:ea typeface="+mn-ea"/>
              <a:cs typeface="+mn-cs"/>
            </a:rPr>
            <a:t>　これまでも、行財政改革大綱実施計画に基づく定員適正化及び民間委託の推進等、業務のアウトソーシングに取り組んできたところであるが、引き続き、市民サービスの低下を招かぬよう適正な人員の配置及び事務の効率化の向上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1" name="直線コネクタ 310"/>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2"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3" name="直線コネクタ 312"/>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4"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5" name="直線コネクタ 314"/>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44027</xdr:rowOff>
    </xdr:from>
    <xdr:to>
      <xdr:col>24</xdr:col>
      <xdr:colOff>558800</xdr:colOff>
      <xdr:row>59</xdr:row>
      <xdr:rowOff>60113</xdr:rowOff>
    </xdr:to>
    <xdr:cxnSp macro="">
      <xdr:nvCxnSpPr>
        <xdr:cNvPr id="316" name="直線コネクタ 315"/>
        <xdr:cNvCxnSpPr/>
      </xdr:nvCxnSpPr>
      <xdr:spPr>
        <a:xfrm>
          <a:off x="16179800" y="101595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91457</xdr:rowOff>
    </xdr:from>
    <xdr:ext cx="762000" cy="259045"/>
    <xdr:sp macro="" textlink="">
      <xdr:nvSpPr>
        <xdr:cNvPr id="317"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18" name="フローチャート : 判断 317"/>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171238</xdr:rowOff>
    </xdr:from>
    <xdr:to>
      <xdr:col>23</xdr:col>
      <xdr:colOff>406400</xdr:colOff>
      <xdr:row>59</xdr:row>
      <xdr:rowOff>44027</xdr:rowOff>
    </xdr:to>
    <xdr:cxnSp macro="">
      <xdr:nvCxnSpPr>
        <xdr:cNvPr id="319" name="直線コネクタ 318"/>
        <xdr:cNvCxnSpPr/>
      </xdr:nvCxnSpPr>
      <xdr:spPr>
        <a:xfrm>
          <a:off x="15290800" y="1011533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0" name="フローチャート : 判断 319"/>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1" name="テキスト ボックス 320"/>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171238</xdr:rowOff>
    </xdr:from>
    <xdr:to>
      <xdr:col>22</xdr:col>
      <xdr:colOff>203200</xdr:colOff>
      <xdr:row>59</xdr:row>
      <xdr:rowOff>3810</xdr:rowOff>
    </xdr:to>
    <xdr:cxnSp macro="">
      <xdr:nvCxnSpPr>
        <xdr:cNvPr id="322" name="直線コネクタ 321"/>
        <xdr:cNvCxnSpPr/>
      </xdr:nvCxnSpPr>
      <xdr:spPr>
        <a:xfrm flipV="1">
          <a:off x="14401800" y="1011533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3" name="フローチャート : 判断 322"/>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38329</xdr:rowOff>
    </xdr:from>
    <xdr:ext cx="762000" cy="259045"/>
    <xdr:sp macro="" textlink="">
      <xdr:nvSpPr>
        <xdr:cNvPr id="324" name="テキスト ボックス 323"/>
        <xdr:cNvSpPr txBox="1"/>
      </xdr:nvSpPr>
      <xdr:spPr>
        <a:xfrm>
          <a:off x="14909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3810</xdr:rowOff>
    </xdr:from>
    <xdr:to>
      <xdr:col>21</xdr:col>
      <xdr:colOff>0</xdr:colOff>
      <xdr:row>59</xdr:row>
      <xdr:rowOff>7831</xdr:rowOff>
    </xdr:to>
    <xdr:cxnSp macro="">
      <xdr:nvCxnSpPr>
        <xdr:cNvPr id="325" name="直線コネクタ 324"/>
        <xdr:cNvCxnSpPr/>
      </xdr:nvCxnSpPr>
      <xdr:spPr>
        <a:xfrm flipV="1">
          <a:off x="13512800" y="1011936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6" name="フローチャート : 判断 325"/>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27" name="テキスト ボックス 326"/>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28" name="フローチャート : 判断 327"/>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98654</xdr:rowOff>
    </xdr:from>
    <xdr:ext cx="762000" cy="259045"/>
    <xdr:sp macro="" textlink="">
      <xdr:nvSpPr>
        <xdr:cNvPr id="329" name="テキスト ボックス 328"/>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9313</xdr:rowOff>
    </xdr:from>
    <xdr:to>
      <xdr:col>24</xdr:col>
      <xdr:colOff>609600</xdr:colOff>
      <xdr:row>59</xdr:row>
      <xdr:rowOff>110913</xdr:rowOff>
    </xdr:to>
    <xdr:sp macro="" textlink="">
      <xdr:nvSpPr>
        <xdr:cNvPr id="335" name="円/楕円 334"/>
        <xdr:cNvSpPr/>
      </xdr:nvSpPr>
      <xdr:spPr>
        <a:xfrm>
          <a:off x="16967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25840</xdr:rowOff>
    </xdr:from>
    <xdr:ext cx="762000" cy="259045"/>
    <xdr:sp macro="" textlink="">
      <xdr:nvSpPr>
        <xdr:cNvPr id="336" name="定員管理の状況該当値テキスト"/>
        <xdr:cNvSpPr txBox="1"/>
      </xdr:nvSpPr>
      <xdr:spPr>
        <a:xfrm>
          <a:off x="17106900" y="99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164677</xdr:rowOff>
    </xdr:from>
    <xdr:to>
      <xdr:col>23</xdr:col>
      <xdr:colOff>457200</xdr:colOff>
      <xdr:row>59</xdr:row>
      <xdr:rowOff>94827</xdr:rowOff>
    </xdr:to>
    <xdr:sp macro="" textlink="">
      <xdr:nvSpPr>
        <xdr:cNvPr id="337" name="円/楕円 336"/>
        <xdr:cNvSpPr/>
      </xdr:nvSpPr>
      <xdr:spPr>
        <a:xfrm>
          <a:off x="16129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105004</xdr:rowOff>
    </xdr:from>
    <xdr:ext cx="736600" cy="259045"/>
    <xdr:sp macro="" textlink="">
      <xdr:nvSpPr>
        <xdr:cNvPr id="338" name="テキスト ボックス 337"/>
        <xdr:cNvSpPr txBox="1"/>
      </xdr:nvSpPr>
      <xdr:spPr>
        <a:xfrm>
          <a:off x="15798800" y="987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120438</xdr:rowOff>
    </xdr:from>
    <xdr:to>
      <xdr:col>22</xdr:col>
      <xdr:colOff>254000</xdr:colOff>
      <xdr:row>59</xdr:row>
      <xdr:rowOff>50588</xdr:rowOff>
    </xdr:to>
    <xdr:sp macro="" textlink="">
      <xdr:nvSpPr>
        <xdr:cNvPr id="339" name="円/楕円 338"/>
        <xdr:cNvSpPr/>
      </xdr:nvSpPr>
      <xdr:spPr>
        <a:xfrm>
          <a:off x="15240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60765</xdr:rowOff>
    </xdr:from>
    <xdr:ext cx="762000" cy="259045"/>
    <xdr:sp macro="" textlink="">
      <xdr:nvSpPr>
        <xdr:cNvPr id="340" name="テキスト ボックス 339"/>
        <xdr:cNvSpPr txBox="1"/>
      </xdr:nvSpPr>
      <xdr:spPr>
        <a:xfrm>
          <a:off x="14909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124460</xdr:rowOff>
    </xdr:from>
    <xdr:to>
      <xdr:col>21</xdr:col>
      <xdr:colOff>50800</xdr:colOff>
      <xdr:row>59</xdr:row>
      <xdr:rowOff>54610</xdr:rowOff>
    </xdr:to>
    <xdr:sp macro="" textlink="">
      <xdr:nvSpPr>
        <xdr:cNvPr id="341" name="円/楕円 340"/>
        <xdr:cNvSpPr/>
      </xdr:nvSpPr>
      <xdr:spPr>
        <a:xfrm>
          <a:off x="14351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64787</xdr:rowOff>
    </xdr:from>
    <xdr:ext cx="762000" cy="259045"/>
    <xdr:sp macro="" textlink="">
      <xdr:nvSpPr>
        <xdr:cNvPr id="342" name="テキスト ボックス 341"/>
        <xdr:cNvSpPr txBox="1"/>
      </xdr:nvSpPr>
      <xdr:spPr>
        <a:xfrm>
          <a:off x="14020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128481</xdr:rowOff>
    </xdr:from>
    <xdr:to>
      <xdr:col>19</xdr:col>
      <xdr:colOff>533400</xdr:colOff>
      <xdr:row>59</xdr:row>
      <xdr:rowOff>58631</xdr:rowOff>
    </xdr:to>
    <xdr:sp macro="" textlink="">
      <xdr:nvSpPr>
        <xdr:cNvPr id="343" name="円/楕円 342"/>
        <xdr:cNvSpPr/>
      </xdr:nvSpPr>
      <xdr:spPr>
        <a:xfrm>
          <a:off x="13462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68808</xdr:rowOff>
    </xdr:from>
    <xdr:ext cx="762000" cy="259045"/>
    <xdr:sp macro="" textlink="">
      <xdr:nvSpPr>
        <xdr:cNvPr id="344" name="テキスト ボックス 343"/>
        <xdr:cNvSpPr txBox="1"/>
      </xdr:nvSpPr>
      <xdr:spPr>
        <a:xfrm>
          <a:off x="13131800" y="98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　実質公債費比率は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類似団体及び全国平均を下回るとともに、前年度と比較して</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ポイント減少している。</a:t>
          </a:r>
          <a:endParaRPr lang="ja-JP" altLang="ja-JP" sz="1400">
            <a:effectLst/>
          </a:endParaRPr>
        </a:p>
        <a:p>
          <a:pPr rtl="0"/>
          <a:r>
            <a:rPr lang="ja-JP" altLang="ja-JP" sz="1100" b="0" i="0" baseline="0">
              <a:solidFill>
                <a:schemeClr val="dk1"/>
              </a:solidFill>
              <a:effectLst/>
              <a:latin typeface="+mn-lt"/>
              <a:ea typeface="+mn-ea"/>
              <a:cs typeface="+mn-cs"/>
            </a:rPr>
            <a:t>　これは、元利償還金が減少傾向にあることによる影響であり、今後も財政措置が見込まれる起債の活用や高利債の借換え等を積極的に行い、一定の水準を保てるよう努めていく。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1" name="直線コネクタ 370"/>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3" name="直線コネクタ 37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4"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5" name="直線コネクタ 374"/>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144018</xdr:rowOff>
    </xdr:to>
    <xdr:cxnSp macro="">
      <xdr:nvCxnSpPr>
        <xdr:cNvPr id="376" name="直線コネクタ 375"/>
        <xdr:cNvCxnSpPr/>
      </xdr:nvCxnSpPr>
      <xdr:spPr>
        <a:xfrm flipV="1">
          <a:off x="16179800" y="67437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7"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8" name="フローチャート : 判断 377"/>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144018</xdr:rowOff>
    </xdr:from>
    <xdr:to>
      <xdr:col>23</xdr:col>
      <xdr:colOff>406400</xdr:colOff>
      <xdr:row>40</xdr:row>
      <xdr:rowOff>49784</xdr:rowOff>
    </xdr:to>
    <xdr:cxnSp macro="">
      <xdr:nvCxnSpPr>
        <xdr:cNvPr id="379" name="直線コネクタ 378"/>
        <xdr:cNvCxnSpPr/>
      </xdr:nvCxnSpPr>
      <xdr:spPr>
        <a:xfrm flipV="1">
          <a:off x="15290800" y="68305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0" name="フローチャート : 判断 379"/>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1" name="テキスト ボックス 380"/>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49784</xdr:rowOff>
    </xdr:from>
    <xdr:to>
      <xdr:col>22</xdr:col>
      <xdr:colOff>203200</xdr:colOff>
      <xdr:row>40</xdr:row>
      <xdr:rowOff>146304</xdr:rowOff>
    </xdr:to>
    <xdr:cxnSp macro="">
      <xdr:nvCxnSpPr>
        <xdr:cNvPr id="382" name="直線コネクタ 381"/>
        <xdr:cNvCxnSpPr/>
      </xdr:nvCxnSpPr>
      <xdr:spPr>
        <a:xfrm flipV="1">
          <a:off x="14401800" y="69077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3" name="フローチャート : 判断 382"/>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97299</xdr:rowOff>
    </xdr:from>
    <xdr:ext cx="762000" cy="259045"/>
    <xdr:sp macro="" textlink="">
      <xdr:nvSpPr>
        <xdr:cNvPr id="384" name="テキスト ボックス 383"/>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146304</xdr:rowOff>
    </xdr:from>
    <xdr:to>
      <xdr:col>21</xdr:col>
      <xdr:colOff>0</xdr:colOff>
      <xdr:row>41</xdr:row>
      <xdr:rowOff>71374</xdr:rowOff>
    </xdr:to>
    <xdr:cxnSp macro="">
      <xdr:nvCxnSpPr>
        <xdr:cNvPr id="385" name="直線コネクタ 384"/>
        <xdr:cNvCxnSpPr/>
      </xdr:nvCxnSpPr>
      <xdr:spPr>
        <a:xfrm flipV="1">
          <a:off x="13512800" y="70043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6" name="フローチャート : 判断 385"/>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155211</xdr:rowOff>
    </xdr:from>
    <xdr:ext cx="762000" cy="259045"/>
    <xdr:sp macro="" textlink="">
      <xdr:nvSpPr>
        <xdr:cNvPr id="387" name="テキスト ボックス 386"/>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88" name="フローチャート : 判断 387"/>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41673</xdr:rowOff>
    </xdr:from>
    <xdr:ext cx="762000" cy="259045"/>
    <xdr:sp macro="" textlink="">
      <xdr:nvSpPr>
        <xdr:cNvPr id="389" name="テキスト ボックス 388"/>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95" name="円/楕円 394"/>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396"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93218</xdr:rowOff>
    </xdr:from>
    <xdr:to>
      <xdr:col>23</xdr:col>
      <xdr:colOff>457200</xdr:colOff>
      <xdr:row>40</xdr:row>
      <xdr:rowOff>23368</xdr:rowOff>
    </xdr:to>
    <xdr:sp macro="" textlink="">
      <xdr:nvSpPr>
        <xdr:cNvPr id="397" name="円/楕円 396"/>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33545</xdr:rowOff>
    </xdr:from>
    <xdr:ext cx="736600" cy="259045"/>
    <xdr:sp macro="" textlink="">
      <xdr:nvSpPr>
        <xdr:cNvPr id="398" name="テキスト ボックス 397"/>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170434</xdr:rowOff>
    </xdr:from>
    <xdr:to>
      <xdr:col>22</xdr:col>
      <xdr:colOff>254000</xdr:colOff>
      <xdr:row>40</xdr:row>
      <xdr:rowOff>100584</xdr:rowOff>
    </xdr:to>
    <xdr:sp macro="" textlink="">
      <xdr:nvSpPr>
        <xdr:cNvPr id="399" name="円/楕円 398"/>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110761</xdr:rowOff>
    </xdr:from>
    <xdr:ext cx="762000" cy="259045"/>
    <xdr:sp macro="" textlink="">
      <xdr:nvSpPr>
        <xdr:cNvPr id="400" name="テキスト ボックス 399"/>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95504</xdr:rowOff>
    </xdr:from>
    <xdr:to>
      <xdr:col>21</xdr:col>
      <xdr:colOff>50800</xdr:colOff>
      <xdr:row>41</xdr:row>
      <xdr:rowOff>25654</xdr:rowOff>
    </xdr:to>
    <xdr:sp macro="" textlink="">
      <xdr:nvSpPr>
        <xdr:cNvPr id="401" name="円/楕円 400"/>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35831</xdr:rowOff>
    </xdr:from>
    <xdr:ext cx="762000" cy="259045"/>
    <xdr:sp macro="" textlink="">
      <xdr:nvSpPr>
        <xdr:cNvPr id="402" name="テキスト ボックス 401"/>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20574</xdr:rowOff>
    </xdr:from>
    <xdr:to>
      <xdr:col>19</xdr:col>
      <xdr:colOff>533400</xdr:colOff>
      <xdr:row>41</xdr:row>
      <xdr:rowOff>122174</xdr:rowOff>
    </xdr:to>
    <xdr:sp macro="" textlink="">
      <xdr:nvSpPr>
        <xdr:cNvPr id="403" name="円/楕円 402"/>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132351</xdr:rowOff>
    </xdr:from>
    <xdr:ext cx="762000" cy="259045"/>
    <xdr:sp macro="" textlink="">
      <xdr:nvSpPr>
        <xdr:cNvPr id="404" name="テキスト ボックス 403"/>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lang="ja-JP" altLang="ja-JP" sz="1100" b="0" i="0" baseline="0">
              <a:solidFill>
                <a:schemeClr val="dk1"/>
              </a:solidFill>
              <a:effectLst/>
              <a:latin typeface="+mn-lt"/>
              <a:ea typeface="+mn-ea"/>
              <a:cs typeface="+mn-cs"/>
            </a:rPr>
            <a:t>将来負担比率は、下水道事業をはじめとする公営企業債の繰入見込額、債務負担行為に基づく支出予定額等が減少したことにより、前年度比に引き続き、将来負担比率が算出されない（マイナス値）結果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endParaRPr lang="ja-JP" altLang="ja-JP">
            <a:effectLst/>
          </a:endParaRPr>
        </a:p>
        <a:p>
          <a:pPr rtl="0"/>
          <a:r>
            <a:rPr lang="ja-JP" altLang="ja-JP" sz="1100" b="0" i="0" baseline="0">
              <a:solidFill>
                <a:schemeClr val="dk1"/>
              </a:solidFill>
              <a:effectLst/>
              <a:latin typeface="+mn-lt"/>
              <a:ea typeface="+mn-ea"/>
              <a:cs typeface="+mn-cs"/>
            </a:rPr>
            <a:t>　今後も計画的な起債償還と財源確保を図り、将来負担の軽減に努めていく。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3" name="直線コネクタ 432"/>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4"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5" name="直線コネクタ 434"/>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4149</xdr:rowOff>
    </xdr:from>
    <xdr:to>
      <xdr:col>22</xdr:col>
      <xdr:colOff>203200</xdr:colOff>
      <xdr:row>14</xdr:row>
      <xdr:rowOff>94234</xdr:rowOff>
    </xdr:to>
    <xdr:cxnSp macro="">
      <xdr:nvCxnSpPr>
        <xdr:cNvPr id="438" name="直線コネクタ 437"/>
        <xdr:cNvCxnSpPr/>
      </xdr:nvCxnSpPr>
      <xdr:spPr>
        <a:xfrm flipV="1">
          <a:off x="14401800" y="2404449"/>
          <a:ext cx="889000" cy="9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98230</xdr:rowOff>
    </xdr:from>
    <xdr:ext cx="762000" cy="259045"/>
    <xdr:sp macro="" textlink="">
      <xdr:nvSpPr>
        <xdr:cNvPr id="439"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0" name="フローチャート : 判断 439"/>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94234</xdr:rowOff>
    </xdr:from>
    <xdr:to>
      <xdr:col>21</xdr:col>
      <xdr:colOff>0</xdr:colOff>
      <xdr:row>15</xdr:row>
      <xdr:rowOff>28956</xdr:rowOff>
    </xdr:to>
    <xdr:cxnSp macro="">
      <xdr:nvCxnSpPr>
        <xdr:cNvPr id="441" name="直線コネクタ 440"/>
        <xdr:cNvCxnSpPr/>
      </xdr:nvCxnSpPr>
      <xdr:spPr>
        <a:xfrm flipV="1">
          <a:off x="13512800" y="249453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2" name="フローチャート : 判断 441"/>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3" name="テキスト ボックス 442"/>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80984</xdr:rowOff>
    </xdr:from>
    <xdr:to>
      <xdr:col>22</xdr:col>
      <xdr:colOff>254000</xdr:colOff>
      <xdr:row>17</xdr:row>
      <xdr:rowOff>11134</xdr:rowOff>
    </xdr:to>
    <xdr:sp macro="" textlink="">
      <xdr:nvSpPr>
        <xdr:cNvPr id="444" name="フローチャート : 判断 443"/>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167361</xdr:rowOff>
    </xdr:from>
    <xdr:ext cx="762000" cy="259045"/>
    <xdr:sp macro="" textlink="">
      <xdr:nvSpPr>
        <xdr:cNvPr id="445" name="テキスト ボックス 444"/>
        <xdr:cNvSpPr txBox="1"/>
      </xdr:nvSpPr>
      <xdr:spPr>
        <a:xfrm>
          <a:off x="14909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423</xdr:rowOff>
    </xdr:from>
    <xdr:to>
      <xdr:col>21</xdr:col>
      <xdr:colOff>50800</xdr:colOff>
      <xdr:row>17</xdr:row>
      <xdr:rowOff>102023</xdr:rowOff>
    </xdr:to>
    <xdr:sp macro="" textlink="">
      <xdr:nvSpPr>
        <xdr:cNvPr id="446" name="フローチャート : 判断 445"/>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86800</xdr:rowOff>
    </xdr:from>
    <xdr:ext cx="762000" cy="259045"/>
    <xdr:sp macro="" textlink="">
      <xdr:nvSpPr>
        <xdr:cNvPr id="447" name="テキスト ボックス 446"/>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48" name="フローチャート : 判断 447"/>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36000</xdr:rowOff>
    </xdr:from>
    <xdr:ext cx="762000" cy="259045"/>
    <xdr:sp macro="" textlink="">
      <xdr:nvSpPr>
        <xdr:cNvPr id="449" name="テキスト ボックス 448"/>
        <xdr:cNvSpPr txBox="1"/>
      </xdr:nvSpPr>
      <xdr:spPr>
        <a:xfrm>
          <a:off x="13131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124799</xdr:rowOff>
    </xdr:from>
    <xdr:to>
      <xdr:col>22</xdr:col>
      <xdr:colOff>254000</xdr:colOff>
      <xdr:row>14</xdr:row>
      <xdr:rowOff>54949</xdr:rowOff>
    </xdr:to>
    <xdr:sp macro="" textlink="">
      <xdr:nvSpPr>
        <xdr:cNvPr id="455" name="円/楕円 454"/>
        <xdr:cNvSpPr/>
      </xdr:nvSpPr>
      <xdr:spPr>
        <a:xfrm>
          <a:off x="15240000" y="235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65126</xdr:rowOff>
    </xdr:from>
    <xdr:ext cx="762000" cy="259045"/>
    <xdr:sp macro="" textlink="">
      <xdr:nvSpPr>
        <xdr:cNvPr id="456" name="テキスト ボックス 455"/>
        <xdr:cNvSpPr txBox="1"/>
      </xdr:nvSpPr>
      <xdr:spPr>
        <a:xfrm>
          <a:off x="14909800" y="212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43434</xdr:rowOff>
    </xdr:from>
    <xdr:to>
      <xdr:col>21</xdr:col>
      <xdr:colOff>50800</xdr:colOff>
      <xdr:row>14</xdr:row>
      <xdr:rowOff>145034</xdr:rowOff>
    </xdr:to>
    <xdr:sp macro="" textlink="">
      <xdr:nvSpPr>
        <xdr:cNvPr id="457" name="円/楕円 456"/>
        <xdr:cNvSpPr/>
      </xdr:nvSpPr>
      <xdr:spPr>
        <a:xfrm>
          <a:off x="143510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155211</xdr:rowOff>
    </xdr:from>
    <xdr:ext cx="762000" cy="259045"/>
    <xdr:sp macro="" textlink="">
      <xdr:nvSpPr>
        <xdr:cNvPr id="458" name="テキスト ボックス 457"/>
        <xdr:cNvSpPr txBox="1"/>
      </xdr:nvSpPr>
      <xdr:spPr>
        <a:xfrm>
          <a:off x="14020800" y="221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149606</xdr:rowOff>
    </xdr:from>
    <xdr:to>
      <xdr:col>19</xdr:col>
      <xdr:colOff>533400</xdr:colOff>
      <xdr:row>15</xdr:row>
      <xdr:rowOff>79756</xdr:rowOff>
    </xdr:to>
    <xdr:sp macro="" textlink="">
      <xdr:nvSpPr>
        <xdr:cNvPr id="459" name="円/楕円 458"/>
        <xdr:cNvSpPr/>
      </xdr:nvSpPr>
      <xdr:spPr>
        <a:xfrm>
          <a:off x="13462000" y="25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89933</xdr:rowOff>
    </xdr:from>
    <xdr:ext cx="762000" cy="259045"/>
    <xdr:sp macro="" textlink="">
      <xdr:nvSpPr>
        <xdr:cNvPr id="460" name="テキスト ボックス 459"/>
        <xdr:cNvSpPr txBox="1"/>
      </xdr:nvSpPr>
      <xdr:spPr>
        <a:xfrm>
          <a:off x="13131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福島県郡山市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326,808
325,026
757.20
173,341,008
163,972,783
4,503,368
68,162,431
86,412,051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人件費比率は、類似団体及び全国平均を下回っ</a:t>
          </a:r>
          <a:r>
            <a:rPr lang="ja-JP" altLang="en-US" sz="1100" b="0" i="0" baseline="0">
              <a:solidFill>
                <a:schemeClr val="dk1"/>
              </a:solidFill>
              <a:effectLst/>
              <a:latin typeface="+mn-lt"/>
              <a:ea typeface="+mn-ea"/>
              <a:cs typeface="+mn-cs"/>
            </a:rPr>
            <a:t>ているが</a:t>
          </a:r>
          <a:r>
            <a:rPr lang="ja-JP" altLang="ja-JP" sz="1100" b="0" i="0" baseline="0">
              <a:solidFill>
                <a:schemeClr val="dk1"/>
              </a:solidFill>
              <a:effectLst/>
              <a:latin typeface="+mn-lt"/>
              <a:ea typeface="+mn-ea"/>
              <a:cs typeface="+mn-cs"/>
            </a:rPr>
            <a:t>、前年度と比較し</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endParaRPr lang="ja-JP" altLang="ja-JP" sz="1400">
            <a:effectLst/>
          </a:endParaRPr>
        </a:p>
        <a:p>
          <a:pPr rtl="0"/>
          <a:r>
            <a:rPr lang="ja-JP" altLang="ja-JP" sz="1100" b="0" i="0" baseline="0">
              <a:solidFill>
                <a:schemeClr val="dk1"/>
              </a:solidFill>
              <a:effectLst/>
              <a:latin typeface="+mn-lt"/>
              <a:ea typeface="+mn-ea"/>
              <a:cs typeface="+mn-cs"/>
            </a:rPr>
            <a:t>　これは、</a:t>
          </a:r>
          <a:r>
            <a:rPr lang="ja-JP" altLang="en-US" sz="1100" b="0" i="0" baseline="0">
              <a:solidFill>
                <a:schemeClr val="dk1"/>
              </a:solidFill>
              <a:effectLst/>
              <a:latin typeface="+mn-lt"/>
              <a:ea typeface="+mn-ea"/>
              <a:cs typeface="+mn-cs"/>
            </a:rPr>
            <a:t>新たな行政課題や復興事業等に伴う業務量の増加に対応するため、職員採用数を増加したことが</a:t>
          </a:r>
          <a:r>
            <a:rPr lang="ja-JP" altLang="ja-JP" sz="1100" b="0" i="0" baseline="0">
              <a:solidFill>
                <a:schemeClr val="dk1"/>
              </a:solidFill>
              <a:effectLst/>
              <a:latin typeface="+mn-lt"/>
              <a:ea typeface="+mn-ea"/>
              <a:cs typeface="+mn-cs"/>
            </a:rPr>
            <a:t>影響しているものである。</a:t>
          </a:r>
          <a:endParaRPr lang="ja-JP" altLang="ja-JP" sz="1400">
            <a:effectLst/>
          </a:endParaRPr>
        </a:p>
        <a:p>
          <a:pPr rtl="0"/>
          <a:r>
            <a:rPr lang="ja-JP" altLang="ja-JP" sz="1100" b="0" i="0" baseline="0">
              <a:solidFill>
                <a:schemeClr val="dk1"/>
              </a:solidFill>
              <a:effectLst/>
              <a:latin typeface="+mn-lt"/>
              <a:ea typeface="+mn-ea"/>
              <a:cs typeface="+mn-cs"/>
            </a:rPr>
            <a:t>　今後も、定員及び給与の適正化に努めていく。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42636</xdr:rowOff>
    </xdr:from>
    <xdr:to>
      <xdr:col>7</xdr:col>
      <xdr:colOff>15875</xdr:colOff>
      <xdr:row>35</xdr:row>
      <xdr:rowOff>162378</xdr:rowOff>
    </xdr:to>
    <xdr:cxnSp macro="">
      <xdr:nvCxnSpPr>
        <xdr:cNvPr id="66" name="直線コネクタ 65"/>
        <xdr:cNvCxnSpPr/>
      </xdr:nvCxnSpPr>
      <xdr:spPr>
        <a:xfrm>
          <a:off x="3987800" y="6043386"/>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42636</xdr:rowOff>
    </xdr:from>
    <xdr:to>
      <xdr:col>5</xdr:col>
      <xdr:colOff>549275</xdr:colOff>
      <xdr:row>35</xdr:row>
      <xdr:rowOff>129722</xdr:rowOff>
    </xdr:to>
    <xdr:cxnSp macro="">
      <xdr:nvCxnSpPr>
        <xdr:cNvPr id="69" name="直線コネクタ 68"/>
        <xdr:cNvCxnSpPr/>
      </xdr:nvCxnSpPr>
      <xdr:spPr>
        <a:xfrm flipV="1">
          <a:off x="3098800" y="60433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1" name="テキスト ボックス 70"/>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129722</xdr:rowOff>
    </xdr:from>
    <xdr:to>
      <xdr:col>4</xdr:col>
      <xdr:colOff>346075</xdr:colOff>
      <xdr:row>36</xdr:row>
      <xdr:rowOff>132443</xdr:rowOff>
    </xdr:to>
    <xdr:cxnSp macro="">
      <xdr:nvCxnSpPr>
        <xdr:cNvPr id="72" name="直線コネクタ 71"/>
        <xdr:cNvCxnSpPr/>
      </xdr:nvCxnSpPr>
      <xdr:spPr>
        <a:xfrm flipV="1">
          <a:off x="2209800" y="61304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74" name="テキスト ボックス 73"/>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94343</xdr:rowOff>
    </xdr:from>
    <xdr:to>
      <xdr:col>3</xdr:col>
      <xdr:colOff>142875</xdr:colOff>
      <xdr:row>36</xdr:row>
      <xdr:rowOff>132443</xdr:rowOff>
    </xdr:to>
    <xdr:cxnSp macro="">
      <xdr:nvCxnSpPr>
        <xdr:cNvPr id="75" name="直線コネクタ 74"/>
        <xdr:cNvCxnSpPr/>
      </xdr:nvCxnSpPr>
      <xdr:spPr>
        <a:xfrm>
          <a:off x="1320800" y="5923643"/>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7" name="テキスト ボックス 76"/>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79" name="テキスト ボックス 78"/>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85" name="円/楕円 84"/>
        <xdr:cNvSpPr/>
      </xdr:nvSpPr>
      <xdr:spPr>
        <a:xfrm>
          <a:off x="4775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128105</xdr:rowOff>
    </xdr:from>
    <xdr:ext cx="762000" cy="259045"/>
    <xdr:sp macro="" textlink="">
      <xdr:nvSpPr>
        <xdr:cNvPr id="86" name="人件費該当値テキスト"/>
        <xdr:cNvSpPr txBox="1"/>
      </xdr:nvSpPr>
      <xdr:spPr>
        <a:xfrm>
          <a:off x="4914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163286</xdr:rowOff>
    </xdr:from>
    <xdr:to>
      <xdr:col>5</xdr:col>
      <xdr:colOff>600075</xdr:colOff>
      <xdr:row>35</xdr:row>
      <xdr:rowOff>93436</xdr:rowOff>
    </xdr:to>
    <xdr:sp macro="" textlink="">
      <xdr:nvSpPr>
        <xdr:cNvPr id="87" name="円/楕円 86"/>
        <xdr:cNvSpPr/>
      </xdr:nvSpPr>
      <xdr:spPr>
        <a:xfrm>
          <a:off x="3937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103613</xdr:rowOff>
    </xdr:from>
    <xdr:ext cx="736600" cy="259045"/>
    <xdr:sp macro="" textlink="">
      <xdr:nvSpPr>
        <xdr:cNvPr id="88" name="テキスト ボックス 87"/>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78922</xdr:rowOff>
    </xdr:from>
    <xdr:to>
      <xdr:col>4</xdr:col>
      <xdr:colOff>396875</xdr:colOff>
      <xdr:row>36</xdr:row>
      <xdr:rowOff>9072</xdr:rowOff>
    </xdr:to>
    <xdr:sp macro="" textlink="">
      <xdr:nvSpPr>
        <xdr:cNvPr id="89" name="円/楕円 88"/>
        <xdr:cNvSpPr/>
      </xdr:nvSpPr>
      <xdr:spPr>
        <a:xfrm>
          <a:off x="3048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19249</xdr:rowOff>
    </xdr:from>
    <xdr:ext cx="762000" cy="259045"/>
    <xdr:sp macro="" textlink="">
      <xdr:nvSpPr>
        <xdr:cNvPr id="90" name="テキスト ボックス 89"/>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81643</xdr:rowOff>
    </xdr:from>
    <xdr:to>
      <xdr:col>3</xdr:col>
      <xdr:colOff>193675</xdr:colOff>
      <xdr:row>37</xdr:row>
      <xdr:rowOff>11793</xdr:rowOff>
    </xdr:to>
    <xdr:sp macro="" textlink="">
      <xdr:nvSpPr>
        <xdr:cNvPr id="91" name="円/楕円 90"/>
        <xdr:cNvSpPr/>
      </xdr:nvSpPr>
      <xdr:spPr>
        <a:xfrm>
          <a:off x="2159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21970</xdr:rowOff>
    </xdr:from>
    <xdr:ext cx="762000" cy="259045"/>
    <xdr:sp macro="" textlink="">
      <xdr:nvSpPr>
        <xdr:cNvPr id="92" name="テキスト ボックス 91"/>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43543</xdr:rowOff>
    </xdr:from>
    <xdr:to>
      <xdr:col>1</xdr:col>
      <xdr:colOff>676275</xdr:colOff>
      <xdr:row>34</xdr:row>
      <xdr:rowOff>145143</xdr:rowOff>
    </xdr:to>
    <xdr:sp macro="" textlink="">
      <xdr:nvSpPr>
        <xdr:cNvPr id="93" name="円/楕円 92"/>
        <xdr:cNvSpPr/>
      </xdr:nvSpPr>
      <xdr:spPr>
        <a:xfrm>
          <a:off x="1270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155320</xdr:rowOff>
    </xdr:from>
    <xdr:ext cx="762000" cy="259045"/>
    <xdr:sp macro="" textlink="">
      <xdr:nvSpPr>
        <xdr:cNvPr id="94" name="テキスト ボックス 93"/>
        <xdr:cNvSpPr txBox="1"/>
      </xdr:nvSpPr>
      <xdr:spPr>
        <a:xfrm>
          <a:off x="939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物件費は類似団体を上回っているが、これは、東京電力福島第一原子力発電所事故に伴い放出された放射性物質の除染事業の進捗による物件費の大幅増（</a:t>
          </a:r>
          <a:r>
            <a:rPr lang="en-US" altLang="ja-JP" sz="1100" b="0" i="0" baseline="0">
              <a:solidFill>
                <a:schemeClr val="dk1"/>
              </a:solidFill>
              <a:effectLst/>
              <a:latin typeface="+mn-lt"/>
              <a:ea typeface="+mn-ea"/>
              <a:cs typeface="+mn-cs"/>
            </a:rPr>
            <a:t>26.5</a:t>
          </a:r>
          <a:r>
            <a:rPr lang="ja-JP" altLang="ja-JP" sz="1100" b="0" i="0" baseline="0">
              <a:solidFill>
                <a:schemeClr val="dk1"/>
              </a:solidFill>
              <a:effectLst/>
              <a:latin typeface="+mn-lt"/>
              <a:ea typeface="+mn-ea"/>
              <a:cs typeface="+mn-cs"/>
            </a:rPr>
            <a:t>％増）によるものである。</a:t>
          </a:r>
          <a:endParaRPr lang="ja-JP" altLang="ja-JP" sz="1400">
            <a:effectLst/>
          </a:endParaRPr>
        </a:p>
        <a:p>
          <a:pPr rtl="0"/>
          <a:r>
            <a:rPr lang="ja-JP" altLang="ja-JP" sz="1100" b="0" i="0" baseline="0">
              <a:solidFill>
                <a:schemeClr val="dk1"/>
              </a:solidFill>
              <a:effectLst/>
              <a:latin typeface="+mn-lt"/>
              <a:ea typeface="+mn-ea"/>
              <a:cs typeface="+mn-cs"/>
            </a:rPr>
            <a:t>　今後、除染事業の計画期間終了（平成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年度）までは、同程度で推移するものと思われるが、除染事業をはじめ各事業費の適正な執行に努めていく。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82550</xdr:rowOff>
    </xdr:from>
    <xdr:to>
      <xdr:col>24</xdr:col>
      <xdr:colOff>31750</xdr:colOff>
      <xdr:row>19</xdr:row>
      <xdr:rowOff>133350</xdr:rowOff>
    </xdr:to>
    <xdr:cxnSp macro="">
      <xdr:nvCxnSpPr>
        <xdr:cNvPr id="127" name="直線コネクタ 126"/>
        <xdr:cNvCxnSpPr/>
      </xdr:nvCxnSpPr>
      <xdr:spPr>
        <a:xfrm>
          <a:off x="15671800" y="3340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57150</xdr:rowOff>
    </xdr:from>
    <xdr:to>
      <xdr:col>22</xdr:col>
      <xdr:colOff>565150</xdr:colOff>
      <xdr:row>19</xdr:row>
      <xdr:rowOff>82550</xdr:rowOff>
    </xdr:to>
    <xdr:cxnSp macro="">
      <xdr:nvCxnSpPr>
        <xdr:cNvPr id="130" name="直線コネクタ 129"/>
        <xdr:cNvCxnSpPr/>
      </xdr:nvCxnSpPr>
      <xdr:spPr>
        <a:xfrm>
          <a:off x="14782800" y="29718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57150</xdr:rowOff>
    </xdr:from>
    <xdr:to>
      <xdr:col>21</xdr:col>
      <xdr:colOff>361950</xdr:colOff>
      <xdr:row>17</xdr:row>
      <xdr:rowOff>146050</xdr:rowOff>
    </xdr:to>
    <xdr:cxnSp macro="">
      <xdr:nvCxnSpPr>
        <xdr:cNvPr id="133" name="直線コネクタ 132"/>
        <xdr:cNvCxnSpPr/>
      </xdr:nvCxnSpPr>
      <xdr:spPr>
        <a:xfrm flipV="1">
          <a:off x="13893800" y="2971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99077</xdr:rowOff>
    </xdr:from>
    <xdr:ext cx="762000" cy="259045"/>
    <xdr:sp macro="" textlink="">
      <xdr:nvSpPr>
        <xdr:cNvPr id="135" name="テキスト ボックス 134"/>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18</xdr:row>
      <xdr:rowOff>38100</xdr:rowOff>
    </xdr:to>
    <xdr:cxnSp macro="">
      <xdr:nvCxnSpPr>
        <xdr:cNvPr id="136" name="直線コネクタ 135"/>
        <xdr:cNvCxnSpPr/>
      </xdr:nvCxnSpPr>
      <xdr:spPr>
        <a:xfrm flipV="1">
          <a:off x="13004800" y="306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82550</xdr:rowOff>
    </xdr:from>
    <xdr:to>
      <xdr:col>24</xdr:col>
      <xdr:colOff>82550</xdr:colOff>
      <xdr:row>20</xdr:row>
      <xdr:rowOff>12700</xdr:rowOff>
    </xdr:to>
    <xdr:sp macro="" textlink="">
      <xdr:nvSpPr>
        <xdr:cNvPr id="146" name="円/楕円 145"/>
        <xdr:cNvSpPr/>
      </xdr:nvSpPr>
      <xdr:spPr>
        <a:xfrm>
          <a:off x="164592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54627</xdr:rowOff>
    </xdr:from>
    <xdr:ext cx="762000" cy="259045"/>
    <xdr:sp macro="" textlink="">
      <xdr:nvSpPr>
        <xdr:cNvPr id="147" name="物件費該当値テキスト"/>
        <xdr:cNvSpPr txBox="1"/>
      </xdr:nvSpPr>
      <xdr:spPr>
        <a:xfrm>
          <a:off x="165989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31750</xdr:rowOff>
    </xdr:from>
    <xdr:to>
      <xdr:col>22</xdr:col>
      <xdr:colOff>615950</xdr:colOff>
      <xdr:row>19</xdr:row>
      <xdr:rowOff>133350</xdr:rowOff>
    </xdr:to>
    <xdr:sp macro="" textlink="">
      <xdr:nvSpPr>
        <xdr:cNvPr id="148" name="円/楕円 147"/>
        <xdr:cNvSpPr/>
      </xdr:nvSpPr>
      <xdr:spPr>
        <a:xfrm>
          <a:off x="15621000" y="32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118127</xdr:rowOff>
    </xdr:from>
    <xdr:ext cx="736600" cy="259045"/>
    <xdr:sp macro="" textlink="">
      <xdr:nvSpPr>
        <xdr:cNvPr id="149" name="テキスト ボックス 148"/>
        <xdr:cNvSpPr txBox="1"/>
      </xdr:nvSpPr>
      <xdr:spPr>
        <a:xfrm>
          <a:off x="15290800" y="337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6350</xdr:rowOff>
    </xdr:from>
    <xdr:to>
      <xdr:col>21</xdr:col>
      <xdr:colOff>412750</xdr:colOff>
      <xdr:row>17</xdr:row>
      <xdr:rowOff>107950</xdr:rowOff>
    </xdr:to>
    <xdr:sp macro="" textlink="">
      <xdr:nvSpPr>
        <xdr:cNvPr id="150" name="円/楕円 149"/>
        <xdr:cNvSpPr/>
      </xdr:nvSpPr>
      <xdr:spPr>
        <a:xfrm>
          <a:off x="14732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51" name="テキスト ボックス 150"/>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2" name="円/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3" name="テキスト ボックス 152"/>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158750</xdr:rowOff>
    </xdr:from>
    <xdr:to>
      <xdr:col>19</xdr:col>
      <xdr:colOff>6350</xdr:colOff>
      <xdr:row>18</xdr:row>
      <xdr:rowOff>88900</xdr:rowOff>
    </xdr:to>
    <xdr:sp macro="" textlink="">
      <xdr:nvSpPr>
        <xdr:cNvPr id="154" name="円/楕円 153"/>
        <xdr:cNvSpPr/>
      </xdr:nvSpPr>
      <xdr:spPr>
        <a:xfrm>
          <a:off x="12954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73677</xdr:rowOff>
    </xdr:from>
    <xdr:ext cx="762000" cy="259045"/>
    <xdr:sp macro="" textlink="">
      <xdr:nvSpPr>
        <xdr:cNvPr id="155" name="テキスト ボックス 154"/>
        <xdr:cNvSpPr txBox="1"/>
      </xdr:nvSpPr>
      <xdr:spPr>
        <a:xfrm>
          <a:off x="12623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100" b="0" i="0" baseline="0">
              <a:solidFill>
                <a:schemeClr val="dk1"/>
              </a:solidFill>
              <a:effectLst/>
              <a:latin typeface="+mn-lt"/>
              <a:ea typeface="+mn-ea"/>
              <a:cs typeface="+mn-cs"/>
            </a:rPr>
            <a:t>　扶助費は全国平均及び類似団体を下回って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、昨年度と比べて</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ポイントの減</a:t>
          </a:r>
          <a:r>
            <a:rPr lang="ja-JP" altLang="ja-JP" sz="1100" b="0" i="0" baseline="0">
              <a:solidFill>
                <a:schemeClr val="dk1"/>
              </a:solidFill>
              <a:effectLst/>
              <a:latin typeface="+mn-lt"/>
              <a:ea typeface="+mn-ea"/>
              <a:cs typeface="+mn-cs"/>
            </a:rPr>
            <a:t>となっているため、今後も引き続き単独事業の見直しを図り、扶助費の抑制に努めていく。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137885</xdr:rowOff>
    </xdr:from>
    <xdr:to>
      <xdr:col>7</xdr:col>
      <xdr:colOff>15875</xdr:colOff>
      <xdr:row>55</xdr:row>
      <xdr:rowOff>9978</xdr:rowOff>
    </xdr:to>
    <xdr:cxnSp macro="">
      <xdr:nvCxnSpPr>
        <xdr:cNvPr id="190" name="直線コネクタ 189"/>
        <xdr:cNvCxnSpPr/>
      </xdr:nvCxnSpPr>
      <xdr:spPr>
        <a:xfrm flipV="1">
          <a:off x="3987800" y="93961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78212</xdr:rowOff>
    </xdr:from>
    <xdr:ext cx="762000" cy="259045"/>
    <xdr:sp macro="" textlink="">
      <xdr:nvSpPr>
        <xdr:cNvPr id="191" name="扶助費平均値テキスト"/>
        <xdr:cNvSpPr txBox="1"/>
      </xdr:nvSpPr>
      <xdr:spPr>
        <a:xfrm>
          <a:off x="4914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170543</xdr:rowOff>
    </xdr:from>
    <xdr:to>
      <xdr:col>5</xdr:col>
      <xdr:colOff>549275</xdr:colOff>
      <xdr:row>55</xdr:row>
      <xdr:rowOff>9978</xdr:rowOff>
    </xdr:to>
    <xdr:cxnSp macro="">
      <xdr:nvCxnSpPr>
        <xdr:cNvPr id="193" name="直線コネクタ 192"/>
        <xdr:cNvCxnSpPr/>
      </xdr:nvCxnSpPr>
      <xdr:spPr>
        <a:xfrm>
          <a:off x="3098800" y="9428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54</xdr:row>
      <xdr:rowOff>170543</xdr:rowOff>
    </xdr:to>
    <xdr:cxnSp macro="">
      <xdr:nvCxnSpPr>
        <xdr:cNvPr id="196" name="直線コネクタ 195"/>
        <xdr:cNvCxnSpPr/>
      </xdr:nvCxnSpPr>
      <xdr:spPr>
        <a:xfrm>
          <a:off x="2209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8" name="テキスト ボックス 197"/>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75293</xdr:rowOff>
    </xdr:to>
    <xdr:cxnSp macro="">
      <xdr:nvCxnSpPr>
        <xdr:cNvPr id="199" name="直線コネクタ 198"/>
        <xdr:cNvCxnSpPr/>
      </xdr:nvCxnSpPr>
      <xdr:spPr>
        <a:xfrm flipV="1">
          <a:off x="1320800" y="9417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87085</xdr:rowOff>
    </xdr:from>
    <xdr:to>
      <xdr:col>7</xdr:col>
      <xdr:colOff>66675</xdr:colOff>
      <xdr:row>55</xdr:row>
      <xdr:rowOff>17235</xdr:rowOff>
    </xdr:to>
    <xdr:sp macro="" textlink="">
      <xdr:nvSpPr>
        <xdr:cNvPr id="209" name="円/楕円 208"/>
        <xdr:cNvSpPr/>
      </xdr:nvSpPr>
      <xdr:spPr>
        <a:xfrm>
          <a:off x="47752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103612</xdr:rowOff>
    </xdr:from>
    <xdr:ext cx="762000" cy="259045"/>
    <xdr:sp macro="" textlink="">
      <xdr:nvSpPr>
        <xdr:cNvPr id="210" name="扶助費該当値テキスト"/>
        <xdr:cNvSpPr txBox="1"/>
      </xdr:nvSpPr>
      <xdr:spPr>
        <a:xfrm>
          <a:off x="49149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11" name="円/楕円 210"/>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2" name="テキスト ボックス 211"/>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3" name="円/楕円 212"/>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14" name="テキスト ボックス 213"/>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17" name="円/楕円 216"/>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18" name="テキスト ボックス 217"/>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その他については類似団体及び全国平均をやや上回って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、前年度と比較すると0.</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endParaRPr lang="ja-JP" altLang="ja-JP" sz="1400">
            <a:effectLst/>
          </a:endParaRPr>
        </a:p>
        <a:p>
          <a:pPr rtl="0"/>
          <a:r>
            <a:rPr lang="ja-JP" altLang="ja-JP" sz="1100" b="0" i="0" baseline="0">
              <a:solidFill>
                <a:schemeClr val="dk1"/>
              </a:solidFill>
              <a:effectLst/>
              <a:latin typeface="+mn-lt"/>
              <a:ea typeface="+mn-ea"/>
              <a:cs typeface="+mn-cs"/>
            </a:rPr>
            <a:t>　今後も各会計の経費節減を図り、繰出金の抑制に努めるとともに、更新が予定される施設等の計画的な維持補修により、経費の節減、平準化に努めていく。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31750</xdr:rowOff>
    </xdr:to>
    <xdr:cxnSp macro="">
      <xdr:nvCxnSpPr>
        <xdr:cNvPr id="251" name="直線コネクタ 250"/>
        <xdr:cNvCxnSpPr/>
      </xdr:nvCxnSpPr>
      <xdr:spPr>
        <a:xfrm flipV="1">
          <a:off x="15671800" y="9758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165117</xdr:rowOff>
    </xdr:from>
    <xdr:ext cx="762000" cy="259045"/>
    <xdr:sp macro="" textlink="">
      <xdr:nvSpPr>
        <xdr:cNvPr id="252"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57</xdr:row>
      <xdr:rowOff>31750</xdr:rowOff>
    </xdr:to>
    <xdr:cxnSp macro="">
      <xdr:nvCxnSpPr>
        <xdr:cNvPr id="254" name="直線コネクタ 253"/>
        <xdr:cNvCxnSpPr/>
      </xdr:nvCxnSpPr>
      <xdr:spPr>
        <a:xfrm>
          <a:off x="14782800" y="9735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6" name="テキスト ボックス 255"/>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134620</xdr:rowOff>
    </xdr:to>
    <xdr:cxnSp macro="">
      <xdr:nvCxnSpPr>
        <xdr:cNvPr id="257" name="直線コネクタ 256"/>
        <xdr:cNvCxnSpPr/>
      </xdr:nvCxnSpPr>
      <xdr:spPr>
        <a:xfrm>
          <a:off x="13893800" y="9667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59" name="テキスト ボックス 258"/>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43180</xdr:rowOff>
    </xdr:from>
    <xdr:to>
      <xdr:col>20</xdr:col>
      <xdr:colOff>158750</xdr:colOff>
      <xdr:row>56</xdr:row>
      <xdr:rowOff>66040</xdr:rowOff>
    </xdr:to>
    <xdr:cxnSp macro="">
      <xdr:nvCxnSpPr>
        <xdr:cNvPr id="260" name="直線コネクタ 259"/>
        <xdr:cNvCxnSpPr/>
      </xdr:nvCxnSpPr>
      <xdr:spPr>
        <a:xfrm>
          <a:off x="13004800" y="9644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2" name="テキスト ボックス 26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4" name="テキスト ボックス 26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78757</xdr:rowOff>
    </xdr:from>
    <xdr:ext cx="762000" cy="259045"/>
    <xdr:sp macro="" textlink="">
      <xdr:nvSpPr>
        <xdr:cNvPr id="271"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4" name="円/楕円 273"/>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75" name="テキスト ボックス 274"/>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6" name="円/楕円 275"/>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101617</xdr:rowOff>
    </xdr:from>
    <xdr:ext cx="762000" cy="259045"/>
    <xdr:sp macro="" textlink="">
      <xdr:nvSpPr>
        <xdr:cNvPr id="277" name="テキスト ボックス 276"/>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78" name="円/楕円 277"/>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79" name="テキスト ボックス 278"/>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補助費等については、前年度と比較すると</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、類似団体及び全国平均を上回っている状態が続いている。</a:t>
          </a:r>
          <a:endParaRPr lang="ja-JP" altLang="ja-JP" sz="1400">
            <a:effectLst/>
          </a:endParaRPr>
        </a:p>
        <a:p>
          <a:pPr rtl="0"/>
          <a:r>
            <a:rPr lang="ja-JP" altLang="ja-JP" sz="1100" b="0" i="0" baseline="0">
              <a:solidFill>
                <a:schemeClr val="dk1"/>
              </a:solidFill>
              <a:effectLst/>
              <a:latin typeface="+mn-lt"/>
              <a:ea typeface="+mn-ea"/>
              <a:cs typeface="+mn-cs"/>
            </a:rPr>
            <a:t>　これは、公共下水道事業会計や広域消防組合への負担金が多額となっているためであるが、今後も各補助金等の内容を精査し、補助額や補助率の見直しを図り合理化に努めていく。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114300</xdr:rowOff>
    </xdr:from>
    <xdr:to>
      <xdr:col>24</xdr:col>
      <xdr:colOff>31750</xdr:colOff>
      <xdr:row>39</xdr:row>
      <xdr:rowOff>31750</xdr:rowOff>
    </xdr:to>
    <xdr:cxnSp macro="">
      <xdr:nvCxnSpPr>
        <xdr:cNvPr id="312" name="直線コネクタ 311"/>
        <xdr:cNvCxnSpPr/>
      </xdr:nvCxnSpPr>
      <xdr:spPr>
        <a:xfrm>
          <a:off x="15671800" y="6629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114300</xdr:rowOff>
    </xdr:from>
    <xdr:to>
      <xdr:col>22</xdr:col>
      <xdr:colOff>565150</xdr:colOff>
      <xdr:row>40</xdr:row>
      <xdr:rowOff>25400</xdr:rowOff>
    </xdr:to>
    <xdr:cxnSp macro="">
      <xdr:nvCxnSpPr>
        <xdr:cNvPr id="315" name="直線コネクタ 314"/>
        <xdr:cNvCxnSpPr/>
      </xdr:nvCxnSpPr>
      <xdr:spPr>
        <a:xfrm flipV="1">
          <a:off x="14782800" y="6629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41927</xdr:rowOff>
    </xdr:from>
    <xdr:ext cx="736600" cy="259045"/>
    <xdr:sp macro="" textlink="">
      <xdr:nvSpPr>
        <xdr:cNvPr id="317" name="テキスト ボックス 316"/>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25400</xdr:rowOff>
    </xdr:from>
    <xdr:to>
      <xdr:col>21</xdr:col>
      <xdr:colOff>361950</xdr:colOff>
      <xdr:row>40</xdr:row>
      <xdr:rowOff>127000</xdr:rowOff>
    </xdr:to>
    <xdr:cxnSp macro="">
      <xdr:nvCxnSpPr>
        <xdr:cNvPr id="318" name="直線コネクタ 317"/>
        <xdr:cNvCxnSpPr/>
      </xdr:nvCxnSpPr>
      <xdr:spPr>
        <a:xfrm flipV="1">
          <a:off x="13893800" y="6883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152400</xdr:rowOff>
    </xdr:from>
    <xdr:to>
      <xdr:col>20</xdr:col>
      <xdr:colOff>158750</xdr:colOff>
      <xdr:row>40</xdr:row>
      <xdr:rowOff>127000</xdr:rowOff>
    </xdr:to>
    <xdr:cxnSp macro="">
      <xdr:nvCxnSpPr>
        <xdr:cNvPr id="321" name="直線コネクタ 320"/>
        <xdr:cNvCxnSpPr/>
      </xdr:nvCxnSpPr>
      <xdr:spPr>
        <a:xfrm>
          <a:off x="13004800" y="6667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29227</xdr:rowOff>
    </xdr:from>
    <xdr:ext cx="762000" cy="259045"/>
    <xdr:sp macro="" textlink="">
      <xdr:nvSpPr>
        <xdr:cNvPr id="323" name="テキスト ボックス 322"/>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5" name="テキスト ボックス 324"/>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152400</xdr:rowOff>
    </xdr:from>
    <xdr:to>
      <xdr:col>24</xdr:col>
      <xdr:colOff>82550</xdr:colOff>
      <xdr:row>39</xdr:row>
      <xdr:rowOff>82550</xdr:rowOff>
    </xdr:to>
    <xdr:sp macro="" textlink="">
      <xdr:nvSpPr>
        <xdr:cNvPr id="331" name="円/楕円 330"/>
        <xdr:cNvSpPr/>
      </xdr:nvSpPr>
      <xdr:spPr>
        <a:xfrm>
          <a:off x="16459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124477</xdr:rowOff>
    </xdr:from>
    <xdr:ext cx="762000" cy="259045"/>
    <xdr:sp macro="" textlink="">
      <xdr:nvSpPr>
        <xdr:cNvPr id="332" name="補助費等該当値テキスト"/>
        <xdr:cNvSpPr txBox="1"/>
      </xdr:nvSpPr>
      <xdr:spPr>
        <a:xfrm>
          <a:off x="16598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63500</xdr:rowOff>
    </xdr:from>
    <xdr:to>
      <xdr:col>22</xdr:col>
      <xdr:colOff>615950</xdr:colOff>
      <xdr:row>38</xdr:row>
      <xdr:rowOff>165100</xdr:rowOff>
    </xdr:to>
    <xdr:sp macro="" textlink="">
      <xdr:nvSpPr>
        <xdr:cNvPr id="333" name="円/楕円 332"/>
        <xdr:cNvSpPr/>
      </xdr:nvSpPr>
      <xdr:spPr>
        <a:xfrm>
          <a:off x="15621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149877</xdr:rowOff>
    </xdr:from>
    <xdr:ext cx="736600" cy="259045"/>
    <xdr:sp macro="" textlink="">
      <xdr:nvSpPr>
        <xdr:cNvPr id="334" name="テキスト ボックス 333"/>
        <xdr:cNvSpPr txBox="1"/>
      </xdr:nvSpPr>
      <xdr:spPr>
        <a:xfrm>
          <a:off x="15290800" y="666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146050</xdr:rowOff>
    </xdr:from>
    <xdr:to>
      <xdr:col>21</xdr:col>
      <xdr:colOff>412750</xdr:colOff>
      <xdr:row>40</xdr:row>
      <xdr:rowOff>76200</xdr:rowOff>
    </xdr:to>
    <xdr:sp macro="" textlink="">
      <xdr:nvSpPr>
        <xdr:cNvPr id="335" name="円/楕円 334"/>
        <xdr:cNvSpPr/>
      </xdr:nvSpPr>
      <xdr:spPr>
        <a:xfrm>
          <a:off x="14732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60977</xdr:rowOff>
    </xdr:from>
    <xdr:ext cx="762000" cy="259045"/>
    <xdr:sp macro="" textlink="">
      <xdr:nvSpPr>
        <xdr:cNvPr id="336" name="テキスト ボックス 335"/>
        <xdr:cNvSpPr txBox="1"/>
      </xdr:nvSpPr>
      <xdr:spPr>
        <a:xfrm>
          <a:off x="14401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76200</xdr:rowOff>
    </xdr:from>
    <xdr:to>
      <xdr:col>20</xdr:col>
      <xdr:colOff>209550</xdr:colOff>
      <xdr:row>41</xdr:row>
      <xdr:rowOff>6350</xdr:rowOff>
    </xdr:to>
    <xdr:sp macro="" textlink="">
      <xdr:nvSpPr>
        <xdr:cNvPr id="337" name="円/楕円 336"/>
        <xdr:cNvSpPr/>
      </xdr:nvSpPr>
      <xdr:spPr>
        <a:xfrm>
          <a:off x="13843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162577</xdr:rowOff>
    </xdr:from>
    <xdr:ext cx="762000" cy="259045"/>
    <xdr:sp macro="" textlink="">
      <xdr:nvSpPr>
        <xdr:cNvPr id="338" name="テキスト ボックス 337"/>
        <xdr:cNvSpPr txBox="1"/>
      </xdr:nvSpPr>
      <xdr:spPr>
        <a:xfrm>
          <a:off x="13512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101600</xdr:rowOff>
    </xdr:from>
    <xdr:to>
      <xdr:col>19</xdr:col>
      <xdr:colOff>6350</xdr:colOff>
      <xdr:row>39</xdr:row>
      <xdr:rowOff>31750</xdr:rowOff>
    </xdr:to>
    <xdr:sp macro="" textlink="">
      <xdr:nvSpPr>
        <xdr:cNvPr id="339" name="円/楕円 338"/>
        <xdr:cNvSpPr/>
      </xdr:nvSpPr>
      <xdr:spPr>
        <a:xfrm>
          <a:off x="12954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16527</xdr:rowOff>
    </xdr:from>
    <xdr:ext cx="762000" cy="259045"/>
    <xdr:sp macro="" textlink="">
      <xdr:nvSpPr>
        <xdr:cNvPr id="340" name="テキスト ボックス 339"/>
        <xdr:cNvSpPr txBox="1"/>
      </xdr:nvSpPr>
      <xdr:spPr>
        <a:xfrm>
          <a:off x="12623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公債費は類似団体及び全国平均を下回っており、前年度と比較して0.</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ポイント減少している。</a:t>
          </a:r>
          <a:endParaRPr lang="ja-JP" altLang="ja-JP" sz="1400">
            <a:effectLst/>
          </a:endParaRPr>
        </a:p>
        <a:p>
          <a:pPr rtl="0"/>
          <a:r>
            <a:rPr lang="ja-JP" altLang="ja-JP" sz="1100" b="0" i="0" baseline="0">
              <a:solidFill>
                <a:schemeClr val="dk1"/>
              </a:solidFill>
              <a:effectLst/>
              <a:latin typeface="+mn-lt"/>
              <a:ea typeface="+mn-ea"/>
              <a:cs typeface="+mn-cs"/>
            </a:rPr>
            <a:t>　これは元利償還金の一部償還完了によるものであり、今後も、計画的な償還に努めるとともに、地方財政措置の厚い起債を優先的に活用するなど将来負担の軽減に努めていく。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129286</xdr:rowOff>
    </xdr:from>
    <xdr:to>
      <xdr:col>7</xdr:col>
      <xdr:colOff>15875</xdr:colOff>
      <xdr:row>75</xdr:row>
      <xdr:rowOff>147574</xdr:rowOff>
    </xdr:to>
    <xdr:cxnSp macro="">
      <xdr:nvCxnSpPr>
        <xdr:cNvPr id="371" name="直線コネクタ 370"/>
        <xdr:cNvCxnSpPr/>
      </xdr:nvCxnSpPr>
      <xdr:spPr>
        <a:xfrm flipV="1">
          <a:off x="3987800" y="12988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147574</xdr:rowOff>
    </xdr:from>
    <xdr:to>
      <xdr:col>5</xdr:col>
      <xdr:colOff>549275</xdr:colOff>
      <xdr:row>76</xdr:row>
      <xdr:rowOff>30987</xdr:rowOff>
    </xdr:to>
    <xdr:cxnSp macro="">
      <xdr:nvCxnSpPr>
        <xdr:cNvPr id="374" name="直線コネクタ 373"/>
        <xdr:cNvCxnSpPr/>
      </xdr:nvCxnSpPr>
      <xdr:spPr>
        <a:xfrm flipV="1">
          <a:off x="3098800" y="130063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6" name="テキスト ボックス 375"/>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30987</xdr:rowOff>
    </xdr:from>
    <xdr:to>
      <xdr:col>4</xdr:col>
      <xdr:colOff>346075</xdr:colOff>
      <xdr:row>76</xdr:row>
      <xdr:rowOff>76708</xdr:rowOff>
    </xdr:to>
    <xdr:cxnSp macro="">
      <xdr:nvCxnSpPr>
        <xdr:cNvPr id="377" name="直線コネクタ 376"/>
        <xdr:cNvCxnSpPr/>
      </xdr:nvCxnSpPr>
      <xdr:spPr>
        <a:xfrm flipV="1">
          <a:off x="2209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9" name="テキスト ボックス 378"/>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76708</xdr:rowOff>
    </xdr:from>
    <xdr:to>
      <xdr:col>3</xdr:col>
      <xdr:colOff>142875</xdr:colOff>
      <xdr:row>76</xdr:row>
      <xdr:rowOff>113285</xdr:rowOff>
    </xdr:to>
    <xdr:cxnSp macro="">
      <xdr:nvCxnSpPr>
        <xdr:cNvPr id="380" name="直線コネクタ 379"/>
        <xdr:cNvCxnSpPr/>
      </xdr:nvCxnSpPr>
      <xdr:spPr>
        <a:xfrm flipV="1">
          <a:off x="1320800" y="131069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82" name="テキスト ボックス 38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4" name="テキスト ボックス 383"/>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78486</xdr:rowOff>
    </xdr:from>
    <xdr:to>
      <xdr:col>7</xdr:col>
      <xdr:colOff>66675</xdr:colOff>
      <xdr:row>76</xdr:row>
      <xdr:rowOff>8635</xdr:rowOff>
    </xdr:to>
    <xdr:sp macro="" textlink="">
      <xdr:nvSpPr>
        <xdr:cNvPr id="390" name="円/楕円 389"/>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95013</xdr:rowOff>
    </xdr:from>
    <xdr:ext cx="762000" cy="259045"/>
    <xdr:sp macro="" textlink="">
      <xdr:nvSpPr>
        <xdr:cNvPr id="391" name="公債費該当値テキスト"/>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96774</xdr:rowOff>
    </xdr:from>
    <xdr:to>
      <xdr:col>5</xdr:col>
      <xdr:colOff>600075</xdr:colOff>
      <xdr:row>76</xdr:row>
      <xdr:rowOff>26924</xdr:rowOff>
    </xdr:to>
    <xdr:sp macro="" textlink="">
      <xdr:nvSpPr>
        <xdr:cNvPr id="392" name="円/楕円 391"/>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37101</xdr:rowOff>
    </xdr:from>
    <xdr:ext cx="736600" cy="259045"/>
    <xdr:sp macro="" textlink="">
      <xdr:nvSpPr>
        <xdr:cNvPr id="393" name="テキスト ボックス 392"/>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151637</xdr:rowOff>
    </xdr:from>
    <xdr:to>
      <xdr:col>4</xdr:col>
      <xdr:colOff>396875</xdr:colOff>
      <xdr:row>76</xdr:row>
      <xdr:rowOff>81787</xdr:rowOff>
    </xdr:to>
    <xdr:sp macro="" textlink="">
      <xdr:nvSpPr>
        <xdr:cNvPr id="394" name="円/楕円 393"/>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91965</xdr:rowOff>
    </xdr:from>
    <xdr:ext cx="762000" cy="259045"/>
    <xdr:sp macro="" textlink="">
      <xdr:nvSpPr>
        <xdr:cNvPr id="395" name="テキスト ボックス 394"/>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25908</xdr:rowOff>
    </xdr:from>
    <xdr:to>
      <xdr:col>3</xdr:col>
      <xdr:colOff>193675</xdr:colOff>
      <xdr:row>76</xdr:row>
      <xdr:rowOff>127508</xdr:rowOff>
    </xdr:to>
    <xdr:sp macro="" textlink="">
      <xdr:nvSpPr>
        <xdr:cNvPr id="396" name="円/楕円 395"/>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137685</xdr:rowOff>
    </xdr:from>
    <xdr:ext cx="762000" cy="259045"/>
    <xdr:sp macro="" textlink="">
      <xdr:nvSpPr>
        <xdr:cNvPr id="397" name="テキスト ボックス 396"/>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62485</xdr:rowOff>
    </xdr:from>
    <xdr:to>
      <xdr:col>1</xdr:col>
      <xdr:colOff>676275</xdr:colOff>
      <xdr:row>76</xdr:row>
      <xdr:rowOff>164085</xdr:rowOff>
    </xdr:to>
    <xdr:sp macro="" textlink="">
      <xdr:nvSpPr>
        <xdr:cNvPr id="398" name="円/楕円 397"/>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2811</xdr:rowOff>
    </xdr:from>
    <xdr:ext cx="762000" cy="259045"/>
    <xdr:sp macro="" textlink="">
      <xdr:nvSpPr>
        <xdr:cNvPr id="399" name="テキスト ボックス 398"/>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公債費以外については、前年度と比較して</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ポイント増加</a:t>
          </a:r>
          <a:r>
            <a:rPr lang="ja-JP" altLang="en-US" sz="1100" b="0" i="0" baseline="0">
              <a:solidFill>
                <a:schemeClr val="dk1"/>
              </a:solidFill>
              <a:effectLst/>
              <a:latin typeface="+mn-lt"/>
              <a:ea typeface="+mn-ea"/>
              <a:cs typeface="+mn-cs"/>
            </a:rPr>
            <a:t>したが</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平均をやや上</a:t>
          </a:r>
          <a:r>
            <a:rPr lang="ja-JP" altLang="ja-JP" sz="1100" b="0" i="0" baseline="0">
              <a:solidFill>
                <a:schemeClr val="dk1"/>
              </a:solidFill>
              <a:effectLst/>
              <a:latin typeface="+mn-lt"/>
              <a:ea typeface="+mn-ea"/>
              <a:cs typeface="+mn-cs"/>
            </a:rPr>
            <a:t>回っている。</a:t>
          </a:r>
          <a:endParaRPr lang="ja-JP" altLang="ja-JP" sz="1400">
            <a:effectLst/>
          </a:endParaRPr>
        </a:p>
        <a:p>
          <a:pPr rtl="0"/>
          <a:r>
            <a:rPr lang="ja-JP" altLang="ja-JP" sz="1100" b="0" i="0" baseline="0">
              <a:solidFill>
                <a:schemeClr val="dk1"/>
              </a:solidFill>
              <a:effectLst/>
              <a:latin typeface="+mn-lt"/>
              <a:ea typeface="+mn-ea"/>
              <a:cs typeface="+mn-cs"/>
            </a:rPr>
            <a:t>　これは、</a:t>
          </a:r>
          <a:r>
            <a:rPr lang="ja-JP" altLang="en-US" sz="1100" b="0" i="0" baseline="0">
              <a:solidFill>
                <a:schemeClr val="dk1"/>
              </a:solidFill>
              <a:effectLst/>
              <a:latin typeface="+mn-lt"/>
              <a:ea typeface="+mn-ea"/>
              <a:cs typeface="+mn-cs"/>
            </a:rPr>
            <a:t>主に人</a:t>
          </a:r>
          <a:r>
            <a:rPr lang="ja-JP" altLang="ja-JP" sz="1100" b="0" i="0" baseline="0">
              <a:solidFill>
                <a:schemeClr val="dk1"/>
              </a:solidFill>
              <a:effectLst/>
              <a:latin typeface="+mn-lt"/>
              <a:ea typeface="+mn-ea"/>
              <a:cs typeface="+mn-cs"/>
            </a:rPr>
            <a:t>件費の増</a:t>
          </a:r>
          <a:r>
            <a:rPr lang="ja-JP" altLang="en-US" sz="1100" b="0" i="0" baseline="0">
              <a:solidFill>
                <a:schemeClr val="dk1"/>
              </a:solidFill>
              <a:effectLst/>
              <a:latin typeface="+mn-lt"/>
              <a:ea typeface="+mn-ea"/>
              <a:cs typeface="+mn-cs"/>
            </a:rPr>
            <a:t>による影響であるが</a:t>
          </a:r>
          <a:r>
            <a:rPr lang="ja-JP" altLang="ja-JP" sz="1100" b="0" i="0" baseline="0">
              <a:solidFill>
                <a:schemeClr val="dk1"/>
              </a:solidFill>
              <a:effectLst/>
              <a:latin typeface="+mn-lt"/>
              <a:ea typeface="+mn-ea"/>
              <a:cs typeface="+mn-cs"/>
            </a:rPr>
            <a:t>、今後も適正な定員、給与管理に努めるとともに、補助金</a:t>
          </a:r>
          <a:r>
            <a:rPr lang="ja-JP" altLang="en-US" sz="1100" b="0" i="0" baseline="0">
              <a:solidFill>
                <a:schemeClr val="dk1"/>
              </a:solidFill>
              <a:effectLst/>
              <a:latin typeface="+mn-lt"/>
              <a:ea typeface="+mn-ea"/>
              <a:cs typeface="+mn-cs"/>
            </a:rPr>
            <a:t>や使用料・手数料</a:t>
          </a:r>
          <a:r>
            <a:rPr lang="ja-JP" altLang="ja-JP" sz="1100" b="0" i="0" baseline="0">
              <a:solidFill>
                <a:schemeClr val="dk1"/>
              </a:solidFill>
              <a:effectLst/>
              <a:latin typeface="+mn-lt"/>
              <a:ea typeface="+mn-ea"/>
              <a:cs typeface="+mn-cs"/>
            </a:rPr>
            <a:t>等の見直し</a:t>
          </a:r>
          <a:r>
            <a:rPr lang="ja-JP" altLang="en-US" sz="1100" b="0" i="0" baseline="0">
              <a:solidFill>
                <a:schemeClr val="dk1"/>
              </a:solidFill>
              <a:effectLst/>
              <a:latin typeface="+mn-lt"/>
              <a:ea typeface="+mn-ea"/>
              <a:cs typeface="+mn-cs"/>
            </a:rPr>
            <a:t>を進め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一層の</a:t>
          </a:r>
          <a:r>
            <a:rPr lang="ja-JP" altLang="ja-JP" sz="1100" b="0" i="0" baseline="0">
              <a:solidFill>
                <a:schemeClr val="dk1"/>
              </a:solidFill>
              <a:effectLst/>
              <a:latin typeface="+mn-lt"/>
              <a:ea typeface="+mn-ea"/>
              <a:cs typeface="+mn-cs"/>
            </a:rPr>
            <a:t>合理化に努めていく。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142239</xdr:rowOff>
    </xdr:from>
    <xdr:to>
      <xdr:col>24</xdr:col>
      <xdr:colOff>31750</xdr:colOff>
      <xdr:row>78</xdr:row>
      <xdr:rowOff>16511</xdr:rowOff>
    </xdr:to>
    <xdr:cxnSp macro="">
      <xdr:nvCxnSpPr>
        <xdr:cNvPr id="432" name="直線コネクタ 431"/>
        <xdr:cNvCxnSpPr/>
      </xdr:nvCxnSpPr>
      <xdr:spPr>
        <a:xfrm>
          <a:off x="15671800" y="133438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138447</xdr:rowOff>
    </xdr:from>
    <xdr:ext cx="762000" cy="259045"/>
    <xdr:sp macro="" textlink="">
      <xdr:nvSpPr>
        <xdr:cNvPr id="433" name="公債費以外平均値テキスト"/>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77</xdr:row>
      <xdr:rowOff>142239</xdr:rowOff>
    </xdr:to>
    <xdr:cxnSp macro="">
      <xdr:nvCxnSpPr>
        <xdr:cNvPr id="435" name="直線コネクタ 434"/>
        <xdr:cNvCxnSpPr/>
      </xdr:nvCxnSpPr>
      <xdr:spPr>
        <a:xfrm>
          <a:off x="14782800" y="13301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37" name="テキスト ボックス 436"/>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78</xdr:row>
      <xdr:rowOff>8889</xdr:rowOff>
    </xdr:to>
    <xdr:cxnSp macro="">
      <xdr:nvCxnSpPr>
        <xdr:cNvPr id="438" name="直線コネクタ 437"/>
        <xdr:cNvCxnSpPr/>
      </xdr:nvCxnSpPr>
      <xdr:spPr>
        <a:xfrm flipV="1">
          <a:off x="13893800" y="133019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0" name="テキスト ボックス 439"/>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161289</xdr:rowOff>
    </xdr:from>
    <xdr:to>
      <xdr:col>20</xdr:col>
      <xdr:colOff>158750</xdr:colOff>
      <xdr:row>78</xdr:row>
      <xdr:rowOff>8889</xdr:rowOff>
    </xdr:to>
    <xdr:cxnSp macro="">
      <xdr:nvCxnSpPr>
        <xdr:cNvPr id="441" name="直線コネクタ 440"/>
        <xdr:cNvCxnSpPr/>
      </xdr:nvCxnSpPr>
      <xdr:spPr>
        <a:xfrm>
          <a:off x="13004800" y="1319148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12716</xdr:rowOff>
    </xdr:from>
    <xdr:ext cx="762000" cy="259045"/>
    <xdr:sp macro="" textlink="">
      <xdr:nvSpPr>
        <xdr:cNvPr id="443" name="テキスト ボックス 442"/>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5" name="テキスト ボックス 444"/>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137161</xdr:rowOff>
    </xdr:from>
    <xdr:to>
      <xdr:col>24</xdr:col>
      <xdr:colOff>82550</xdr:colOff>
      <xdr:row>78</xdr:row>
      <xdr:rowOff>67311</xdr:rowOff>
    </xdr:to>
    <xdr:sp macro="" textlink="">
      <xdr:nvSpPr>
        <xdr:cNvPr id="451" name="円/楕円 450"/>
        <xdr:cNvSpPr/>
      </xdr:nvSpPr>
      <xdr:spPr>
        <a:xfrm>
          <a:off x="16459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109238</xdr:rowOff>
    </xdr:from>
    <xdr:ext cx="762000" cy="259045"/>
    <xdr:sp macro="" textlink="">
      <xdr:nvSpPr>
        <xdr:cNvPr id="452" name="公債費以外該当値テキスト"/>
        <xdr:cNvSpPr txBox="1"/>
      </xdr:nvSpPr>
      <xdr:spPr>
        <a:xfrm>
          <a:off x="16598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91439</xdr:rowOff>
    </xdr:from>
    <xdr:to>
      <xdr:col>22</xdr:col>
      <xdr:colOff>615950</xdr:colOff>
      <xdr:row>78</xdr:row>
      <xdr:rowOff>21589</xdr:rowOff>
    </xdr:to>
    <xdr:sp macro="" textlink="">
      <xdr:nvSpPr>
        <xdr:cNvPr id="453" name="円/楕円 452"/>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54" name="テキスト ボックス 453"/>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55" name="円/楕円 454"/>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56" name="テキスト ボックス 455"/>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129539</xdr:rowOff>
    </xdr:from>
    <xdr:to>
      <xdr:col>20</xdr:col>
      <xdr:colOff>209550</xdr:colOff>
      <xdr:row>78</xdr:row>
      <xdr:rowOff>59689</xdr:rowOff>
    </xdr:to>
    <xdr:sp macro="" textlink="">
      <xdr:nvSpPr>
        <xdr:cNvPr id="457" name="円/楕円 456"/>
        <xdr:cNvSpPr/>
      </xdr:nvSpPr>
      <xdr:spPr>
        <a:xfrm>
          <a:off x="13843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44466</xdr:rowOff>
    </xdr:from>
    <xdr:ext cx="762000" cy="259045"/>
    <xdr:sp macro="" textlink="">
      <xdr:nvSpPr>
        <xdr:cNvPr id="458" name="テキスト ボックス 457"/>
        <xdr:cNvSpPr txBox="1"/>
      </xdr:nvSpPr>
      <xdr:spPr>
        <a:xfrm>
          <a:off x="13512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59" name="円/楕円 458"/>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60" name="テキスト ボックス 459"/>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福島県郡山市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16617</xdr:rowOff>
    </xdr:from>
    <xdr:to>
      <xdr:col>4</xdr:col>
      <xdr:colOff>1117600</xdr:colOff>
      <xdr:row>17</xdr:row>
      <xdr:rowOff>154508</xdr:rowOff>
    </xdr:to>
    <xdr:cxnSp macro="">
      <xdr:nvCxnSpPr>
        <xdr:cNvPr id="48" name="直線コネクタ 47"/>
        <xdr:cNvCxnSpPr/>
      </xdr:nvCxnSpPr>
      <xdr:spPr bwMode="auto">
        <a:xfrm flipV="1">
          <a:off x="5003800" y="2978892"/>
          <a:ext cx="647700" cy="137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xdr:rowOff>
    </xdr:from>
    <xdr:ext cx="762000" cy="259045"/>
    <xdr:sp macro="" textlink="">
      <xdr:nvSpPr>
        <xdr:cNvPr id="49" name="人口1人当たり決算額の推移平均値テキスト130"/>
        <xdr:cNvSpPr txBox="1"/>
      </xdr:nvSpPr>
      <xdr:spPr>
        <a:xfrm>
          <a:off x="5740400" y="2963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22377</xdr:rowOff>
    </xdr:from>
    <xdr:to>
      <xdr:col>4</xdr:col>
      <xdr:colOff>469900</xdr:colOff>
      <xdr:row>17</xdr:row>
      <xdr:rowOff>154508</xdr:rowOff>
    </xdr:to>
    <xdr:cxnSp macro="">
      <xdr:nvCxnSpPr>
        <xdr:cNvPr id="51" name="直線コネクタ 50"/>
        <xdr:cNvCxnSpPr/>
      </xdr:nvCxnSpPr>
      <xdr:spPr bwMode="auto">
        <a:xfrm>
          <a:off x="4305300" y="2984652"/>
          <a:ext cx="698500" cy="13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11208</xdr:rowOff>
    </xdr:from>
    <xdr:ext cx="736600" cy="259045"/>
    <xdr:sp macro="" textlink="">
      <xdr:nvSpPr>
        <xdr:cNvPr id="53" name="テキスト ボックス 52"/>
        <xdr:cNvSpPr txBox="1"/>
      </xdr:nvSpPr>
      <xdr:spPr>
        <a:xfrm>
          <a:off x="4622800" y="280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151171</xdr:rowOff>
    </xdr:from>
    <xdr:to>
      <xdr:col>3</xdr:col>
      <xdr:colOff>904875</xdr:colOff>
      <xdr:row>17</xdr:row>
      <xdr:rowOff>22377</xdr:rowOff>
    </xdr:to>
    <xdr:cxnSp macro="">
      <xdr:nvCxnSpPr>
        <xdr:cNvPr id="54" name="直線コネクタ 53"/>
        <xdr:cNvCxnSpPr/>
      </xdr:nvCxnSpPr>
      <xdr:spPr bwMode="auto">
        <a:xfrm>
          <a:off x="3606800" y="2941996"/>
          <a:ext cx="698500" cy="42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71076</xdr:rowOff>
    </xdr:from>
    <xdr:ext cx="762000" cy="259045"/>
    <xdr:sp macro="" textlink="">
      <xdr:nvSpPr>
        <xdr:cNvPr id="56" name="テキスト ボックス 55"/>
        <xdr:cNvSpPr txBox="1"/>
      </xdr:nvSpPr>
      <xdr:spPr>
        <a:xfrm>
          <a:off x="3924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151171</xdr:rowOff>
    </xdr:from>
    <xdr:to>
      <xdr:col>3</xdr:col>
      <xdr:colOff>206375</xdr:colOff>
      <xdr:row>17</xdr:row>
      <xdr:rowOff>157114</xdr:rowOff>
    </xdr:to>
    <xdr:cxnSp macro="">
      <xdr:nvCxnSpPr>
        <xdr:cNvPr id="57" name="直線コネクタ 56"/>
        <xdr:cNvCxnSpPr/>
      </xdr:nvCxnSpPr>
      <xdr:spPr bwMode="auto">
        <a:xfrm flipV="1">
          <a:off x="2908300" y="2941996"/>
          <a:ext cx="698500" cy="177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2750</xdr:rowOff>
    </xdr:from>
    <xdr:ext cx="762000" cy="259045"/>
    <xdr:sp macro="" textlink="">
      <xdr:nvSpPr>
        <xdr:cNvPr id="59" name="テキスト ボックス 58"/>
        <xdr:cNvSpPr txBox="1"/>
      </xdr:nvSpPr>
      <xdr:spPr>
        <a:xfrm>
          <a:off x="32258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6819</xdr:rowOff>
    </xdr:from>
    <xdr:ext cx="762000" cy="259045"/>
    <xdr:sp macro="" textlink="">
      <xdr:nvSpPr>
        <xdr:cNvPr id="61" name="テキスト ボックス 60"/>
        <xdr:cNvSpPr txBox="1"/>
      </xdr:nvSpPr>
      <xdr:spPr>
        <a:xfrm>
          <a:off x="2527300" y="26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137267</xdr:rowOff>
    </xdr:from>
    <xdr:to>
      <xdr:col>5</xdr:col>
      <xdr:colOff>34925</xdr:colOff>
      <xdr:row>17</xdr:row>
      <xdr:rowOff>67417</xdr:rowOff>
    </xdr:to>
    <xdr:sp macro="" textlink="">
      <xdr:nvSpPr>
        <xdr:cNvPr id="67" name="円/楕円 66"/>
        <xdr:cNvSpPr/>
      </xdr:nvSpPr>
      <xdr:spPr bwMode="auto">
        <a:xfrm>
          <a:off x="5600700" y="292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153794</xdr:rowOff>
    </xdr:from>
    <xdr:ext cx="762000" cy="259045"/>
    <xdr:sp macro="" textlink="">
      <xdr:nvSpPr>
        <xdr:cNvPr id="68" name="人口1人当たり決算額の推移該当値テキスト130"/>
        <xdr:cNvSpPr txBox="1"/>
      </xdr:nvSpPr>
      <xdr:spPr>
        <a:xfrm>
          <a:off x="5740400" y="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60,956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103708</xdr:rowOff>
    </xdr:from>
    <xdr:to>
      <xdr:col>4</xdr:col>
      <xdr:colOff>520700</xdr:colOff>
      <xdr:row>18</xdr:row>
      <xdr:rowOff>33858</xdr:rowOff>
    </xdr:to>
    <xdr:sp macro="" textlink="">
      <xdr:nvSpPr>
        <xdr:cNvPr id="69" name="円/楕円 68"/>
        <xdr:cNvSpPr/>
      </xdr:nvSpPr>
      <xdr:spPr bwMode="auto">
        <a:xfrm>
          <a:off x="4953000" y="3065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18635</xdr:rowOff>
    </xdr:from>
    <xdr:ext cx="736600" cy="259045"/>
    <xdr:sp macro="" textlink="">
      <xdr:nvSpPr>
        <xdr:cNvPr id="70" name="テキスト ボックス 69"/>
        <xdr:cNvSpPr txBox="1"/>
      </xdr:nvSpPr>
      <xdr:spPr>
        <a:xfrm>
          <a:off x="4622800" y="3152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57,940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143027</xdr:rowOff>
    </xdr:from>
    <xdr:to>
      <xdr:col>3</xdr:col>
      <xdr:colOff>955675</xdr:colOff>
      <xdr:row>17</xdr:row>
      <xdr:rowOff>73177</xdr:rowOff>
    </xdr:to>
    <xdr:sp macro="" textlink="">
      <xdr:nvSpPr>
        <xdr:cNvPr id="71" name="円/楕円 70"/>
        <xdr:cNvSpPr/>
      </xdr:nvSpPr>
      <xdr:spPr bwMode="auto">
        <a:xfrm>
          <a:off x="4254500" y="293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83354</xdr:rowOff>
    </xdr:from>
    <xdr:ext cx="762000" cy="259045"/>
    <xdr:sp macro="" textlink="">
      <xdr:nvSpPr>
        <xdr:cNvPr id="72" name="テキスト ボックス 71"/>
        <xdr:cNvSpPr txBox="1"/>
      </xdr:nvSpPr>
      <xdr:spPr>
        <a:xfrm>
          <a:off x="3924300" y="270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60,830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100371</xdr:rowOff>
    </xdr:from>
    <xdr:to>
      <xdr:col>3</xdr:col>
      <xdr:colOff>257175</xdr:colOff>
      <xdr:row>17</xdr:row>
      <xdr:rowOff>30521</xdr:rowOff>
    </xdr:to>
    <xdr:sp macro="" textlink="">
      <xdr:nvSpPr>
        <xdr:cNvPr id="73" name="円/楕円 72"/>
        <xdr:cNvSpPr/>
      </xdr:nvSpPr>
      <xdr:spPr bwMode="auto">
        <a:xfrm>
          <a:off x="3556000" y="289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15298</xdr:rowOff>
    </xdr:from>
    <xdr:ext cx="762000" cy="259045"/>
    <xdr:sp macro="" textlink="">
      <xdr:nvSpPr>
        <xdr:cNvPr id="74" name="テキスト ボックス 73"/>
        <xdr:cNvSpPr txBox="1"/>
      </xdr:nvSpPr>
      <xdr:spPr>
        <a:xfrm>
          <a:off x="3225800" y="297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61,763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106314</xdr:rowOff>
    </xdr:from>
    <xdr:to>
      <xdr:col>2</xdr:col>
      <xdr:colOff>692150</xdr:colOff>
      <xdr:row>18</xdr:row>
      <xdr:rowOff>36464</xdr:rowOff>
    </xdr:to>
    <xdr:sp macro="" textlink="">
      <xdr:nvSpPr>
        <xdr:cNvPr id="75" name="円/楕円 74"/>
        <xdr:cNvSpPr/>
      </xdr:nvSpPr>
      <xdr:spPr bwMode="auto">
        <a:xfrm>
          <a:off x="2857500" y="3068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21241</xdr:rowOff>
    </xdr:from>
    <xdr:ext cx="762000" cy="259045"/>
    <xdr:sp macro="" textlink="">
      <xdr:nvSpPr>
        <xdr:cNvPr id="76" name="テキスト ボックス 75"/>
        <xdr:cNvSpPr txBox="1"/>
      </xdr:nvSpPr>
      <xdr:spPr>
        <a:xfrm>
          <a:off x="2527300" y="31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258788</xdr:rowOff>
    </xdr:from>
    <xdr:to>
      <xdr:col>4</xdr:col>
      <xdr:colOff>1117600</xdr:colOff>
      <xdr:row>35</xdr:row>
      <xdr:rowOff>293574</xdr:rowOff>
    </xdr:to>
    <xdr:cxnSp macro="">
      <xdr:nvCxnSpPr>
        <xdr:cNvPr id="109" name="直線コネクタ 108"/>
        <xdr:cNvCxnSpPr/>
      </xdr:nvCxnSpPr>
      <xdr:spPr bwMode="auto">
        <a:xfrm>
          <a:off x="5003800" y="6869138"/>
          <a:ext cx="647700" cy="34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242536</xdr:rowOff>
    </xdr:from>
    <xdr:ext cx="762000" cy="259045"/>
    <xdr:sp macro="" textlink="">
      <xdr:nvSpPr>
        <xdr:cNvPr id="110" name="人口1人当たり決算額の推移平均値テキスト445"/>
        <xdr:cNvSpPr txBox="1"/>
      </xdr:nvSpPr>
      <xdr:spPr>
        <a:xfrm>
          <a:off x="5740400" y="6509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132600</xdr:rowOff>
    </xdr:from>
    <xdr:to>
      <xdr:col>4</xdr:col>
      <xdr:colOff>469900</xdr:colOff>
      <xdr:row>35</xdr:row>
      <xdr:rowOff>258788</xdr:rowOff>
    </xdr:to>
    <xdr:cxnSp macro="">
      <xdr:nvCxnSpPr>
        <xdr:cNvPr id="112" name="直線コネクタ 111"/>
        <xdr:cNvCxnSpPr/>
      </xdr:nvCxnSpPr>
      <xdr:spPr bwMode="auto">
        <a:xfrm>
          <a:off x="4305300" y="6742950"/>
          <a:ext cx="698500" cy="12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105224</xdr:rowOff>
    </xdr:from>
    <xdr:ext cx="736600" cy="259045"/>
    <xdr:sp macro="" textlink="">
      <xdr:nvSpPr>
        <xdr:cNvPr id="114" name="テキスト ボックス 113"/>
        <xdr:cNvSpPr txBox="1"/>
      </xdr:nvSpPr>
      <xdr:spPr>
        <a:xfrm>
          <a:off x="4622800" y="637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107074</xdr:rowOff>
    </xdr:from>
    <xdr:to>
      <xdr:col>3</xdr:col>
      <xdr:colOff>904875</xdr:colOff>
      <xdr:row>35</xdr:row>
      <xdr:rowOff>132600</xdr:rowOff>
    </xdr:to>
    <xdr:cxnSp macro="">
      <xdr:nvCxnSpPr>
        <xdr:cNvPr id="115" name="直線コネクタ 114"/>
        <xdr:cNvCxnSpPr/>
      </xdr:nvCxnSpPr>
      <xdr:spPr bwMode="auto">
        <a:xfrm>
          <a:off x="3606800" y="6717424"/>
          <a:ext cx="698500" cy="25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76458</xdr:rowOff>
    </xdr:from>
    <xdr:ext cx="762000" cy="259045"/>
    <xdr:sp macro="" textlink="">
      <xdr:nvSpPr>
        <xdr:cNvPr id="117" name="テキスト ボックス 116"/>
        <xdr:cNvSpPr txBox="1"/>
      </xdr:nvSpPr>
      <xdr:spPr>
        <a:xfrm>
          <a:off x="3924300" y="634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104292</xdr:rowOff>
    </xdr:from>
    <xdr:to>
      <xdr:col>3</xdr:col>
      <xdr:colOff>206375</xdr:colOff>
      <xdr:row>35</xdr:row>
      <xdr:rowOff>107074</xdr:rowOff>
    </xdr:to>
    <xdr:cxnSp macro="">
      <xdr:nvCxnSpPr>
        <xdr:cNvPr id="118" name="直線コネクタ 117"/>
        <xdr:cNvCxnSpPr/>
      </xdr:nvCxnSpPr>
      <xdr:spPr bwMode="auto">
        <a:xfrm>
          <a:off x="2908300" y="6714642"/>
          <a:ext cx="698500" cy="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6735</xdr:rowOff>
    </xdr:from>
    <xdr:ext cx="762000" cy="259045"/>
    <xdr:sp macro="" textlink="">
      <xdr:nvSpPr>
        <xdr:cNvPr id="120" name="テキスト ボックス 119"/>
        <xdr:cNvSpPr txBox="1"/>
      </xdr:nvSpPr>
      <xdr:spPr>
        <a:xfrm>
          <a:off x="3225800" y="627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325518</xdr:rowOff>
    </xdr:from>
    <xdr:ext cx="762000" cy="259045"/>
    <xdr:sp macro="" textlink="">
      <xdr:nvSpPr>
        <xdr:cNvPr id="122" name="テキスト ボックス 121"/>
        <xdr:cNvSpPr txBox="1"/>
      </xdr:nvSpPr>
      <xdr:spPr>
        <a:xfrm>
          <a:off x="2527300" y="625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242774</xdr:rowOff>
    </xdr:from>
    <xdr:to>
      <xdr:col>5</xdr:col>
      <xdr:colOff>34925</xdr:colOff>
      <xdr:row>36</xdr:row>
      <xdr:rowOff>1474</xdr:rowOff>
    </xdr:to>
    <xdr:sp macro="" textlink="">
      <xdr:nvSpPr>
        <xdr:cNvPr id="128" name="円/楕円 127"/>
        <xdr:cNvSpPr/>
      </xdr:nvSpPr>
      <xdr:spPr bwMode="auto">
        <a:xfrm>
          <a:off x="5600700" y="685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214851</xdr:rowOff>
    </xdr:from>
    <xdr:ext cx="762000" cy="259045"/>
    <xdr:sp macro="" textlink="">
      <xdr:nvSpPr>
        <xdr:cNvPr id="129" name="人口1人当たり決算額の推移該当値テキスト445"/>
        <xdr:cNvSpPr txBox="1"/>
      </xdr:nvSpPr>
      <xdr:spPr>
        <a:xfrm>
          <a:off x="5740400" y="682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207988</xdr:rowOff>
    </xdr:from>
    <xdr:to>
      <xdr:col>4</xdr:col>
      <xdr:colOff>520700</xdr:colOff>
      <xdr:row>35</xdr:row>
      <xdr:rowOff>309588</xdr:rowOff>
    </xdr:to>
    <xdr:sp macro="" textlink="">
      <xdr:nvSpPr>
        <xdr:cNvPr id="130" name="円/楕円 129"/>
        <xdr:cNvSpPr/>
      </xdr:nvSpPr>
      <xdr:spPr bwMode="auto">
        <a:xfrm>
          <a:off x="4953000" y="6818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294365</xdr:rowOff>
    </xdr:from>
    <xdr:ext cx="736600" cy="259045"/>
    <xdr:sp macro="" textlink="">
      <xdr:nvSpPr>
        <xdr:cNvPr id="131" name="テキスト ボックス 130"/>
        <xdr:cNvSpPr txBox="1"/>
      </xdr:nvSpPr>
      <xdr:spPr>
        <a:xfrm>
          <a:off x="4622800" y="690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81800</xdr:rowOff>
    </xdr:from>
    <xdr:to>
      <xdr:col>3</xdr:col>
      <xdr:colOff>955675</xdr:colOff>
      <xdr:row>35</xdr:row>
      <xdr:rowOff>183400</xdr:rowOff>
    </xdr:to>
    <xdr:sp macro="" textlink="">
      <xdr:nvSpPr>
        <xdr:cNvPr id="132" name="円/楕円 131"/>
        <xdr:cNvSpPr/>
      </xdr:nvSpPr>
      <xdr:spPr bwMode="auto">
        <a:xfrm>
          <a:off x="4254500" y="669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168177</xdr:rowOff>
    </xdr:from>
    <xdr:ext cx="762000" cy="259045"/>
    <xdr:sp macro="" textlink="">
      <xdr:nvSpPr>
        <xdr:cNvPr id="133" name="テキスト ボックス 132"/>
        <xdr:cNvSpPr txBox="1"/>
      </xdr:nvSpPr>
      <xdr:spPr>
        <a:xfrm>
          <a:off x="3924300" y="67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56274</xdr:rowOff>
    </xdr:from>
    <xdr:to>
      <xdr:col>3</xdr:col>
      <xdr:colOff>257175</xdr:colOff>
      <xdr:row>35</xdr:row>
      <xdr:rowOff>157874</xdr:rowOff>
    </xdr:to>
    <xdr:sp macro="" textlink="">
      <xdr:nvSpPr>
        <xdr:cNvPr id="134" name="円/楕円 133"/>
        <xdr:cNvSpPr/>
      </xdr:nvSpPr>
      <xdr:spPr bwMode="auto">
        <a:xfrm>
          <a:off x="3556000" y="6666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142651</xdr:rowOff>
    </xdr:from>
    <xdr:ext cx="762000" cy="259045"/>
    <xdr:sp macro="" textlink="">
      <xdr:nvSpPr>
        <xdr:cNvPr id="135" name="テキスト ボックス 134"/>
        <xdr:cNvSpPr txBox="1"/>
      </xdr:nvSpPr>
      <xdr:spPr>
        <a:xfrm>
          <a:off x="3225800" y="67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53492</xdr:rowOff>
    </xdr:from>
    <xdr:to>
      <xdr:col>2</xdr:col>
      <xdr:colOff>692150</xdr:colOff>
      <xdr:row>35</xdr:row>
      <xdr:rowOff>155092</xdr:rowOff>
    </xdr:to>
    <xdr:sp macro="" textlink="">
      <xdr:nvSpPr>
        <xdr:cNvPr id="136" name="円/楕円 135"/>
        <xdr:cNvSpPr/>
      </xdr:nvSpPr>
      <xdr:spPr bwMode="auto">
        <a:xfrm>
          <a:off x="2857500" y="6663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139869</xdr:rowOff>
    </xdr:from>
    <xdr:ext cx="762000" cy="259045"/>
    <xdr:sp macro="" textlink="">
      <xdr:nvSpPr>
        <xdr:cNvPr id="137" name="テキスト ボックス 136"/>
        <xdr:cNvSpPr txBox="1"/>
      </xdr:nvSpPr>
      <xdr:spPr>
        <a:xfrm>
          <a:off x="2527300" y="67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前年度に比して単年度収支は改善したものの、財政調整基金の取崩額が増加（</a:t>
          </a:r>
          <a:r>
            <a:rPr lang="en-US" altLang="ja-JP" sz="1100" b="0" i="0" baseline="0">
              <a:solidFill>
                <a:schemeClr val="dk1"/>
              </a:solidFill>
              <a:effectLst/>
              <a:latin typeface="+mn-lt"/>
              <a:ea typeface="+mn-ea"/>
              <a:cs typeface="+mn-cs"/>
            </a:rPr>
            <a:t>30.0</a:t>
          </a:r>
          <a:r>
            <a:rPr lang="ja-JP" altLang="ja-JP" sz="1100" b="0" i="0" baseline="0">
              <a:solidFill>
                <a:schemeClr val="dk1"/>
              </a:solidFill>
              <a:effectLst/>
              <a:latin typeface="+mn-lt"/>
              <a:ea typeface="+mn-ea"/>
              <a:cs typeface="+mn-cs"/>
            </a:rPr>
            <a:t>％増）したため、実質単年度収支が</a:t>
          </a:r>
          <a:r>
            <a:rPr lang="en-US" altLang="ja-JP" sz="1100" b="0" i="0" baseline="0">
              <a:solidFill>
                <a:schemeClr val="dk1"/>
              </a:solidFill>
              <a:effectLst/>
              <a:latin typeface="+mn-lt"/>
              <a:ea typeface="+mn-ea"/>
              <a:cs typeface="+mn-cs"/>
            </a:rPr>
            <a:t>0.91</a:t>
          </a:r>
          <a:r>
            <a:rPr lang="ja-JP" altLang="ja-JP" sz="1100" b="0" i="0" baseline="0">
              <a:solidFill>
                <a:schemeClr val="dk1"/>
              </a:solidFill>
              <a:effectLst/>
              <a:latin typeface="+mn-lt"/>
              <a:ea typeface="+mn-ea"/>
              <a:cs typeface="+mn-cs"/>
            </a:rPr>
            <a:t>ポイント低下している。</a:t>
          </a:r>
          <a:endParaRPr lang="ja-JP" altLang="ja-JP" sz="1400">
            <a:effectLst/>
          </a:endParaRPr>
        </a:p>
        <a:p>
          <a:pPr rtl="0"/>
          <a:r>
            <a:rPr lang="ja-JP" altLang="ja-JP" sz="1100" b="0" i="0" baseline="0">
              <a:solidFill>
                <a:schemeClr val="dk1"/>
              </a:solidFill>
              <a:effectLst/>
              <a:latin typeface="+mn-lt"/>
              <a:ea typeface="+mn-ea"/>
              <a:cs typeface="+mn-cs"/>
            </a:rPr>
            <a:t>　一方、東日本大震災からの</a:t>
          </a:r>
          <a:r>
            <a:rPr lang="ja-JP" altLang="en-US" sz="1100" b="0" i="0" baseline="0">
              <a:solidFill>
                <a:schemeClr val="dk1"/>
              </a:solidFill>
              <a:effectLst/>
              <a:latin typeface="+mn-lt"/>
              <a:ea typeface="+mn-ea"/>
              <a:cs typeface="+mn-cs"/>
            </a:rPr>
            <a:t>復興事業</a:t>
          </a:r>
          <a:r>
            <a:rPr lang="ja-JP" altLang="ja-JP" sz="1100" b="0" i="0" baseline="0">
              <a:solidFill>
                <a:schemeClr val="dk1"/>
              </a:solidFill>
              <a:effectLst/>
              <a:latin typeface="+mn-lt"/>
              <a:ea typeface="+mn-ea"/>
              <a:cs typeface="+mn-cs"/>
            </a:rPr>
            <a:t>の財政出動に備え財政調整基金への積立を継続し</a:t>
          </a:r>
          <a:r>
            <a:rPr lang="ja-JP" altLang="en-US" sz="1100" b="0" i="0" baseline="0">
              <a:solidFill>
                <a:schemeClr val="dk1"/>
              </a:solidFill>
              <a:effectLst/>
              <a:latin typeface="+mn-lt"/>
              <a:ea typeface="+mn-ea"/>
              <a:cs typeface="+mn-cs"/>
            </a:rPr>
            <a:t>ていることから、</a:t>
          </a:r>
          <a:r>
            <a:rPr lang="ja-JP" altLang="ja-JP" sz="1100" b="0" i="0" baseline="0">
              <a:solidFill>
                <a:schemeClr val="dk1"/>
              </a:solidFill>
              <a:effectLst/>
              <a:latin typeface="+mn-lt"/>
              <a:ea typeface="+mn-ea"/>
              <a:cs typeface="+mn-cs"/>
            </a:rPr>
            <a:t>残高の増に伴い、実質収支額を含めた額の標準財政規模に対する割合は前年度に引き続き上昇している。</a:t>
          </a:r>
          <a:endParaRPr lang="ja-JP" altLang="ja-JP" sz="1400">
            <a:effectLst/>
          </a:endParaRPr>
        </a:p>
        <a:p>
          <a:pPr rtl="0"/>
          <a:r>
            <a:rPr lang="ja-JP" altLang="ja-JP" sz="1100" b="0" i="0" baseline="0">
              <a:solidFill>
                <a:schemeClr val="dk1"/>
              </a:solidFill>
              <a:effectLst/>
              <a:latin typeface="+mn-lt"/>
              <a:ea typeface="+mn-ea"/>
              <a:cs typeface="+mn-cs"/>
            </a:rPr>
            <a:t>　今後とも歳入の確保及び歳出の適正な執行管理により、一定のレベルを保てるよう努めていく。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連結実質赤字比率については、全ての会計で赤字は発生せず黒字決算となっている。</a:t>
          </a:r>
          <a:endParaRPr lang="ja-JP" altLang="ja-JP" sz="1400">
            <a:effectLst/>
          </a:endParaRPr>
        </a:p>
        <a:p>
          <a:pPr rtl="0"/>
          <a:r>
            <a:rPr lang="ja-JP" altLang="ja-JP" sz="1100" b="0" i="0" baseline="0">
              <a:solidFill>
                <a:schemeClr val="dk1"/>
              </a:solidFill>
              <a:effectLst/>
              <a:latin typeface="+mn-lt"/>
              <a:ea typeface="+mn-ea"/>
              <a:cs typeface="+mn-cs"/>
            </a:rPr>
            <a:t>　今後も引き続き経費節減及び業務の効率化に努め、健全財政の維持に努めていく。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実質公債費比率については、計画的な地方債の償還等により元利償還金が減少傾向にあることに加え、公営企業債償還に対する繰入金や、</a:t>
          </a:r>
          <a:r>
            <a:rPr lang="ja-JP" altLang="en-US" sz="1100" b="0" i="0" baseline="0">
              <a:solidFill>
                <a:schemeClr val="dk1"/>
              </a:solidFill>
              <a:effectLst/>
              <a:latin typeface="+mn-lt"/>
              <a:ea typeface="+mn-ea"/>
              <a:cs typeface="+mn-cs"/>
            </a:rPr>
            <a:t>債務負担行為に基づく支出額が減少</a:t>
          </a:r>
          <a:r>
            <a:rPr lang="ja-JP" altLang="ja-JP" sz="1100" b="0" i="0" baseline="0">
              <a:solidFill>
                <a:schemeClr val="dk1"/>
              </a:solidFill>
              <a:effectLst/>
              <a:latin typeface="+mn-lt"/>
              <a:ea typeface="+mn-ea"/>
              <a:cs typeface="+mn-cs"/>
            </a:rPr>
            <a:t>したことにより、前年度に比べ単年度で</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ポイント、３ヵ年平均で</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ポイントの改善となった。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lang="ja-JP" altLang="ja-JP" sz="1100" b="0" i="0" baseline="0">
              <a:solidFill>
                <a:schemeClr val="dk1"/>
              </a:solidFill>
              <a:effectLst/>
              <a:latin typeface="+mn-lt"/>
              <a:ea typeface="+mn-ea"/>
              <a:cs typeface="+mn-cs"/>
            </a:rPr>
            <a:t>将来負担比率については、下水道事業をはじめとする公営企業債の繰入見込額、</a:t>
          </a:r>
          <a:r>
            <a:rPr lang="ja-JP" altLang="en-US" sz="1100" b="0" i="0" baseline="0">
              <a:solidFill>
                <a:schemeClr val="dk1"/>
              </a:solidFill>
              <a:effectLst/>
              <a:latin typeface="+mn-lt"/>
              <a:ea typeface="+mn-ea"/>
              <a:cs typeface="+mn-cs"/>
            </a:rPr>
            <a:t>債務負担行為に基づく支出予定額等が減少</a:t>
          </a:r>
          <a:r>
            <a:rPr lang="ja-JP" altLang="ja-JP" sz="1100" b="0" i="0" baseline="0">
              <a:solidFill>
                <a:schemeClr val="dk1"/>
              </a:solidFill>
              <a:effectLst/>
              <a:latin typeface="+mn-lt"/>
              <a:ea typeface="+mn-ea"/>
              <a:cs typeface="+mn-cs"/>
            </a:rPr>
            <a:t>したことにより、前年度比</a:t>
          </a:r>
          <a:r>
            <a:rPr lang="ja-JP" altLang="en-US" sz="1100" b="0" i="0" baseline="0">
              <a:solidFill>
                <a:schemeClr val="dk1"/>
              </a:solidFill>
              <a:effectLst/>
              <a:latin typeface="+mn-lt"/>
              <a:ea typeface="+mn-ea"/>
              <a:cs typeface="+mn-cs"/>
            </a:rPr>
            <a:t>に引き続き</a:t>
          </a:r>
          <a:r>
            <a:rPr lang="ja-JP" altLang="ja-JP" sz="1100" b="0" i="0" baseline="0">
              <a:solidFill>
                <a:schemeClr val="dk1"/>
              </a:solidFill>
              <a:effectLst/>
              <a:latin typeface="+mn-lt"/>
              <a:ea typeface="+mn-ea"/>
              <a:cs typeface="+mn-cs"/>
            </a:rPr>
            <a:t>、将来負担比率が算出されない（マイナス値）結果となった。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election activeCell="AH13" sqref="AH13:AL13"/>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173341008</v>
      </c>
      <c r="BO4" s="379"/>
      <c r="BP4" s="379"/>
      <c r="BQ4" s="379"/>
      <c r="BR4" s="379"/>
      <c r="BS4" s="379"/>
      <c r="BT4" s="379"/>
      <c r="BU4" s="380"/>
      <c r="BV4" s="378">
        <v>150474545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6.6</v>
      </c>
      <c r="CU4" s="556"/>
      <c r="CV4" s="556"/>
      <c r="CW4" s="556"/>
      <c r="CX4" s="556"/>
      <c r="CY4" s="556"/>
      <c r="CZ4" s="556"/>
      <c r="DA4" s="557"/>
      <c r="DB4" s="555">
        <v>6.2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163972783</v>
      </c>
      <c r="BO5" s="384"/>
      <c r="BP5" s="384"/>
      <c r="BQ5" s="384"/>
      <c r="BR5" s="384"/>
      <c r="BS5" s="384"/>
      <c r="BT5" s="384"/>
      <c r="BU5" s="385"/>
      <c r="BV5" s="383">
        <v>144488097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87.5</v>
      </c>
      <c r="CU5" s="354"/>
      <c r="CV5" s="354"/>
      <c r="CW5" s="354"/>
      <c r="CX5" s="354"/>
      <c r="CY5" s="354"/>
      <c r="CZ5" s="354"/>
      <c r="DA5" s="355"/>
      <c r="DB5" s="353">
        <v>86.5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9368225</v>
      </c>
      <c r="BO6" s="384"/>
      <c r="BP6" s="384"/>
      <c r="BQ6" s="384"/>
      <c r="BR6" s="384"/>
      <c r="BS6" s="384"/>
      <c r="BT6" s="384"/>
      <c r="BU6" s="385"/>
      <c r="BV6" s="383">
        <v>5986448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95.7</v>
      </c>
      <c r="CU6" s="530"/>
      <c r="CV6" s="530"/>
      <c r="CW6" s="530"/>
      <c r="CX6" s="530"/>
      <c r="CY6" s="530"/>
      <c r="CZ6" s="530"/>
      <c r="DA6" s="531"/>
      <c r="DB6" s="529">
        <v>95.9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4864857</v>
      </c>
      <c r="BO7" s="384"/>
      <c r="BP7" s="384"/>
      <c r="BQ7" s="384"/>
      <c r="BR7" s="384"/>
      <c r="BS7" s="384"/>
      <c r="BT7" s="384"/>
      <c r="BU7" s="385"/>
      <c r="BV7" s="383">
        <v>1768978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68162431</v>
      </c>
      <c r="CU7" s="384"/>
      <c r="CV7" s="384"/>
      <c r="CW7" s="384"/>
      <c r="CX7" s="384"/>
      <c r="CY7" s="384"/>
      <c r="CZ7" s="384"/>
      <c r="DA7" s="385"/>
      <c r="DB7" s="383">
        <v>67776793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4503368</v>
      </c>
      <c r="BO8" s="384"/>
      <c r="BP8" s="384"/>
      <c r="BQ8" s="384"/>
      <c r="BR8" s="384"/>
      <c r="BS8" s="384"/>
      <c r="BT8" s="384"/>
      <c r="BU8" s="385"/>
      <c r="BV8" s="383">
        <v>4217470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0.74</v>
      </c>
      <c r="CU8" s="493"/>
      <c r="CV8" s="493"/>
      <c r="CW8" s="493"/>
      <c r="CX8" s="493"/>
      <c r="CY8" s="493"/>
      <c r="CZ8" s="493"/>
      <c r="DA8" s="494"/>
      <c r="DB8" s="492">
        <v>0.73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338712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285898</v>
      </c>
      <c r="BO9" s="384"/>
      <c r="BP9" s="384"/>
      <c r="BQ9" s="384"/>
      <c r="BR9" s="384"/>
      <c r="BS9" s="384"/>
      <c r="BT9" s="384"/>
      <c r="BU9" s="385"/>
      <c r="BV9" s="383">
        <v>165831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10.6</v>
      </c>
      <c r="CU9" s="354"/>
      <c r="CV9" s="354"/>
      <c r="CW9" s="354"/>
      <c r="CX9" s="354"/>
      <c r="CY9" s="354"/>
      <c r="CZ9" s="354"/>
      <c r="DA9" s="355"/>
      <c r="DB9" s="353">
        <v>11.5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338834</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6611806</v>
      </c>
      <c r="BO10" s="384"/>
      <c r="BP10" s="384"/>
      <c r="BQ10" s="384"/>
      <c r="BR10" s="384"/>
      <c r="BS10" s="384"/>
      <c r="BT10" s="384"/>
      <c r="BU10" s="385"/>
      <c r="BV10" s="383">
        <v>5911918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111</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v>28796</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115</v>
      </c>
      <c r="C12" s="496"/>
      <c r="D12" s="496"/>
      <c r="E12" s="496"/>
      <c r="F12" s="496"/>
      <c r="G12" s="496"/>
      <c r="H12" s="496"/>
      <c r="I12" s="496"/>
      <c r="J12" s="496"/>
      <c r="K12" s="497"/>
      <c r="L12" s="504" t="s">
        <v>116</v>
      </c>
      <c r="M12" s="505"/>
      <c r="N12" s="505"/>
      <c r="O12" s="505"/>
      <c r="P12" s="505"/>
      <c r="Q12" s="506"/>
      <c r="R12" s="507">
        <v>326808</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6070000</v>
      </c>
      <c r="BO12" s="384"/>
      <c r="BP12" s="384"/>
      <c r="BQ12" s="384"/>
      <c r="BR12" s="384"/>
      <c r="BS12" s="384"/>
      <c r="BT12" s="384"/>
      <c r="BU12" s="385"/>
      <c r="BV12" s="383">
        <v>4670000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124</v>
      </c>
      <c r="N13" s="482"/>
      <c r="O13" s="482"/>
      <c r="P13" s="482"/>
      <c r="Q13" s="483"/>
      <c r="R13" s="484">
        <v>325026</v>
      </c>
      <c r="S13" s="485"/>
      <c r="T13" s="485"/>
      <c r="U13" s="485"/>
      <c r="V13" s="486"/>
      <c r="W13" s="472" t="s">
        <v>125</v>
      </c>
      <c r="X13" s="396"/>
      <c r="Y13" s="396"/>
      <c r="Z13" s="396"/>
      <c r="AA13" s="396"/>
      <c r="AB13" s="397"/>
      <c r="AC13" s="359">
        <v>5199</v>
      </c>
      <c r="AD13" s="360"/>
      <c r="AE13" s="360"/>
      <c r="AF13" s="360"/>
      <c r="AG13" s="361"/>
      <c r="AH13" s="359">
        <v>7505</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827704</v>
      </c>
      <c r="BO13" s="384"/>
      <c r="BP13" s="384"/>
      <c r="BQ13" s="384"/>
      <c r="BR13" s="384"/>
      <c r="BS13" s="384"/>
      <c r="BT13" s="384"/>
      <c r="BU13" s="385"/>
      <c r="BV13" s="383">
        <v>1436545</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5</v>
      </c>
      <c r="CU13" s="354"/>
      <c r="CV13" s="354"/>
      <c r="CW13" s="354"/>
      <c r="CX13" s="354"/>
      <c r="CY13" s="354"/>
      <c r="CZ13" s="354"/>
      <c r="DA13" s="355"/>
      <c r="DB13" s="353">
        <v>5.9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130</v>
      </c>
      <c r="M14" s="513"/>
      <c r="N14" s="513"/>
      <c r="O14" s="513"/>
      <c r="P14" s="513"/>
      <c r="Q14" s="514"/>
      <c r="R14" s="484">
        <v>326075</v>
      </c>
      <c r="S14" s="485"/>
      <c r="T14" s="485"/>
      <c r="U14" s="485"/>
      <c r="V14" s="486"/>
      <c r="W14" s="487"/>
      <c r="X14" s="399"/>
      <c r="Y14" s="399"/>
      <c r="Z14" s="399"/>
      <c r="AA14" s="399"/>
      <c r="AB14" s="400"/>
      <c r="AC14" s="477">
        <v>3.7</v>
      </c>
      <c r="AD14" s="478"/>
      <c r="AE14" s="478"/>
      <c r="AF14" s="478"/>
      <c r="AG14" s="479"/>
      <c r="AH14" s="477">
        <v>4.7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t="s">
        <v>123</v>
      </c>
      <c r="CU14" s="456"/>
      <c r="CV14" s="456"/>
      <c r="CW14" s="456"/>
      <c r="CX14" s="456"/>
      <c r="CY14" s="456"/>
      <c r="CZ14" s="456"/>
      <c r="DA14" s="457"/>
      <c r="DB14" s="488" t="s">
        <v>123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124</v>
      </c>
      <c r="N15" s="482"/>
      <c r="O15" s="482"/>
      <c r="P15" s="482"/>
      <c r="Q15" s="483"/>
      <c r="R15" s="484">
        <v>324427</v>
      </c>
      <c r="S15" s="485"/>
      <c r="T15" s="485"/>
      <c r="U15" s="485"/>
      <c r="V15" s="486"/>
      <c r="W15" s="472" t="s">
        <v>132</v>
      </c>
      <c r="X15" s="396"/>
      <c r="Y15" s="396"/>
      <c r="Z15" s="396"/>
      <c r="AA15" s="396"/>
      <c r="AB15" s="397"/>
      <c r="AC15" s="359">
        <v>34375</v>
      </c>
      <c r="AD15" s="360"/>
      <c r="AE15" s="360"/>
      <c r="AF15" s="360"/>
      <c r="AG15" s="361"/>
      <c r="AH15" s="359">
        <v>38793</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38993109</v>
      </c>
      <c r="BO15" s="379"/>
      <c r="BP15" s="379"/>
      <c r="BQ15" s="379"/>
      <c r="BR15" s="379"/>
      <c r="BS15" s="379"/>
      <c r="BT15" s="379"/>
      <c r="BU15" s="380"/>
      <c r="BV15" s="378">
        <v>37477376</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24.7</v>
      </c>
      <c r="AD16" s="478"/>
      <c r="AE16" s="478"/>
      <c r="AF16" s="478"/>
      <c r="AG16" s="479"/>
      <c r="AH16" s="477">
        <v>24.3</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50617116</v>
      </c>
      <c r="BO16" s="384"/>
      <c r="BP16" s="384"/>
      <c r="BQ16" s="384"/>
      <c r="BR16" s="384"/>
      <c r="BS16" s="384"/>
      <c r="BT16" s="384"/>
      <c r="BU16" s="385"/>
      <c r="BV16" s="383">
        <v>50063242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99647</v>
      </c>
      <c r="AD17" s="360"/>
      <c r="AE17" s="360"/>
      <c r="AF17" s="360"/>
      <c r="AG17" s="361"/>
      <c r="AH17" s="359">
        <v>109942</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50766521</v>
      </c>
      <c r="BO17" s="384"/>
      <c r="BP17" s="384"/>
      <c r="BQ17" s="384"/>
      <c r="BR17" s="384"/>
      <c r="BS17" s="384"/>
      <c r="BT17" s="384"/>
      <c r="BU17" s="385"/>
      <c r="BV17" s="383">
        <v>48532353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141</v>
      </c>
      <c r="C18" s="446"/>
      <c r="D18" s="446"/>
      <c r="E18" s="447"/>
      <c r="F18" s="447"/>
      <c r="G18" s="447"/>
      <c r="H18" s="447"/>
      <c r="I18" s="447"/>
      <c r="J18" s="447"/>
      <c r="K18" s="447"/>
      <c r="L18" s="448">
        <v>757.2</v>
      </c>
      <c r="M18" s="448"/>
      <c r="N18" s="448"/>
      <c r="O18" s="448"/>
      <c r="P18" s="448"/>
      <c r="Q18" s="448"/>
      <c r="R18" s="449"/>
      <c r="S18" s="449"/>
      <c r="T18" s="449"/>
      <c r="U18" s="449"/>
      <c r="V18" s="450"/>
      <c r="W18" s="464"/>
      <c r="X18" s="465"/>
      <c r="Y18" s="465"/>
      <c r="Z18" s="465"/>
      <c r="AA18" s="465"/>
      <c r="AB18" s="473"/>
      <c r="AC18" s="347">
        <v>71.599999999999994</v>
      </c>
      <c r="AD18" s="348"/>
      <c r="AE18" s="348"/>
      <c r="AF18" s="348"/>
      <c r="AG18" s="451"/>
      <c r="AH18" s="347">
        <v>68.900000000000006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59269711</v>
      </c>
      <c r="BO18" s="384"/>
      <c r="BP18" s="384"/>
      <c r="BQ18" s="384"/>
      <c r="BR18" s="384"/>
      <c r="BS18" s="384"/>
      <c r="BT18" s="384"/>
      <c r="BU18" s="385"/>
      <c r="BV18" s="383">
        <v>58536802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143</v>
      </c>
      <c r="C19" s="446"/>
      <c r="D19" s="446"/>
      <c r="E19" s="447"/>
      <c r="F19" s="447"/>
      <c r="G19" s="447"/>
      <c r="H19" s="447"/>
      <c r="I19" s="447"/>
      <c r="J19" s="447"/>
      <c r="K19" s="447"/>
      <c r="L19" s="453">
        <v>447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92290631</v>
      </c>
      <c r="BO19" s="384"/>
      <c r="BP19" s="384"/>
      <c r="BQ19" s="384"/>
      <c r="BR19" s="384"/>
      <c r="BS19" s="384"/>
      <c r="BT19" s="384"/>
      <c r="BU19" s="385"/>
      <c r="BV19" s="383">
        <v>86038479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145</v>
      </c>
      <c r="C20" s="446"/>
      <c r="D20" s="446"/>
      <c r="E20" s="447"/>
      <c r="F20" s="447"/>
      <c r="G20" s="447"/>
      <c r="H20" s="447"/>
      <c r="I20" s="447"/>
      <c r="J20" s="447"/>
      <c r="K20" s="447"/>
      <c r="L20" s="453">
        <v>131740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86412051</v>
      </c>
      <c r="BO23" s="384"/>
      <c r="BP23" s="384"/>
      <c r="BQ23" s="384"/>
      <c r="BR23" s="384"/>
      <c r="BS23" s="384"/>
      <c r="BT23" s="384"/>
      <c r="BU23" s="385"/>
      <c r="BV23" s="383">
        <v>87123231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10570</v>
      </c>
      <c r="R24" s="360"/>
      <c r="S24" s="360"/>
      <c r="T24" s="360"/>
      <c r="U24" s="360"/>
      <c r="V24" s="361"/>
      <c r="W24" s="425"/>
      <c r="X24" s="416"/>
      <c r="Y24" s="417"/>
      <c r="Z24" s="356" t="s">
        <v>155</v>
      </c>
      <c r="AA24" s="357"/>
      <c r="AB24" s="357"/>
      <c r="AC24" s="357"/>
      <c r="AD24" s="357"/>
      <c r="AE24" s="357"/>
      <c r="AF24" s="357"/>
      <c r="AG24" s="358"/>
      <c r="AH24" s="359">
        <v>1755</v>
      </c>
      <c r="AI24" s="360"/>
      <c r="AJ24" s="360"/>
      <c r="AK24" s="360"/>
      <c r="AL24" s="361"/>
      <c r="AM24" s="359">
        <v>5810805</v>
      </c>
      <c r="AN24" s="360"/>
      <c r="AO24" s="360"/>
      <c r="AP24" s="360"/>
      <c r="AQ24" s="360"/>
      <c r="AR24" s="361"/>
      <c r="AS24" s="359">
        <v>3311</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65823389</v>
      </c>
      <c r="BO24" s="384"/>
      <c r="BP24" s="384"/>
      <c r="BQ24" s="384"/>
      <c r="BR24" s="384"/>
      <c r="BS24" s="384"/>
      <c r="BT24" s="384"/>
      <c r="BU24" s="385"/>
      <c r="BV24" s="383">
        <v>67806204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2</v>
      </c>
      <c r="M25" s="360"/>
      <c r="N25" s="360"/>
      <c r="O25" s="360"/>
      <c r="P25" s="361"/>
      <c r="Q25" s="359">
        <v>8880</v>
      </c>
      <c r="R25" s="360"/>
      <c r="S25" s="360"/>
      <c r="T25" s="360"/>
      <c r="U25" s="360"/>
      <c r="V25" s="361"/>
      <c r="W25" s="425"/>
      <c r="X25" s="416"/>
      <c r="Y25" s="417"/>
      <c r="Z25" s="356" t="s">
        <v>158</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7671285</v>
      </c>
      <c r="BO25" s="379"/>
      <c r="BP25" s="379"/>
      <c r="BQ25" s="379"/>
      <c r="BR25" s="379"/>
      <c r="BS25" s="379"/>
      <c r="BT25" s="379"/>
      <c r="BU25" s="380"/>
      <c r="BV25" s="378">
        <v>8471475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7600</v>
      </c>
      <c r="R26" s="360"/>
      <c r="S26" s="360"/>
      <c r="T26" s="360"/>
      <c r="U26" s="360"/>
      <c r="V26" s="361"/>
      <c r="W26" s="425"/>
      <c r="X26" s="416"/>
      <c r="Y26" s="417"/>
      <c r="Z26" s="356" t="s">
        <v>161</v>
      </c>
      <c r="AA26" s="438"/>
      <c r="AB26" s="438"/>
      <c r="AC26" s="438"/>
      <c r="AD26" s="438"/>
      <c r="AE26" s="438"/>
      <c r="AF26" s="438"/>
      <c r="AG26" s="439"/>
      <c r="AH26" s="359">
        <v>199</v>
      </c>
      <c r="AI26" s="360"/>
      <c r="AJ26" s="360"/>
      <c r="AK26" s="360"/>
      <c r="AL26" s="361"/>
      <c r="AM26" s="359">
        <v>718788</v>
      </c>
      <c r="AN26" s="360"/>
      <c r="AO26" s="360"/>
      <c r="AP26" s="360"/>
      <c r="AQ26" s="360"/>
      <c r="AR26" s="361"/>
      <c r="AS26" s="359">
        <v>3612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6850</v>
      </c>
      <c r="R27" s="360"/>
      <c r="S27" s="360"/>
      <c r="T27" s="360"/>
      <c r="U27" s="360"/>
      <c r="V27" s="361"/>
      <c r="W27" s="425"/>
      <c r="X27" s="416"/>
      <c r="Y27" s="417"/>
      <c r="Z27" s="356" t="s">
        <v>164</v>
      </c>
      <c r="AA27" s="357"/>
      <c r="AB27" s="357"/>
      <c r="AC27" s="357"/>
      <c r="AD27" s="357"/>
      <c r="AE27" s="357"/>
      <c r="AF27" s="357"/>
      <c r="AG27" s="358"/>
      <c r="AH27" s="359">
        <v>31</v>
      </c>
      <c r="AI27" s="360"/>
      <c r="AJ27" s="360"/>
      <c r="AK27" s="360"/>
      <c r="AL27" s="361"/>
      <c r="AM27" s="359">
        <v>132122</v>
      </c>
      <c r="AN27" s="360"/>
      <c r="AO27" s="360"/>
      <c r="AP27" s="360"/>
      <c r="AQ27" s="360"/>
      <c r="AR27" s="361"/>
      <c r="AS27" s="359">
        <v>4262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2799898</v>
      </c>
      <c r="BO27" s="387"/>
      <c r="BP27" s="387"/>
      <c r="BQ27" s="387"/>
      <c r="BR27" s="387"/>
      <c r="BS27" s="387"/>
      <c r="BT27" s="387"/>
      <c r="BU27" s="388"/>
      <c r="BV27" s="386">
        <v>2799898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6380</v>
      </c>
      <c r="R28" s="360"/>
      <c r="S28" s="360"/>
      <c r="T28" s="360"/>
      <c r="U28" s="360"/>
      <c r="V28" s="361"/>
      <c r="W28" s="425"/>
      <c r="X28" s="416"/>
      <c r="Y28" s="417"/>
      <c r="Z28" s="356" t="s">
        <v>167</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12888445</v>
      </c>
      <c r="BO28" s="379"/>
      <c r="BP28" s="379"/>
      <c r="BQ28" s="379"/>
      <c r="BR28" s="379"/>
      <c r="BS28" s="379"/>
      <c r="BT28" s="379"/>
      <c r="BU28" s="380"/>
      <c r="BV28" s="378">
        <v>12346639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38</v>
      </c>
      <c r="M29" s="360"/>
      <c r="N29" s="360"/>
      <c r="O29" s="360"/>
      <c r="P29" s="361"/>
      <c r="Q29" s="359">
        <v>6000</v>
      </c>
      <c r="R29" s="360"/>
      <c r="S29" s="360"/>
      <c r="T29" s="360"/>
      <c r="U29" s="360"/>
      <c r="V29" s="361"/>
      <c r="W29" s="426"/>
      <c r="X29" s="427"/>
      <c r="Y29" s="428"/>
      <c r="Z29" s="356" t="s">
        <v>171</v>
      </c>
      <c r="AA29" s="357"/>
      <c r="AB29" s="357"/>
      <c r="AC29" s="357"/>
      <c r="AD29" s="357"/>
      <c r="AE29" s="357"/>
      <c r="AF29" s="357"/>
      <c r="AG29" s="358"/>
      <c r="AH29" s="359">
        <v>1786</v>
      </c>
      <c r="AI29" s="360"/>
      <c r="AJ29" s="360"/>
      <c r="AK29" s="360"/>
      <c r="AL29" s="361"/>
      <c r="AM29" s="359">
        <v>5942927</v>
      </c>
      <c r="AN29" s="360"/>
      <c r="AO29" s="360"/>
      <c r="AP29" s="360"/>
      <c r="AQ29" s="360"/>
      <c r="AR29" s="361"/>
      <c r="AS29" s="359">
        <v>3328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1025117</v>
      </c>
      <c r="BO29" s="384"/>
      <c r="BP29" s="384"/>
      <c r="BQ29" s="384"/>
      <c r="BR29" s="384"/>
      <c r="BS29" s="384"/>
      <c r="BT29" s="384"/>
      <c r="BU29" s="385"/>
      <c r="BV29" s="383">
        <v>1924913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102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16311131</v>
      </c>
      <c r="BO30" s="387"/>
      <c r="BP30" s="387"/>
      <c r="BQ30" s="387"/>
      <c r="BR30" s="387"/>
      <c r="BS30" s="387"/>
      <c r="BT30" s="387"/>
      <c r="BU30" s="388"/>
      <c r="BV30" s="386">
        <v>17188603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11</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15</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19</v>
      </c>
      <c r="BF34" s="343"/>
      <c r="BG34" s="342" t="str">
        <f>IF('各会計、関係団体の財政状況及び健全化判断比率'!B36="","",'各会計、関係団体の財政状況及び健全化判断比率'!B36)</f>
        <v>総合地方卸売市場特別会計</v>
      </c>
      <c r="BH34" s="342"/>
      <c r="BI34" s="342"/>
      <c r="BJ34" s="342"/>
      <c r="BK34" s="342"/>
      <c r="BL34" s="342"/>
      <c r="BM34" s="342"/>
      <c r="BN34" s="342"/>
      <c r="BO34" s="342"/>
      <c r="BP34" s="342"/>
      <c r="BQ34" s="342"/>
      <c r="BR34" s="342"/>
      <c r="BS34" s="342"/>
      <c r="BT34" s="342"/>
      <c r="BU34" s="342"/>
      <c r="BV34" s="165"/>
      <c r="BW34" s="343">
        <f>IF(BY34="","",MAX(C34:D43,U34:V43,AM34:AN43,BE34:BF43)+1)</f>
        <v>26</v>
      </c>
      <c r="BX34" s="343"/>
      <c r="BY34" s="342" t="str">
        <f>IF('各会計、関係団体の財政状況及び健全化判断比率'!B68="","",'各会計、関係団体の財政状況及び健全化判断比率'!B68)</f>
        <v>郡山地方広域消防組合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35</v>
      </c>
      <c r="CP34" s="343"/>
      <c r="CQ34" s="342" t="str">
        <f>IF('各会計、関係団体の財政状況及び健全化判断比率'!BS7="","",'各会計、関係団体の財政状況及び健全化判断比率'!BS7)</f>
        <v>郡山市文化・学び振興公社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公共用地先行取得事業特別会計</v>
      </c>
      <c r="F35" s="342"/>
      <c r="G35" s="342"/>
      <c r="H35" s="342"/>
      <c r="I35" s="342"/>
      <c r="J35" s="342"/>
      <c r="K35" s="342"/>
      <c r="L35" s="342"/>
      <c r="M35" s="342"/>
      <c r="N35" s="342"/>
      <c r="O35" s="342"/>
      <c r="P35" s="342"/>
      <c r="Q35" s="342"/>
      <c r="R35" s="342"/>
      <c r="S35" s="342"/>
      <c r="T35" s="165"/>
      <c r="U35" s="343">
        <f>IF(W35="","",U34+1)</f>
        <v>12</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16</v>
      </c>
      <c r="AN35" s="343"/>
      <c r="AO35" s="342" t="str">
        <f>IF('各会計、関係団体の財政状況及び健全化判断比率'!B33="","",'各会計、関係団体の財政状況及び健全化判断比率'!B33)</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20</v>
      </c>
      <c r="BF35" s="343"/>
      <c r="BG35" s="342" t="str">
        <f>IF('各会計、関係団体の財政状況及び健全化判断比率'!B37="","",'各会計、関係団体の財政状況及び健全化判断比率'!B37)</f>
        <v>熱海温泉事業特別会計</v>
      </c>
      <c r="BH35" s="342"/>
      <c r="BI35" s="342"/>
      <c r="BJ35" s="342"/>
      <c r="BK35" s="342"/>
      <c r="BL35" s="342"/>
      <c r="BM35" s="342"/>
      <c r="BN35" s="342"/>
      <c r="BO35" s="342"/>
      <c r="BP35" s="342"/>
      <c r="BQ35" s="342"/>
      <c r="BR35" s="342"/>
      <c r="BS35" s="342"/>
      <c r="BT35" s="342"/>
      <c r="BU35" s="342"/>
      <c r="BV35" s="165"/>
      <c r="BW35" s="343">
        <f t="shared" ref="BW35:BW43" si="2">IF(BY35="","",BW34+1)</f>
        <v>27</v>
      </c>
      <c r="BX35" s="343"/>
      <c r="BY35" s="342" t="str">
        <f>IF('各会計、関係団体の財政状況及び健全化判断比率'!B69="","",'各会計、関係団体の財政状況及び健全化判断比率'!B69)</f>
        <v>福島県後期高齢者医療広域連合　一般会計</v>
      </c>
      <c r="BZ35" s="342"/>
      <c r="CA35" s="342"/>
      <c r="CB35" s="342"/>
      <c r="CC35" s="342"/>
      <c r="CD35" s="342"/>
      <c r="CE35" s="342"/>
      <c r="CF35" s="342"/>
      <c r="CG35" s="342"/>
      <c r="CH35" s="342"/>
      <c r="CI35" s="342"/>
      <c r="CJ35" s="342"/>
      <c r="CK35" s="342"/>
      <c r="CL35" s="342"/>
      <c r="CM35" s="342"/>
      <c r="CN35" s="165"/>
      <c r="CO35" s="343">
        <f t="shared" ref="CO35:CO43" si="3">IF(CQ35="","",CO34+1)</f>
        <v>36</v>
      </c>
      <c r="CP35" s="343"/>
      <c r="CQ35" s="342" t="str">
        <f>IF('各会計、関係団体の財政状況及び健全化判断比率'!BS8="","",'各会計、関係団体の財政状況及び健全化判断比率'!BS8)</f>
        <v>郡山市観光交流振興公社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荒井北井土地区画整理事業特別会計</v>
      </c>
      <c r="F36" s="342"/>
      <c r="G36" s="342"/>
      <c r="H36" s="342"/>
      <c r="I36" s="342"/>
      <c r="J36" s="342"/>
      <c r="K36" s="342"/>
      <c r="L36" s="342"/>
      <c r="M36" s="342"/>
      <c r="N36" s="342"/>
      <c r="O36" s="342"/>
      <c r="P36" s="342"/>
      <c r="Q36" s="342"/>
      <c r="R36" s="342"/>
      <c r="S36" s="342"/>
      <c r="T36" s="165"/>
      <c r="U36" s="343">
        <f t="shared" ref="U36:U43" si="4">IF(W36="","",U35+1)</f>
        <v>13</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f t="shared" si="0"/>
        <v>17</v>
      </c>
      <c r="AN36" s="343"/>
      <c r="AO36" s="342" t="str">
        <f>IF('各会計、関係団体の財政状況及び健全化判断比率'!B34="","",'各会計、関係団体の財政状況及び健全化判断比率'!B34)</f>
        <v>下水道事業会計</v>
      </c>
      <c r="AP36" s="342"/>
      <c r="AQ36" s="342"/>
      <c r="AR36" s="342"/>
      <c r="AS36" s="342"/>
      <c r="AT36" s="342"/>
      <c r="AU36" s="342"/>
      <c r="AV36" s="342"/>
      <c r="AW36" s="342"/>
      <c r="AX36" s="342"/>
      <c r="AY36" s="342"/>
      <c r="AZ36" s="342"/>
      <c r="BA36" s="342"/>
      <c r="BB36" s="342"/>
      <c r="BC36" s="342"/>
      <c r="BD36" s="165"/>
      <c r="BE36" s="343">
        <f t="shared" si="1"/>
        <v>21</v>
      </c>
      <c r="BF36" s="343"/>
      <c r="BG36" s="342" t="str">
        <f>IF('各会計、関係団体の財政状況及び健全化判断比率'!B38="","",'各会計、関係団体の財政状況及び健全化判断比率'!B38)</f>
        <v>湖南簡易水道事業特別会計</v>
      </c>
      <c r="BH36" s="342"/>
      <c r="BI36" s="342"/>
      <c r="BJ36" s="342"/>
      <c r="BK36" s="342"/>
      <c r="BL36" s="342"/>
      <c r="BM36" s="342"/>
      <c r="BN36" s="342"/>
      <c r="BO36" s="342"/>
      <c r="BP36" s="342"/>
      <c r="BQ36" s="342"/>
      <c r="BR36" s="342"/>
      <c r="BS36" s="342"/>
      <c r="BT36" s="342"/>
      <c r="BU36" s="342"/>
      <c r="BV36" s="165"/>
      <c r="BW36" s="343">
        <f t="shared" si="2"/>
        <v>28</v>
      </c>
      <c r="BX36" s="343"/>
      <c r="BY36" s="342" t="str">
        <f>IF('各会計、関係団体の財政状況及び健全化判断比率'!B70="","",'各会計、関係団体の財政状況及び健全化判断比率'!B70)</f>
        <v>福島県後期高齢者医療広域連合　後期高齢者医療特別会計</v>
      </c>
      <c r="BZ36" s="342"/>
      <c r="CA36" s="342"/>
      <c r="CB36" s="342"/>
      <c r="CC36" s="342"/>
      <c r="CD36" s="342"/>
      <c r="CE36" s="342"/>
      <c r="CF36" s="342"/>
      <c r="CG36" s="342"/>
      <c r="CH36" s="342"/>
      <c r="CI36" s="342"/>
      <c r="CJ36" s="342"/>
      <c r="CK36" s="342"/>
      <c r="CL36" s="342"/>
      <c r="CM36" s="342"/>
      <c r="CN36" s="165"/>
      <c r="CO36" s="343">
        <f t="shared" si="3"/>
        <v>37</v>
      </c>
      <c r="CP36" s="343"/>
      <c r="CQ36" s="342" t="str">
        <f>IF('各会計、関係団体の財政状況及び健全化判断比率'!BS9="","",'各会計、関係団体の財政状況及び健全化判断比率'!BS9)</f>
        <v>郡山市健康振興財団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中谷地土地区画整理事業特別会計</v>
      </c>
      <c r="F37" s="342"/>
      <c r="G37" s="342"/>
      <c r="H37" s="342"/>
      <c r="I37" s="342"/>
      <c r="J37" s="342"/>
      <c r="K37" s="342"/>
      <c r="L37" s="342"/>
      <c r="M37" s="342"/>
      <c r="N37" s="342"/>
      <c r="O37" s="342"/>
      <c r="P37" s="342"/>
      <c r="Q37" s="342"/>
      <c r="R37" s="342"/>
      <c r="S37" s="342"/>
      <c r="T37" s="165"/>
      <c r="U37" s="343">
        <f t="shared" si="4"/>
        <v>14</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f t="shared" si="0"/>
        <v>18</v>
      </c>
      <c r="AN37" s="343"/>
      <c r="AO37" s="342" t="str">
        <f>IF('各会計、関係団体の財政状況及び健全化判断比率'!B35="","",'各会計、関係団体の財政状況及び健全化判断比率'!B35)</f>
        <v>農業集落排水事業会計</v>
      </c>
      <c r="AP37" s="342"/>
      <c r="AQ37" s="342"/>
      <c r="AR37" s="342"/>
      <c r="AS37" s="342"/>
      <c r="AT37" s="342"/>
      <c r="AU37" s="342"/>
      <c r="AV37" s="342"/>
      <c r="AW37" s="342"/>
      <c r="AX37" s="342"/>
      <c r="AY37" s="342"/>
      <c r="AZ37" s="342"/>
      <c r="BA37" s="342"/>
      <c r="BB37" s="342"/>
      <c r="BC37" s="342"/>
      <c r="BD37" s="165"/>
      <c r="BE37" s="343">
        <f t="shared" si="1"/>
        <v>22</v>
      </c>
      <c r="BF37" s="343"/>
      <c r="BG37" s="342" t="str">
        <f>IF('各会計、関係団体の財政状況及び健全化判断比率'!B39="","",'各会計、関係団体の財政状況及び健全化判断比率'!B39)</f>
        <v>中田簡易水道事業特別会計</v>
      </c>
      <c r="BH37" s="342"/>
      <c r="BI37" s="342"/>
      <c r="BJ37" s="342"/>
      <c r="BK37" s="342"/>
      <c r="BL37" s="342"/>
      <c r="BM37" s="342"/>
      <c r="BN37" s="342"/>
      <c r="BO37" s="342"/>
      <c r="BP37" s="342"/>
      <c r="BQ37" s="342"/>
      <c r="BR37" s="342"/>
      <c r="BS37" s="342"/>
      <c r="BT37" s="342"/>
      <c r="BU37" s="342"/>
      <c r="BV37" s="165"/>
      <c r="BW37" s="343">
        <f t="shared" si="2"/>
        <v>29</v>
      </c>
      <c r="BX37" s="343"/>
      <c r="BY37" s="342" t="str">
        <f>IF('各会計、関係団体の財政状況及び健全化判断比率'!B71="","",'各会計、関係団体の財政状況及び健全化判断比率'!B71)</f>
        <v>福島県市民交通災害共済組合　一般会計</v>
      </c>
      <c r="BZ37" s="342"/>
      <c r="CA37" s="342"/>
      <c r="CB37" s="342"/>
      <c r="CC37" s="342"/>
      <c r="CD37" s="342"/>
      <c r="CE37" s="342"/>
      <c r="CF37" s="342"/>
      <c r="CG37" s="342"/>
      <c r="CH37" s="342"/>
      <c r="CI37" s="342"/>
      <c r="CJ37" s="342"/>
      <c r="CK37" s="342"/>
      <c r="CL37" s="342"/>
      <c r="CM37" s="342"/>
      <c r="CN37" s="165"/>
      <c r="CO37" s="343">
        <f t="shared" si="3"/>
        <v>38</v>
      </c>
      <c r="CP37" s="343"/>
      <c r="CQ37" s="342" t="str">
        <f>IF('各会計、関係団体の財政状況及び健全化判断比率'!BS10="","",'各会計、関係団体の財政状況及び健全化判断比率'!BS10)</f>
        <v>郡山コンベンションビューロー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富田第二土地区画整理事業特別会計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23</v>
      </c>
      <c r="BF38" s="343"/>
      <c r="BG38" s="342" t="str">
        <f>IF('各会計、関係団体の財政状況及び健全化判断比率'!B40="","",'各会計、関係団体の財政状況及び健全化判断比率'!B40)</f>
        <v>熱海中山簡易水道事業特別会計</v>
      </c>
      <c r="BH38" s="342"/>
      <c r="BI38" s="342"/>
      <c r="BJ38" s="342"/>
      <c r="BK38" s="342"/>
      <c r="BL38" s="342"/>
      <c r="BM38" s="342"/>
      <c r="BN38" s="342"/>
      <c r="BO38" s="342"/>
      <c r="BP38" s="342"/>
      <c r="BQ38" s="342"/>
      <c r="BR38" s="342"/>
      <c r="BS38" s="342"/>
      <c r="BT38" s="342"/>
      <c r="BU38" s="342"/>
      <c r="BV38" s="165"/>
      <c r="BW38" s="343">
        <f t="shared" si="2"/>
        <v>30</v>
      </c>
      <c r="BX38" s="343"/>
      <c r="BY38" s="342" t="str">
        <f>IF('各会計、関係団体の財政状況及び健全化判断比率'!B72="","",'各会計、関係団体の財政状況及び健全化判断比率'!B72)</f>
        <v>福島県市町村総合事務組合　一般会計</v>
      </c>
      <c r="BZ38" s="342"/>
      <c r="CA38" s="342"/>
      <c r="CB38" s="342"/>
      <c r="CC38" s="342"/>
      <c r="CD38" s="342"/>
      <c r="CE38" s="342"/>
      <c r="CF38" s="342"/>
      <c r="CG38" s="342"/>
      <c r="CH38" s="342"/>
      <c r="CI38" s="342"/>
      <c r="CJ38" s="342"/>
      <c r="CK38" s="342"/>
      <c r="CL38" s="342"/>
      <c r="CM38" s="342"/>
      <c r="CN38" s="165"/>
      <c r="CO38" s="343">
        <f t="shared" si="3"/>
        <v>39</v>
      </c>
      <c r="CP38" s="343"/>
      <c r="CQ38" s="342" t="str">
        <f>IF('各会計、関係団体の財政状況及び健全化判断比率'!BS11="","",'各会計、関係団体の財政状況及び健全化判断比率'!BS11)</f>
        <v>郡山駅西口再開発</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伊賀河原土地区画整理事業特別会計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24</v>
      </c>
      <c r="BF39" s="343"/>
      <c r="BG39" s="342" t="str">
        <f>IF('各会計、関係団体の財政状況及び健全化判断比率'!B41="","",'各会計、関係団体の財政状況及び健全化判断比率'!B41)</f>
        <v>流通業務団地開発事業特別会計</v>
      </c>
      <c r="BH39" s="342"/>
      <c r="BI39" s="342"/>
      <c r="BJ39" s="342"/>
      <c r="BK39" s="342"/>
      <c r="BL39" s="342"/>
      <c r="BM39" s="342"/>
      <c r="BN39" s="342"/>
      <c r="BO39" s="342"/>
      <c r="BP39" s="342"/>
      <c r="BQ39" s="342"/>
      <c r="BR39" s="342"/>
      <c r="BS39" s="342"/>
      <c r="BT39" s="342"/>
      <c r="BU39" s="342"/>
      <c r="BV39" s="165"/>
      <c r="BW39" s="343">
        <f t="shared" si="2"/>
        <v>31</v>
      </c>
      <c r="BX39" s="343"/>
      <c r="BY39" s="342" t="str">
        <f>IF('各会計、関係団体の財政状況及び健全化判断比率'!B73="","",'各会計、関係団体の財政状況及び健全化判断比率'!B73)</f>
        <v>福島県市町村総合事務組合　消防補償等特別会計</v>
      </c>
      <c r="BZ39" s="342"/>
      <c r="CA39" s="342"/>
      <c r="CB39" s="342"/>
      <c r="CC39" s="342"/>
      <c r="CD39" s="342"/>
      <c r="CE39" s="342"/>
      <c r="CF39" s="342"/>
      <c r="CG39" s="342"/>
      <c r="CH39" s="342"/>
      <c r="CI39" s="342"/>
      <c r="CJ39" s="342"/>
      <c r="CK39" s="342"/>
      <c r="CL39" s="342"/>
      <c r="CM39" s="342"/>
      <c r="CN39" s="165"/>
      <c r="CO39" s="343">
        <f t="shared" si="3"/>
        <v>40</v>
      </c>
      <c r="CP39" s="343"/>
      <c r="CQ39" s="342" t="str">
        <f>IF('各会計、関係団体の財政状況及び健全化判断比率'!BS12="","",'各会計、関係団体の財政状況及び健全化判断比率'!BS12)</f>
        <v>郡山地方土地開発公社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f t="shared" si="5"/>
        <v>7</v>
      </c>
      <c r="D40" s="343"/>
      <c r="E40" s="342" t="str">
        <f>IF('各会計、関係団体の財政状況及び健全化判断比率'!B13="","",'各会計、関係団体の財政状況及び健全化判断比率'!B13)</f>
        <v>徳定土地区画整理事業特別会計</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25</v>
      </c>
      <c r="BF40" s="343"/>
      <c r="BG40" s="342" t="str">
        <f>IF('各会計、関係団体の財政状況及び健全化判断比率'!B42="","",'各会計、関係団体の財政状況及び健全化判断比率'!B42)</f>
        <v>工業団地開発事業特別会計</v>
      </c>
      <c r="BH40" s="342"/>
      <c r="BI40" s="342"/>
      <c r="BJ40" s="342"/>
      <c r="BK40" s="342"/>
      <c r="BL40" s="342"/>
      <c r="BM40" s="342"/>
      <c r="BN40" s="342"/>
      <c r="BO40" s="342"/>
      <c r="BP40" s="342"/>
      <c r="BQ40" s="342"/>
      <c r="BR40" s="342"/>
      <c r="BS40" s="342"/>
      <c r="BT40" s="342"/>
      <c r="BU40" s="342"/>
      <c r="BV40" s="165"/>
      <c r="BW40" s="343">
        <f t="shared" si="2"/>
        <v>32</v>
      </c>
      <c r="BX40" s="343"/>
      <c r="BY40" s="342" t="str">
        <f>IF('各会計、関係団体の財政状況及び健全化判断比率'!B74="","",'各会計、関係団体の財政状況及び健全化判断比率'!B74)</f>
        <v>福島県市町村総合事務組合　消防賞じゅつ金特別会計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f t="shared" si="5"/>
        <v>8</v>
      </c>
      <c r="D41" s="343"/>
      <c r="E41" s="342" t="str">
        <f>IF('各会計、関係団体の財政状況及び健全化判断比率'!B14="","",'各会計、関係団体の財政状況及び健全化判断比率'!B14)</f>
        <v>大町土地区画整理事業特別会計</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33</v>
      </c>
      <c r="BX41" s="343"/>
      <c r="BY41" s="342" t="str">
        <f>IF('各会計、関係団体の財政状況及び健全化判断比率'!B75="","",'各会計、関係団体の財政状況及び健全化判断比率'!B75)</f>
        <v>福島県市町村総合事務組合　非常勤職員公務災害補償特別会計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f t="shared" si="5"/>
        <v>9</v>
      </c>
      <c r="D42" s="343"/>
      <c r="E42" s="342" t="str">
        <f>IF('各会計、関係団体の財政状況及び健全化判断比率'!B15="","",'各会計、関係団体の財政状況及び健全化判断比率'!B15)</f>
        <v>郡山駅西口市街地再開発事業特別会計</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34</v>
      </c>
      <c r="BX42" s="343"/>
      <c r="BY42" s="342" t="str">
        <f>IF('各会計、関係団体の財政状況及び健全化判断比率'!B76="","",'各会計、関係団体の財政状況及び健全化判断比率'!B76)</f>
        <v>福島県市町村総合事務組合　自治会館管理特別会計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f t="shared" si="5"/>
        <v>10</v>
      </c>
      <c r="D43" s="343"/>
      <c r="E43" s="342" t="str">
        <f>IF('各会計、関係団体の財政状況及び健全化判断比率'!B16="","",'各会計、関係団体の財政状況及び健全化判断比率'!B16)</f>
        <v>母子寡婦福祉資金貸付金特別会計</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46946111</v>
      </c>
      <c r="S5" s="639"/>
      <c r="T5" s="639"/>
      <c r="U5" s="639"/>
      <c r="V5" s="639"/>
      <c r="W5" s="639"/>
      <c r="X5" s="639"/>
      <c r="Y5" s="686"/>
      <c r="Z5" s="699">
        <v>27.1</v>
      </c>
      <c r="AA5" s="699"/>
      <c r="AB5" s="699"/>
      <c r="AC5" s="699"/>
      <c r="AD5" s="700">
        <v>44198221</v>
      </c>
      <c r="AE5" s="700"/>
      <c r="AF5" s="700"/>
      <c r="AG5" s="700"/>
      <c r="AH5" s="700"/>
      <c r="AI5" s="700"/>
      <c r="AJ5" s="700"/>
      <c r="AK5" s="700"/>
      <c r="AL5" s="687">
        <v>71.3</v>
      </c>
      <c r="AM5" s="656"/>
      <c r="AN5" s="656"/>
      <c r="AO5" s="688"/>
      <c r="AP5" s="675" t="s">
        <v>209</v>
      </c>
      <c r="AQ5" s="676"/>
      <c r="AR5" s="676"/>
      <c r="AS5" s="676"/>
      <c r="AT5" s="676"/>
      <c r="AU5" s="676"/>
      <c r="AV5" s="676"/>
      <c r="AW5" s="676"/>
      <c r="AX5" s="676"/>
      <c r="AY5" s="676"/>
      <c r="AZ5" s="676"/>
      <c r="BA5" s="676"/>
      <c r="BB5" s="676"/>
      <c r="BC5" s="676"/>
      <c r="BD5" s="676"/>
      <c r="BE5" s="676"/>
      <c r="BF5" s="677"/>
      <c r="BG5" s="588">
        <v>42242908</v>
      </c>
      <c r="BH5" s="589"/>
      <c r="BI5" s="589"/>
      <c r="BJ5" s="589"/>
      <c r="BK5" s="589"/>
      <c r="BL5" s="589"/>
      <c r="BM5" s="589"/>
      <c r="BN5" s="590"/>
      <c r="BO5" s="641">
        <v>90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1086515</v>
      </c>
      <c r="S6" s="589"/>
      <c r="T6" s="589"/>
      <c r="U6" s="589"/>
      <c r="V6" s="589"/>
      <c r="W6" s="589"/>
      <c r="X6" s="589"/>
      <c r="Y6" s="590"/>
      <c r="Z6" s="641">
        <v>0.6</v>
      </c>
      <c r="AA6" s="641"/>
      <c r="AB6" s="641"/>
      <c r="AC6" s="641"/>
      <c r="AD6" s="642">
        <v>1086515</v>
      </c>
      <c r="AE6" s="642"/>
      <c r="AF6" s="642"/>
      <c r="AG6" s="642"/>
      <c r="AH6" s="642"/>
      <c r="AI6" s="642"/>
      <c r="AJ6" s="642"/>
      <c r="AK6" s="642"/>
      <c r="AL6" s="611">
        <v>1.8</v>
      </c>
      <c r="AM6" s="643"/>
      <c r="AN6" s="643"/>
      <c r="AO6" s="644"/>
      <c r="AP6" s="585" t="s">
        <v>215</v>
      </c>
      <c r="AQ6" s="586"/>
      <c r="AR6" s="586"/>
      <c r="AS6" s="586"/>
      <c r="AT6" s="586"/>
      <c r="AU6" s="586"/>
      <c r="AV6" s="586"/>
      <c r="AW6" s="586"/>
      <c r="AX6" s="586"/>
      <c r="AY6" s="586"/>
      <c r="AZ6" s="586"/>
      <c r="BA6" s="586"/>
      <c r="BB6" s="586"/>
      <c r="BC6" s="586"/>
      <c r="BD6" s="586"/>
      <c r="BE6" s="586"/>
      <c r="BF6" s="587"/>
      <c r="BG6" s="588">
        <v>42242908</v>
      </c>
      <c r="BH6" s="589"/>
      <c r="BI6" s="589"/>
      <c r="BJ6" s="589"/>
      <c r="BK6" s="589"/>
      <c r="BL6" s="589"/>
      <c r="BM6" s="589"/>
      <c r="BN6" s="590"/>
      <c r="BO6" s="641">
        <v>90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736855</v>
      </c>
      <c r="CS6" s="589"/>
      <c r="CT6" s="589"/>
      <c r="CU6" s="589"/>
      <c r="CV6" s="589"/>
      <c r="CW6" s="589"/>
      <c r="CX6" s="589"/>
      <c r="CY6" s="590"/>
      <c r="CZ6" s="641">
        <v>0.4</v>
      </c>
      <c r="DA6" s="641"/>
      <c r="DB6" s="641"/>
      <c r="DC6" s="641"/>
      <c r="DD6" s="594" t="s">
        <v>210</v>
      </c>
      <c r="DE6" s="589"/>
      <c r="DF6" s="589"/>
      <c r="DG6" s="589"/>
      <c r="DH6" s="589"/>
      <c r="DI6" s="589"/>
      <c r="DJ6" s="589"/>
      <c r="DK6" s="589"/>
      <c r="DL6" s="589"/>
      <c r="DM6" s="589"/>
      <c r="DN6" s="589"/>
      <c r="DO6" s="589"/>
      <c r="DP6" s="590"/>
      <c r="DQ6" s="594">
        <v>736855</v>
      </c>
      <c r="DR6" s="589"/>
      <c r="DS6" s="589"/>
      <c r="DT6" s="589"/>
      <c r="DU6" s="589"/>
      <c r="DV6" s="589"/>
      <c r="DW6" s="589"/>
      <c r="DX6" s="589"/>
      <c r="DY6" s="589"/>
      <c r="DZ6" s="589"/>
      <c r="EA6" s="589"/>
      <c r="EB6" s="589"/>
      <c r="EC6" s="624"/>
    </row>
    <row r="7" spans="2:143" ht="11.25" customHeight="1">
      <c r="B7" s="585" t="s">
        <v>217</v>
      </c>
      <c r="C7" s="586"/>
      <c r="D7" s="586"/>
      <c r="E7" s="586"/>
      <c r="F7" s="586"/>
      <c r="G7" s="586"/>
      <c r="H7" s="586"/>
      <c r="I7" s="586"/>
      <c r="J7" s="586"/>
      <c r="K7" s="586"/>
      <c r="L7" s="586"/>
      <c r="M7" s="586"/>
      <c r="N7" s="586"/>
      <c r="O7" s="586"/>
      <c r="P7" s="586"/>
      <c r="Q7" s="587"/>
      <c r="R7" s="588">
        <v>87508</v>
      </c>
      <c r="S7" s="589"/>
      <c r="T7" s="589"/>
      <c r="U7" s="589"/>
      <c r="V7" s="589"/>
      <c r="W7" s="589"/>
      <c r="X7" s="589"/>
      <c r="Y7" s="590"/>
      <c r="Z7" s="641">
        <v>0.1</v>
      </c>
      <c r="AA7" s="641"/>
      <c r="AB7" s="641"/>
      <c r="AC7" s="641"/>
      <c r="AD7" s="642">
        <v>87508</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22237595</v>
      </c>
      <c r="BH7" s="589"/>
      <c r="BI7" s="589"/>
      <c r="BJ7" s="589"/>
      <c r="BK7" s="589"/>
      <c r="BL7" s="589"/>
      <c r="BM7" s="589"/>
      <c r="BN7" s="590"/>
      <c r="BO7" s="641">
        <v>47.4</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17855528</v>
      </c>
      <c r="CS7" s="589"/>
      <c r="CT7" s="589"/>
      <c r="CU7" s="589"/>
      <c r="CV7" s="589"/>
      <c r="CW7" s="589"/>
      <c r="CX7" s="589"/>
      <c r="CY7" s="590"/>
      <c r="CZ7" s="641">
        <v>10.9</v>
      </c>
      <c r="DA7" s="641"/>
      <c r="DB7" s="641"/>
      <c r="DC7" s="641"/>
      <c r="DD7" s="594">
        <v>339146</v>
      </c>
      <c r="DE7" s="589"/>
      <c r="DF7" s="589"/>
      <c r="DG7" s="589"/>
      <c r="DH7" s="589"/>
      <c r="DI7" s="589"/>
      <c r="DJ7" s="589"/>
      <c r="DK7" s="589"/>
      <c r="DL7" s="589"/>
      <c r="DM7" s="589"/>
      <c r="DN7" s="589"/>
      <c r="DO7" s="589"/>
      <c r="DP7" s="590"/>
      <c r="DQ7" s="594">
        <v>16495705</v>
      </c>
      <c r="DR7" s="589"/>
      <c r="DS7" s="589"/>
      <c r="DT7" s="589"/>
      <c r="DU7" s="589"/>
      <c r="DV7" s="589"/>
      <c r="DW7" s="589"/>
      <c r="DX7" s="589"/>
      <c r="DY7" s="589"/>
      <c r="DZ7" s="589"/>
      <c r="EA7" s="589"/>
      <c r="EB7" s="589"/>
      <c r="EC7" s="624"/>
    </row>
    <row r="8" spans="2:143" ht="11.25" customHeight="1">
      <c r="B8" s="585" t="s">
        <v>220</v>
      </c>
      <c r="C8" s="586"/>
      <c r="D8" s="586"/>
      <c r="E8" s="586"/>
      <c r="F8" s="586"/>
      <c r="G8" s="586"/>
      <c r="H8" s="586"/>
      <c r="I8" s="586"/>
      <c r="J8" s="586"/>
      <c r="K8" s="586"/>
      <c r="L8" s="586"/>
      <c r="M8" s="586"/>
      <c r="N8" s="586"/>
      <c r="O8" s="586"/>
      <c r="P8" s="586"/>
      <c r="Q8" s="587"/>
      <c r="R8" s="588">
        <v>243872</v>
      </c>
      <c r="S8" s="589"/>
      <c r="T8" s="589"/>
      <c r="U8" s="589"/>
      <c r="V8" s="589"/>
      <c r="W8" s="589"/>
      <c r="X8" s="589"/>
      <c r="Y8" s="590"/>
      <c r="Z8" s="641">
        <v>0.1</v>
      </c>
      <c r="AA8" s="641"/>
      <c r="AB8" s="641"/>
      <c r="AC8" s="641"/>
      <c r="AD8" s="642">
        <v>243872</v>
      </c>
      <c r="AE8" s="642"/>
      <c r="AF8" s="642"/>
      <c r="AG8" s="642"/>
      <c r="AH8" s="642"/>
      <c r="AI8" s="642"/>
      <c r="AJ8" s="642"/>
      <c r="AK8" s="642"/>
      <c r="AL8" s="611">
        <v>0.4</v>
      </c>
      <c r="AM8" s="643"/>
      <c r="AN8" s="643"/>
      <c r="AO8" s="644"/>
      <c r="AP8" s="585" t="s">
        <v>221</v>
      </c>
      <c r="AQ8" s="586"/>
      <c r="AR8" s="586"/>
      <c r="AS8" s="586"/>
      <c r="AT8" s="586"/>
      <c r="AU8" s="586"/>
      <c r="AV8" s="586"/>
      <c r="AW8" s="586"/>
      <c r="AX8" s="586"/>
      <c r="AY8" s="586"/>
      <c r="AZ8" s="586"/>
      <c r="BA8" s="586"/>
      <c r="BB8" s="586"/>
      <c r="BC8" s="586"/>
      <c r="BD8" s="586"/>
      <c r="BE8" s="586"/>
      <c r="BF8" s="587"/>
      <c r="BG8" s="588">
        <v>509508</v>
      </c>
      <c r="BH8" s="589"/>
      <c r="BI8" s="589"/>
      <c r="BJ8" s="589"/>
      <c r="BK8" s="589"/>
      <c r="BL8" s="589"/>
      <c r="BM8" s="589"/>
      <c r="BN8" s="590"/>
      <c r="BO8" s="641">
        <v>1.1000000000000001</v>
      </c>
      <c r="BP8" s="641"/>
      <c r="BQ8" s="641"/>
      <c r="BR8" s="641"/>
      <c r="BS8" s="594" t="s">
        <v>113</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73819931</v>
      </c>
      <c r="CS8" s="589"/>
      <c r="CT8" s="589"/>
      <c r="CU8" s="589"/>
      <c r="CV8" s="589"/>
      <c r="CW8" s="589"/>
      <c r="CX8" s="589"/>
      <c r="CY8" s="590"/>
      <c r="CZ8" s="641">
        <v>45</v>
      </c>
      <c r="DA8" s="641"/>
      <c r="DB8" s="641"/>
      <c r="DC8" s="641"/>
      <c r="DD8" s="594">
        <v>1432910</v>
      </c>
      <c r="DE8" s="589"/>
      <c r="DF8" s="589"/>
      <c r="DG8" s="589"/>
      <c r="DH8" s="589"/>
      <c r="DI8" s="589"/>
      <c r="DJ8" s="589"/>
      <c r="DK8" s="589"/>
      <c r="DL8" s="589"/>
      <c r="DM8" s="589"/>
      <c r="DN8" s="589"/>
      <c r="DO8" s="589"/>
      <c r="DP8" s="590"/>
      <c r="DQ8" s="594">
        <v>18620794</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128143</v>
      </c>
      <c r="S9" s="589"/>
      <c r="T9" s="589"/>
      <c r="U9" s="589"/>
      <c r="V9" s="589"/>
      <c r="W9" s="589"/>
      <c r="X9" s="589"/>
      <c r="Y9" s="590"/>
      <c r="Z9" s="641">
        <v>0.1</v>
      </c>
      <c r="AA9" s="641"/>
      <c r="AB9" s="641"/>
      <c r="AC9" s="641"/>
      <c r="AD9" s="642">
        <v>128143</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15984851</v>
      </c>
      <c r="BH9" s="589"/>
      <c r="BI9" s="589"/>
      <c r="BJ9" s="589"/>
      <c r="BK9" s="589"/>
      <c r="BL9" s="589"/>
      <c r="BM9" s="589"/>
      <c r="BN9" s="590"/>
      <c r="BO9" s="641">
        <v>34</v>
      </c>
      <c r="BP9" s="641"/>
      <c r="BQ9" s="641"/>
      <c r="BR9" s="641"/>
      <c r="BS9" s="594" t="s">
        <v>113</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9066206</v>
      </c>
      <c r="CS9" s="589"/>
      <c r="CT9" s="589"/>
      <c r="CU9" s="589"/>
      <c r="CV9" s="589"/>
      <c r="CW9" s="589"/>
      <c r="CX9" s="589"/>
      <c r="CY9" s="590"/>
      <c r="CZ9" s="641">
        <v>5.5</v>
      </c>
      <c r="DA9" s="641"/>
      <c r="DB9" s="641"/>
      <c r="DC9" s="641"/>
      <c r="DD9" s="594">
        <v>623494</v>
      </c>
      <c r="DE9" s="589"/>
      <c r="DF9" s="589"/>
      <c r="DG9" s="589"/>
      <c r="DH9" s="589"/>
      <c r="DI9" s="589"/>
      <c r="DJ9" s="589"/>
      <c r="DK9" s="589"/>
      <c r="DL9" s="589"/>
      <c r="DM9" s="589"/>
      <c r="DN9" s="589"/>
      <c r="DO9" s="589"/>
      <c r="DP9" s="590"/>
      <c r="DQ9" s="594">
        <v>6831904</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4006191</v>
      </c>
      <c r="S10" s="589"/>
      <c r="T10" s="589"/>
      <c r="U10" s="589"/>
      <c r="V10" s="589"/>
      <c r="W10" s="589"/>
      <c r="X10" s="589"/>
      <c r="Y10" s="590"/>
      <c r="Z10" s="641">
        <v>2.2999999999999998</v>
      </c>
      <c r="AA10" s="641"/>
      <c r="AB10" s="641"/>
      <c r="AC10" s="641"/>
      <c r="AD10" s="642">
        <v>4006191</v>
      </c>
      <c r="AE10" s="642"/>
      <c r="AF10" s="642"/>
      <c r="AG10" s="642"/>
      <c r="AH10" s="642"/>
      <c r="AI10" s="642"/>
      <c r="AJ10" s="642"/>
      <c r="AK10" s="642"/>
      <c r="AL10" s="611">
        <v>6.5</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1275675</v>
      </c>
      <c r="BH10" s="589"/>
      <c r="BI10" s="589"/>
      <c r="BJ10" s="589"/>
      <c r="BK10" s="589"/>
      <c r="BL10" s="589"/>
      <c r="BM10" s="589"/>
      <c r="BN10" s="590"/>
      <c r="BO10" s="641">
        <v>2.7</v>
      </c>
      <c r="BP10" s="641"/>
      <c r="BQ10" s="641"/>
      <c r="BR10" s="641"/>
      <c r="BS10" s="594" t="s">
        <v>113</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1011580</v>
      </c>
      <c r="CS10" s="589"/>
      <c r="CT10" s="589"/>
      <c r="CU10" s="589"/>
      <c r="CV10" s="589"/>
      <c r="CW10" s="589"/>
      <c r="CX10" s="589"/>
      <c r="CY10" s="590"/>
      <c r="CZ10" s="641">
        <v>0.6</v>
      </c>
      <c r="DA10" s="641"/>
      <c r="DB10" s="641"/>
      <c r="DC10" s="641"/>
      <c r="DD10" s="594">
        <v>5400</v>
      </c>
      <c r="DE10" s="589"/>
      <c r="DF10" s="589"/>
      <c r="DG10" s="589"/>
      <c r="DH10" s="589"/>
      <c r="DI10" s="589"/>
      <c r="DJ10" s="589"/>
      <c r="DK10" s="589"/>
      <c r="DL10" s="589"/>
      <c r="DM10" s="589"/>
      <c r="DN10" s="589"/>
      <c r="DO10" s="589"/>
      <c r="DP10" s="590"/>
      <c r="DQ10" s="594">
        <v>146968</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18793</v>
      </c>
      <c r="S11" s="589"/>
      <c r="T11" s="589"/>
      <c r="U11" s="589"/>
      <c r="V11" s="589"/>
      <c r="W11" s="589"/>
      <c r="X11" s="589"/>
      <c r="Y11" s="590"/>
      <c r="Z11" s="641">
        <v>0</v>
      </c>
      <c r="AA11" s="641"/>
      <c r="AB11" s="641"/>
      <c r="AC11" s="641"/>
      <c r="AD11" s="642">
        <v>18793</v>
      </c>
      <c r="AE11" s="642"/>
      <c r="AF11" s="642"/>
      <c r="AG11" s="642"/>
      <c r="AH11" s="642"/>
      <c r="AI11" s="642"/>
      <c r="AJ11" s="642"/>
      <c r="AK11" s="642"/>
      <c r="AL11" s="611">
        <v>0</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4467561</v>
      </c>
      <c r="BH11" s="589"/>
      <c r="BI11" s="589"/>
      <c r="BJ11" s="589"/>
      <c r="BK11" s="589"/>
      <c r="BL11" s="589"/>
      <c r="BM11" s="589"/>
      <c r="BN11" s="590"/>
      <c r="BO11" s="641">
        <v>9.5</v>
      </c>
      <c r="BP11" s="641"/>
      <c r="BQ11" s="641"/>
      <c r="BR11" s="641"/>
      <c r="BS11" s="594" t="s">
        <v>113</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3233054</v>
      </c>
      <c r="CS11" s="589"/>
      <c r="CT11" s="589"/>
      <c r="CU11" s="589"/>
      <c r="CV11" s="589"/>
      <c r="CW11" s="589"/>
      <c r="CX11" s="589"/>
      <c r="CY11" s="590"/>
      <c r="CZ11" s="641">
        <v>2</v>
      </c>
      <c r="DA11" s="641"/>
      <c r="DB11" s="641"/>
      <c r="DC11" s="641"/>
      <c r="DD11" s="594">
        <v>551615</v>
      </c>
      <c r="DE11" s="589"/>
      <c r="DF11" s="589"/>
      <c r="DG11" s="589"/>
      <c r="DH11" s="589"/>
      <c r="DI11" s="589"/>
      <c r="DJ11" s="589"/>
      <c r="DK11" s="589"/>
      <c r="DL11" s="589"/>
      <c r="DM11" s="589"/>
      <c r="DN11" s="589"/>
      <c r="DO11" s="589"/>
      <c r="DP11" s="590"/>
      <c r="DQ11" s="594">
        <v>2194068</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113</v>
      </c>
      <c r="S12" s="589"/>
      <c r="T12" s="589"/>
      <c r="U12" s="589"/>
      <c r="V12" s="589"/>
      <c r="W12" s="589"/>
      <c r="X12" s="589"/>
      <c r="Y12" s="590"/>
      <c r="Z12" s="641" t="s">
        <v>113</v>
      </c>
      <c r="AA12" s="641"/>
      <c r="AB12" s="641"/>
      <c r="AC12" s="641"/>
      <c r="AD12" s="642" t="s">
        <v>113</v>
      </c>
      <c r="AE12" s="642"/>
      <c r="AF12" s="642"/>
      <c r="AG12" s="642"/>
      <c r="AH12" s="642"/>
      <c r="AI12" s="642"/>
      <c r="AJ12" s="642"/>
      <c r="AK12" s="642"/>
      <c r="AL12" s="611" t="s">
        <v>113</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16073158</v>
      </c>
      <c r="BH12" s="589"/>
      <c r="BI12" s="589"/>
      <c r="BJ12" s="589"/>
      <c r="BK12" s="589"/>
      <c r="BL12" s="589"/>
      <c r="BM12" s="589"/>
      <c r="BN12" s="590"/>
      <c r="BO12" s="641">
        <v>34.200000000000003</v>
      </c>
      <c r="BP12" s="641"/>
      <c r="BQ12" s="641"/>
      <c r="BR12" s="641"/>
      <c r="BS12" s="594" t="s">
        <v>113</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6299077</v>
      </c>
      <c r="CS12" s="589"/>
      <c r="CT12" s="589"/>
      <c r="CU12" s="589"/>
      <c r="CV12" s="589"/>
      <c r="CW12" s="589"/>
      <c r="CX12" s="589"/>
      <c r="CY12" s="590"/>
      <c r="CZ12" s="641">
        <v>3.8</v>
      </c>
      <c r="DA12" s="641"/>
      <c r="DB12" s="641"/>
      <c r="DC12" s="641"/>
      <c r="DD12" s="594">
        <v>165204</v>
      </c>
      <c r="DE12" s="589"/>
      <c r="DF12" s="589"/>
      <c r="DG12" s="589"/>
      <c r="DH12" s="589"/>
      <c r="DI12" s="589"/>
      <c r="DJ12" s="589"/>
      <c r="DK12" s="589"/>
      <c r="DL12" s="589"/>
      <c r="DM12" s="589"/>
      <c r="DN12" s="589"/>
      <c r="DO12" s="589"/>
      <c r="DP12" s="590"/>
      <c r="DQ12" s="594">
        <v>1517480</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146243</v>
      </c>
      <c r="S13" s="589"/>
      <c r="T13" s="589"/>
      <c r="U13" s="589"/>
      <c r="V13" s="589"/>
      <c r="W13" s="589"/>
      <c r="X13" s="589"/>
      <c r="Y13" s="590"/>
      <c r="Z13" s="641">
        <v>0.1</v>
      </c>
      <c r="AA13" s="641"/>
      <c r="AB13" s="641"/>
      <c r="AC13" s="641"/>
      <c r="AD13" s="642">
        <v>146243</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15997634</v>
      </c>
      <c r="BH13" s="589"/>
      <c r="BI13" s="589"/>
      <c r="BJ13" s="589"/>
      <c r="BK13" s="589"/>
      <c r="BL13" s="589"/>
      <c r="BM13" s="589"/>
      <c r="BN13" s="590"/>
      <c r="BO13" s="641">
        <v>34.1</v>
      </c>
      <c r="BP13" s="641"/>
      <c r="BQ13" s="641"/>
      <c r="BR13" s="641"/>
      <c r="BS13" s="594" t="s">
        <v>113</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14506392</v>
      </c>
      <c r="CS13" s="589"/>
      <c r="CT13" s="589"/>
      <c r="CU13" s="589"/>
      <c r="CV13" s="589"/>
      <c r="CW13" s="589"/>
      <c r="CX13" s="589"/>
      <c r="CY13" s="590"/>
      <c r="CZ13" s="641">
        <v>8.8000000000000007</v>
      </c>
      <c r="DA13" s="641"/>
      <c r="DB13" s="641"/>
      <c r="DC13" s="641"/>
      <c r="DD13" s="594">
        <v>5042112</v>
      </c>
      <c r="DE13" s="589"/>
      <c r="DF13" s="589"/>
      <c r="DG13" s="589"/>
      <c r="DH13" s="589"/>
      <c r="DI13" s="589"/>
      <c r="DJ13" s="589"/>
      <c r="DK13" s="589"/>
      <c r="DL13" s="589"/>
      <c r="DM13" s="589"/>
      <c r="DN13" s="589"/>
      <c r="DO13" s="589"/>
      <c r="DP13" s="590"/>
      <c r="DQ13" s="594">
        <v>11463344</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113</v>
      </c>
      <c r="S14" s="589"/>
      <c r="T14" s="589"/>
      <c r="U14" s="589"/>
      <c r="V14" s="589"/>
      <c r="W14" s="589"/>
      <c r="X14" s="589"/>
      <c r="Y14" s="590"/>
      <c r="Z14" s="641" t="s">
        <v>113</v>
      </c>
      <c r="AA14" s="641"/>
      <c r="AB14" s="641"/>
      <c r="AC14" s="641"/>
      <c r="AD14" s="642" t="s">
        <v>113</v>
      </c>
      <c r="AE14" s="642"/>
      <c r="AF14" s="642"/>
      <c r="AG14" s="642"/>
      <c r="AH14" s="642"/>
      <c r="AI14" s="642"/>
      <c r="AJ14" s="642"/>
      <c r="AK14" s="642"/>
      <c r="AL14" s="611" t="s">
        <v>113</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568000</v>
      </c>
      <c r="BH14" s="589"/>
      <c r="BI14" s="589"/>
      <c r="BJ14" s="589"/>
      <c r="BK14" s="589"/>
      <c r="BL14" s="589"/>
      <c r="BM14" s="589"/>
      <c r="BN14" s="590"/>
      <c r="BO14" s="641">
        <v>1.2</v>
      </c>
      <c r="BP14" s="641"/>
      <c r="BQ14" s="641"/>
      <c r="BR14" s="641"/>
      <c r="BS14" s="594" t="s">
        <v>113</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3617998</v>
      </c>
      <c r="CS14" s="589"/>
      <c r="CT14" s="589"/>
      <c r="CU14" s="589"/>
      <c r="CV14" s="589"/>
      <c r="CW14" s="589"/>
      <c r="CX14" s="589"/>
      <c r="CY14" s="590"/>
      <c r="CZ14" s="641">
        <v>2.2000000000000002</v>
      </c>
      <c r="DA14" s="641"/>
      <c r="DB14" s="641"/>
      <c r="DC14" s="641"/>
      <c r="DD14" s="594">
        <v>138797</v>
      </c>
      <c r="DE14" s="589"/>
      <c r="DF14" s="589"/>
      <c r="DG14" s="589"/>
      <c r="DH14" s="589"/>
      <c r="DI14" s="589"/>
      <c r="DJ14" s="589"/>
      <c r="DK14" s="589"/>
      <c r="DL14" s="589"/>
      <c r="DM14" s="589"/>
      <c r="DN14" s="589"/>
      <c r="DO14" s="589"/>
      <c r="DP14" s="590"/>
      <c r="DQ14" s="594">
        <v>3531341</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168159</v>
      </c>
      <c r="S15" s="589"/>
      <c r="T15" s="589"/>
      <c r="U15" s="589"/>
      <c r="V15" s="589"/>
      <c r="W15" s="589"/>
      <c r="X15" s="589"/>
      <c r="Y15" s="590"/>
      <c r="Z15" s="641">
        <v>0.1</v>
      </c>
      <c r="AA15" s="641"/>
      <c r="AB15" s="641"/>
      <c r="AC15" s="641"/>
      <c r="AD15" s="642">
        <v>168159</v>
      </c>
      <c r="AE15" s="642"/>
      <c r="AF15" s="642"/>
      <c r="AG15" s="642"/>
      <c r="AH15" s="642"/>
      <c r="AI15" s="642"/>
      <c r="AJ15" s="642"/>
      <c r="AK15" s="642"/>
      <c r="AL15" s="611">
        <v>0.3</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3364155</v>
      </c>
      <c r="BH15" s="589"/>
      <c r="BI15" s="589"/>
      <c r="BJ15" s="589"/>
      <c r="BK15" s="589"/>
      <c r="BL15" s="589"/>
      <c r="BM15" s="589"/>
      <c r="BN15" s="590"/>
      <c r="BO15" s="641">
        <v>7.2</v>
      </c>
      <c r="BP15" s="641"/>
      <c r="BQ15" s="641"/>
      <c r="BR15" s="641"/>
      <c r="BS15" s="594" t="s">
        <v>113</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15826051</v>
      </c>
      <c r="CS15" s="589"/>
      <c r="CT15" s="589"/>
      <c r="CU15" s="589"/>
      <c r="CV15" s="589"/>
      <c r="CW15" s="589"/>
      <c r="CX15" s="589"/>
      <c r="CY15" s="590"/>
      <c r="CZ15" s="641">
        <v>9.6999999999999993</v>
      </c>
      <c r="DA15" s="641"/>
      <c r="DB15" s="641"/>
      <c r="DC15" s="641"/>
      <c r="DD15" s="594">
        <v>6709930</v>
      </c>
      <c r="DE15" s="589"/>
      <c r="DF15" s="589"/>
      <c r="DG15" s="589"/>
      <c r="DH15" s="589"/>
      <c r="DI15" s="589"/>
      <c r="DJ15" s="589"/>
      <c r="DK15" s="589"/>
      <c r="DL15" s="589"/>
      <c r="DM15" s="589"/>
      <c r="DN15" s="589"/>
      <c r="DO15" s="589"/>
      <c r="DP15" s="590"/>
      <c r="DQ15" s="594">
        <v>11252029</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17683092</v>
      </c>
      <c r="S16" s="589"/>
      <c r="T16" s="589"/>
      <c r="U16" s="589"/>
      <c r="V16" s="589"/>
      <c r="W16" s="589"/>
      <c r="X16" s="589"/>
      <c r="Y16" s="590"/>
      <c r="Z16" s="641">
        <v>10.199999999999999</v>
      </c>
      <c r="AA16" s="641"/>
      <c r="AB16" s="641"/>
      <c r="AC16" s="641"/>
      <c r="AD16" s="642">
        <v>11624007</v>
      </c>
      <c r="AE16" s="642"/>
      <c r="AF16" s="642"/>
      <c r="AG16" s="642"/>
      <c r="AH16" s="642"/>
      <c r="AI16" s="642"/>
      <c r="AJ16" s="642"/>
      <c r="AK16" s="642"/>
      <c r="AL16" s="611">
        <v>18.8</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113</v>
      </c>
      <c r="BH16" s="589"/>
      <c r="BI16" s="589"/>
      <c r="BJ16" s="589"/>
      <c r="BK16" s="589"/>
      <c r="BL16" s="589"/>
      <c r="BM16" s="589"/>
      <c r="BN16" s="590"/>
      <c r="BO16" s="641" t="s">
        <v>113</v>
      </c>
      <c r="BP16" s="641"/>
      <c r="BQ16" s="641"/>
      <c r="BR16" s="641"/>
      <c r="BS16" s="594" t="s">
        <v>113</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7720865</v>
      </c>
      <c r="CS16" s="589"/>
      <c r="CT16" s="589"/>
      <c r="CU16" s="589"/>
      <c r="CV16" s="589"/>
      <c r="CW16" s="589"/>
      <c r="CX16" s="589"/>
      <c r="CY16" s="590"/>
      <c r="CZ16" s="641">
        <v>4.7</v>
      </c>
      <c r="DA16" s="641"/>
      <c r="DB16" s="641"/>
      <c r="DC16" s="641"/>
      <c r="DD16" s="594" t="s">
        <v>113</v>
      </c>
      <c r="DE16" s="589"/>
      <c r="DF16" s="589"/>
      <c r="DG16" s="589"/>
      <c r="DH16" s="589"/>
      <c r="DI16" s="589"/>
      <c r="DJ16" s="589"/>
      <c r="DK16" s="589"/>
      <c r="DL16" s="589"/>
      <c r="DM16" s="589"/>
      <c r="DN16" s="589"/>
      <c r="DO16" s="589"/>
      <c r="DP16" s="590"/>
      <c r="DQ16" s="594">
        <v>312864</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11624007</v>
      </c>
      <c r="S17" s="589"/>
      <c r="T17" s="589"/>
      <c r="U17" s="589"/>
      <c r="V17" s="589"/>
      <c r="W17" s="589"/>
      <c r="X17" s="589"/>
      <c r="Y17" s="590"/>
      <c r="Z17" s="641">
        <v>6.7</v>
      </c>
      <c r="AA17" s="641"/>
      <c r="AB17" s="641"/>
      <c r="AC17" s="641"/>
      <c r="AD17" s="642">
        <v>11624007</v>
      </c>
      <c r="AE17" s="642"/>
      <c r="AF17" s="642"/>
      <c r="AG17" s="642"/>
      <c r="AH17" s="642"/>
      <c r="AI17" s="642"/>
      <c r="AJ17" s="642"/>
      <c r="AK17" s="642"/>
      <c r="AL17" s="611">
        <v>18.8</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113</v>
      </c>
      <c r="BH17" s="589"/>
      <c r="BI17" s="589"/>
      <c r="BJ17" s="589"/>
      <c r="BK17" s="589"/>
      <c r="BL17" s="589"/>
      <c r="BM17" s="589"/>
      <c r="BN17" s="590"/>
      <c r="BO17" s="641" t="s">
        <v>113</v>
      </c>
      <c r="BP17" s="641"/>
      <c r="BQ17" s="641"/>
      <c r="BR17" s="641"/>
      <c r="BS17" s="594" t="s">
        <v>113</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10241246</v>
      </c>
      <c r="CS17" s="589"/>
      <c r="CT17" s="589"/>
      <c r="CU17" s="589"/>
      <c r="CV17" s="589"/>
      <c r="CW17" s="589"/>
      <c r="CX17" s="589"/>
      <c r="CY17" s="590"/>
      <c r="CZ17" s="641">
        <v>6.2</v>
      </c>
      <c r="DA17" s="641"/>
      <c r="DB17" s="641"/>
      <c r="DC17" s="641"/>
      <c r="DD17" s="594" t="s">
        <v>113</v>
      </c>
      <c r="DE17" s="589"/>
      <c r="DF17" s="589"/>
      <c r="DG17" s="589"/>
      <c r="DH17" s="589"/>
      <c r="DI17" s="589"/>
      <c r="DJ17" s="589"/>
      <c r="DK17" s="589"/>
      <c r="DL17" s="589"/>
      <c r="DM17" s="589"/>
      <c r="DN17" s="589"/>
      <c r="DO17" s="589"/>
      <c r="DP17" s="590"/>
      <c r="DQ17" s="594">
        <v>9781054</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1200258</v>
      </c>
      <c r="S18" s="589"/>
      <c r="T18" s="589"/>
      <c r="U18" s="589"/>
      <c r="V18" s="589"/>
      <c r="W18" s="589"/>
      <c r="X18" s="589"/>
      <c r="Y18" s="590"/>
      <c r="Z18" s="641">
        <v>0.7</v>
      </c>
      <c r="AA18" s="641"/>
      <c r="AB18" s="641"/>
      <c r="AC18" s="641"/>
      <c r="AD18" s="642" t="s">
        <v>113</v>
      </c>
      <c r="AE18" s="642"/>
      <c r="AF18" s="642"/>
      <c r="AG18" s="642"/>
      <c r="AH18" s="642"/>
      <c r="AI18" s="642"/>
      <c r="AJ18" s="642"/>
      <c r="AK18" s="642"/>
      <c r="AL18" s="611" t="s">
        <v>113</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113</v>
      </c>
      <c r="BH18" s="589"/>
      <c r="BI18" s="589"/>
      <c r="BJ18" s="589"/>
      <c r="BK18" s="589"/>
      <c r="BL18" s="589"/>
      <c r="BM18" s="589"/>
      <c r="BN18" s="590"/>
      <c r="BO18" s="641" t="s">
        <v>113</v>
      </c>
      <c r="BP18" s="641"/>
      <c r="BQ18" s="641"/>
      <c r="BR18" s="641"/>
      <c r="BS18" s="594" t="s">
        <v>113</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38000</v>
      </c>
      <c r="CS18" s="589"/>
      <c r="CT18" s="589"/>
      <c r="CU18" s="589"/>
      <c r="CV18" s="589"/>
      <c r="CW18" s="589"/>
      <c r="CX18" s="589"/>
      <c r="CY18" s="590"/>
      <c r="CZ18" s="641">
        <v>0</v>
      </c>
      <c r="DA18" s="641"/>
      <c r="DB18" s="641"/>
      <c r="DC18" s="641"/>
      <c r="DD18" s="594">
        <v>38000</v>
      </c>
      <c r="DE18" s="589"/>
      <c r="DF18" s="589"/>
      <c r="DG18" s="589"/>
      <c r="DH18" s="589"/>
      <c r="DI18" s="589"/>
      <c r="DJ18" s="589"/>
      <c r="DK18" s="589"/>
      <c r="DL18" s="589"/>
      <c r="DM18" s="589"/>
      <c r="DN18" s="589"/>
      <c r="DO18" s="589"/>
      <c r="DP18" s="590"/>
      <c r="DQ18" s="594">
        <v>38000</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v>4858827</v>
      </c>
      <c r="S19" s="589"/>
      <c r="T19" s="589"/>
      <c r="U19" s="589"/>
      <c r="V19" s="589"/>
      <c r="W19" s="589"/>
      <c r="X19" s="589"/>
      <c r="Y19" s="590"/>
      <c r="Z19" s="641">
        <v>2.8</v>
      </c>
      <c r="AA19" s="641"/>
      <c r="AB19" s="641"/>
      <c r="AC19" s="641"/>
      <c r="AD19" s="642" t="s">
        <v>113</v>
      </c>
      <c r="AE19" s="642"/>
      <c r="AF19" s="642"/>
      <c r="AG19" s="642"/>
      <c r="AH19" s="642"/>
      <c r="AI19" s="642"/>
      <c r="AJ19" s="642"/>
      <c r="AK19" s="642"/>
      <c r="AL19" s="611" t="s">
        <v>113</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4703203</v>
      </c>
      <c r="BH19" s="589"/>
      <c r="BI19" s="589"/>
      <c r="BJ19" s="589"/>
      <c r="BK19" s="589"/>
      <c r="BL19" s="589"/>
      <c r="BM19" s="589"/>
      <c r="BN19" s="590"/>
      <c r="BO19" s="641">
        <v>10</v>
      </c>
      <c r="BP19" s="641"/>
      <c r="BQ19" s="641"/>
      <c r="BR19" s="641"/>
      <c r="BS19" s="594" t="s">
        <v>113</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113</v>
      </c>
      <c r="CS19" s="589"/>
      <c r="CT19" s="589"/>
      <c r="CU19" s="589"/>
      <c r="CV19" s="589"/>
      <c r="CW19" s="589"/>
      <c r="CX19" s="589"/>
      <c r="CY19" s="590"/>
      <c r="CZ19" s="641" t="s">
        <v>113</v>
      </c>
      <c r="DA19" s="641"/>
      <c r="DB19" s="641"/>
      <c r="DC19" s="641"/>
      <c r="DD19" s="594" t="s">
        <v>113</v>
      </c>
      <c r="DE19" s="589"/>
      <c r="DF19" s="589"/>
      <c r="DG19" s="589"/>
      <c r="DH19" s="589"/>
      <c r="DI19" s="589"/>
      <c r="DJ19" s="589"/>
      <c r="DK19" s="589"/>
      <c r="DL19" s="589"/>
      <c r="DM19" s="589"/>
      <c r="DN19" s="589"/>
      <c r="DO19" s="589"/>
      <c r="DP19" s="590"/>
      <c r="DQ19" s="594" t="s">
        <v>113</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70514627</v>
      </c>
      <c r="S20" s="589"/>
      <c r="T20" s="589"/>
      <c r="U20" s="589"/>
      <c r="V20" s="589"/>
      <c r="W20" s="589"/>
      <c r="X20" s="589"/>
      <c r="Y20" s="590"/>
      <c r="Z20" s="641">
        <v>40.700000000000003</v>
      </c>
      <c r="AA20" s="641"/>
      <c r="AB20" s="641"/>
      <c r="AC20" s="641"/>
      <c r="AD20" s="642">
        <v>61707652</v>
      </c>
      <c r="AE20" s="642"/>
      <c r="AF20" s="642"/>
      <c r="AG20" s="642"/>
      <c r="AH20" s="642"/>
      <c r="AI20" s="642"/>
      <c r="AJ20" s="642"/>
      <c r="AK20" s="642"/>
      <c r="AL20" s="611">
        <v>99.6</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4703203</v>
      </c>
      <c r="BH20" s="589"/>
      <c r="BI20" s="589"/>
      <c r="BJ20" s="589"/>
      <c r="BK20" s="589"/>
      <c r="BL20" s="589"/>
      <c r="BM20" s="589"/>
      <c r="BN20" s="590"/>
      <c r="BO20" s="641">
        <v>10</v>
      </c>
      <c r="BP20" s="641"/>
      <c r="BQ20" s="641"/>
      <c r="BR20" s="641"/>
      <c r="BS20" s="594" t="s">
        <v>113</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163972783</v>
      </c>
      <c r="CS20" s="589"/>
      <c r="CT20" s="589"/>
      <c r="CU20" s="589"/>
      <c r="CV20" s="589"/>
      <c r="CW20" s="589"/>
      <c r="CX20" s="589"/>
      <c r="CY20" s="590"/>
      <c r="CZ20" s="641">
        <v>100</v>
      </c>
      <c r="DA20" s="641"/>
      <c r="DB20" s="641"/>
      <c r="DC20" s="641"/>
      <c r="DD20" s="594">
        <v>15046608</v>
      </c>
      <c r="DE20" s="589"/>
      <c r="DF20" s="589"/>
      <c r="DG20" s="589"/>
      <c r="DH20" s="589"/>
      <c r="DI20" s="589"/>
      <c r="DJ20" s="589"/>
      <c r="DK20" s="589"/>
      <c r="DL20" s="589"/>
      <c r="DM20" s="589"/>
      <c r="DN20" s="589"/>
      <c r="DO20" s="589"/>
      <c r="DP20" s="590"/>
      <c r="DQ20" s="594">
        <v>82922406</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68631</v>
      </c>
      <c r="S21" s="589"/>
      <c r="T21" s="589"/>
      <c r="U21" s="589"/>
      <c r="V21" s="589"/>
      <c r="W21" s="589"/>
      <c r="X21" s="589"/>
      <c r="Y21" s="590"/>
      <c r="Z21" s="641">
        <v>0</v>
      </c>
      <c r="AA21" s="641"/>
      <c r="AB21" s="641"/>
      <c r="AC21" s="641"/>
      <c r="AD21" s="642">
        <v>68631</v>
      </c>
      <c r="AE21" s="642"/>
      <c r="AF21" s="642"/>
      <c r="AG21" s="642"/>
      <c r="AH21" s="642"/>
      <c r="AI21" s="642"/>
      <c r="AJ21" s="642"/>
      <c r="AK21" s="642"/>
      <c r="AL21" s="611">
        <v>0.1</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67762</v>
      </c>
      <c r="BH21" s="589"/>
      <c r="BI21" s="589"/>
      <c r="BJ21" s="589"/>
      <c r="BK21" s="589"/>
      <c r="BL21" s="589"/>
      <c r="BM21" s="589"/>
      <c r="BN21" s="590"/>
      <c r="BO21" s="641">
        <v>0.1</v>
      </c>
      <c r="BP21" s="641"/>
      <c r="BQ21" s="641"/>
      <c r="BR21" s="641"/>
      <c r="BS21" s="594" t="s">
        <v>113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644387</v>
      </c>
      <c r="S22" s="589"/>
      <c r="T22" s="589"/>
      <c r="U22" s="589"/>
      <c r="V22" s="589"/>
      <c r="W22" s="589"/>
      <c r="X22" s="589"/>
      <c r="Y22" s="590"/>
      <c r="Z22" s="641">
        <v>0.4</v>
      </c>
      <c r="AA22" s="641"/>
      <c r="AB22" s="641"/>
      <c r="AC22" s="641"/>
      <c r="AD22" s="642" t="s">
        <v>113</v>
      </c>
      <c r="AE22" s="642"/>
      <c r="AF22" s="642"/>
      <c r="AG22" s="642"/>
      <c r="AH22" s="642"/>
      <c r="AI22" s="642"/>
      <c r="AJ22" s="642"/>
      <c r="AK22" s="642"/>
      <c r="AL22" s="611" t="s">
        <v>113</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v>1887551</v>
      </c>
      <c r="BH22" s="589"/>
      <c r="BI22" s="589"/>
      <c r="BJ22" s="589"/>
      <c r="BK22" s="589"/>
      <c r="BL22" s="589"/>
      <c r="BM22" s="589"/>
      <c r="BN22" s="590"/>
      <c r="BO22" s="641">
        <v>4</v>
      </c>
      <c r="BP22" s="641"/>
      <c r="BQ22" s="641"/>
      <c r="BR22" s="641"/>
      <c r="BS22" s="594" t="s">
        <v>113</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1740688</v>
      </c>
      <c r="S23" s="589"/>
      <c r="T23" s="589"/>
      <c r="U23" s="589"/>
      <c r="V23" s="589"/>
      <c r="W23" s="589"/>
      <c r="X23" s="589"/>
      <c r="Y23" s="590"/>
      <c r="Z23" s="641">
        <v>1</v>
      </c>
      <c r="AA23" s="641"/>
      <c r="AB23" s="641"/>
      <c r="AC23" s="641"/>
      <c r="AD23" s="642">
        <v>120973</v>
      </c>
      <c r="AE23" s="642"/>
      <c r="AF23" s="642"/>
      <c r="AG23" s="642"/>
      <c r="AH23" s="642"/>
      <c r="AI23" s="642"/>
      <c r="AJ23" s="642"/>
      <c r="AK23" s="642"/>
      <c r="AL23" s="611">
        <v>0.2</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v>2747890</v>
      </c>
      <c r="BH23" s="589"/>
      <c r="BI23" s="589"/>
      <c r="BJ23" s="589"/>
      <c r="BK23" s="589"/>
      <c r="BL23" s="589"/>
      <c r="BM23" s="589"/>
      <c r="BN23" s="590"/>
      <c r="BO23" s="641">
        <v>5.9</v>
      </c>
      <c r="BP23" s="641"/>
      <c r="BQ23" s="641"/>
      <c r="BR23" s="641"/>
      <c r="BS23" s="594" t="s">
        <v>113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1134579</v>
      </c>
      <c r="S24" s="589"/>
      <c r="T24" s="589"/>
      <c r="U24" s="589"/>
      <c r="V24" s="589"/>
      <c r="W24" s="589"/>
      <c r="X24" s="589"/>
      <c r="Y24" s="590"/>
      <c r="Z24" s="641">
        <v>0.7</v>
      </c>
      <c r="AA24" s="641"/>
      <c r="AB24" s="641"/>
      <c r="AC24" s="641"/>
      <c r="AD24" s="642">
        <v>113</v>
      </c>
      <c r="AE24" s="642"/>
      <c r="AF24" s="642"/>
      <c r="AG24" s="642"/>
      <c r="AH24" s="642"/>
      <c r="AI24" s="642"/>
      <c r="AJ24" s="642"/>
      <c r="AK24" s="642"/>
      <c r="AL24" s="611">
        <v>0</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113</v>
      </c>
      <c r="BH24" s="589"/>
      <c r="BI24" s="589"/>
      <c r="BJ24" s="589"/>
      <c r="BK24" s="589"/>
      <c r="BL24" s="589"/>
      <c r="BM24" s="589"/>
      <c r="BN24" s="590"/>
      <c r="BO24" s="641" t="s">
        <v>113</v>
      </c>
      <c r="BP24" s="641"/>
      <c r="BQ24" s="641"/>
      <c r="BR24" s="641"/>
      <c r="BS24" s="594" t="s">
        <v>113</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47176683</v>
      </c>
      <c r="CS24" s="639"/>
      <c r="CT24" s="639"/>
      <c r="CU24" s="639"/>
      <c r="CV24" s="639"/>
      <c r="CW24" s="639"/>
      <c r="CX24" s="639"/>
      <c r="CY24" s="686"/>
      <c r="CZ24" s="690">
        <v>28.8</v>
      </c>
      <c r="DA24" s="691"/>
      <c r="DB24" s="691"/>
      <c r="DC24" s="692"/>
      <c r="DD24" s="685">
        <v>30199682</v>
      </c>
      <c r="DE24" s="639"/>
      <c r="DF24" s="639"/>
      <c r="DG24" s="639"/>
      <c r="DH24" s="639"/>
      <c r="DI24" s="639"/>
      <c r="DJ24" s="639"/>
      <c r="DK24" s="686"/>
      <c r="DL24" s="685">
        <v>29873302</v>
      </c>
      <c r="DM24" s="639"/>
      <c r="DN24" s="639"/>
      <c r="DO24" s="639"/>
      <c r="DP24" s="639"/>
      <c r="DQ24" s="639"/>
      <c r="DR24" s="639"/>
      <c r="DS24" s="639"/>
      <c r="DT24" s="639"/>
      <c r="DU24" s="639"/>
      <c r="DV24" s="686"/>
      <c r="DW24" s="687">
        <v>44.1</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17503001</v>
      </c>
      <c r="S25" s="589"/>
      <c r="T25" s="589"/>
      <c r="U25" s="589"/>
      <c r="V25" s="589"/>
      <c r="W25" s="589"/>
      <c r="X25" s="589"/>
      <c r="Y25" s="590"/>
      <c r="Z25" s="641">
        <v>10.1</v>
      </c>
      <c r="AA25" s="641"/>
      <c r="AB25" s="641"/>
      <c r="AC25" s="641"/>
      <c r="AD25" s="642" t="s">
        <v>113</v>
      </c>
      <c r="AE25" s="642"/>
      <c r="AF25" s="642"/>
      <c r="AG25" s="642"/>
      <c r="AH25" s="642"/>
      <c r="AI25" s="642"/>
      <c r="AJ25" s="642"/>
      <c r="AK25" s="642"/>
      <c r="AL25" s="611" t="s">
        <v>113</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113</v>
      </c>
      <c r="BH25" s="589"/>
      <c r="BI25" s="589"/>
      <c r="BJ25" s="589"/>
      <c r="BK25" s="589"/>
      <c r="BL25" s="589"/>
      <c r="BM25" s="589"/>
      <c r="BN25" s="590"/>
      <c r="BO25" s="641" t="s">
        <v>113</v>
      </c>
      <c r="BP25" s="641"/>
      <c r="BQ25" s="641"/>
      <c r="BR25" s="641"/>
      <c r="BS25" s="594" t="s">
        <v>113</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15364932</v>
      </c>
      <c r="CS25" s="607"/>
      <c r="CT25" s="607"/>
      <c r="CU25" s="607"/>
      <c r="CV25" s="607"/>
      <c r="CW25" s="607"/>
      <c r="CX25" s="607"/>
      <c r="CY25" s="608"/>
      <c r="CZ25" s="591">
        <v>9.4</v>
      </c>
      <c r="DA25" s="609"/>
      <c r="DB25" s="609"/>
      <c r="DC25" s="610"/>
      <c r="DD25" s="594">
        <v>13978846</v>
      </c>
      <c r="DE25" s="607"/>
      <c r="DF25" s="607"/>
      <c r="DG25" s="607"/>
      <c r="DH25" s="607"/>
      <c r="DI25" s="607"/>
      <c r="DJ25" s="607"/>
      <c r="DK25" s="608"/>
      <c r="DL25" s="594">
        <v>13702427</v>
      </c>
      <c r="DM25" s="607"/>
      <c r="DN25" s="607"/>
      <c r="DO25" s="607"/>
      <c r="DP25" s="607"/>
      <c r="DQ25" s="607"/>
      <c r="DR25" s="607"/>
      <c r="DS25" s="607"/>
      <c r="DT25" s="607"/>
      <c r="DU25" s="607"/>
      <c r="DV25" s="608"/>
      <c r="DW25" s="611">
        <v>20.2</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v>2511</v>
      </c>
      <c r="S26" s="589"/>
      <c r="T26" s="589"/>
      <c r="U26" s="589"/>
      <c r="V26" s="589"/>
      <c r="W26" s="589"/>
      <c r="X26" s="589"/>
      <c r="Y26" s="590"/>
      <c r="Z26" s="641">
        <v>0</v>
      </c>
      <c r="AA26" s="641"/>
      <c r="AB26" s="641"/>
      <c r="AC26" s="641"/>
      <c r="AD26" s="642">
        <v>2511</v>
      </c>
      <c r="AE26" s="642"/>
      <c r="AF26" s="642"/>
      <c r="AG26" s="642"/>
      <c r="AH26" s="642"/>
      <c r="AI26" s="642"/>
      <c r="AJ26" s="642"/>
      <c r="AK26" s="642"/>
      <c r="AL26" s="611">
        <v>0</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113</v>
      </c>
      <c r="BH26" s="589"/>
      <c r="BI26" s="589"/>
      <c r="BJ26" s="589"/>
      <c r="BK26" s="589"/>
      <c r="BL26" s="589"/>
      <c r="BM26" s="589"/>
      <c r="BN26" s="590"/>
      <c r="BO26" s="641" t="s">
        <v>113</v>
      </c>
      <c r="BP26" s="641"/>
      <c r="BQ26" s="641"/>
      <c r="BR26" s="641"/>
      <c r="BS26" s="594" t="s">
        <v>113</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10951475</v>
      </c>
      <c r="CS26" s="589"/>
      <c r="CT26" s="589"/>
      <c r="CU26" s="589"/>
      <c r="CV26" s="589"/>
      <c r="CW26" s="589"/>
      <c r="CX26" s="589"/>
      <c r="CY26" s="590"/>
      <c r="CZ26" s="591">
        <v>6.7</v>
      </c>
      <c r="DA26" s="609"/>
      <c r="DB26" s="609"/>
      <c r="DC26" s="610"/>
      <c r="DD26" s="594">
        <v>9663113</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51169251</v>
      </c>
      <c r="S27" s="589"/>
      <c r="T27" s="589"/>
      <c r="U27" s="589"/>
      <c r="V27" s="589"/>
      <c r="W27" s="589"/>
      <c r="X27" s="589"/>
      <c r="Y27" s="590"/>
      <c r="Z27" s="641">
        <v>29.5</v>
      </c>
      <c r="AA27" s="641"/>
      <c r="AB27" s="641"/>
      <c r="AC27" s="641"/>
      <c r="AD27" s="642" t="s">
        <v>113</v>
      </c>
      <c r="AE27" s="642"/>
      <c r="AF27" s="642"/>
      <c r="AG27" s="642"/>
      <c r="AH27" s="642"/>
      <c r="AI27" s="642"/>
      <c r="AJ27" s="642"/>
      <c r="AK27" s="642"/>
      <c r="AL27" s="611" t="s">
        <v>113</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46946111</v>
      </c>
      <c r="BH27" s="589"/>
      <c r="BI27" s="589"/>
      <c r="BJ27" s="589"/>
      <c r="BK27" s="589"/>
      <c r="BL27" s="589"/>
      <c r="BM27" s="589"/>
      <c r="BN27" s="590"/>
      <c r="BO27" s="641">
        <v>100</v>
      </c>
      <c r="BP27" s="641"/>
      <c r="BQ27" s="641"/>
      <c r="BR27" s="641"/>
      <c r="BS27" s="594" t="s">
        <v>113</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21570505</v>
      </c>
      <c r="CS27" s="607"/>
      <c r="CT27" s="607"/>
      <c r="CU27" s="607"/>
      <c r="CV27" s="607"/>
      <c r="CW27" s="607"/>
      <c r="CX27" s="607"/>
      <c r="CY27" s="608"/>
      <c r="CZ27" s="591">
        <v>13.2</v>
      </c>
      <c r="DA27" s="609"/>
      <c r="DB27" s="609"/>
      <c r="DC27" s="610"/>
      <c r="DD27" s="594">
        <v>6439782</v>
      </c>
      <c r="DE27" s="607"/>
      <c r="DF27" s="607"/>
      <c r="DG27" s="607"/>
      <c r="DH27" s="607"/>
      <c r="DI27" s="607"/>
      <c r="DJ27" s="607"/>
      <c r="DK27" s="608"/>
      <c r="DL27" s="594">
        <v>6395841</v>
      </c>
      <c r="DM27" s="607"/>
      <c r="DN27" s="607"/>
      <c r="DO27" s="607"/>
      <c r="DP27" s="607"/>
      <c r="DQ27" s="607"/>
      <c r="DR27" s="607"/>
      <c r="DS27" s="607"/>
      <c r="DT27" s="607"/>
      <c r="DU27" s="607"/>
      <c r="DV27" s="608"/>
      <c r="DW27" s="611">
        <v>9.4</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522313</v>
      </c>
      <c r="S28" s="589"/>
      <c r="T28" s="589"/>
      <c r="U28" s="589"/>
      <c r="V28" s="589"/>
      <c r="W28" s="589"/>
      <c r="X28" s="589"/>
      <c r="Y28" s="590"/>
      <c r="Z28" s="641">
        <v>0.3</v>
      </c>
      <c r="AA28" s="641"/>
      <c r="AB28" s="641"/>
      <c r="AC28" s="641"/>
      <c r="AD28" s="642">
        <v>19105</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10241246</v>
      </c>
      <c r="CS28" s="589"/>
      <c r="CT28" s="589"/>
      <c r="CU28" s="589"/>
      <c r="CV28" s="589"/>
      <c r="CW28" s="589"/>
      <c r="CX28" s="589"/>
      <c r="CY28" s="590"/>
      <c r="CZ28" s="591">
        <v>6.2</v>
      </c>
      <c r="DA28" s="609"/>
      <c r="DB28" s="609"/>
      <c r="DC28" s="610"/>
      <c r="DD28" s="594">
        <v>9781054</v>
      </c>
      <c r="DE28" s="589"/>
      <c r="DF28" s="589"/>
      <c r="DG28" s="589"/>
      <c r="DH28" s="589"/>
      <c r="DI28" s="589"/>
      <c r="DJ28" s="589"/>
      <c r="DK28" s="590"/>
      <c r="DL28" s="594">
        <v>9775034</v>
      </c>
      <c r="DM28" s="589"/>
      <c r="DN28" s="589"/>
      <c r="DO28" s="589"/>
      <c r="DP28" s="589"/>
      <c r="DQ28" s="589"/>
      <c r="DR28" s="589"/>
      <c r="DS28" s="589"/>
      <c r="DT28" s="589"/>
      <c r="DU28" s="589"/>
      <c r="DV28" s="590"/>
      <c r="DW28" s="611">
        <v>14.4</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105132</v>
      </c>
      <c r="S29" s="589"/>
      <c r="T29" s="589"/>
      <c r="U29" s="589"/>
      <c r="V29" s="589"/>
      <c r="W29" s="589"/>
      <c r="X29" s="589"/>
      <c r="Y29" s="590"/>
      <c r="Z29" s="641">
        <v>0.1</v>
      </c>
      <c r="AA29" s="641"/>
      <c r="AB29" s="641"/>
      <c r="AC29" s="641"/>
      <c r="AD29" s="642" t="s">
        <v>113</v>
      </c>
      <c r="AE29" s="642"/>
      <c r="AF29" s="642"/>
      <c r="AG29" s="642"/>
      <c r="AH29" s="642"/>
      <c r="AI29" s="642"/>
      <c r="AJ29" s="642"/>
      <c r="AK29" s="642"/>
      <c r="AL29" s="611" t="s">
        <v>113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10241246</v>
      </c>
      <c r="CS29" s="607"/>
      <c r="CT29" s="607"/>
      <c r="CU29" s="607"/>
      <c r="CV29" s="607"/>
      <c r="CW29" s="607"/>
      <c r="CX29" s="607"/>
      <c r="CY29" s="608"/>
      <c r="CZ29" s="591">
        <v>6.2</v>
      </c>
      <c r="DA29" s="609"/>
      <c r="DB29" s="609"/>
      <c r="DC29" s="610"/>
      <c r="DD29" s="594">
        <v>9781054</v>
      </c>
      <c r="DE29" s="607"/>
      <c r="DF29" s="607"/>
      <c r="DG29" s="607"/>
      <c r="DH29" s="607"/>
      <c r="DI29" s="607"/>
      <c r="DJ29" s="607"/>
      <c r="DK29" s="608"/>
      <c r="DL29" s="594">
        <v>9775034</v>
      </c>
      <c r="DM29" s="607"/>
      <c r="DN29" s="607"/>
      <c r="DO29" s="607"/>
      <c r="DP29" s="607"/>
      <c r="DQ29" s="607"/>
      <c r="DR29" s="607"/>
      <c r="DS29" s="607"/>
      <c r="DT29" s="607"/>
      <c r="DU29" s="607"/>
      <c r="DV29" s="608"/>
      <c r="DW29" s="611">
        <v>14.4</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10080750</v>
      </c>
      <c r="S30" s="589"/>
      <c r="T30" s="589"/>
      <c r="U30" s="589"/>
      <c r="V30" s="589"/>
      <c r="W30" s="589"/>
      <c r="X30" s="589"/>
      <c r="Y30" s="590"/>
      <c r="Z30" s="641">
        <v>5.8</v>
      </c>
      <c r="AA30" s="641"/>
      <c r="AB30" s="641"/>
      <c r="AC30" s="641"/>
      <c r="AD30" s="642" t="s">
        <v>113</v>
      </c>
      <c r="AE30" s="642"/>
      <c r="AF30" s="642"/>
      <c r="AG30" s="642"/>
      <c r="AH30" s="642"/>
      <c r="AI30" s="642"/>
      <c r="AJ30" s="642"/>
      <c r="AK30" s="642"/>
      <c r="AL30" s="611" t="s">
        <v>113</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98.7</v>
      </c>
      <c r="BH30" s="655"/>
      <c r="BI30" s="655"/>
      <c r="BJ30" s="655"/>
      <c r="BK30" s="655"/>
      <c r="BL30" s="655"/>
      <c r="BM30" s="656">
        <v>93.9</v>
      </c>
      <c r="BN30" s="655"/>
      <c r="BO30" s="655"/>
      <c r="BP30" s="655"/>
      <c r="BQ30" s="657"/>
      <c r="BR30" s="654">
        <v>98.6</v>
      </c>
      <c r="BS30" s="655"/>
      <c r="BT30" s="655"/>
      <c r="BU30" s="655"/>
      <c r="BV30" s="655"/>
      <c r="BW30" s="655"/>
      <c r="BX30" s="656">
        <v>93.1</v>
      </c>
      <c r="BY30" s="655"/>
      <c r="BZ30" s="655"/>
      <c r="CA30" s="655"/>
      <c r="CB30" s="657"/>
      <c r="CD30" s="660"/>
      <c r="CE30" s="661"/>
      <c r="CF30" s="625" t="s">
        <v>293</v>
      </c>
      <c r="CG30" s="622"/>
      <c r="CH30" s="622"/>
      <c r="CI30" s="622"/>
      <c r="CJ30" s="622"/>
      <c r="CK30" s="622"/>
      <c r="CL30" s="622"/>
      <c r="CM30" s="622"/>
      <c r="CN30" s="622"/>
      <c r="CO30" s="622"/>
      <c r="CP30" s="622"/>
      <c r="CQ30" s="623"/>
      <c r="CR30" s="588">
        <v>9158680</v>
      </c>
      <c r="CS30" s="589"/>
      <c r="CT30" s="589"/>
      <c r="CU30" s="589"/>
      <c r="CV30" s="589"/>
      <c r="CW30" s="589"/>
      <c r="CX30" s="589"/>
      <c r="CY30" s="590"/>
      <c r="CZ30" s="591">
        <v>5.6</v>
      </c>
      <c r="DA30" s="609"/>
      <c r="DB30" s="609"/>
      <c r="DC30" s="610"/>
      <c r="DD30" s="594">
        <v>8778746</v>
      </c>
      <c r="DE30" s="589"/>
      <c r="DF30" s="589"/>
      <c r="DG30" s="589"/>
      <c r="DH30" s="589"/>
      <c r="DI30" s="589"/>
      <c r="DJ30" s="589"/>
      <c r="DK30" s="590"/>
      <c r="DL30" s="594">
        <v>8772726</v>
      </c>
      <c r="DM30" s="589"/>
      <c r="DN30" s="589"/>
      <c r="DO30" s="589"/>
      <c r="DP30" s="589"/>
      <c r="DQ30" s="589"/>
      <c r="DR30" s="589"/>
      <c r="DS30" s="589"/>
      <c r="DT30" s="589"/>
      <c r="DU30" s="589"/>
      <c r="DV30" s="590"/>
      <c r="DW30" s="611">
        <v>13</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5986448</v>
      </c>
      <c r="S31" s="589"/>
      <c r="T31" s="589"/>
      <c r="U31" s="589"/>
      <c r="V31" s="589"/>
      <c r="W31" s="589"/>
      <c r="X31" s="589"/>
      <c r="Y31" s="590"/>
      <c r="Z31" s="641">
        <v>3.5</v>
      </c>
      <c r="AA31" s="641"/>
      <c r="AB31" s="641"/>
      <c r="AC31" s="641"/>
      <c r="AD31" s="642" t="s">
        <v>113</v>
      </c>
      <c r="AE31" s="642"/>
      <c r="AF31" s="642"/>
      <c r="AG31" s="642"/>
      <c r="AH31" s="642"/>
      <c r="AI31" s="642"/>
      <c r="AJ31" s="642"/>
      <c r="AK31" s="642"/>
      <c r="AL31" s="611" t="s">
        <v>113</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98.4</v>
      </c>
      <c r="BH31" s="607"/>
      <c r="BI31" s="607"/>
      <c r="BJ31" s="607"/>
      <c r="BK31" s="607"/>
      <c r="BL31" s="607"/>
      <c r="BM31" s="643">
        <v>94.8</v>
      </c>
      <c r="BN31" s="653"/>
      <c r="BO31" s="653"/>
      <c r="BP31" s="653"/>
      <c r="BQ31" s="617"/>
      <c r="BR31" s="652">
        <v>98.4</v>
      </c>
      <c r="BS31" s="607"/>
      <c r="BT31" s="607"/>
      <c r="BU31" s="607"/>
      <c r="BV31" s="607"/>
      <c r="BW31" s="607"/>
      <c r="BX31" s="643">
        <v>93.9</v>
      </c>
      <c r="BY31" s="653"/>
      <c r="BZ31" s="653"/>
      <c r="CA31" s="653"/>
      <c r="CB31" s="617"/>
      <c r="CD31" s="660"/>
      <c r="CE31" s="661"/>
      <c r="CF31" s="625" t="s">
        <v>297</v>
      </c>
      <c r="CG31" s="622"/>
      <c r="CH31" s="622"/>
      <c r="CI31" s="622"/>
      <c r="CJ31" s="622"/>
      <c r="CK31" s="622"/>
      <c r="CL31" s="622"/>
      <c r="CM31" s="622"/>
      <c r="CN31" s="622"/>
      <c r="CO31" s="622"/>
      <c r="CP31" s="622"/>
      <c r="CQ31" s="623"/>
      <c r="CR31" s="588">
        <v>1082566</v>
      </c>
      <c r="CS31" s="607"/>
      <c r="CT31" s="607"/>
      <c r="CU31" s="607"/>
      <c r="CV31" s="607"/>
      <c r="CW31" s="607"/>
      <c r="CX31" s="607"/>
      <c r="CY31" s="608"/>
      <c r="CZ31" s="591">
        <v>0.7</v>
      </c>
      <c r="DA31" s="609"/>
      <c r="DB31" s="609"/>
      <c r="DC31" s="610"/>
      <c r="DD31" s="594">
        <v>1002308</v>
      </c>
      <c r="DE31" s="607"/>
      <c r="DF31" s="607"/>
      <c r="DG31" s="607"/>
      <c r="DH31" s="607"/>
      <c r="DI31" s="607"/>
      <c r="DJ31" s="607"/>
      <c r="DK31" s="608"/>
      <c r="DL31" s="594">
        <v>1002308</v>
      </c>
      <c r="DM31" s="607"/>
      <c r="DN31" s="607"/>
      <c r="DO31" s="607"/>
      <c r="DP31" s="607"/>
      <c r="DQ31" s="607"/>
      <c r="DR31" s="607"/>
      <c r="DS31" s="607"/>
      <c r="DT31" s="607"/>
      <c r="DU31" s="607"/>
      <c r="DV31" s="608"/>
      <c r="DW31" s="611">
        <v>1.5</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5421190</v>
      </c>
      <c r="S32" s="589"/>
      <c r="T32" s="589"/>
      <c r="U32" s="589"/>
      <c r="V32" s="589"/>
      <c r="W32" s="589"/>
      <c r="X32" s="589"/>
      <c r="Y32" s="590"/>
      <c r="Z32" s="641">
        <v>3.1</v>
      </c>
      <c r="AA32" s="641"/>
      <c r="AB32" s="641"/>
      <c r="AC32" s="641"/>
      <c r="AD32" s="642">
        <v>31986</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98.6</v>
      </c>
      <c r="BH32" s="573"/>
      <c r="BI32" s="573"/>
      <c r="BJ32" s="573"/>
      <c r="BK32" s="573"/>
      <c r="BL32" s="573"/>
      <c r="BM32" s="636">
        <v>91.5</v>
      </c>
      <c r="BN32" s="573"/>
      <c r="BO32" s="573"/>
      <c r="BP32" s="573"/>
      <c r="BQ32" s="630"/>
      <c r="BR32" s="651">
        <v>98.5</v>
      </c>
      <c r="BS32" s="573"/>
      <c r="BT32" s="573"/>
      <c r="BU32" s="573"/>
      <c r="BV32" s="573"/>
      <c r="BW32" s="573"/>
      <c r="BX32" s="636">
        <v>90.6</v>
      </c>
      <c r="BY32" s="573"/>
      <c r="BZ32" s="573"/>
      <c r="CA32" s="573"/>
      <c r="CB32" s="630"/>
      <c r="CD32" s="662"/>
      <c r="CE32" s="663"/>
      <c r="CF32" s="625" t="s">
        <v>300</v>
      </c>
      <c r="CG32" s="622"/>
      <c r="CH32" s="622"/>
      <c r="CI32" s="622"/>
      <c r="CJ32" s="622"/>
      <c r="CK32" s="622"/>
      <c r="CL32" s="622"/>
      <c r="CM32" s="622"/>
      <c r="CN32" s="622"/>
      <c r="CO32" s="622"/>
      <c r="CP32" s="622"/>
      <c r="CQ32" s="623"/>
      <c r="CR32" s="588" t="s">
        <v>113</v>
      </c>
      <c r="CS32" s="589"/>
      <c r="CT32" s="589"/>
      <c r="CU32" s="589"/>
      <c r="CV32" s="589"/>
      <c r="CW32" s="589"/>
      <c r="CX32" s="589"/>
      <c r="CY32" s="590"/>
      <c r="CZ32" s="591" t="s">
        <v>113</v>
      </c>
      <c r="DA32" s="609"/>
      <c r="DB32" s="609"/>
      <c r="DC32" s="610"/>
      <c r="DD32" s="594" t="s">
        <v>113</v>
      </c>
      <c r="DE32" s="589"/>
      <c r="DF32" s="589"/>
      <c r="DG32" s="589"/>
      <c r="DH32" s="589"/>
      <c r="DI32" s="589"/>
      <c r="DJ32" s="589"/>
      <c r="DK32" s="590"/>
      <c r="DL32" s="594" t="s">
        <v>113</v>
      </c>
      <c r="DM32" s="589"/>
      <c r="DN32" s="589"/>
      <c r="DO32" s="589"/>
      <c r="DP32" s="589"/>
      <c r="DQ32" s="589"/>
      <c r="DR32" s="589"/>
      <c r="DS32" s="589"/>
      <c r="DT32" s="589"/>
      <c r="DU32" s="589"/>
      <c r="DV32" s="590"/>
      <c r="DW32" s="611" t="s">
        <v>113</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8447500</v>
      </c>
      <c r="S33" s="589"/>
      <c r="T33" s="589"/>
      <c r="U33" s="589"/>
      <c r="V33" s="589"/>
      <c r="W33" s="589"/>
      <c r="X33" s="589"/>
      <c r="Y33" s="590"/>
      <c r="Z33" s="641">
        <v>4.9000000000000004</v>
      </c>
      <c r="AA33" s="641"/>
      <c r="AB33" s="641"/>
      <c r="AC33" s="641"/>
      <c r="AD33" s="642" t="s">
        <v>113</v>
      </c>
      <c r="AE33" s="642"/>
      <c r="AF33" s="642"/>
      <c r="AG33" s="642"/>
      <c r="AH33" s="642"/>
      <c r="AI33" s="642"/>
      <c r="AJ33" s="642"/>
      <c r="AK33" s="642"/>
      <c r="AL33" s="611" t="s">
        <v>113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94028627</v>
      </c>
      <c r="CS33" s="607"/>
      <c r="CT33" s="607"/>
      <c r="CU33" s="607"/>
      <c r="CV33" s="607"/>
      <c r="CW33" s="607"/>
      <c r="CX33" s="607"/>
      <c r="CY33" s="608"/>
      <c r="CZ33" s="591">
        <v>57.3</v>
      </c>
      <c r="DA33" s="609"/>
      <c r="DB33" s="609"/>
      <c r="DC33" s="610"/>
      <c r="DD33" s="594">
        <v>46168372</v>
      </c>
      <c r="DE33" s="607"/>
      <c r="DF33" s="607"/>
      <c r="DG33" s="607"/>
      <c r="DH33" s="607"/>
      <c r="DI33" s="607"/>
      <c r="DJ33" s="607"/>
      <c r="DK33" s="608"/>
      <c r="DL33" s="594">
        <v>29396409</v>
      </c>
      <c r="DM33" s="607"/>
      <c r="DN33" s="607"/>
      <c r="DO33" s="607"/>
      <c r="DP33" s="607"/>
      <c r="DQ33" s="607"/>
      <c r="DR33" s="607"/>
      <c r="DS33" s="607"/>
      <c r="DT33" s="607"/>
      <c r="DU33" s="607"/>
      <c r="DV33" s="608"/>
      <c r="DW33" s="611">
        <v>43.4</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113</v>
      </c>
      <c r="S34" s="589"/>
      <c r="T34" s="589"/>
      <c r="U34" s="589"/>
      <c r="V34" s="589"/>
      <c r="W34" s="589"/>
      <c r="X34" s="589"/>
      <c r="Y34" s="590"/>
      <c r="Z34" s="641" t="s">
        <v>113</v>
      </c>
      <c r="AA34" s="641"/>
      <c r="AB34" s="641"/>
      <c r="AC34" s="641"/>
      <c r="AD34" s="642" t="s">
        <v>113</v>
      </c>
      <c r="AE34" s="642"/>
      <c r="AF34" s="642"/>
      <c r="AG34" s="642"/>
      <c r="AH34" s="642"/>
      <c r="AI34" s="642"/>
      <c r="AJ34" s="642"/>
      <c r="AK34" s="642"/>
      <c r="AL34" s="611" t="s">
        <v>113</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54978861</v>
      </c>
      <c r="CS34" s="589"/>
      <c r="CT34" s="589"/>
      <c r="CU34" s="589"/>
      <c r="CV34" s="589"/>
      <c r="CW34" s="589"/>
      <c r="CX34" s="589"/>
      <c r="CY34" s="590"/>
      <c r="CZ34" s="591">
        <v>33.5</v>
      </c>
      <c r="DA34" s="609"/>
      <c r="DB34" s="609"/>
      <c r="DC34" s="610"/>
      <c r="DD34" s="594">
        <v>14689328</v>
      </c>
      <c r="DE34" s="589"/>
      <c r="DF34" s="589"/>
      <c r="DG34" s="589"/>
      <c r="DH34" s="589"/>
      <c r="DI34" s="589"/>
      <c r="DJ34" s="589"/>
      <c r="DK34" s="590"/>
      <c r="DL34" s="594">
        <v>12358591</v>
      </c>
      <c r="DM34" s="589"/>
      <c r="DN34" s="589"/>
      <c r="DO34" s="589"/>
      <c r="DP34" s="589"/>
      <c r="DQ34" s="589"/>
      <c r="DR34" s="589"/>
      <c r="DS34" s="589"/>
      <c r="DT34" s="589"/>
      <c r="DU34" s="589"/>
      <c r="DV34" s="590"/>
      <c r="DW34" s="611">
        <v>18.2</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5771900</v>
      </c>
      <c r="S35" s="589"/>
      <c r="T35" s="589"/>
      <c r="U35" s="589"/>
      <c r="V35" s="589"/>
      <c r="W35" s="589"/>
      <c r="X35" s="589"/>
      <c r="Y35" s="590"/>
      <c r="Z35" s="641">
        <v>3.3</v>
      </c>
      <c r="AA35" s="641"/>
      <c r="AB35" s="641"/>
      <c r="AC35" s="641"/>
      <c r="AD35" s="642" t="s">
        <v>113</v>
      </c>
      <c r="AE35" s="642"/>
      <c r="AF35" s="642"/>
      <c r="AG35" s="642"/>
      <c r="AH35" s="642"/>
      <c r="AI35" s="642"/>
      <c r="AJ35" s="642"/>
      <c r="AK35" s="642"/>
      <c r="AL35" s="611" t="s">
        <v>113</v>
      </c>
      <c r="AM35" s="643"/>
      <c r="AN35" s="643"/>
      <c r="AO35" s="644"/>
      <c r="AP35" s="186"/>
      <c r="AQ35" s="645" t="s">
        <v>308</v>
      </c>
      <c r="AR35" s="646"/>
      <c r="AS35" s="646"/>
      <c r="AT35" s="646"/>
      <c r="AU35" s="646"/>
      <c r="AV35" s="646"/>
      <c r="AW35" s="646"/>
      <c r="AX35" s="646"/>
      <c r="AY35" s="647"/>
      <c r="AZ35" s="638">
        <v>15464086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1533626</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2477969</v>
      </c>
      <c r="CS35" s="607"/>
      <c r="CT35" s="607"/>
      <c r="CU35" s="607"/>
      <c r="CV35" s="607"/>
      <c r="CW35" s="607"/>
      <c r="CX35" s="607"/>
      <c r="CY35" s="608"/>
      <c r="CZ35" s="591">
        <v>1.5</v>
      </c>
      <c r="DA35" s="609"/>
      <c r="DB35" s="609"/>
      <c r="DC35" s="610"/>
      <c r="DD35" s="594">
        <v>2094370</v>
      </c>
      <c r="DE35" s="607"/>
      <c r="DF35" s="607"/>
      <c r="DG35" s="607"/>
      <c r="DH35" s="607"/>
      <c r="DI35" s="607"/>
      <c r="DJ35" s="607"/>
      <c r="DK35" s="608"/>
      <c r="DL35" s="594">
        <v>2093211</v>
      </c>
      <c r="DM35" s="607"/>
      <c r="DN35" s="607"/>
      <c r="DO35" s="607"/>
      <c r="DP35" s="607"/>
      <c r="DQ35" s="607"/>
      <c r="DR35" s="607"/>
      <c r="DS35" s="607"/>
      <c r="DT35" s="607"/>
      <c r="DU35" s="607"/>
      <c r="DV35" s="608"/>
      <c r="DW35" s="611">
        <v>3.1</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173341008</v>
      </c>
      <c r="S36" s="629"/>
      <c r="T36" s="629"/>
      <c r="U36" s="629"/>
      <c r="V36" s="629"/>
      <c r="W36" s="629"/>
      <c r="X36" s="629"/>
      <c r="Y36" s="632"/>
      <c r="Z36" s="633">
        <v>100</v>
      </c>
      <c r="AA36" s="633"/>
      <c r="AB36" s="633"/>
      <c r="AC36" s="633"/>
      <c r="AD36" s="634">
        <v>61950971</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4866531</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897253</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11237603</v>
      </c>
      <c r="CS36" s="589"/>
      <c r="CT36" s="589"/>
      <c r="CU36" s="589"/>
      <c r="CV36" s="589"/>
      <c r="CW36" s="589"/>
      <c r="CX36" s="589"/>
      <c r="CY36" s="590"/>
      <c r="CZ36" s="591">
        <v>6.9</v>
      </c>
      <c r="DA36" s="609"/>
      <c r="DB36" s="609"/>
      <c r="DC36" s="610"/>
      <c r="DD36" s="594">
        <v>9987534</v>
      </c>
      <c r="DE36" s="589"/>
      <c r="DF36" s="589"/>
      <c r="DG36" s="589"/>
      <c r="DH36" s="589"/>
      <c r="DI36" s="589"/>
      <c r="DJ36" s="589"/>
      <c r="DK36" s="590"/>
      <c r="DL36" s="594">
        <v>7733450</v>
      </c>
      <c r="DM36" s="589"/>
      <c r="DN36" s="589"/>
      <c r="DO36" s="589"/>
      <c r="DP36" s="589"/>
      <c r="DQ36" s="589"/>
      <c r="DR36" s="589"/>
      <c r="DS36" s="589"/>
      <c r="DT36" s="589"/>
      <c r="DU36" s="589"/>
      <c r="DV36" s="590"/>
      <c r="DW36" s="611">
        <v>11.4</v>
      </c>
      <c r="DX36" s="612"/>
      <c r="DY36" s="612"/>
      <c r="DZ36" s="612"/>
      <c r="EA36" s="612"/>
      <c r="EB36" s="612"/>
      <c r="EC36" s="613"/>
    </row>
    <row r="37" spans="2:133" ht="11.25" customHeight="1">
      <c r="AQ37" s="614" t="s">
        <v>315</v>
      </c>
      <c r="AR37" s="615"/>
      <c r="AS37" s="615"/>
      <c r="AT37" s="615"/>
      <c r="AU37" s="615"/>
      <c r="AV37" s="615"/>
      <c r="AW37" s="615"/>
      <c r="AX37" s="615"/>
      <c r="AY37" s="616"/>
      <c r="AZ37" s="588">
        <v>699425</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47624</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2964391</v>
      </c>
      <c r="CS37" s="607"/>
      <c r="CT37" s="607"/>
      <c r="CU37" s="607"/>
      <c r="CV37" s="607"/>
      <c r="CW37" s="607"/>
      <c r="CX37" s="607"/>
      <c r="CY37" s="608"/>
      <c r="CZ37" s="591">
        <v>1.8</v>
      </c>
      <c r="DA37" s="609"/>
      <c r="DB37" s="609"/>
      <c r="DC37" s="610"/>
      <c r="DD37" s="594">
        <v>2964391</v>
      </c>
      <c r="DE37" s="607"/>
      <c r="DF37" s="607"/>
      <c r="DG37" s="607"/>
      <c r="DH37" s="607"/>
      <c r="DI37" s="607"/>
      <c r="DJ37" s="607"/>
      <c r="DK37" s="608"/>
      <c r="DL37" s="594">
        <v>2594084</v>
      </c>
      <c r="DM37" s="607"/>
      <c r="DN37" s="607"/>
      <c r="DO37" s="607"/>
      <c r="DP37" s="607"/>
      <c r="DQ37" s="607"/>
      <c r="DR37" s="607"/>
      <c r="DS37" s="607"/>
      <c r="DT37" s="607"/>
      <c r="DU37" s="607"/>
      <c r="DV37" s="608"/>
      <c r="DW37" s="611">
        <v>3.8</v>
      </c>
      <c r="DX37" s="612"/>
      <c r="DY37" s="612"/>
      <c r="DZ37" s="612"/>
      <c r="EA37" s="612"/>
      <c r="EB37" s="612"/>
      <c r="EC37" s="613"/>
    </row>
    <row r="38" spans="2:133" ht="11.25" customHeight="1">
      <c r="AQ38" s="614" t="s">
        <v>318</v>
      </c>
      <c r="AR38" s="615"/>
      <c r="AS38" s="615"/>
      <c r="AT38" s="615"/>
      <c r="AU38" s="615"/>
      <c r="AV38" s="615"/>
      <c r="AW38" s="615"/>
      <c r="AX38" s="615"/>
      <c r="AY38" s="616"/>
      <c r="AZ38" s="588">
        <v>572561</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80338</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10376563</v>
      </c>
      <c r="CS38" s="589"/>
      <c r="CT38" s="589"/>
      <c r="CU38" s="589"/>
      <c r="CV38" s="589"/>
      <c r="CW38" s="589"/>
      <c r="CX38" s="589"/>
      <c r="CY38" s="590"/>
      <c r="CZ38" s="591">
        <v>6.3</v>
      </c>
      <c r="DA38" s="609"/>
      <c r="DB38" s="609"/>
      <c r="DC38" s="610"/>
      <c r="DD38" s="594">
        <v>8919529</v>
      </c>
      <c r="DE38" s="589"/>
      <c r="DF38" s="589"/>
      <c r="DG38" s="589"/>
      <c r="DH38" s="589"/>
      <c r="DI38" s="589"/>
      <c r="DJ38" s="589"/>
      <c r="DK38" s="590"/>
      <c r="DL38" s="594">
        <v>7135473</v>
      </c>
      <c r="DM38" s="589"/>
      <c r="DN38" s="589"/>
      <c r="DO38" s="589"/>
      <c r="DP38" s="589"/>
      <c r="DQ38" s="589"/>
      <c r="DR38" s="589"/>
      <c r="DS38" s="589"/>
      <c r="DT38" s="589"/>
      <c r="DU38" s="589"/>
      <c r="DV38" s="590"/>
      <c r="DW38" s="611">
        <v>10.5</v>
      </c>
      <c r="DX38" s="612"/>
      <c r="DY38" s="612"/>
      <c r="DZ38" s="612"/>
      <c r="EA38" s="612"/>
      <c r="EB38" s="612"/>
      <c r="EC38" s="613"/>
    </row>
    <row r="39" spans="2:133" ht="11.25" customHeight="1">
      <c r="AQ39" s="614" t="s">
        <v>321</v>
      </c>
      <c r="AR39" s="615"/>
      <c r="AS39" s="615"/>
      <c r="AT39" s="615"/>
      <c r="AU39" s="615"/>
      <c r="AV39" s="615"/>
      <c r="AW39" s="615"/>
      <c r="AX39" s="615"/>
      <c r="AY39" s="616"/>
      <c r="AZ39" s="588">
        <v>217999</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91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8615618</v>
      </c>
      <c r="CS39" s="607"/>
      <c r="CT39" s="607"/>
      <c r="CU39" s="607"/>
      <c r="CV39" s="607"/>
      <c r="CW39" s="607"/>
      <c r="CX39" s="607"/>
      <c r="CY39" s="608"/>
      <c r="CZ39" s="591">
        <v>5.3</v>
      </c>
      <c r="DA39" s="609"/>
      <c r="DB39" s="609"/>
      <c r="DC39" s="610"/>
      <c r="DD39" s="594">
        <v>8497123</v>
      </c>
      <c r="DE39" s="607"/>
      <c r="DF39" s="607"/>
      <c r="DG39" s="607"/>
      <c r="DH39" s="607"/>
      <c r="DI39" s="607"/>
      <c r="DJ39" s="607"/>
      <c r="DK39" s="608"/>
      <c r="DL39" s="594" t="s">
        <v>325</v>
      </c>
      <c r="DM39" s="607"/>
      <c r="DN39" s="607"/>
      <c r="DO39" s="607"/>
      <c r="DP39" s="607"/>
      <c r="DQ39" s="607"/>
      <c r="DR39" s="607"/>
      <c r="DS39" s="607"/>
      <c r="DT39" s="607"/>
      <c r="DU39" s="607"/>
      <c r="DV39" s="608"/>
      <c r="DW39" s="611" t="s">
        <v>325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2641178</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117</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6342013</v>
      </c>
      <c r="CS40" s="589"/>
      <c r="CT40" s="589"/>
      <c r="CU40" s="589"/>
      <c r="CV40" s="589"/>
      <c r="CW40" s="589"/>
      <c r="CX40" s="589"/>
      <c r="CY40" s="590"/>
      <c r="CZ40" s="591">
        <v>3.9</v>
      </c>
      <c r="DA40" s="609"/>
      <c r="DB40" s="609"/>
      <c r="DC40" s="610"/>
      <c r="DD40" s="594">
        <v>1980488</v>
      </c>
      <c r="DE40" s="589"/>
      <c r="DF40" s="589"/>
      <c r="DG40" s="589"/>
      <c r="DH40" s="589"/>
      <c r="DI40" s="589"/>
      <c r="DJ40" s="589"/>
      <c r="DK40" s="590"/>
      <c r="DL40" s="594">
        <v>75684</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6466392</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266</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22767473</v>
      </c>
      <c r="CS42" s="589"/>
      <c r="CT42" s="589"/>
      <c r="CU42" s="589"/>
      <c r="CV42" s="589"/>
      <c r="CW42" s="589"/>
      <c r="CX42" s="589"/>
      <c r="CY42" s="590"/>
      <c r="CZ42" s="591">
        <v>13.9</v>
      </c>
      <c r="DA42" s="592"/>
      <c r="DB42" s="592"/>
      <c r="DC42" s="593"/>
      <c r="DD42" s="594">
        <v>6554352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475113</v>
      </c>
      <c r="CS43" s="607"/>
      <c r="CT43" s="607"/>
      <c r="CU43" s="607"/>
      <c r="CV43" s="607"/>
      <c r="CW43" s="607"/>
      <c r="CX43" s="607"/>
      <c r="CY43" s="608"/>
      <c r="CZ43" s="591">
        <v>0.3</v>
      </c>
      <c r="DA43" s="609"/>
      <c r="DB43" s="609"/>
      <c r="DC43" s="610"/>
      <c r="DD43" s="594">
        <v>475113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15046608</v>
      </c>
      <c r="CS44" s="589"/>
      <c r="CT44" s="589"/>
      <c r="CU44" s="589"/>
      <c r="CV44" s="589"/>
      <c r="CW44" s="589"/>
      <c r="CX44" s="589"/>
      <c r="CY44" s="590"/>
      <c r="CZ44" s="591">
        <v>9.1999999999999993</v>
      </c>
      <c r="DA44" s="592"/>
      <c r="DB44" s="592"/>
      <c r="DC44" s="593"/>
      <c r="DD44" s="594">
        <v>6241488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9026262</v>
      </c>
      <c r="CS45" s="607"/>
      <c r="CT45" s="607"/>
      <c r="CU45" s="607"/>
      <c r="CV45" s="607"/>
      <c r="CW45" s="607"/>
      <c r="CX45" s="607"/>
      <c r="CY45" s="608"/>
      <c r="CZ45" s="591">
        <v>5.5</v>
      </c>
      <c r="DA45" s="609"/>
      <c r="DB45" s="609"/>
      <c r="DC45" s="610"/>
      <c r="DD45" s="594">
        <v>2955211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5987844</v>
      </c>
      <c r="CS46" s="589"/>
      <c r="CT46" s="589"/>
      <c r="CU46" s="589"/>
      <c r="CV46" s="589"/>
      <c r="CW46" s="589"/>
      <c r="CX46" s="589"/>
      <c r="CY46" s="590"/>
      <c r="CZ46" s="591">
        <v>3.7</v>
      </c>
      <c r="DA46" s="592"/>
      <c r="DB46" s="592"/>
      <c r="DC46" s="593"/>
      <c r="DD46" s="594">
        <v>3271675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7720865</v>
      </c>
      <c r="CS47" s="607"/>
      <c r="CT47" s="607"/>
      <c r="CU47" s="607"/>
      <c r="CV47" s="607"/>
      <c r="CW47" s="607"/>
      <c r="CX47" s="607"/>
      <c r="CY47" s="608"/>
      <c r="CZ47" s="591">
        <v>4.7</v>
      </c>
      <c r="DA47" s="609"/>
      <c r="DB47" s="609"/>
      <c r="DC47" s="610"/>
      <c r="DD47" s="594">
        <v>312864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325</v>
      </c>
      <c r="CS48" s="589"/>
      <c r="CT48" s="589"/>
      <c r="CU48" s="589"/>
      <c r="CV48" s="589"/>
      <c r="CW48" s="589"/>
      <c r="CX48" s="589"/>
      <c r="CY48" s="590"/>
      <c r="CZ48" s="591" t="s">
        <v>325</v>
      </c>
      <c r="DA48" s="592"/>
      <c r="DB48" s="592"/>
      <c r="DC48" s="593"/>
      <c r="DD48" s="594" t="s">
        <v>325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163972783</v>
      </c>
      <c r="CS49" s="573"/>
      <c r="CT49" s="573"/>
      <c r="CU49" s="573"/>
      <c r="CV49" s="573"/>
      <c r="CW49" s="573"/>
      <c r="CX49" s="573"/>
      <c r="CY49" s="574"/>
      <c r="CZ49" s="575">
        <v>100</v>
      </c>
      <c r="DA49" s="576"/>
      <c r="DB49" s="576"/>
      <c r="DC49" s="577"/>
      <c r="DD49" s="578">
        <v>82922406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172915</v>
      </c>
      <c r="R7" s="1101"/>
      <c r="S7" s="1101"/>
      <c r="T7" s="1101"/>
      <c r="U7" s="1101"/>
      <c r="V7" s="1101">
        <v>163767</v>
      </c>
      <c r="W7" s="1101"/>
      <c r="X7" s="1101"/>
      <c r="Y7" s="1101"/>
      <c r="Z7" s="1101"/>
      <c r="AA7" s="1101">
        <v>9148</v>
      </c>
      <c r="AB7" s="1101"/>
      <c r="AC7" s="1101"/>
      <c r="AD7" s="1101"/>
      <c r="AE7" s="1102"/>
      <c r="AF7" s="1103">
        <v>4451</v>
      </c>
      <c r="AG7" s="1104"/>
      <c r="AH7" s="1104"/>
      <c r="AI7" s="1104"/>
      <c r="AJ7" s="1105"/>
      <c r="AK7" s="1087">
        <v>10058</v>
      </c>
      <c r="AL7" s="1088"/>
      <c r="AM7" s="1088"/>
      <c r="AN7" s="1088"/>
      <c r="AO7" s="1088"/>
      <c r="AP7" s="1088">
        <v>84315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549</v>
      </c>
      <c r="BT7" s="1092"/>
      <c r="BU7" s="1092"/>
      <c r="BV7" s="1092"/>
      <c r="BW7" s="1092"/>
      <c r="BX7" s="1092"/>
      <c r="BY7" s="1092"/>
      <c r="BZ7" s="1092"/>
      <c r="CA7" s="1092"/>
      <c r="CB7" s="1092"/>
      <c r="CC7" s="1092"/>
      <c r="CD7" s="1092"/>
      <c r="CE7" s="1092"/>
      <c r="CF7" s="1092"/>
      <c r="CG7" s="1093"/>
      <c r="CH7" s="1084">
        <v>4</v>
      </c>
      <c r="CI7" s="1085"/>
      <c r="CJ7" s="1085"/>
      <c r="CK7" s="1085"/>
      <c r="CL7" s="1086"/>
      <c r="CM7" s="1084">
        <v>373</v>
      </c>
      <c r="CN7" s="1085"/>
      <c r="CO7" s="1085"/>
      <c r="CP7" s="1085"/>
      <c r="CQ7" s="1086"/>
      <c r="CR7" s="1084">
        <v>155</v>
      </c>
      <c r="CS7" s="1085"/>
      <c r="CT7" s="1085"/>
      <c r="CU7" s="1085"/>
      <c r="CV7" s="1086"/>
      <c r="CW7" s="1084">
        <v>72</v>
      </c>
      <c r="CX7" s="1085"/>
      <c r="CY7" s="1085"/>
      <c r="CZ7" s="1085"/>
      <c r="DA7" s="1086"/>
      <c r="DB7" s="1084" t="s">
        <v>569</v>
      </c>
      <c r="DC7" s="1085"/>
      <c r="DD7" s="1085"/>
      <c r="DE7" s="1085"/>
      <c r="DF7" s="1086"/>
      <c r="DG7" s="1084" t="s">
        <v>567</v>
      </c>
      <c r="DH7" s="1085"/>
      <c r="DI7" s="1085"/>
      <c r="DJ7" s="1085"/>
      <c r="DK7" s="1086"/>
      <c r="DL7" s="1084" t="s">
        <v>567</v>
      </c>
      <c r="DM7" s="1085"/>
      <c r="DN7" s="1085"/>
      <c r="DO7" s="1085"/>
      <c r="DP7" s="1086"/>
      <c r="DQ7" s="1084" t="s">
        <v>567</v>
      </c>
      <c r="DR7" s="1085"/>
      <c r="DS7" s="1085"/>
      <c r="DT7" s="1085"/>
      <c r="DU7" s="1086"/>
      <c r="DV7" s="1111"/>
      <c r="DW7" s="1112"/>
      <c r="DX7" s="1112"/>
      <c r="DY7" s="1112"/>
      <c r="DZ7" s="1113"/>
      <c r="EA7" s="205"/>
    </row>
    <row r="8" spans="1:131" s="206" customFormat="1" ht="26.25" customHeight="1">
      <c r="A8" s="212">
        <v>2</v>
      </c>
      <c r="B8" s="1027" t="s">
        <v>367</v>
      </c>
      <c r="C8" s="1028"/>
      <c r="D8" s="1028"/>
      <c r="E8" s="1028"/>
      <c r="F8" s="1028"/>
      <c r="G8" s="1028"/>
      <c r="H8" s="1028"/>
      <c r="I8" s="1028"/>
      <c r="J8" s="1028"/>
      <c r="K8" s="1028"/>
      <c r="L8" s="1028"/>
      <c r="M8" s="1028"/>
      <c r="N8" s="1028"/>
      <c r="O8" s="1028"/>
      <c r="P8" s="1029"/>
      <c r="Q8" s="1039">
        <v>4</v>
      </c>
      <c r="R8" s="1040"/>
      <c r="S8" s="1040"/>
      <c r="T8" s="1040"/>
      <c r="U8" s="1040"/>
      <c r="V8" s="1040">
        <v>4</v>
      </c>
      <c r="W8" s="1040"/>
      <c r="X8" s="1040"/>
      <c r="Y8" s="1040"/>
      <c r="Z8" s="1040"/>
      <c r="AA8" s="1040" t="s">
        <v>565</v>
      </c>
      <c r="AB8" s="1040"/>
      <c r="AC8" s="1040"/>
      <c r="AD8" s="1040"/>
      <c r="AE8" s="1041"/>
      <c r="AF8" s="1033" t="s">
        <v>113</v>
      </c>
      <c r="AG8" s="1034"/>
      <c r="AH8" s="1034"/>
      <c r="AI8" s="1034"/>
      <c r="AJ8" s="1035"/>
      <c r="AK8" s="1082">
        <v>3</v>
      </c>
      <c r="AL8" s="1083"/>
      <c r="AM8" s="1083"/>
      <c r="AN8" s="1083"/>
      <c r="AO8" s="1083"/>
      <c r="AP8" s="1083" t="s">
        <v>564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550</v>
      </c>
      <c r="BT8" s="1011"/>
      <c r="BU8" s="1011"/>
      <c r="BV8" s="1011"/>
      <c r="BW8" s="1011"/>
      <c r="BX8" s="1011"/>
      <c r="BY8" s="1011"/>
      <c r="BZ8" s="1011"/>
      <c r="CA8" s="1011"/>
      <c r="CB8" s="1011"/>
      <c r="CC8" s="1011"/>
      <c r="CD8" s="1011"/>
      <c r="CE8" s="1011"/>
      <c r="CF8" s="1011"/>
      <c r="CG8" s="1012"/>
      <c r="CH8" s="985">
        <v>6</v>
      </c>
      <c r="CI8" s="986"/>
      <c r="CJ8" s="986"/>
      <c r="CK8" s="986"/>
      <c r="CL8" s="987"/>
      <c r="CM8" s="985">
        <v>260</v>
      </c>
      <c r="CN8" s="986"/>
      <c r="CO8" s="986"/>
      <c r="CP8" s="986"/>
      <c r="CQ8" s="987"/>
      <c r="CR8" s="985">
        <v>125</v>
      </c>
      <c r="CS8" s="986"/>
      <c r="CT8" s="986"/>
      <c r="CU8" s="986"/>
      <c r="CV8" s="987"/>
      <c r="CW8" s="985">
        <v>87</v>
      </c>
      <c r="CX8" s="986"/>
      <c r="CY8" s="986"/>
      <c r="CZ8" s="986"/>
      <c r="DA8" s="987"/>
      <c r="DB8" s="985" t="s">
        <v>508</v>
      </c>
      <c r="DC8" s="986"/>
      <c r="DD8" s="986"/>
      <c r="DE8" s="986"/>
      <c r="DF8" s="987"/>
      <c r="DG8" s="985" t="s">
        <v>508</v>
      </c>
      <c r="DH8" s="986"/>
      <c r="DI8" s="986"/>
      <c r="DJ8" s="986"/>
      <c r="DK8" s="987"/>
      <c r="DL8" s="985" t="s">
        <v>508</v>
      </c>
      <c r="DM8" s="986"/>
      <c r="DN8" s="986"/>
      <c r="DO8" s="986"/>
      <c r="DP8" s="987"/>
      <c r="DQ8" s="985" t="s">
        <v>508</v>
      </c>
      <c r="DR8" s="986"/>
      <c r="DS8" s="986"/>
      <c r="DT8" s="986"/>
      <c r="DU8" s="987"/>
      <c r="DV8" s="988"/>
      <c r="DW8" s="989"/>
      <c r="DX8" s="989"/>
      <c r="DY8" s="989"/>
      <c r="DZ8" s="990"/>
      <c r="EA8" s="205"/>
    </row>
    <row r="9" spans="1:131" s="206" customFormat="1" ht="26.25" customHeight="1">
      <c r="A9" s="212">
        <v>3</v>
      </c>
      <c r="B9" s="1027" t="s">
        <v>368</v>
      </c>
      <c r="C9" s="1028"/>
      <c r="D9" s="1028"/>
      <c r="E9" s="1028"/>
      <c r="F9" s="1028"/>
      <c r="G9" s="1028"/>
      <c r="H9" s="1028"/>
      <c r="I9" s="1028"/>
      <c r="J9" s="1028"/>
      <c r="K9" s="1028"/>
      <c r="L9" s="1028"/>
      <c r="M9" s="1028"/>
      <c r="N9" s="1028"/>
      <c r="O9" s="1028"/>
      <c r="P9" s="1029"/>
      <c r="Q9" s="1039">
        <v>99</v>
      </c>
      <c r="R9" s="1040"/>
      <c r="S9" s="1040"/>
      <c r="T9" s="1040"/>
      <c r="U9" s="1040"/>
      <c r="V9" s="1040">
        <v>99</v>
      </c>
      <c r="W9" s="1040"/>
      <c r="X9" s="1040"/>
      <c r="Y9" s="1040"/>
      <c r="Z9" s="1040"/>
      <c r="AA9" s="1040" t="s">
        <v>565</v>
      </c>
      <c r="AB9" s="1040"/>
      <c r="AC9" s="1040"/>
      <c r="AD9" s="1040"/>
      <c r="AE9" s="1041"/>
      <c r="AF9" s="1033" t="s">
        <v>113</v>
      </c>
      <c r="AG9" s="1034"/>
      <c r="AH9" s="1034"/>
      <c r="AI9" s="1034"/>
      <c r="AJ9" s="1035"/>
      <c r="AK9" s="1082">
        <v>99</v>
      </c>
      <c r="AL9" s="1083"/>
      <c r="AM9" s="1083"/>
      <c r="AN9" s="1083"/>
      <c r="AO9" s="1083"/>
      <c r="AP9" s="1083" t="s">
        <v>564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551</v>
      </c>
      <c r="BT9" s="1011"/>
      <c r="BU9" s="1011"/>
      <c r="BV9" s="1011"/>
      <c r="BW9" s="1011"/>
      <c r="BX9" s="1011"/>
      <c r="BY9" s="1011"/>
      <c r="BZ9" s="1011"/>
      <c r="CA9" s="1011"/>
      <c r="CB9" s="1011"/>
      <c r="CC9" s="1011"/>
      <c r="CD9" s="1011"/>
      <c r="CE9" s="1011"/>
      <c r="CF9" s="1011"/>
      <c r="CG9" s="1012"/>
      <c r="CH9" s="985">
        <v>1</v>
      </c>
      <c r="CI9" s="986"/>
      <c r="CJ9" s="986"/>
      <c r="CK9" s="986"/>
      <c r="CL9" s="987"/>
      <c r="CM9" s="985">
        <v>57</v>
      </c>
      <c r="CN9" s="986"/>
      <c r="CO9" s="986"/>
      <c r="CP9" s="986"/>
      <c r="CQ9" s="987"/>
      <c r="CR9" s="985">
        <v>15</v>
      </c>
      <c r="CS9" s="986"/>
      <c r="CT9" s="986"/>
      <c r="CU9" s="986"/>
      <c r="CV9" s="987"/>
      <c r="CW9" s="985">
        <v>36</v>
      </c>
      <c r="CX9" s="986"/>
      <c r="CY9" s="986"/>
      <c r="CZ9" s="986"/>
      <c r="DA9" s="987"/>
      <c r="DB9" s="985" t="s">
        <v>508</v>
      </c>
      <c r="DC9" s="986"/>
      <c r="DD9" s="986"/>
      <c r="DE9" s="986"/>
      <c r="DF9" s="987"/>
      <c r="DG9" s="985" t="s">
        <v>508</v>
      </c>
      <c r="DH9" s="986"/>
      <c r="DI9" s="986"/>
      <c r="DJ9" s="986"/>
      <c r="DK9" s="987"/>
      <c r="DL9" s="985" t="s">
        <v>508</v>
      </c>
      <c r="DM9" s="986"/>
      <c r="DN9" s="986"/>
      <c r="DO9" s="986"/>
      <c r="DP9" s="987"/>
      <c r="DQ9" s="985" t="s">
        <v>508</v>
      </c>
      <c r="DR9" s="986"/>
      <c r="DS9" s="986"/>
      <c r="DT9" s="986"/>
      <c r="DU9" s="987"/>
      <c r="DV9" s="988"/>
      <c r="DW9" s="989"/>
      <c r="DX9" s="989"/>
      <c r="DY9" s="989"/>
      <c r="DZ9" s="990"/>
      <c r="EA9" s="205"/>
    </row>
    <row r="10" spans="1:131" s="206" customFormat="1" ht="26.25" customHeight="1">
      <c r="A10" s="212">
        <v>4</v>
      </c>
      <c r="B10" s="1027" t="s">
        <v>369</v>
      </c>
      <c r="C10" s="1028"/>
      <c r="D10" s="1028"/>
      <c r="E10" s="1028"/>
      <c r="F10" s="1028"/>
      <c r="G10" s="1028"/>
      <c r="H10" s="1028"/>
      <c r="I10" s="1028"/>
      <c r="J10" s="1028"/>
      <c r="K10" s="1028"/>
      <c r="L10" s="1028"/>
      <c r="M10" s="1028"/>
      <c r="N10" s="1028"/>
      <c r="O10" s="1028"/>
      <c r="P10" s="1029"/>
      <c r="Q10" s="1039">
        <v>24</v>
      </c>
      <c r="R10" s="1040"/>
      <c r="S10" s="1040"/>
      <c r="T10" s="1040"/>
      <c r="U10" s="1040"/>
      <c r="V10" s="1040">
        <v>24</v>
      </c>
      <c r="W10" s="1040"/>
      <c r="X10" s="1040"/>
      <c r="Y10" s="1040"/>
      <c r="Z10" s="1040"/>
      <c r="AA10" s="1040" t="s">
        <v>566</v>
      </c>
      <c r="AB10" s="1040"/>
      <c r="AC10" s="1040"/>
      <c r="AD10" s="1040"/>
      <c r="AE10" s="1041"/>
      <c r="AF10" s="1033" t="s">
        <v>113</v>
      </c>
      <c r="AG10" s="1034"/>
      <c r="AH10" s="1034"/>
      <c r="AI10" s="1034"/>
      <c r="AJ10" s="1035"/>
      <c r="AK10" s="1082">
        <v>24</v>
      </c>
      <c r="AL10" s="1083"/>
      <c r="AM10" s="1083"/>
      <c r="AN10" s="1083"/>
      <c r="AO10" s="1083"/>
      <c r="AP10" s="1083" t="s">
        <v>564</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552</v>
      </c>
      <c r="BT10" s="1011"/>
      <c r="BU10" s="1011"/>
      <c r="BV10" s="1011"/>
      <c r="BW10" s="1011"/>
      <c r="BX10" s="1011"/>
      <c r="BY10" s="1011"/>
      <c r="BZ10" s="1011"/>
      <c r="CA10" s="1011"/>
      <c r="CB10" s="1011"/>
      <c r="CC10" s="1011"/>
      <c r="CD10" s="1011"/>
      <c r="CE10" s="1011"/>
      <c r="CF10" s="1011"/>
      <c r="CG10" s="1012"/>
      <c r="CH10" s="985">
        <v>-3</v>
      </c>
      <c r="CI10" s="986"/>
      <c r="CJ10" s="986"/>
      <c r="CK10" s="986"/>
      <c r="CL10" s="987"/>
      <c r="CM10" s="985">
        <v>134</v>
      </c>
      <c r="CN10" s="986"/>
      <c r="CO10" s="986"/>
      <c r="CP10" s="986"/>
      <c r="CQ10" s="987"/>
      <c r="CR10" s="985">
        <v>70</v>
      </c>
      <c r="CS10" s="986"/>
      <c r="CT10" s="986"/>
      <c r="CU10" s="986"/>
      <c r="CV10" s="987"/>
      <c r="CW10" s="985">
        <v>21</v>
      </c>
      <c r="CX10" s="986"/>
      <c r="CY10" s="986"/>
      <c r="CZ10" s="986"/>
      <c r="DA10" s="987"/>
      <c r="DB10" s="985" t="s">
        <v>508</v>
      </c>
      <c r="DC10" s="986"/>
      <c r="DD10" s="986"/>
      <c r="DE10" s="986"/>
      <c r="DF10" s="987"/>
      <c r="DG10" s="985" t="s">
        <v>508</v>
      </c>
      <c r="DH10" s="986"/>
      <c r="DI10" s="986"/>
      <c r="DJ10" s="986"/>
      <c r="DK10" s="987"/>
      <c r="DL10" s="985" t="s">
        <v>508</v>
      </c>
      <c r="DM10" s="986"/>
      <c r="DN10" s="986"/>
      <c r="DO10" s="986"/>
      <c r="DP10" s="987"/>
      <c r="DQ10" s="985" t="s">
        <v>508</v>
      </c>
      <c r="DR10" s="986"/>
      <c r="DS10" s="986"/>
      <c r="DT10" s="986"/>
      <c r="DU10" s="987"/>
      <c r="DV10" s="988"/>
      <c r="DW10" s="989"/>
      <c r="DX10" s="989"/>
      <c r="DY10" s="989"/>
      <c r="DZ10" s="990"/>
      <c r="EA10" s="205"/>
    </row>
    <row r="11" spans="1:131" s="206" customFormat="1" ht="26.25" customHeight="1">
      <c r="A11" s="212">
        <v>5</v>
      </c>
      <c r="B11" s="1027" t="s">
        <v>370</v>
      </c>
      <c r="C11" s="1028"/>
      <c r="D11" s="1028"/>
      <c r="E11" s="1028"/>
      <c r="F11" s="1028"/>
      <c r="G11" s="1028"/>
      <c r="H11" s="1028"/>
      <c r="I11" s="1028"/>
      <c r="J11" s="1028"/>
      <c r="K11" s="1028"/>
      <c r="L11" s="1028"/>
      <c r="M11" s="1028"/>
      <c r="N11" s="1028"/>
      <c r="O11" s="1028"/>
      <c r="P11" s="1029"/>
      <c r="Q11" s="1039">
        <v>117</v>
      </c>
      <c r="R11" s="1040"/>
      <c r="S11" s="1040"/>
      <c r="T11" s="1040"/>
      <c r="U11" s="1040"/>
      <c r="V11" s="1040">
        <v>117</v>
      </c>
      <c r="W11" s="1040"/>
      <c r="X11" s="1040"/>
      <c r="Y11" s="1040"/>
      <c r="Z11" s="1040"/>
      <c r="AA11" s="1040" t="s">
        <v>564</v>
      </c>
      <c r="AB11" s="1040"/>
      <c r="AC11" s="1040"/>
      <c r="AD11" s="1040"/>
      <c r="AE11" s="1041"/>
      <c r="AF11" s="1033" t="s">
        <v>113</v>
      </c>
      <c r="AG11" s="1034"/>
      <c r="AH11" s="1034"/>
      <c r="AI11" s="1034"/>
      <c r="AJ11" s="1035"/>
      <c r="AK11" s="1082">
        <v>109</v>
      </c>
      <c r="AL11" s="1083"/>
      <c r="AM11" s="1083"/>
      <c r="AN11" s="1083"/>
      <c r="AO11" s="1083"/>
      <c r="AP11" s="1083">
        <v>180</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553</v>
      </c>
      <c r="BT11" s="1011"/>
      <c r="BU11" s="1011"/>
      <c r="BV11" s="1011"/>
      <c r="BW11" s="1011"/>
      <c r="BX11" s="1011"/>
      <c r="BY11" s="1011"/>
      <c r="BZ11" s="1011"/>
      <c r="CA11" s="1011"/>
      <c r="CB11" s="1011"/>
      <c r="CC11" s="1011"/>
      <c r="CD11" s="1011"/>
      <c r="CE11" s="1011"/>
      <c r="CF11" s="1011"/>
      <c r="CG11" s="1012"/>
      <c r="CH11" s="985">
        <v>17</v>
      </c>
      <c r="CI11" s="986"/>
      <c r="CJ11" s="986"/>
      <c r="CK11" s="986"/>
      <c r="CL11" s="987"/>
      <c r="CM11" s="985">
        <v>348</v>
      </c>
      <c r="CN11" s="986"/>
      <c r="CO11" s="986"/>
      <c r="CP11" s="986"/>
      <c r="CQ11" s="987"/>
      <c r="CR11" s="985">
        <v>102</v>
      </c>
      <c r="CS11" s="986"/>
      <c r="CT11" s="986"/>
      <c r="CU11" s="986"/>
      <c r="CV11" s="987"/>
      <c r="CW11" s="985" t="s">
        <v>570</v>
      </c>
      <c r="CX11" s="986"/>
      <c r="CY11" s="986"/>
      <c r="CZ11" s="986"/>
      <c r="DA11" s="987"/>
      <c r="DB11" s="985">
        <v>161</v>
      </c>
      <c r="DC11" s="986"/>
      <c r="DD11" s="986"/>
      <c r="DE11" s="986"/>
      <c r="DF11" s="987"/>
      <c r="DG11" s="985" t="s">
        <v>508</v>
      </c>
      <c r="DH11" s="986"/>
      <c r="DI11" s="986"/>
      <c r="DJ11" s="986"/>
      <c r="DK11" s="987"/>
      <c r="DL11" s="985" t="s">
        <v>508</v>
      </c>
      <c r="DM11" s="986"/>
      <c r="DN11" s="986"/>
      <c r="DO11" s="986"/>
      <c r="DP11" s="987"/>
      <c r="DQ11" s="985" t="s">
        <v>508</v>
      </c>
      <c r="DR11" s="986"/>
      <c r="DS11" s="986"/>
      <c r="DT11" s="986"/>
      <c r="DU11" s="987"/>
      <c r="DV11" s="988"/>
      <c r="DW11" s="989"/>
      <c r="DX11" s="989"/>
      <c r="DY11" s="989"/>
      <c r="DZ11" s="990"/>
      <c r="EA11" s="205"/>
    </row>
    <row r="12" spans="1:131" s="206" customFormat="1" ht="26.25" customHeight="1">
      <c r="A12" s="212">
        <v>6</v>
      </c>
      <c r="B12" s="1027" t="s">
        <v>371</v>
      </c>
      <c r="C12" s="1028"/>
      <c r="D12" s="1028"/>
      <c r="E12" s="1028"/>
      <c r="F12" s="1028"/>
      <c r="G12" s="1028"/>
      <c r="H12" s="1028"/>
      <c r="I12" s="1028"/>
      <c r="J12" s="1028"/>
      <c r="K12" s="1028"/>
      <c r="L12" s="1028"/>
      <c r="M12" s="1028"/>
      <c r="N12" s="1028"/>
      <c r="O12" s="1028"/>
      <c r="P12" s="1029"/>
      <c r="Q12" s="1039">
        <v>883</v>
      </c>
      <c r="R12" s="1040"/>
      <c r="S12" s="1040"/>
      <c r="T12" s="1040"/>
      <c r="U12" s="1040"/>
      <c r="V12" s="1040">
        <v>822</v>
      </c>
      <c r="W12" s="1040"/>
      <c r="X12" s="1040"/>
      <c r="Y12" s="1040"/>
      <c r="Z12" s="1040"/>
      <c r="AA12" s="1040">
        <v>61</v>
      </c>
      <c r="AB12" s="1040"/>
      <c r="AC12" s="1040"/>
      <c r="AD12" s="1040"/>
      <c r="AE12" s="1041"/>
      <c r="AF12" s="1033" t="s">
        <v>113</v>
      </c>
      <c r="AG12" s="1034"/>
      <c r="AH12" s="1034"/>
      <c r="AI12" s="1034"/>
      <c r="AJ12" s="1035"/>
      <c r="AK12" s="1082">
        <v>529</v>
      </c>
      <c r="AL12" s="1083"/>
      <c r="AM12" s="1083"/>
      <c r="AN12" s="1083"/>
      <c r="AO12" s="1083"/>
      <c r="AP12" s="1083">
        <v>816</v>
      </c>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554</v>
      </c>
      <c r="BT12" s="1011"/>
      <c r="BU12" s="1011"/>
      <c r="BV12" s="1011"/>
      <c r="BW12" s="1011"/>
      <c r="BX12" s="1011"/>
      <c r="BY12" s="1011"/>
      <c r="BZ12" s="1011"/>
      <c r="CA12" s="1011"/>
      <c r="CB12" s="1011"/>
      <c r="CC12" s="1011"/>
      <c r="CD12" s="1011"/>
      <c r="CE12" s="1011"/>
      <c r="CF12" s="1011"/>
      <c r="CG12" s="1012"/>
      <c r="CH12" s="985">
        <v>-5</v>
      </c>
      <c r="CI12" s="986"/>
      <c r="CJ12" s="986"/>
      <c r="CK12" s="986"/>
      <c r="CL12" s="987"/>
      <c r="CM12" s="985">
        <v>125</v>
      </c>
      <c r="CN12" s="986"/>
      <c r="CO12" s="986"/>
      <c r="CP12" s="986"/>
      <c r="CQ12" s="987"/>
      <c r="CR12" s="985">
        <v>10</v>
      </c>
      <c r="CS12" s="986"/>
      <c r="CT12" s="986"/>
      <c r="CU12" s="986"/>
      <c r="CV12" s="987"/>
      <c r="CW12" s="985" t="s">
        <v>567</v>
      </c>
      <c r="CX12" s="986"/>
      <c r="CY12" s="986"/>
      <c r="CZ12" s="986"/>
      <c r="DA12" s="987"/>
      <c r="DB12" s="985" t="s">
        <v>508</v>
      </c>
      <c r="DC12" s="986"/>
      <c r="DD12" s="986"/>
      <c r="DE12" s="986"/>
      <c r="DF12" s="987"/>
      <c r="DG12" s="985">
        <v>212</v>
      </c>
      <c r="DH12" s="986"/>
      <c r="DI12" s="986"/>
      <c r="DJ12" s="986"/>
      <c r="DK12" s="987"/>
      <c r="DL12" s="985" t="s">
        <v>508</v>
      </c>
      <c r="DM12" s="986"/>
      <c r="DN12" s="986"/>
      <c r="DO12" s="986"/>
      <c r="DP12" s="987"/>
      <c r="DQ12" s="985" t="s">
        <v>508</v>
      </c>
      <c r="DR12" s="986"/>
      <c r="DS12" s="986"/>
      <c r="DT12" s="986"/>
      <c r="DU12" s="987"/>
      <c r="DV12" s="988"/>
      <c r="DW12" s="989"/>
      <c r="DX12" s="989"/>
      <c r="DY12" s="989"/>
      <c r="DZ12" s="990"/>
      <c r="EA12" s="205"/>
    </row>
    <row r="13" spans="1:131" s="206" customFormat="1" ht="26.25" customHeight="1">
      <c r="A13" s="212">
        <v>7</v>
      </c>
      <c r="B13" s="1027" t="s">
        <v>372</v>
      </c>
      <c r="C13" s="1028"/>
      <c r="D13" s="1028"/>
      <c r="E13" s="1028"/>
      <c r="F13" s="1028"/>
      <c r="G13" s="1028"/>
      <c r="H13" s="1028"/>
      <c r="I13" s="1028"/>
      <c r="J13" s="1028"/>
      <c r="K13" s="1028"/>
      <c r="L13" s="1028"/>
      <c r="M13" s="1028"/>
      <c r="N13" s="1028"/>
      <c r="O13" s="1028"/>
      <c r="P13" s="1029"/>
      <c r="Q13" s="1039">
        <v>469</v>
      </c>
      <c r="R13" s="1040"/>
      <c r="S13" s="1040"/>
      <c r="T13" s="1040"/>
      <c r="U13" s="1040"/>
      <c r="V13" s="1040">
        <v>394</v>
      </c>
      <c r="W13" s="1040"/>
      <c r="X13" s="1040"/>
      <c r="Y13" s="1040"/>
      <c r="Z13" s="1040"/>
      <c r="AA13" s="1040">
        <v>75</v>
      </c>
      <c r="AB13" s="1040"/>
      <c r="AC13" s="1040"/>
      <c r="AD13" s="1040"/>
      <c r="AE13" s="1041"/>
      <c r="AF13" s="1033" t="s">
        <v>113</v>
      </c>
      <c r="AG13" s="1034"/>
      <c r="AH13" s="1034"/>
      <c r="AI13" s="1034"/>
      <c r="AJ13" s="1035"/>
      <c r="AK13" s="1082">
        <v>249</v>
      </c>
      <c r="AL13" s="1083"/>
      <c r="AM13" s="1083"/>
      <c r="AN13" s="1083"/>
      <c r="AO13" s="1083"/>
      <c r="AP13" s="1083">
        <v>134</v>
      </c>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t="s">
        <v>373</v>
      </c>
      <c r="C14" s="1028"/>
      <c r="D14" s="1028"/>
      <c r="E14" s="1028"/>
      <c r="F14" s="1028"/>
      <c r="G14" s="1028"/>
      <c r="H14" s="1028"/>
      <c r="I14" s="1028"/>
      <c r="J14" s="1028"/>
      <c r="K14" s="1028"/>
      <c r="L14" s="1028"/>
      <c r="M14" s="1028"/>
      <c r="N14" s="1028"/>
      <c r="O14" s="1028"/>
      <c r="P14" s="1029"/>
      <c r="Q14" s="1039">
        <v>95</v>
      </c>
      <c r="R14" s="1040"/>
      <c r="S14" s="1040"/>
      <c r="T14" s="1040"/>
      <c r="U14" s="1040"/>
      <c r="V14" s="1040">
        <v>49</v>
      </c>
      <c r="W14" s="1040"/>
      <c r="X14" s="1040"/>
      <c r="Y14" s="1040"/>
      <c r="Z14" s="1040"/>
      <c r="AA14" s="1040">
        <v>46</v>
      </c>
      <c r="AB14" s="1040"/>
      <c r="AC14" s="1040"/>
      <c r="AD14" s="1040"/>
      <c r="AE14" s="1041"/>
      <c r="AF14" s="1033" t="s">
        <v>113</v>
      </c>
      <c r="AG14" s="1034"/>
      <c r="AH14" s="1034"/>
      <c r="AI14" s="1034"/>
      <c r="AJ14" s="1035"/>
      <c r="AK14" s="1082">
        <v>95</v>
      </c>
      <c r="AL14" s="1083"/>
      <c r="AM14" s="1083"/>
      <c r="AN14" s="1083"/>
      <c r="AO14" s="1083"/>
      <c r="AP14" s="1083">
        <v>97</v>
      </c>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t="s">
        <v>374</v>
      </c>
      <c r="C15" s="1028"/>
      <c r="D15" s="1028"/>
      <c r="E15" s="1028"/>
      <c r="F15" s="1028"/>
      <c r="G15" s="1028"/>
      <c r="H15" s="1028"/>
      <c r="I15" s="1028"/>
      <c r="J15" s="1028"/>
      <c r="K15" s="1028"/>
      <c r="L15" s="1028"/>
      <c r="M15" s="1028"/>
      <c r="N15" s="1028"/>
      <c r="O15" s="1028"/>
      <c r="P15" s="1029"/>
      <c r="Q15" s="1039">
        <v>288</v>
      </c>
      <c r="R15" s="1040"/>
      <c r="S15" s="1040"/>
      <c r="T15" s="1040"/>
      <c r="U15" s="1040"/>
      <c r="V15" s="1040">
        <v>288</v>
      </c>
      <c r="W15" s="1040"/>
      <c r="X15" s="1040"/>
      <c r="Y15" s="1040"/>
      <c r="Z15" s="1040"/>
      <c r="AA15" s="1040" t="s">
        <v>564</v>
      </c>
      <c r="AB15" s="1040"/>
      <c r="AC15" s="1040"/>
      <c r="AD15" s="1040"/>
      <c r="AE15" s="1041"/>
      <c r="AF15" s="1033" t="s">
        <v>113</v>
      </c>
      <c r="AG15" s="1034"/>
      <c r="AH15" s="1034"/>
      <c r="AI15" s="1034"/>
      <c r="AJ15" s="1035"/>
      <c r="AK15" s="1082">
        <v>267</v>
      </c>
      <c r="AL15" s="1083"/>
      <c r="AM15" s="1083"/>
      <c r="AN15" s="1083"/>
      <c r="AO15" s="1083"/>
      <c r="AP15" s="1083">
        <v>870</v>
      </c>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t="s">
        <v>375</v>
      </c>
      <c r="C16" s="1028"/>
      <c r="D16" s="1028"/>
      <c r="E16" s="1028"/>
      <c r="F16" s="1028"/>
      <c r="G16" s="1028"/>
      <c r="H16" s="1028"/>
      <c r="I16" s="1028"/>
      <c r="J16" s="1028"/>
      <c r="K16" s="1028"/>
      <c r="L16" s="1028"/>
      <c r="M16" s="1028"/>
      <c r="N16" s="1028"/>
      <c r="O16" s="1028"/>
      <c r="P16" s="1029"/>
      <c r="Q16" s="1039">
        <v>67</v>
      </c>
      <c r="R16" s="1040"/>
      <c r="S16" s="1040"/>
      <c r="T16" s="1040"/>
      <c r="U16" s="1040"/>
      <c r="V16" s="1040">
        <v>14</v>
      </c>
      <c r="W16" s="1040"/>
      <c r="X16" s="1040"/>
      <c r="Y16" s="1040"/>
      <c r="Z16" s="1040"/>
      <c r="AA16" s="1040">
        <v>53</v>
      </c>
      <c r="AB16" s="1040"/>
      <c r="AC16" s="1040"/>
      <c r="AD16" s="1040"/>
      <c r="AE16" s="1041"/>
      <c r="AF16" s="1033">
        <v>53</v>
      </c>
      <c r="AG16" s="1034"/>
      <c r="AH16" s="1034"/>
      <c r="AI16" s="1034"/>
      <c r="AJ16" s="1035"/>
      <c r="AK16" s="1082">
        <v>1</v>
      </c>
      <c r="AL16" s="1083"/>
      <c r="AM16" s="1083"/>
      <c r="AN16" s="1083"/>
      <c r="AO16" s="1083"/>
      <c r="AP16" s="1083">
        <v>105</v>
      </c>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377</v>
      </c>
      <c r="B23" s="940" t="s">
        <v>378</v>
      </c>
      <c r="C23" s="941"/>
      <c r="D23" s="941"/>
      <c r="E23" s="941"/>
      <c r="F23" s="941"/>
      <c r="G23" s="941"/>
      <c r="H23" s="941"/>
      <c r="I23" s="941"/>
      <c r="J23" s="941"/>
      <c r="K23" s="941"/>
      <c r="L23" s="941"/>
      <c r="M23" s="941"/>
      <c r="N23" s="941"/>
      <c r="O23" s="941"/>
      <c r="P23" s="942"/>
      <c r="Q23" s="1064">
        <v>174055</v>
      </c>
      <c r="R23" s="1065"/>
      <c r="S23" s="1065"/>
      <c r="T23" s="1065"/>
      <c r="U23" s="1065"/>
      <c r="V23" s="1065">
        <v>164672</v>
      </c>
      <c r="W23" s="1065"/>
      <c r="X23" s="1065"/>
      <c r="Y23" s="1065"/>
      <c r="Z23" s="1065"/>
      <c r="AA23" s="1065">
        <v>9383</v>
      </c>
      <c r="AB23" s="1065"/>
      <c r="AC23" s="1065"/>
      <c r="AD23" s="1065"/>
      <c r="AE23" s="1066"/>
      <c r="AF23" s="1067">
        <v>4503</v>
      </c>
      <c r="AG23" s="1065"/>
      <c r="AH23" s="1065"/>
      <c r="AI23" s="1065"/>
      <c r="AJ23" s="1068"/>
      <c r="AK23" s="1069"/>
      <c r="AL23" s="1070"/>
      <c r="AM23" s="1070"/>
      <c r="AN23" s="1070"/>
      <c r="AO23" s="1070"/>
      <c r="AP23" s="1065">
        <v>86517</v>
      </c>
      <c r="AQ23" s="1065"/>
      <c r="AR23" s="1065"/>
      <c r="AS23" s="1065"/>
      <c r="AT23" s="1065"/>
      <c r="AU23" s="1071"/>
      <c r="AV23" s="1071"/>
      <c r="AW23" s="1071"/>
      <c r="AX23" s="1071"/>
      <c r="AY23" s="1072"/>
      <c r="AZ23" s="1061" t="s">
        <v>113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381</v>
      </c>
      <c r="R26" s="998"/>
      <c r="S26" s="998"/>
      <c r="T26" s="998"/>
      <c r="U26" s="999"/>
      <c r="V26" s="997" t="s">
        <v>382</v>
      </c>
      <c r="W26" s="998"/>
      <c r="X26" s="998"/>
      <c r="Y26" s="998"/>
      <c r="Z26" s="999"/>
      <c r="AA26" s="997" t="s">
        <v>383</v>
      </c>
      <c r="AB26" s="998"/>
      <c r="AC26" s="998"/>
      <c r="AD26" s="998"/>
      <c r="AE26" s="998"/>
      <c r="AF26" s="1055" t="s">
        <v>384</v>
      </c>
      <c r="AG26" s="1004"/>
      <c r="AH26" s="1004"/>
      <c r="AI26" s="1004"/>
      <c r="AJ26" s="1056"/>
      <c r="AK26" s="998" t="s">
        <v>385</v>
      </c>
      <c r="AL26" s="998"/>
      <c r="AM26" s="998"/>
      <c r="AN26" s="998"/>
      <c r="AO26" s="999"/>
      <c r="AP26" s="997" t="s">
        <v>386</v>
      </c>
      <c r="AQ26" s="998"/>
      <c r="AR26" s="998"/>
      <c r="AS26" s="998"/>
      <c r="AT26" s="999"/>
      <c r="AU26" s="997" t="s">
        <v>387</v>
      </c>
      <c r="AV26" s="998"/>
      <c r="AW26" s="998"/>
      <c r="AX26" s="998"/>
      <c r="AY26" s="999"/>
      <c r="AZ26" s="997" t="s">
        <v>388</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389</v>
      </c>
      <c r="C28" s="1047"/>
      <c r="D28" s="1047"/>
      <c r="E28" s="1047"/>
      <c r="F28" s="1047"/>
      <c r="G28" s="1047"/>
      <c r="H28" s="1047"/>
      <c r="I28" s="1047"/>
      <c r="J28" s="1047"/>
      <c r="K28" s="1047"/>
      <c r="L28" s="1047"/>
      <c r="M28" s="1047"/>
      <c r="N28" s="1047"/>
      <c r="O28" s="1047"/>
      <c r="P28" s="1048"/>
      <c r="Q28" s="1049">
        <v>34588</v>
      </c>
      <c r="R28" s="1050"/>
      <c r="S28" s="1050"/>
      <c r="T28" s="1050"/>
      <c r="U28" s="1050"/>
      <c r="V28" s="1050">
        <v>33054</v>
      </c>
      <c r="W28" s="1050"/>
      <c r="X28" s="1050"/>
      <c r="Y28" s="1050"/>
      <c r="Z28" s="1050"/>
      <c r="AA28" s="1050">
        <v>1534</v>
      </c>
      <c r="AB28" s="1050"/>
      <c r="AC28" s="1050"/>
      <c r="AD28" s="1050"/>
      <c r="AE28" s="1051"/>
      <c r="AF28" s="1052">
        <v>1534</v>
      </c>
      <c r="AG28" s="1050"/>
      <c r="AH28" s="1050"/>
      <c r="AI28" s="1050"/>
      <c r="AJ28" s="1053"/>
      <c r="AK28" s="1054">
        <v>2639</v>
      </c>
      <c r="AL28" s="1042"/>
      <c r="AM28" s="1042"/>
      <c r="AN28" s="1042"/>
      <c r="AO28" s="1042"/>
      <c r="AP28" s="1042">
        <v>61</v>
      </c>
      <c r="AQ28" s="1042"/>
      <c r="AR28" s="1042"/>
      <c r="AS28" s="1042"/>
      <c r="AT28" s="1042"/>
      <c r="AU28" s="1042" t="s">
        <v>567</v>
      </c>
      <c r="AV28" s="1042"/>
      <c r="AW28" s="1042"/>
      <c r="AX28" s="1042"/>
      <c r="AY28" s="1042"/>
      <c r="AZ28" s="1043" t="s">
        <v>565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390</v>
      </c>
      <c r="C29" s="1028"/>
      <c r="D29" s="1028"/>
      <c r="E29" s="1028"/>
      <c r="F29" s="1028"/>
      <c r="G29" s="1028"/>
      <c r="H29" s="1028"/>
      <c r="I29" s="1028"/>
      <c r="J29" s="1028"/>
      <c r="K29" s="1028"/>
      <c r="L29" s="1028"/>
      <c r="M29" s="1028"/>
      <c r="N29" s="1028"/>
      <c r="O29" s="1028"/>
      <c r="P29" s="1029"/>
      <c r="Q29" s="1039">
        <v>2882</v>
      </c>
      <c r="R29" s="1040"/>
      <c r="S29" s="1040"/>
      <c r="T29" s="1040"/>
      <c r="U29" s="1040"/>
      <c r="V29" s="1040">
        <v>2869</v>
      </c>
      <c r="W29" s="1040"/>
      <c r="X29" s="1040"/>
      <c r="Y29" s="1040"/>
      <c r="Z29" s="1040"/>
      <c r="AA29" s="1040">
        <v>13</v>
      </c>
      <c r="AB29" s="1040"/>
      <c r="AC29" s="1040"/>
      <c r="AD29" s="1040"/>
      <c r="AE29" s="1041"/>
      <c r="AF29" s="1033">
        <v>13</v>
      </c>
      <c r="AG29" s="1034"/>
      <c r="AH29" s="1034"/>
      <c r="AI29" s="1034"/>
      <c r="AJ29" s="1035"/>
      <c r="AK29" s="976">
        <v>634</v>
      </c>
      <c r="AL29" s="967"/>
      <c r="AM29" s="967"/>
      <c r="AN29" s="967"/>
      <c r="AO29" s="967"/>
      <c r="AP29" s="967" t="s">
        <v>567</v>
      </c>
      <c r="AQ29" s="967"/>
      <c r="AR29" s="967"/>
      <c r="AS29" s="967"/>
      <c r="AT29" s="967"/>
      <c r="AU29" s="967" t="s">
        <v>567</v>
      </c>
      <c r="AV29" s="967"/>
      <c r="AW29" s="967"/>
      <c r="AX29" s="967"/>
      <c r="AY29" s="967"/>
      <c r="AZ29" s="1038" t="s">
        <v>564</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391</v>
      </c>
      <c r="C30" s="1028"/>
      <c r="D30" s="1028"/>
      <c r="E30" s="1028"/>
      <c r="F30" s="1028"/>
      <c r="G30" s="1028"/>
      <c r="H30" s="1028"/>
      <c r="I30" s="1028"/>
      <c r="J30" s="1028"/>
      <c r="K30" s="1028"/>
      <c r="L30" s="1028"/>
      <c r="M30" s="1028"/>
      <c r="N30" s="1028"/>
      <c r="O30" s="1028"/>
      <c r="P30" s="1029"/>
      <c r="Q30" s="1039">
        <v>21079</v>
      </c>
      <c r="R30" s="1040"/>
      <c r="S30" s="1040"/>
      <c r="T30" s="1040"/>
      <c r="U30" s="1040"/>
      <c r="V30" s="1040">
        <v>20567</v>
      </c>
      <c r="W30" s="1040"/>
      <c r="X30" s="1040"/>
      <c r="Y30" s="1040"/>
      <c r="Z30" s="1040"/>
      <c r="AA30" s="1040">
        <v>512</v>
      </c>
      <c r="AB30" s="1040"/>
      <c r="AC30" s="1040"/>
      <c r="AD30" s="1040"/>
      <c r="AE30" s="1041"/>
      <c r="AF30" s="1033">
        <v>512</v>
      </c>
      <c r="AG30" s="1034"/>
      <c r="AH30" s="1034"/>
      <c r="AI30" s="1034"/>
      <c r="AJ30" s="1035"/>
      <c r="AK30" s="976">
        <v>3080</v>
      </c>
      <c r="AL30" s="967"/>
      <c r="AM30" s="967"/>
      <c r="AN30" s="967"/>
      <c r="AO30" s="967"/>
      <c r="AP30" s="967" t="s">
        <v>568</v>
      </c>
      <c r="AQ30" s="967"/>
      <c r="AR30" s="967"/>
      <c r="AS30" s="967"/>
      <c r="AT30" s="967"/>
      <c r="AU30" s="967" t="s">
        <v>567</v>
      </c>
      <c r="AV30" s="967"/>
      <c r="AW30" s="967"/>
      <c r="AX30" s="967"/>
      <c r="AY30" s="967"/>
      <c r="AZ30" s="1038" t="s">
        <v>564</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392</v>
      </c>
      <c r="C31" s="1028"/>
      <c r="D31" s="1028"/>
      <c r="E31" s="1028"/>
      <c r="F31" s="1028"/>
      <c r="G31" s="1028"/>
      <c r="H31" s="1028"/>
      <c r="I31" s="1028"/>
      <c r="J31" s="1028"/>
      <c r="K31" s="1028"/>
      <c r="L31" s="1028"/>
      <c r="M31" s="1028"/>
      <c r="N31" s="1028"/>
      <c r="O31" s="1028"/>
      <c r="P31" s="1029"/>
      <c r="Q31" s="1039">
        <v>305</v>
      </c>
      <c r="R31" s="1040"/>
      <c r="S31" s="1040"/>
      <c r="T31" s="1040"/>
      <c r="U31" s="1040"/>
      <c r="V31" s="1040">
        <v>305</v>
      </c>
      <c r="W31" s="1040"/>
      <c r="X31" s="1040"/>
      <c r="Y31" s="1040"/>
      <c r="Z31" s="1040"/>
      <c r="AA31" s="1040" t="s">
        <v>564</v>
      </c>
      <c r="AB31" s="1040"/>
      <c r="AC31" s="1040"/>
      <c r="AD31" s="1040"/>
      <c r="AE31" s="1041"/>
      <c r="AF31" s="1033" t="s">
        <v>113</v>
      </c>
      <c r="AG31" s="1034"/>
      <c r="AH31" s="1034"/>
      <c r="AI31" s="1034"/>
      <c r="AJ31" s="1035"/>
      <c r="AK31" s="976">
        <v>164</v>
      </c>
      <c r="AL31" s="967"/>
      <c r="AM31" s="967"/>
      <c r="AN31" s="967"/>
      <c r="AO31" s="967"/>
      <c r="AP31" s="967">
        <v>874</v>
      </c>
      <c r="AQ31" s="967"/>
      <c r="AR31" s="967"/>
      <c r="AS31" s="967"/>
      <c r="AT31" s="967"/>
      <c r="AU31" s="967">
        <v>467</v>
      </c>
      <c r="AV31" s="967"/>
      <c r="AW31" s="967"/>
      <c r="AX31" s="967"/>
      <c r="AY31" s="967"/>
      <c r="AZ31" s="1038" t="s">
        <v>566</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393</v>
      </c>
      <c r="C32" s="1028"/>
      <c r="D32" s="1028"/>
      <c r="E32" s="1028"/>
      <c r="F32" s="1028"/>
      <c r="G32" s="1028"/>
      <c r="H32" s="1028"/>
      <c r="I32" s="1028"/>
      <c r="J32" s="1028"/>
      <c r="K32" s="1028"/>
      <c r="L32" s="1028"/>
      <c r="M32" s="1028"/>
      <c r="N32" s="1028"/>
      <c r="O32" s="1028"/>
      <c r="P32" s="1029"/>
      <c r="Q32" s="1039">
        <v>8266</v>
      </c>
      <c r="R32" s="1040"/>
      <c r="S32" s="1040"/>
      <c r="T32" s="1040"/>
      <c r="U32" s="1040"/>
      <c r="V32" s="1040">
        <v>7890</v>
      </c>
      <c r="W32" s="1040"/>
      <c r="X32" s="1040"/>
      <c r="Y32" s="1040"/>
      <c r="Z32" s="1040"/>
      <c r="AA32" s="1040">
        <v>376</v>
      </c>
      <c r="AB32" s="1040"/>
      <c r="AC32" s="1040"/>
      <c r="AD32" s="1040"/>
      <c r="AE32" s="1041"/>
      <c r="AF32" s="1033">
        <v>6190</v>
      </c>
      <c r="AG32" s="1034"/>
      <c r="AH32" s="1034"/>
      <c r="AI32" s="1034"/>
      <c r="AJ32" s="1035"/>
      <c r="AK32" s="976">
        <v>218</v>
      </c>
      <c r="AL32" s="967"/>
      <c r="AM32" s="967"/>
      <c r="AN32" s="967"/>
      <c r="AO32" s="967"/>
      <c r="AP32" s="967">
        <v>14301</v>
      </c>
      <c r="AQ32" s="967"/>
      <c r="AR32" s="967"/>
      <c r="AS32" s="967"/>
      <c r="AT32" s="967"/>
      <c r="AU32" s="967">
        <v>672</v>
      </c>
      <c r="AV32" s="967"/>
      <c r="AW32" s="967"/>
      <c r="AX32" s="967"/>
      <c r="AY32" s="967"/>
      <c r="AZ32" s="1038" t="s">
        <v>564</v>
      </c>
      <c r="BA32" s="1038"/>
      <c r="BB32" s="1038"/>
      <c r="BC32" s="1038"/>
      <c r="BD32" s="1038"/>
      <c r="BE32" s="1022" t="s">
        <v>394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395</v>
      </c>
      <c r="C33" s="1028"/>
      <c r="D33" s="1028"/>
      <c r="E33" s="1028"/>
      <c r="F33" s="1028"/>
      <c r="G33" s="1028"/>
      <c r="H33" s="1028"/>
      <c r="I33" s="1028"/>
      <c r="J33" s="1028"/>
      <c r="K33" s="1028"/>
      <c r="L33" s="1028"/>
      <c r="M33" s="1028"/>
      <c r="N33" s="1028"/>
      <c r="O33" s="1028"/>
      <c r="P33" s="1029"/>
      <c r="Q33" s="1039">
        <v>72</v>
      </c>
      <c r="R33" s="1040"/>
      <c r="S33" s="1040"/>
      <c r="T33" s="1040"/>
      <c r="U33" s="1040"/>
      <c r="V33" s="1040">
        <v>72</v>
      </c>
      <c r="W33" s="1040"/>
      <c r="X33" s="1040"/>
      <c r="Y33" s="1040"/>
      <c r="Z33" s="1040"/>
      <c r="AA33" s="1040" t="s">
        <v>567</v>
      </c>
      <c r="AB33" s="1040"/>
      <c r="AC33" s="1040"/>
      <c r="AD33" s="1040"/>
      <c r="AE33" s="1041"/>
      <c r="AF33" s="1033">
        <v>41</v>
      </c>
      <c r="AG33" s="1034"/>
      <c r="AH33" s="1034"/>
      <c r="AI33" s="1034"/>
      <c r="AJ33" s="1035"/>
      <c r="AK33" s="976">
        <v>3</v>
      </c>
      <c r="AL33" s="967"/>
      <c r="AM33" s="967"/>
      <c r="AN33" s="967"/>
      <c r="AO33" s="967"/>
      <c r="AP33" s="967">
        <v>9</v>
      </c>
      <c r="AQ33" s="967"/>
      <c r="AR33" s="967"/>
      <c r="AS33" s="967"/>
      <c r="AT33" s="967"/>
      <c r="AU33" s="967">
        <v>0</v>
      </c>
      <c r="AV33" s="967"/>
      <c r="AW33" s="967"/>
      <c r="AX33" s="967"/>
      <c r="AY33" s="967"/>
      <c r="AZ33" s="1038" t="s">
        <v>564</v>
      </c>
      <c r="BA33" s="1038"/>
      <c r="BB33" s="1038"/>
      <c r="BC33" s="1038"/>
      <c r="BD33" s="1038"/>
      <c r="BE33" s="1022" t="s">
        <v>394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396</v>
      </c>
      <c r="C34" s="1028"/>
      <c r="D34" s="1028"/>
      <c r="E34" s="1028"/>
      <c r="F34" s="1028"/>
      <c r="G34" s="1028"/>
      <c r="H34" s="1028"/>
      <c r="I34" s="1028"/>
      <c r="J34" s="1028"/>
      <c r="K34" s="1028"/>
      <c r="L34" s="1028"/>
      <c r="M34" s="1028"/>
      <c r="N34" s="1028"/>
      <c r="O34" s="1028"/>
      <c r="P34" s="1029"/>
      <c r="Q34" s="1039">
        <v>8339</v>
      </c>
      <c r="R34" s="1040"/>
      <c r="S34" s="1040"/>
      <c r="T34" s="1040"/>
      <c r="U34" s="1040"/>
      <c r="V34" s="1040">
        <v>8339</v>
      </c>
      <c r="W34" s="1040"/>
      <c r="X34" s="1040"/>
      <c r="Y34" s="1040"/>
      <c r="Z34" s="1040"/>
      <c r="AA34" s="1040" t="s">
        <v>568</v>
      </c>
      <c r="AB34" s="1040"/>
      <c r="AC34" s="1040"/>
      <c r="AD34" s="1040"/>
      <c r="AE34" s="1041"/>
      <c r="AF34" s="1033">
        <v>58</v>
      </c>
      <c r="AG34" s="1034"/>
      <c r="AH34" s="1034"/>
      <c r="AI34" s="1034"/>
      <c r="AJ34" s="1035"/>
      <c r="AK34" s="976">
        <v>4372</v>
      </c>
      <c r="AL34" s="967"/>
      <c r="AM34" s="967"/>
      <c r="AN34" s="967"/>
      <c r="AO34" s="967"/>
      <c r="AP34" s="967">
        <v>76812</v>
      </c>
      <c r="AQ34" s="967"/>
      <c r="AR34" s="967"/>
      <c r="AS34" s="967"/>
      <c r="AT34" s="967"/>
      <c r="AU34" s="967">
        <v>40928</v>
      </c>
      <c r="AV34" s="967"/>
      <c r="AW34" s="967"/>
      <c r="AX34" s="967"/>
      <c r="AY34" s="967"/>
      <c r="AZ34" s="1038" t="s">
        <v>564</v>
      </c>
      <c r="BA34" s="1038"/>
      <c r="BB34" s="1038"/>
      <c r="BC34" s="1038"/>
      <c r="BD34" s="1038"/>
      <c r="BE34" s="1022" t="s">
        <v>394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397</v>
      </c>
      <c r="C35" s="1028"/>
      <c r="D35" s="1028"/>
      <c r="E35" s="1028"/>
      <c r="F35" s="1028"/>
      <c r="G35" s="1028"/>
      <c r="H35" s="1028"/>
      <c r="I35" s="1028"/>
      <c r="J35" s="1028"/>
      <c r="K35" s="1028"/>
      <c r="L35" s="1028"/>
      <c r="M35" s="1028"/>
      <c r="N35" s="1028"/>
      <c r="O35" s="1028"/>
      <c r="P35" s="1029"/>
      <c r="Q35" s="1039">
        <v>733</v>
      </c>
      <c r="R35" s="1040"/>
      <c r="S35" s="1040"/>
      <c r="T35" s="1040"/>
      <c r="U35" s="1040"/>
      <c r="V35" s="1040">
        <v>733</v>
      </c>
      <c r="W35" s="1040"/>
      <c r="X35" s="1040"/>
      <c r="Y35" s="1040"/>
      <c r="Z35" s="1040"/>
      <c r="AA35" s="1040" t="s">
        <v>569</v>
      </c>
      <c r="AB35" s="1040"/>
      <c r="AC35" s="1040"/>
      <c r="AD35" s="1040"/>
      <c r="AE35" s="1041"/>
      <c r="AF35" s="1033">
        <v>1</v>
      </c>
      <c r="AG35" s="1034"/>
      <c r="AH35" s="1034"/>
      <c r="AI35" s="1034"/>
      <c r="AJ35" s="1035"/>
      <c r="AK35" s="976">
        <v>495</v>
      </c>
      <c r="AL35" s="967"/>
      <c r="AM35" s="967"/>
      <c r="AN35" s="967"/>
      <c r="AO35" s="967"/>
      <c r="AP35" s="967">
        <v>6150</v>
      </c>
      <c r="AQ35" s="967"/>
      <c r="AR35" s="967"/>
      <c r="AS35" s="967"/>
      <c r="AT35" s="967"/>
      <c r="AU35" s="967">
        <v>6150</v>
      </c>
      <c r="AV35" s="967"/>
      <c r="AW35" s="967"/>
      <c r="AX35" s="967"/>
      <c r="AY35" s="967"/>
      <c r="AZ35" s="1038" t="s">
        <v>564</v>
      </c>
      <c r="BA35" s="1038"/>
      <c r="BB35" s="1038"/>
      <c r="BC35" s="1038"/>
      <c r="BD35" s="1038"/>
      <c r="BE35" s="1022" t="s">
        <v>394</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398</v>
      </c>
      <c r="C36" s="1028"/>
      <c r="D36" s="1028"/>
      <c r="E36" s="1028"/>
      <c r="F36" s="1028"/>
      <c r="G36" s="1028"/>
      <c r="H36" s="1028"/>
      <c r="I36" s="1028"/>
      <c r="J36" s="1028"/>
      <c r="K36" s="1028"/>
      <c r="L36" s="1028"/>
      <c r="M36" s="1028"/>
      <c r="N36" s="1028"/>
      <c r="O36" s="1028"/>
      <c r="P36" s="1029"/>
      <c r="Q36" s="1039">
        <v>1097</v>
      </c>
      <c r="R36" s="1040"/>
      <c r="S36" s="1040"/>
      <c r="T36" s="1040"/>
      <c r="U36" s="1040"/>
      <c r="V36" s="1040">
        <v>1097</v>
      </c>
      <c r="W36" s="1040"/>
      <c r="X36" s="1040"/>
      <c r="Y36" s="1040"/>
      <c r="Z36" s="1040"/>
      <c r="AA36" s="1040" t="s">
        <v>569</v>
      </c>
      <c r="AB36" s="1040"/>
      <c r="AC36" s="1040"/>
      <c r="AD36" s="1040"/>
      <c r="AE36" s="1041"/>
      <c r="AF36" s="1033" t="s">
        <v>113</v>
      </c>
      <c r="AG36" s="1034"/>
      <c r="AH36" s="1034"/>
      <c r="AI36" s="1034"/>
      <c r="AJ36" s="1035"/>
      <c r="AK36" s="976">
        <v>699</v>
      </c>
      <c r="AL36" s="967"/>
      <c r="AM36" s="967"/>
      <c r="AN36" s="967"/>
      <c r="AO36" s="967"/>
      <c r="AP36" s="967">
        <v>7005</v>
      </c>
      <c r="AQ36" s="967"/>
      <c r="AR36" s="967"/>
      <c r="AS36" s="967"/>
      <c r="AT36" s="967"/>
      <c r="AU36" s="967">
        <v>5191</v>
      </c>
      <c r="AV36" s="967"/>
      <c r="AW36" s="967"/>
      <c r="AX36" s="967"/>
      <c r="AY36" s="967"/>
      <c r="AZ36" s="1038" t="s">
        <v>564</v>
      </c>
      <c r="BA36" s="1038"/>
      <c r="BB36" s="1038"/>
      <c r="BC36" s="1038"/>
      <c r="BD36" s="1038"/>
      <c r="BE36" s="1022" t="s">
        <v>399</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t="s">
        <v>400</v>
      </c>
      <c r="C37" s="1028"/>
      <c r="D37" s="1028"/>
      <c r="E37" s="1028"/>
      <c r="F37" s="1028"/>
      <c r="G37" s="1028"/>
      <c r="H37" s="1028"/>
      <c r="I37" s="1028"/>
      <c r="J37" s="1028"/>
      <c r="K37" s="1028"/>
      <c r="L37" s="1028"/>
      <c r="M37" s="1028"/>
      <c r="N37" s="1028"/>
      <c r="O37" s="1028"/>
      <c r="P37" s="1029"/>
      <c r="Q37" s="1039">
        <v>221</v>
      </c>
      <c r="R37" s="1040"/>
      <c r="S37" s="1040"/>
      <c r="T37" s="1040"/>
      <c r="U37" s="1040"/>
      <c r="V37" s="1040">
        <v>83</v>
      </c>
      <c r="W37" s="1040"/>
      <c r="X37" s="1040"/>
      <c r="Y37" s="1040"/>
      <c r="Z37" s="1040"/>
      <c r="AA37" s="1040">
        <v>138</v>
      </c>
      <c r="AB37" s="1040"/>
      <c r="AC37" s="1040"/>
      <c r="AD37" s="1040"/>
      <c r="AE37" s="1041"/>
      <c r="AF37" s="1033">
        <v>138</v>
      </c>
      <c r="AG37" s="1034"/>
      <c r="AH37" s="1034"/>
      <c r="AI37" s="1034"/>
      <c r="AJ37" s="1035"/>
      <c r="AK37" s="976" t="s">
        <v>569</v>
      </c>
      <c r="AL37" s="967"/>
      <c r="AM37" s="967"/>
      <c r="AN37" s="967"/>
      <c r="AO37" s="967"/>
      <c r="AP37" s="967" t="s">
        <v>567</v>
      </c>
      <c r="AQ37" s="967"/>
      <c r="AR37" s="967"/>
      <c r="AS37" s="967"/>
      <c r="AT37" s="967"/>
      <c r="AU37" s="967" t="s">
        <v>567</v>
      </c>
      <c r="AV37" s="967"/>
      <c r="AW37" s="967"/>
      <c r="AX37" s="967"/>
      <c r="AY37" s="967"/>
      <c r="AZ37" s="1038" t="s">
        <v>564</v>
      </c>
      <c r="BA37" s="1038"/>
      <c r="BB37" s="1038"/>
      <c r="BC37" s="1038"/>
      <c r="BD37" s="1038"/>
      <c r="BE37" s="1022" t="s">
        <v>399</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t="s">
        <v>401</v>
      </c>
      <c r="C38" s="1028"/>
      <c r="D38" s="1028"/>
      <c r="E38" s="1028"/>
      <c r="F38" s="1028"/>
      <c r="G38" s="1028"/>
      <c r="H38" s="1028"/>
      <c r="I38" s="1028"/>
      <c r="J38" s="1028"/>
      <c r="K38" s="1028"/>
      <c r="L38" s="1028"/>
      <c r="M38" s="1028"/>
      <c r="N38" s="1028"/>
      <c r="O38" s="1028"/>
      <c r="P38" s="1029"/>
      <c r="Q38" s="1039">
        <v>174</v>
      </c>
      <c r="R38" s="1040"/>
      <c r="S38" s="1040"/>
      <c r="T38" s="1040"/>
      <c r="U38" s="1040"/>
      <c r="V38" s="1040">
        <v>174</v>
      </c>
      <c r="W38" s="1040"/>
      <c r="X38" s="1040"/>
      <c r="Y38" s="1040"/>
      <c r="Z38" s="1040"/>
      <c r="AA38" s="1040" t="s">
        <v>567</v>
      </c>
      <c r="AB38" s="1040"/>
      <c r="AC38" s="1040"/>
      <c r="AD38" s="1040"/>
      <c r="AE38" s="1041"/>
      <c r="AF38" s="1033" t="s">
        <v>113</v>
      </c>
      <c r="AG38" s="1034"/>
      <c r="AH38" s="1034"/>
      <c r="AI38" s="1034"/>
      <c r="AJ38" s="1035"/>
      <c r="AK38" s="976">
        <v>137</v>
      </c>
      <c r="AL38" s="967"/>
      <c r="AM38" s="967"/>
      <c r="AN38" s="967"/>
      <c r="AO38" s="967"/>
      <c r="AP38" s="967">
        <v>1210</v>
      </c>
      <c r="AQ38" s="967"/>
      <c r="AR38" s="967"/>
      <c r="AS38" s="967"/>
      <c r="AT38" s="967"/>
      <c r="AU38" s="967">
        <v>996</v>
      </c>
      <c r="AV38" s="967"/>
      <c r="AW38" s="967"/>
      <c r="AX38" s="967"/>
      <c r="AY38" s="967"/>
      <c r="AZ38" s="1038" t="s">
        <v>564</v>
      </c>
      <c r="BA38" s="1038"/>
      <c r="BB38" s="1038"/>
      <c r="BC38" s="1038"/>
      <c r="BD38" s="1038"/>
      <c r="BE38" s="1022" t="s">
        <v>399</v>
      </c>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t="s">
        <v>402</v>
      </c>
      <c r="C39" s="1028"/>
      <c r="D39" s="1028"/>
      <c r="E39" s="1028"/>
      <c r="F39" s="1028"/>
      <c r="G39" s="1028"/>
      <c r="H39" s="1028"/>
      <c r="I39" s="1028"/>
      <c r="J39" s="1028"/>
      <c r="K39" s="1028"/>
      <c r="L39" s="1028"/>
      <c r="M39" s="1028"/>
      <c r="N39" s="1028"/>
      <c r="O39" s="1028"/>
      <c r="P39" s="1029"/>
      <c r="Q39" s="1039">
        <v>4</v>
      </c>
      <c r="R39" s="1040"/>
      <c r="S39" s="1040"/>
      <c r="T39" s="1040"/>
      <c r="U39" s="1040"/>
      <c r="V39" s="1040">
        <v>4</v>
      </c>
      <c r="W39" s="1040"/>
      <c r="X39" s="1040"/>
      <c r="Y39" s="1040"/>
      <c r="Z39" s="1040"/>
      <c r="AA39" s="1040" t="s">
        <v>568</v>
      </c>
      <c r="AB39" s="1040"/>
      <c r="AC39" s="1040"/>
      <c r="AD39" s="1040"/>
      <c r="AE39" s="1041"/>
      <c r="AF39" s="1033" t="s">
        <v>113</v>
      </c>
      <c r="AG39" s="1034"/>
      <c r="AH39" s="1034"/>
      <c r="AI39" s="1034"/>
      <c r="AJ39" s="1035"/>
      <c r="AK39" s="976">
        <v>2</v>
      </c>
      <c r="AL39" s="967"/>
      <c r="AM39" s="967"/>
      <c r="AN39" s="967"/>
      <c r="AO39" s="967"/>
      <c r="AP39" s="967" t="s">
        <v>567</v>
      </c>
      <c r="AQ39" s="967"/>
      <c r="AR39" s="967"/>
      <c r="AS39" s="967"/>
      <c r="AT39" s="967"/>
      <c r="AU39" s="967" t="s">
        <v>569</v>
      </c>
      <c r="AV39" s="967"/>
      <c r="AW39" s="967"/>
      <c r="AX39" s="967"/>
      <c r="AY39" s="967"/>
      <c r="AZ39" s="1038" t="s">
        <v>564</v>
      </c>
      <c r="BA39" s="1038"/>
      <c r="BB39" s="1038"/>
      <c r="BC39" s="1038"/>
      <c r="BD39" s="1038"/>
      <c r="BE39" s="1022" t="s">
        <v>399</v>
      </c>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t="s">
        <v>403</v>
      </c>
      <c r="C40" s="1028"/>
      <c r="D40" s="1028"/>
      <c r="E40" s="1028"/>
      <c r="F40" s="1028"/>
      <c r="G40" s="1028"/>
      <c r="H40" s="1028"/>
      <c r="I40" s="1028"/>
      <c r="J40" s="1028"/>
      <c r="K40" s="1028"/>
      <c r="L40" s="1028"/>
      <c r="M40" s="1028"/>
      <c r="N40" s="1028"/>
      <c r="O40" s="1028"/>
      <c r="P40" s="1029"/>
      <c r="Q40" s="1039">
        <v>14</v>
      </c>
      <c r="R40" s="1040"/>
      <c r="S40" s="1040"/>
      <c r="T40" s="1040"/>
      <c r="U40" s="1040"/>
      <c r="V40" s="1040">
        <v>14</v>
      </c>
      <c r="W40" s="1040"/>
      <c r="X40" s="1040"/>
      <c r="Y40" s="1040"/>
      <c r="Z40" s="1040"/>
      <c r="AA40" s="1040" t="s">
        <v>567</v>
      </c>
      <c r="AB40" s="1040"/>
      <c r="AC40" s="1040"/>
      <c r="AD40" s="1040"/>
      <c r="AE40" s="1041"/>
      <c r="AF40" s="1033" t="s">
        <v>113</v>
      </c>
      <c r="AG40" s="1034"/>
      <c r="AH40" s="1034"/>
      <c r="AI40" s="1034"/>
      <c r="AJ40" s="1035"/>
      <c r="AK40" s="976">
        <v>13</v>
      </c>
      <c r="AL40" s="967"/>
      <c r="AM40" s="967"/>
      <c r="AN40" s="967"/>
      <c r="AO40" s="967"/>
      <c r="AP40" s="967">
        <v>51</v>
      </c>
      <c r="AQ40" s="967"/>
      <c r="AR40" s="967"/>
      <c r="AS40" s="967"/>
      <c r="AT40" s="967"/>
      <c r="AU40" s="967">
        <v>48</v>
      </c>
      <c r="AV40" s="967"/>
      <c r="AW40" s="967"/>
      <c r="AX40" s="967"/>
      <c r="AY40" s="967"/>
      <c r="AZ40" s="1038" t="s">
        <v>564</v>
      </c>
      <c r="BA40" s="1038"/>
      <c r="BB40" s="1038"/>
      <c r="BC40" s="1038"/>
      <c r="BD40" s="1038"/>
      <c r="BE40" s="1022" t="s">
        <v>399</v>
      </c>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t="s">
        <v>404</v>
      </c>
      <c r="C41" s="1028"/>
      <c r="D41" s="1028"/>
      <c r="E41" s="1028"/>
      <c r="F41" s="1028"/>
      <c r="G41" s="1028"/>
      <c r="H41" s="1028"/>
      <c r="I41" s="1028"/>
      <c r="J41" s="1028"/>
      <c r="K41" s="1028"/>
      <c r="L41" s="1028"/>
      <c r="M41" s="1028"/>
      <c r="N41" s="1028"/>
      <c r="O41" s="1028"/>
      <c r="P41" s="1029"/>
      <c r="Q41" s="1039">
        <v>143</v>
      </c>
      <c r="R41" s="1040"/>
      <c r="S41" s="1040"/>
      <c r="T41" s="1040"/>
      <c r="U41" s="1040"/>
      <c r="V41" s="1040">
        <v>143</v>
      </c>
      <c r="W41" s="1040"/>
      <c r="X41" s="1040"/>
      <c r="Y41" s="1040"/>
      <c r="Z41" s="1040"/>
      <c r="AA41" s="1040" t="s">
        <v>567</v>
      </c>
      <c r="AB41" s="1040"/>
      <c r="AC41" s="1040"/>
      <c r="AD41" s="1040"/>
      <c r="AE41" s="1041"/>
      <c r="AF41" s="1033">
        <v>140</v>
      </c>
      <c r="AG41" s="1034"/>
      <c r="AH41" s="1034"/>
      <c r="AI41" s="1034"/>
      <c r="AJ41" s="1035"/>
      <c r="AK41" s="976" t="s">
        <v>567</v>
      </c>
      <c r="AL41" s="967"/>
      <c r="AM41" s="967"/>
      <c r="AN41" s="967"/>
      <c r="AO41" s="967"/>
      <c r="AP41" s="967" t="s">
        <v>567</v>
      </c>
      <c r="AQ41" s="967"/>
      <c r="AR41" s="967"/>
      <c r="AS41" s="967"/>
      <c r="AT41" s="967"/>
      <c r="AU41" s="967" t="s">
        <v>567</v>
      </c>
      <c r="AV41" s="967"/>
      <c r="AW41" s="967"/>
      <c r="AX41" s="967"/>
      <c r="AY41" s="967"/>
      <c r="AZ41" s="1038" t="s">
        <v>564</v>
      </c>
      <c r="BA41" s="1038"/>
      <c r="BB41" s="1038"/>
      <c r="BC41" s="1038"/>
      <c r="BD41" s="1038"/>
      <c r="BE41" s="1022" t="s">
        <v>399</v>
      </c>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t="s">
        <v>405</v>
      </c>
      <c r="C42" s="1028"/>
      <c r="D42" s="1028"/>
      <c r="E42" s="1028"/>
      <c r="F42" s="1028"/>
      <c r="G42" s="1028"/>
      <c r="H42" s="1028"/>
      <c r="I42" s="1028"/>
      <c r="J42" s="1028"/>
      <c r="K42" s="1028"/>
      <c r="L42" s="1028"/>
      <c r="M42" s="1028"/>
      <c r="N42" s="1028"/>
      <c r="O42" s="1028"/>
      <c r="P42" s="1029"/>
      <c r="Q42" s="1039">
        <v>593</v>
      </c>
      <c r="R42" s="1040"/>
      <c r="S42" s="1040"/>
      <c r="T42" s="1040"/>
      <c r="U42" s="1040"/>
      <c r="V42" s="1040">
        <v>552</v>
      </c>
      <c r="W42" s="1040"/>
      <c r="X42" s="1040"/>
      <c r="Y42" s="1040"/>
      <c r="Z42" s="1040"/>
      <c r="AA42" s="1040">
        <v>41</v>
      </c>
      <c r="AB42" s="1040"/>
      <c r="AC42" s="1040"/>
      <c r="AD42" s="1040"/>
      <c r="AE42" s="1041"/>
      <c r="AF42" s="1033" t="s">
        <v>113</v>
      </c>
      <c r="AG42" s="1034"/>
      <c r="AH42" s="1034"/>
      <c r="AI42" s="1034"/>
      <c r="AJ42" s="1035"/>
      <c r="AK42" s="976">
        <v>92</v>
      </c>
      <c r="AL42" s="967"/>
      <c r="AM42" s="967"/>
      <c r="AN42" s="967"/>
      <c r="AO42" s="967"/>
      <c r="AP42" s="967">
        <v>3316</v>
      </c>
      <c r="AQ42" s="967"/>
      <c r="AR42" s="967"/>
      <c r="AS42" s="967"/>
      <c r="AT42" s="967"/>
      <c r="AU42" s="967" t="s">
        <v>567</v>
      </c>
      <c r="AV42" s="967"/>
      <c r="AW42" s="967"/>
      <c r="AX42" s="967"/>
      <c r="AY42" s="967"/>
      <c r="AZ42" s="1038" t="s">
        <v>564</v>
      </c>
      <c r="BA42" s="1038"/>
      <c r="BB42" s="1038"/>
      <c r="BC42" s="1038"/>
      <c r="BD42" s="1038"/>
      <c r="BE42" s="1022" t="s">
        <v>399</v>
      </c>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406</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377</v>
      </c>
      <c r="B63" s="940" t="s">
        <v>407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8627</v>
      </c>
      <c r="AG63" s="955"/>
      <c r="AH63" s="955"/>
      <c r="AI63" s="955"/>
      <c r="AJ63" s="1020"/>
      <c r="AK63" s="1021"/>
      <c r="AL63" s="959"/>
      <c r="AM63" s="959"/>
      <c r="AN63" s="959"/>
      <c r="AO63" s="959"/>
      <c r="AP63" s="955">
        <v>109789</v>
      </c>
      <c r="AQ63" s="955"/>
      <c r="AR63" s="955"/>
      <c r="AS63" s="955"/>
      <c r="AT63" s="955"/>
      <c r="AU63" s="955">
        <v>54452</v>
      </c>
      <c r="AV63" s="955"/>
      <c r="AW63" s="955"/>
      <c r="AX63" s="955"/>
      <c r="AY63" s="955"/>
      <c r="AZ63" s="1015"/>
      <c r="BA63" s="1015"/>
      <c r="BB63" s="1015"/>
      <c r="BC63" s="1015"/>
      <c r="BD63" s="1015"/>
      <c r="BE63" s="956"/>
      <c r="BF63" s="956"/>
      <c r="BG63" s="956"/>
      <c r="BH63" s="956"/>
      <c r="BI63" s="957"/>
      <c r="BJ63" s="1016" t="s">
        <v>113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408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409</v>
      </c>
      <c r="B66" s="992"/>
      <c r="C66" s="992"/>
      <c r="D66" s="992"/>
      <c r="E66" s="992"/>
      <c r="F66" s="992"/>
      <c r="G66" s="992"/>
      <c r="H66" s="992"/>
      <c r="I66" s="992"/>
      <c r="J66" s="992"/>
      <c r="K66" s="992"/>
      <c r="L66" s="992"/>
      <c r="M66" s="992"/>
      <c r="N66" s="992"/>
      <c r="O66" s="992"/>
      <c r="P66" s="993"/>
      <c r="Q66" s="997" t="s">
        <v>381</v>
      </c>
      <c r="R66" s="998"/>
      <c r="S66" s="998"/>
      <c r="T66" s="998"/>
      <c r="U66" s="999"/>
      <c r="V66" s="997" t="s">
        <v>382</v>
      </c>
      <c r="W66" s="998"/>
      <c r="X66" s="998"/>
      <c r="Y66" s="998"/>
      <c r="Z66" s="999"/>
      <c r="AA66" s="997" t="s">
        <v>383</v>
      </c>
      <c r="AB66" s="998"/>
      <c r="AC66" s="998"/>
      <c r="AD66" s="998"/>
      <c r="AE66" s="999"/>
      <c r="AF66" s="1003" t="s">
        <v>384</v>
      </c>
      <c r="AG66" s="1004"/>
      <c r="AH66" s="1004"/>
      <c r="AI66" s="1004"/>
      <c r="AJ66" s="1005"/>
      <c r="AK66" s="997" t="s">
        <v>385</v>
      </c>
      <c r="AL66" s="992"/>
      <c r="AM66" s="992"/>
      <c r="AN66" s="992"/>
      <c r="AO66" s="993"/>
      <c r="AP66" s="997" t="s">
        <v>386</v>
      </c>
      <c r="AQ66" s="998"/>
      <c r="AR66" s="998"/>
      <c r="AS66" s="998"/>
      <c r="AT66" s="999"/>
      <c r="AU66" s="997" t="s">
        <v>410</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555</v>
      </c>
      <c r="C68" s="982"/>
      <c r="D68" s="982"/>
      <c r="E68" s="982"/>
      <c r="F68" s="982"/>
      <c r="G68" s="982"/>
      <c r="H68" s="982"/>
      <c r="I68" s="982"/>
      <c r="J68" s="982"/>
      <c r="K68" s="982"/>
      <c r="L68" s="982"/>
      <c r="M68" s="982"/>
      <c r="N68" s="982"/>
      <c r="O68" s="982"/>
      <c r="P68" s="983"/>
      <c r="Q68" s="984">
        <v>4573</v>
      </c>
      <c r="R68" s="978"/>
      <c r="S68" s="978"/>
      <c r="T68" s="978"/>
      <c r="U68" s="978"/>
      <c r="V68" s="978">
        <v>4512</v>
      </c>
      <c r="W68" s="978"/>
      <c r="X68" s="978"/>
      <c r="Y68" s="978"/>
      <c r="Z68" s="978"/>
      <c r="AA68" s="978">
        <v>61</v>
      </c>
      <c r="AB68" s="978"/>
      <c r="AC68" s="978"/>
      <c r="AD68" s="978"/>
      <c r="AE68" s="978"/>
      <c r="AF68" s="978">
        <v>61</v>
      </c>
      <c r="AG68" s="978"/>
      <c r="AH68" s="978"/>
      <c r="AI68" s="978"/>
      <c r="AJ68" s="978"/>
      <c r="AK68" s="978">
        <v>302</v>
      </c>
      <c r="AL68" s="978"/>
      <c r="AM68" s="978"/>
      <c r="AN68" s="978"/>
      <c r="AO68" s="978"/>
      <c r="AP68" s="978">
        <v>906</v>
      </c>
      <c r="AQ68" s="978"/>
      <c r="AR68" s="978"/>
      <c r="AS68" s="978"/>
      <c r="AT68" s="978"/>
      <c r="AU68" s="978">
        <v>665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556</v>
      </c>
      <c r="C69" s="971"/>
      <c r="D69" s="971"/>
      <c r="E69" s="971"/>
      <c r="F69" s="971"/>
      <c r="G69" s="971"/>
      <c r="H69" s="971"/>
      <c r="I69" s="971"/>
      <c r="J69" s="971"/>
      <c r="K69" s="971"/>
      <c r="L69" s="971"/>
      <c r="M69" s="971"/>
      <c r="N69" s="971"/>
      <c r="O69" s="971"/>
      <c r="P69" s="972"/>
      <c r="Q69" s="973">
        <v>2137</v>
      </c>
      <c r="R69" s="967"/>
      <c r="S69" s="967"/>
      <c r="T69" s="967"/>
      <c r="U69" s="967"/>
      <c r="V69" s="967">
        <v>2095</v>
      </c>
      <c r="W69" s="967"/>
      <c r="X69" s="967"/>
      <c r="Y69" s="967"/>
      <c r="Z69" s="967"/>
      <c r="AA69" s="967">
        <v>42</v>
      </c>
      <c r="AB69" s="967"/>
      <c r="AC69" s="967"/>
      <c r="AD69" s="967"/>
      <c r="AE69" s="967"/>
      <c r="AF69" s="967">
        <v>42</v>
      </c>
      <c r="AG69" s="967"/>
      <c r="AH69" s="967"/>
      <c r="AI69" s="967"/>
      <c r="AJ69" s="967"/>
      <c r="AK69" s="967">
        <v>0</v>
      </c>
      <c r="AL69" s="967"/>
      <c r="AM69" s="967"/>
      <c r="AN69" s="967"/>
      <c r="AO69" s="967"/>
      <c r="AP69" s="967" t="s">
        <v>568</v>
      </c>
      <c r="AQ69" s="967"/>
      <c r="AR69" s="967"/>
      <c r="AS69" s="967"/>
      <c r="AT69" s="967"/>
      <c r="AU69" s="967" t="s">
        <v>567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557</v>
      </c>
      <c r="C70" s="971"/>
      <c r="D70" s="971"/>
      <c r="E70" s="971"/>
      <c r="F70" s="971"/>
      <c r="G70" s="971"/>
      <c r="H70" s="971"/>
      <c r="I70" s="971"/>
      <c r="J70" s="971"/>
      <c r="K70" s="971"/>
      <c r="L70" s="971"/>
      <c r="M70" s="971"/>
      <c r="N70" s="971"/>
      <c r="O70" s="971"/>
      <c r="P70" s="972"/>
      <c r="Q70" s="973">
        <v>246077</v>
      </c>
      <c r="R70" s="967"/>
      <c r="S70" s="967"/>
      <c r="T70" s="967"/>
      <c r="U70" s="967"/>
      <c r="V70" s="967">
        <v>233284</v>
      </c>
      <c r="W70" s="967"/>
      <c r="X70" s="967"/>
      <c r="Y70" s="967"/>
      <c r="Z70" s="967"/>
      <c r="AA70" s="967">
        <v>12793</v>
      </c>
      <c r="AB70" s="967"/>
      <c r="AC70" s="967"/>
      <c r="AD70" s="967"/>
      <c r="AE70" s="967"/>
      <c r="AF70" s="967">
        <v>12793</v>
      </c>
      <c r="AG70" s="967"/>
      <c r="AH70" s="967"/>
      <c r="AI70" s="967"/>
      <c r="AJ70" s="967"/>
      <c r="AK70" s="967">
        <v>2000</v>
      </c>
      <c r="AL70" s="967"/>
      <c r="AM70" s="967"/>
      <c r="AN70" s="967"/>
      <c r="AO70" s="967"/>
      <c r="AP70" s="967" t="s">
        <v>568</v>
      </c>
      <c r="AQ70" s="967"/>
      <c r="AR70" s="967"/>
      <c r="AS70" s="967"/>
      <c r="AT70" s="967"/>
      <c r="AU70" s="967" t="s">
        <v>567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558</v>
      </c>
      <c r="C71" s="971"/>
      <c r="D71" s="971"/>
      <c r="E71" s="971"/>
      <c r="F71" s="971"/>
      <c r="G71" s="971"/>
      <c r="H71" s="971"/>
      <c r="I71" s="971"/>
      <c r="J71" s="971"/>
      <c r="K71" s="971"/>
      <c r="L71" s="971"/>
      <c r="M71" s="971"/>
      <c r="N71" s="971"/>
      <c r="O71" s="971"/>
      <c r="P71" s="972"/>
      <c r="Q71" s="973">
        <v>356</v>
      </c>
      <c r="R71" s="967"/>
      <c r="S71" s="967"/>
      <c r="T71" s="967"/>
      <c r="U71" s="967"/>
      <c r="V71" s="967">
        <v>292</v>
      </c>
      <c r="W71" s="967"/>
      <c r="X71" s="967"/>
      <c r="Y71" s="967"/>
      <c r="Z71" s="967"/>
      <c r="AA71" s="967">
        <v>64</v>
      </c>
      <c r="AB71" s="967"/>
      <c r="AC71" s="967"/>
      <c r="AD71" s="967"/>
      <c r="AE71" s="967"/>
      <c r="AF71" s="967">
        <v>64</v>
      </c>
      <c r="AG71" s="967"/>
      <c r="AH71" s="967"/>
      <c r="AI71" s="967"/>
      <c r="AJ71" s="967"/>
      <c r="AK71" s="967" t="s">
        <v>569</v>
      </c>
      <c r="AL71" s="967"/>
      <c r="AM71" s="967"/>
      <c r="AN71" s="967"/>
      <c r="AO71" s="967"/>
      <c r="AP71" s="967" t="s">
        <v>568</v>
      </c>
      <c r="AQ71" s="967"/>
      <c r="AR71" s="967"/>
      <c r="AS71" s="967"/>
      <c r="AT71" s="967"/>
      <c r="AU71" s="967" t="s">
        <v>567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559</v>
      </c>
      <c r="C72" s="971"/>
      <c r="D72" s="971"/>
      <c r="E72" s="971"/>
      <c r="F72" s="971"/>
      <c r="G72" s="971"/>
      <c r="H72" s="971"/>
      <c r="I72" s="971"/>
      <c r="J72" s="971"/>
      <c r="K72" s="971"/>
      <c r="L72" s="971"/>
      <c r="M72" s="971"/>
      <c r="N72" s="971"/>
      <c r="O72" s="971"/>
      <c r="P72" s="972"/>
      <c r="Q72" s="973">
        <v>9335</v>
      </c>
      <c r="R72" s="967"/>
      <c r="S72" s="967"/>
      <c r="T72" s="967"/>
      <c r="U72" s="967"/>
      <c r="V72" s="967">
        <v>8167</v>
      </c>
      <c r="W72" s="967"/>
      <c r="X72" s="967"/>
      <c r="Y72" s="967"/>
      <c r="Z72" s="967"/>
      <c r="AA72" s="967">
        <v>1168</v>
      </c>
      <c r="AB72" s="967"/>
      <c r="AC72" s="967"/>
      <c r="AD72" s="967"/>
      <c r="AE72" s="967"/>
      <c r="AF72" s="967" t="s">
        <v>567</v>
      </c>
      <c r="AG72" s="967"/>
      <c r="AH72" s="967"/>
      <c r="AI72" s="967"/>
      <c r="AJ72" s="967"/>
      <c r="AK72" s="967">
        <v>15</v>
      </c>
      <c r="AL72" s="967"/>
      <c r="AM72" s="967"/>
      <c r="AN72" s="967"/>
      <c r="AO72" s="967"/>
      <c r="AP72" s="967" t="s">
        <v>567</v>
      </c>
      <c r="AQ72" s="967"/>
      <c r="AR72" s="967"/>
      <c r="AS72" s="967"/>
      <c r="AT72" s="967"/>
      <c r="AU72" s="967" t="s">
        <v>567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560</v>
      </c>
      <c r="C73" s="971"/>
      <c r="D73" s="971"/>
      <c r="E73" s="971"/>
      <c r="F73" s="971"/>
      <c r="G73" s="971"/>
      <c r="H73" s="971"/>
      <c r="I73" s="971"/>
      <c r="J73" s="971"/>
      <c r="K73" s="971"/>
      <c r="L73" s="971"/>
      <c r="M73" s="971"/>
      <c r="N73" s="971"/>
      <c r="O73" s="971"/>
      <c r="P73" s="972"/>
      <c r="Q73" s="973">
        <v>1528</v>
      </c>
      <c r="R73" s="967"/>
      <c r="S73" s="967"/>
      <c r="T73" s="967"/>
      <c r="U73" s="967"/>
      <c r="V73" s="967">
        <v>1527</v>
      </c>
      <c r="W73" s="967"/>
      <c r="X73" s="967"/>
      <c r="Y73" s="967"/>
      <c r="Z73" s="967"/>
      <c r="AA73" s="967">
        <v>1</v>
      </c>
      <c r="AB73" s="967"/>
      <c r="AC73" s="967"/>
      <c r="AD73" s="967"/>
      <c r="AE73" s="967"/>
      <c r="AF73" s="967" t="s">
        <v>567</v>
      </c>
      <c r="AG73" s="967"/>
      <c r="AH73" s="967"/>
      <c r="AI73" s="967"/>
      <c r="AJ73" s="967"/>
      <c r="AK73" s="967" t="s">
        <v>567</v>
      </c>
      <c r="AL73" s="967"/>
      <c r="AM73" s="967"/>
      <c r="AN73" s="967"/>
      <c r="AO73" s="967"/>
      <c r="AP73" s="967" t="s">
        <v>567</v>
      </c>
      <c r="AQ73" s="967"/>
      <c r="AR73" s="967"/>
      <c r="AS73" s="967"/>
      <c r="AT73" s="967"/>
      <c r="AU73" s="967" t="s">
        <v>567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561</v>
      </c>
      <c r="C74" s="971"/>
      <c r="D74" s="971"/>
      <c r="E74" s="971"/>
      <c r="F74" s="971"/>
      <c r="G74" s="971"/>
      <c r="H74" s="971"/>
      <c r="I74" s="971"/>
      <c r="J74" s="971"/>
      <c r="K74" s="971"/>
      <c r="L74" s="971"/>
      <c r="M74" s="971"/>
      <c r="N74" s="971"/>
      <c r="O74" s="971"/>
      <c r="P74" s="972"/>
      <c r="Q74" s="973">
        <v>20</v>
      </c>
      <c r="R74" s="967"/>
      <c r="S74" s="967"/>
      <c r="T74" s="967"/>
      <c r="U74" s="967"/>
      <c r="V74" s="967">
        <v>19</v>
      </c>
      <c r="W74" s="967"/>
      <c r="X74" s="967"/>
      <c r="Y74" s="967"/>
      <c r="Z74" s="967"/>
      <c r="AA74" s="967">
        <v>1</v>
      </c>
      <c r="AB74" s="967"/>
      <c r="AC74" s="967"/>
      <c r="AD74" s="967"/>
      <c r="AE74" s="967"/>
      <c r="AF74" s="967" t="s">
        <v>567</v>
      </c>
      <c r="AG74" s="967"/>
      <c r="AH74" s="967"/>
      <c r="AI74" s="967"/>
      <c r="AJ74" s="967"/>
      <c r="AK74" s="967" t="s">
        <v>567</v>
      </c>
      <c r="AL74" s="967"/>
      <c r="AM74" s="967"/>
      <c r="AN74" s="967"/>
      <c r="AO74" s="967"/>
      <c r="AP74" s="967" t="s">
        <v>567</v>
      </c>
      <c r="AQ74" s="967"/>
      <c r="AR74" s="967"/>
      <c r="AS74" s="967"/>
      <c r="AT74" s="967"/>
      <c r="AU74" s="967" t="s">
        <v>567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562</v>
      </c>
      <c r="C75" s="971"/>
      <c r="D75" s="971"/>
      <c r="E75" s="971"/>
      <c r="F75" s="971"/>
      <c r="G75" s="971"/>
      <c r="H75" s="971"/>
      <c r="I75" s="971"/>
      <c r="J75" s="971"/>
      <c r="K75" s="971"/>
      <c r="L75" s="971"/>
      <c r="M75" s="971"/>
      <c r="N75" s="971"/>
      <c r="O75" s="971"/>
      <c r="P75" s="972"/>
      <c r="Q75" s="974">
        <v>55</v>
      </c>
      <c r="R75" s="975"/>
      <c r="S75" s="975"/>
      <c r="T75" s="975"/>
      <c r="U75" s="976"/>
      <c r="V75" s="977">
        <v>46</v>
      </c>
      <c r="W75" s="975"/>
      <c r="X75" s="975"/>
      <c r="Y75" s="975"/>
      <c r="Z75" s="976"/>
      <c r="AA75" s="977">
        <v>9</v>
      </c>
      <c r="AB75" s="975"/>
      <c r="AC75" s="975"/>
      <c r="AD75" s="975"/>
      <c r="AE75" s="976"/>
      <c r="AF75" s="967" t="s">
        <v>567</v>
      </c>
      <c r="AG75" s="967"/>
      <c r="AH75" s="967"/>
      <c r="AI75" s="967"/>
      <c r="AJ75" s="967"/>
      <c r="AK75" s="967" t="s">
        <v>567</v>
      </c>
      <c r="AL75" s="967"/>
      <c r="AM75" s="967"/>
      <c r="AN75" s="967"/>
      <c r="AO75" s="967"/>
      <c r="AP75" s="967" t="s">
        <v>567</v>
      </c>
      <c r="AQ75" s="967"/>
      <c r="AR75" s="967"/>
      <c r="AS75" s="967"/>
      <c r="AT75" s="967"/>
      <c r="AU75" s="967" t="s">
        <v>567</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563</v>
      </c>
      <c r="C76" s="971"/>
      <c r="D76" s="971"/>
      <c r="E76" s="971"/>
      <c r="F76" s="971"/>
      <c r="G76" s="971"/>
      <c r="H76" s="971"/>
      <c r="I76" s="971"/>
      <c r="J76" s="971"/>
      <c r="K76" s="971"/>
      <c r="L76" s="971"/>
      <c r="M76" s="971"/>
      <c r="N76" s="971"/>
      <c r="O76" s="971"/>
      <c r="P76" s="972"/>
      <c r="Q76" s="974">
        <v>14</v>
      </c>
      <c r="R76" s="975"/>
      <c r="S76" s="975"/>
      <c r="T76" s="975"/>
      <c r="U76" s="976"/>
      <c r="V76" s="977">
        <v>13</v>
      </c>
      <c r="W76" s="975"/>
      <c r="X76" s="975"/>
      <c r="Y76" s="975"/>
      <c r="Z76" s="976"/>
      <c r="AA76" s="977">
        <v>1</v>
      </c>
      <c r="AB76" s="975"/>
      <c r="AC76" s="975"/>
      <c r="AD76" s="975"/>
      <c r="AE76" s="976"/>
      <c r="AF76" s="967" t="s">
        <v>567</v>
      </c>
      <c r="AG76" s="967"/>
      <c r="AH76" s="967"/>
      <c r="AI76" s="967"/>
      <c r="AJ76" s="967"/>
      <c r="AK76" s="967" t="s">
        <v>567</v>
      </c>
      <c r="AL76" s="967"/>
      <c r="AM76" s="967"/>
      <c r="AN76" s="967"/>
      <c r="AO76" s="967"/>
      <c r="AP76" s="967" t="s">
        <v>567</v>
      </c>
      <c r="AQ76" s="967"/>
      <c r="AR76" s="967"/>
      <c r="AS76" s="967"/>
      <c r="AT76" s="967"/>
      <c r="AU76" s="967" t="s">
        <v>567</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377</v>
      </c>
      <c r="B88" s="940" t="s">
        <v>411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12960</v>
      </c>
      <c r="AG88" s="955"/>
      <c r="AH88" s="955"/>
      <c r="AI88" s="955"/>
      <c r="AJ88" s="955"/>
      <c r="AK88" s="959"/>
      <c r="AL88" s="959"/>
      <c r="AM88" s="959"/>
      <c r="AN88" s="959"/>
      <c r="AO88" s="959"/>
      <c r="AP88" s="955">
        <v>906</v>
      </c>
      <c r="AQ88" s="955"/>
      <c r="AR88" s="955"/>
      <c r="AS88" s="955"/>
      <c r="AT88" s="955"/>
      <c r="AU88" s="955">
        <v>665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377</v>
      </c>
      <c r="BR102" s="940" t="s">
        <v>412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413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414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415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417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420</v>
      </c>
      <c r="AB109" s="888"/>
      <c r="AC109" s="888"/>
      <c r="AD109" s="888"/>
      <c r="AE109" s="889"/>
      <c r="AF109" s="890" t="s">
        <v>287</v>
      </c>
      <c r="AG109" s="888"/>
      <c r="AH109" s="888"/>
      <c r="AI109" s="888"/>
      <c r="AJ109" s="889"/>
      <c r="AK109" s="890" t="s">
        <v>286</v>
      </c>
      <c r="AL109" s="888"/>
      <c r="AM109" s="888"/>
      <c r="AN109" s="888"/>
      <c r="AO109" s="889"/>
      <c r="AP109" s="890" t="s">
        <v>421</v>
      </c>
      <c r="AQ109" s="888"/>
      <c r="AR109" s="888"/>
      <c r="AS109" s="888"/>
      <c r="AT109" s="919"/>
      <c r="AU109" s="887" t="s">
        <v>419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420</v>
      </c>
      <c r="BR109" s="888"/>
      <c r="BS109" s="888"/>
      <c r="BT109" s="888"/>
      <c r="BU109" s="889"/>
      <c r="BV109" s="890" t="s">
        <v>287</v>
      </c>
      <c r="BW109" s="888"/>
      <c r="BX109" s="888"/>
      <c r="BY109" s="888"/>
      <c r="BZ109" s="889"/>
      <c r="CA109" s="890" t="s">
        <v>286</v>
      </c>
      <c r="CB109" s="888"/>
      <c r="CC109" s="888"/>
      <c r="CD109" s="888"/>
      <c r="CE109" s="889"/>
      <c r="CF109" s="928" t="s">
        <v>421</v>
      </c>
      <c r="CG109" s="928"/>
      <c r="CH109" s="928"/>
      <c r="CI109" s="928"/>
      <c r="CJ109" s="928"/>
      <c r="CK109" s="890" t="s">
        <v>422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420</v>
      </c>
      <c r="DH109" s="888"/>
      <c r="DI109" s="888"/>
      <c r="DJ109" s="888"/>
      <c r="DK109" s="889"/>
      <c r="DL109" s="890" t="s">
        <v>287</v>
      </c>
      <c r="DM109" s="888"/>
      <c r="DN109" s="888"/>
      <c r="DO109" s="888"/>
      <c r="DP109" s="889"/>
      <c r="DQ109" s="890" t="s">
        <v>286</v>
      </c>
      <c r="DR109" s="888"/>
      <c r="DS109" s="888"/>
      <c r="DT109" s="888"/>
      <c r="DU109" s="889"/>
      <c r="DV109" s="890" t="s">
        <v>421</v>
      </c>
      <c r="DW109" s="888"/>
      <c r="DX109" s="888"/>
      <c r="DY109" s="888"/>
      <c r="DZ109" s="919"/>
    </row>
    <row r="110" spans="1:131" s="197" customFormat="1" ht="26.25" customHeight="1">
      <c r="A110" s="757" t="s">
        <v>423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10919288</v>
      </c>
      <c r="AB110" s="873"/>
      <c r="AC110" s="873"/>
      <c r="AD110" s="873"/>
      <c r="AE110" s="874"/>
      <c r="AF110" s="875">
        <v>10356574</v>
      </c>
      <c r="AG110" s="873"/>
      <c r="AH110" s="873"/>
      <c r="AI110" s="873"/>
      <c r="AJ110" s="874"/>
      <c r="AK110" s="875">
        <v>10241246</v>
      </c>
      <c r="AL110" s="873"/>
      <c r="AM110" s="873"/>
      <c r="AN110" s="873"/>
      <c r="AO110" s="874"/>
      <c r="AP110" s="876">
        <v>17.600000000000001</v>
      </c>
      <c r="AQ110" s="877"/>
      <c r="AR110" s="877"/>
      <c r="AS110" s="877"/>
      <c r="AT110" s="878"/>
      <c r="AU110" s="920" t="s">
        <v>61</v>
      </c>
      <c r="AV110" s="921"/>
      <c r="AW110" s="921"/>
      <c r="AX110" s="921"/>
      <c r="AY110" s="922"/>
      <c r="AZ110" s="816" t="s">
        <v>424</v>
      </c>
      <c r="BA110" s="758"/>
      <c r="BB110" s="758"/>
      <c r="BC110" s="758"/>
      <c r="BD110" s="758"/>
      <c r="BE110" s="758"/>
      <c r="BF110" s="758"/>
      <c r="BG110" s="758"/>
      <c r="BH110" s="758"/>
      <c r="BI110" s="758"/>
      <c r="BJ110" s="758"/>
      <c r="BK110" s="758"/>
      <c r="BL110" s="758"/>
      <c r="BM110" s="758"/>
      <c r="BN110" s="758"/>
      <c r="BO110" s="758"/>
      <c r="BP110" s="759"/>
      <c r="BQ110" s="799">
        <v>87723069</v>
      </c>
      <c r="BR110" s="800"/>
      <c r="BS110" s="800"/>
      <c r="BT110" s="800"/>
      <c r="BU110" s="800"/>
      <c r="BV110" s="800">
        <v>87229801</v>
      </c>
      <c r="BW110" s="800"/>
      <c r="BX110" s="800"/>
      <c r="BY110" s="800"/>
      <c r="BZ110" s="800"/>
      <c r="CA110" s="800">
        <v>86516825</v>
      </c>
      <c r="CB110" s="800"/>
      <c r="CC110" s="800"/>
      <c r="CD110" s="800"/>
      <c r="CE110" s="800"/>
      <c r="CF110" s="861">
        <v>148.6</v>
      </c>
      <c r="CG110" s="862"/>
      <c r="CH110" s="862"/>
      <c r="CI110" s="862"/>
      <c r="CJ110" s="862"/>
      <c r="CK110" s="916" t="s">
        <v>425</v>
      </c>
      <c r="CL110" s="864"/>
      <c r="CM110" s="869" t="s">
        <v>426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427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428</v>
      </c>
      <c r="BA111" s="768"/>
      <c r="BB111" s="768"/>
      <c r="BC111" s="768"/>
      <c r="BD111" s="768"/>
      <c r="BE111" s="768"/>
      <c r="BF111" s="768"/>
      <c r="BG111" s="768"/>
      <c r="BH111" s="768"/>
      <c r="BI111" s="768"/>
      <c r="BJ111" s="768"/>
      <c r="BK111" s="768"/>
      <c r="BL111" s="768"/>
      <c r="BM111" s="768"/>
      <c r="BN111" s="768"/>
      <c r="BO111" s="768"/>
      <c r="BP111" s="769"/>
      <c r="BQ111" s="770">
        <v>2365710</v>
      </c>
      <c r="BR111" s="771"/>
      <c r="BS111" s="771"/>
      <c r="BT111" s="771"/>
      <c r="BU111" s="771"/>
      <c r="BV111" s="771">
        <v>2026404</v>
      </c>
      <c r="BW111" s="771"/>
      <c r="BX111" s="771"/>
      <c r="BY111" s="771"/>
      <c r="BZ111" s="771"/>
      <c r="CA111" s="771">
        <v>1644971</v>
      </c>
      <c r="CB111" s="771"/>
      <c r="CC111" s="771"/>
      <c r="CD111" s="771"/>
      <c r="CE111" s="771"/>
      <c r="CF111" s="848">
        <v>2.8</v>
      </c>
      <c r="CG111" s="849"/>
      <c r="CH111" s="849"/>
      <c r="CI111" s="849"/>
      <c r="CJ111" s="849"/>
      <c r="CK111" s="917"/>
      <c r="CL111" s="866"/>
      <c r="CM111" s="803" t="s">
        <v>429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430</v>
      </c>
      <c r="B112" s="903"/>
      <c r="C112" s="768" t="s">
        <v>431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432</v>
      </c>
      <c r="BA112" s="768"/>
      <c r="BB112" s="768"/>
      <c r="BC112" s="768"/>
      <c r="BD112" s="768"/>
      <c r="BE112" s="768"/>
      <c r="BF112" s="768"/>
      <c r="BG112" s="768"/>
      <c r="BH112" s="768"/>
      <c r="BI112" s="768"/>
      <c r="BJ112" s="768"/>
      <c r="BK112" s="768"/>
      <c r="BL112" s="768"/>
      <c r="BM112" s="768"/>
      <c r="BN112" s="768"/>
      <c r="BO112" s="768"/>
      <c r="BP112" s="769"/>
      <c r="BQ112" s="770">
        <v>59952281</v>
      </c>
      <c r="BR112" s="771"/>
      <c r="BS112" s="771"/>
      <c r="BT112" s="771"/>
      <c r="BU112" s="771"/>
      <c r="BV112" s="771">
        <v>56999126</v>
      </c>
      <c r="BW112" s="771"/>
      <c r="BX112" s="771"/>
      <c r="BY112" s="771"/>
      <c r="BZ112" s="771"/>
      <c r="CA112" s="771">
        <v>54451222</v>
      </c>
      <c r="CB112" s="771"/>
      <c r="CC112" s="771"/>
      <c r="CD112" s="771"/>
      <c r="CE112" s="771"/>
      <c r="CF112" s="848">
        <v>93.5</v>
      </c>
      <c r="CG112" s="849"/>
      <c r="CH112" s="849"/>
      <c r="CI112" s="849"/>
      <c r="CJ112" s="849"/>
      <c r="CK112" s="917"/>
      <c r="CL112" s="866"/>
      <c r="CM112" s="803" t="s">
        <v>433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2022831</v>
      </c>
      <c r="DH112" s="771"/>
      <c r="DI112" s="771"/>
      <c r="DJ112" s="771"/>
      <c r="DK112" s="771"/>
      <c r="DL112" s="771">
        <v>1753140</v>
      </c>
      <c r="DM112" s="771"/>
      <c r="DN112" s="771"/>
      <c r="DO112" s="771"/>
      <c r="DP112" s="771"/>
      <c r="DQ112" s="771">
        <v>1611831</v>
      </c>
      <c r="DR112" s="771"/>
      <c r="DS112" s="771"/>
      <c r="DT112" s="771"/>
      <c r="DU112" s="771"/>
      <c r="DV112" s="823">
        <v>2.8</v>
      </c>
      <c r="DW112" s="823"/>
      <c r="DX112" s="823"/>
      <c r="DY112" s="823"/>
      <c r="DZ112" s="824"/>
    </row>
    <row r="113" spans="1:130" s="197" customFormat="1" ht="26.25" customHeight="1">
      <c r="A113" s="904"/>
      <c r="B113" s="905"/>
      <c r="C113" s="768" t="s">
        <v>434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4240047</v>
      </c>
      <c r="AB113" s="909"/>
      <c r="AC113" s="909"/>
      <c r="AD113" s="909"/>
      <c r="AE113" s="910"/>
      <c r="AF113" s="911">
        <v>3930850</v>
      </c>
      <c r="AG113" s="909"/>
      <c r="AH113" s="909"/>
      <c r="AI113" s="909"/>
      <c r="AJ113" s="910"/>
      <c r="AK113" s="911">
        <v>3867479</v>
      </c>
      <c r="AL113" s="909"/>
      <c r="AM113" s="909"/>
      <c r="AN113" s="909"/>
      <c r="AO113" s="910"/>
      <c r="AP113" s="912">
        <v>6.6</v>
      </c>
      <c r="AQ113" s="913"/>
      <c r="AR113" s="913"/>
      <c r="AS113" s="913"/>
      <c r="AT113" s="914"/>
      <c r="AU113" s="923"/>
      <c r="AV113" s="924"/>
      <c r="AW113" s="924"/>
      <c r="AX113" s="924"/>
      <c r="AY113" s="925"/>
      <c r="AZ113" s="767" t="s">
        <v>435</v>
      </c>
      <c r="BA113" s="768"/>
      <c r="BB113" s="768"/>
      <c r="BC113" s="768"/>
      <c r="BD113" s="768"/>
      <c r="BE113" s="768"/>
      <c r="BF113" s="768"/>
      <c r="BG113" s="768"/>
      <c r="BH113" s="768"/>
      <c r="BI113" s="768"/>
      <c r="BJ113" s="768"/>
      <c r="BK113" s="768"/>
      <c r="BL113" s="768"/>
      <c r="BM113" s="768"/>
      <c r="BN113" s="768"/>
      <c r="BO113" s="768"/>
      <c r="BP113" s="769"/>
      <c r="BQ113" s="770">
        <v>713931</v>
      </c>
      <c r="BR113" s="771"/>
      <c r="BS113" s="771"/>
      <c r="BT113" s="771"/>
      <c r="BU113" s="771"/>
      <c r="BV113" s="771">
        <v>650541</v>
      </c>
      <c r="BW113" s="771"/>
      <c r="BX113" s="771"/>
      <c r="BY113" s="771"/>
      <c r="BZ113" s="771"/>
      <c r="CA113" s="771">
        <v>664933</v>
      </c>
      <c r="CB113" s="771"/>
      <c r="CC113" s="771"/>
      <c r="CD113" s="771"/>
      <c r="CE113" s="771"/>
      <c r="CF113" s="848">
        <v>1.1000000000000001</v>
      </c>
      <c r="CG113" s="849"/>
      <c r="CH113" s="849"/>
      <c r="CI113" s="849"/>
      <c r="CJ113" s="849"/>
      <c r="CK113" s="917"/>
      <c r="CL113" s="866"/>
      <c r="CM113" s="803" t="s">
        <v>436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41569</v>
      </c>
      <c r="DH113" s="784"/>
      <c r="DI113" s="784"/>
      <c r="DJ113" s="784"/>
      <c r="DK113" s="785"/>
      <c r="DL113" s="786">
        <v>37175</v>
      </c>
      <c r="DM113" s="784"/>
      <c r="DN113" s="784"/>
      <c r="DO113" s="784"/>
      <c r="DP113" s="785"/>
      <c r="DQ113" s="786">
        <v>33140</v>
      </c>
      <c r="DR113" s="784"/>
      <c r="DS113" s="784"/>
      <c r="DT113" s="784"/>
      <c r="DU113" s="785"/>
      <c r="DV113" s="754">
        <v>0.1</v>
      </c>
      <c r="DW113" s="755"/>
      <c r="DX113" s="755"/>
      <c r="DY113" s="755"/>
      <c r="DZ113" s="756"/>
    </row>
    <row r="114" spans="1:130" s="197" customFormat="1" ht="26.25" customHeight="1">
      <c r="A114" s="904"/>
      <c r="B114" s="905"/>
      <c r="C114" s="768" t="s">
        <v>437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120855</v>
      </c>
      <c r="AB114" s="784"/>
      <c r="AC114" s="784"/>
      <c r="AD114" s="784"/>
      <c r="AE114" s="785"/>
      <c r="AF114" s="786">
        <v>81971</v>
      </c>
      <c r="AG114" s="784"/>
      <c r="AH114" s="784"/>
      <c r="AI114" s="784"/>
      <c r="AJ114" s="785"/>
      <c r="AK114" s="786">
        <v>75219</v>
      </c>
      <c r="AL114" s="784"/>
      <c r="AM114" s="784"/>
      <c r="AN114" s="784"/>
      <c r="AO114" s="785"/>
      <c r="AP114" s="754">
        <v>0.1</v>
      </c>
      <c r="AQ114" s="755"/>
      <c r="AR114" s="755"/>
      <c r="AS114" s="755"/>
      <c r="AT114" s="756"/>
      <c r="AU114" s="923"/>
      <c r="AV114" s="924"/>
      <c r="AW114" s="924"/>
      <c r="AX114" s="924"/>
      <c r="AY114" s="925"/>
      <c r="AZ114" s="767" t="s">
        <v>438</v>
      </c>
      <c r="BA114" s="768"/>
      <c r="BB114" s="768"/>
      <c r="BC114" s="768"/>
      <c r="BD114" s="768"/>
      <c r="BE114" s="768"/>
      <c r="BF114" s="768"/>
      <c r="BG114" s="768"/>
      <c r="BH114" s="768"/>
      <c r="BI114" s="768"/>
      <c r="BJ114" s="768"/>
      <c r="BK114" s="768"/>
      <c r="BL114" s="768"/>
      <c r="BM114" s="768"/>
      <c r="BN114" s="768"/>
      <c r="BO114" s="768"/>
      <c r="BP114" s="769"/>
      <c r="BQ114" s="770">
        <v>15948337</v>
      </c>
      <c r="BR114" s="771"/>
      <c r="BS114" s="771"/>
      <c r="BT114" s="771"/>
      <c r="BU114" s="771"/>
      <c r="BV114" s="771">
        <v>14841316</v>
      </c>
      <c r="BW114" s="771"/>
      <c r="BX114" s="771"/>
      <c r="BY114" s="771"/>
      <c r="BZ114" s="771"/>
      <c r="CA114" s="771">
        <v>14571748</v>
      </c>
      <c r="CB114" s="771"/>
      <c r="CC114" s="771"/>
      <c r="CD114" s="771"/>
      <c r="CE114" s="771"/>
      <c r="CF114" s="848">
        <v>25</v>
      </c>
      <c r="CG114" s="849"/>
      <c r="CH114" s="849"/>
      <c r="CI114" s="849"/>
      <c r="CJ114" s="849"/>
      <c r="CK114" s="917"/>
      <c r="CL114" s="866"/>
      <c r="CM114" s="803" t="s">
        <v>439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440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477615</v>
      </c>
      <c r="AB115" s="909"/>
      <c r="AC115" s="909"/>
      <c r="AD115" s="909"/>
      <c r="AE115" s="910"/>
      <c r="AF115" s="911">
        <v>353191</v>
      </c>
      <c r="AG115" s="909"/>
      <c r="AH115" s="909"/>
      <c r="AI115" s="909"/>
      <c r="AJ115" s="910"/>
      <c r="AK115" s="911">
        <v>282024</v>
      </c>
      <c r="AL115" s="909"/>
      <c r="AM115" s="909"/>
      <c r="AN115" s="909"/>
      <c r="AO115" s="910"/>
      <c r="AP115" s="912">
        <v>0.5</v>
      </c>
      <c r="AQ115" s="913"/>
      <c r="AR115" s="913"/>
      <c r="AS115" s="913"/>
      <c r="AT115" s="914"/>
      <c r="AU115" s="923"/>
      <c r="AV115" s="924"/>
      <c r="AW115" s="924"/>
      <c r="AX115" s="924"/>
      <c r="AY115" s="925"/>
      <c r="AZ115" s="767" t="s">
        <v>441</v>
      </c>
      <c r="BA115" s="768"/>
      <c r="BB115" s="768"/>
      <c r="BC115" s="768"/>
      <c r="BD115" s="768"/>
      <c r="BE115" s="768"/>
      <c r="BF115" s="768"/>
      <c r="BG115" s="768"/>
      <c r="BH115" s="768"/>
      <c r="BI115" s="768"/>
      <c r="BJ115" s="768"/>
      <c r="BK115" s="768"/>
      <c r="BL115" s="768"/>
      <c r="BM115" s="768"/>
      <c r="BN115" s="768"/>
      <c r="BO115" s="768"/>
      <c r="BP115" s="769"/>
      <c r="BQ115" s="770">
        <v>302650</v>
      </c>
      <c r="BR115" s="771"/>
      <c r="BS115" s="771"/>
      <c r="BT115" s="771"/>
      <c r="BU115" s="771"/>
      <c r="BV115" s="771">
        <v>9025</v>
      </c>
      <c r="BW115" s="771"/>
      <c r="BX115" s="771"/>
      <c r="BY115" s="771"/>
      <c r="BZ115" s="771"/>
      <c r="CA115" s="771" t="s">
        <v>113</v>
      </c>
      <c r="CB115" s="771"/>
      <c r="CC115" s="771"/>
      <c r="CD115" s="771"/>
      <c r="CE115" s="771"/>
      <c r="CF115" s="848" t="s">
        <v>113</v>
      </c>
      <c r="CG115" s="849"/>
      <c r="CH115" s="849"/>
      <c r="CI115" s="849"/>
      <c r="CJ115" s="849"/>
      <c r="CK115" s="917"/>
      <c r="CL115" s="866"/>
      <c r="CM115" s="767" t="s">
        <v>442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211719</v>
      </c>
      <c r="DH115" s="784"/>
      <c r="DI115" s="784"/>
      <c r="DJ115" s="784"/>
      <c r="DK115" s="785"/>
      <c r="DL115" s="786">
        <v>212120</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443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444</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445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446</v>
      </c>
      <c r="Z117" s="889"/>
      <c r="AA117" s="894">
        <v>15757805</v>
      </c>
      <c r="AB117" s="895"/>
      <c r="AC117" s="895"/>
      <c r="AD117" s="895"/>
      <c r="AE117" s="896"/>
      <c r="AF117" s="898">
        <v>14722586</v>
      </c>
      <c r="AG117" s="895"/>
      <c r="AH117" s="895"/>
      <c r="AI117" s="895"/>
      <c r="AJ117" s="896"/>
      <c r="AK117" s="898">
        <v>14465968</v>
      </c>
      <c r="AL117" s="895"/>
      <c r="AM117" s="895"/>
      <c r="AN117" s="895"/>
      <c r="AO117" s="896"/>
      <c r="AP117" s="899"/>
      <c r="AQ117" s="900"/>
      <c r="AR117" s="900"/>
      <c r="AS117" s="900"/>
      <c r="AT117" s="901"/>
      <c r="AU117" s="923"/>
      <c r="AV117" s="924"/>
      <c r="AW117" s="924"/>
      <c r="AX117" s="924"/>
      <c r="AY117" s="925"/>
      <c r="AZ117" s="845" t="s">
        <v>447</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448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422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420</v>
      </c>
      <c r="AB118" s="888"/>
      <c r="AC118" s="888"/>
      <c r="AD118" s="888"/>
      <c r="AE118" s="889"/>
      <c r="AF118" s="890" t="s">
        <v>287</v>
      </c>
      <c r="AG118" s="888"/>
      <c r="AH118" s="888"/>
      <c r="AI118" s="888"/>
      <c r="AJ118" s="889"/>
      <c r="AK118" s="890" t="s">
        <v>286</v>
      </c>
      <c r="AL118" s="888"/>
      <c r="AM118" s="888"/>
      <c r="AN118" s="888"/>
      <c r="AO118" s="889"/>
      <c r="AP118" s="891" t="s">
        <v>421</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449</v>
      </c>
      <c r="BP118" s="838"/>
      <c r="BQ118" s="857">
        <v>167005978</v>
      </c>
      <c r="BR118" s="858"/>
      <c r="BS118" s="858"/>
      <c r="BT118" s="858"/>
      <c r="BU118" s="858"/>
      <c r="BV118" s="858">
        <v>161756213</v>
      </c>
      <c r="BW118" s="858"/>
      <c r="BX118" s="858"/>
      <c r="BY118" s="858"/>
      <c r="BZ118" s="858"/>
      <c r="CA118" s="858">
        <v>157849699</v>
      </c>
      <c r="CB118" s="858"/>
      <c r="CC118" s="858"/>
      <c r="CD118" s="858"/>
      <c r="CE118" s="858"/>
      <c r="CF118" s="743"/>
      <c r="CG118" s="744"/>
      <c r="CH118" s="744"/>
      <c r="CI118" s="744"/>
      <c r="CJ118" s="841"/>
      <c r="CK118" s="917"/>
      <c r="CL118" s="866"/>
      <c r="CM118" s="803" t="s">
        <v>450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425</v>
      </c>
      <c r="B119" s="864"/>
      <c r="C119" s="869" t="s">
        <v>426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451</v>
      </c>
      <c r="AV119" s="880"/>
      <c r="AW119" s="880"/>
      <c r="AX119" s="880"/>
      <c r="AY119" s="881"/>
      <c r="AZ119" s="816" t="s">
        <v>452</v>
      </c>
      <c r="BA119" s="758"/>
      <c r="BB119" s="758"/>
      <c r="BC119" s="758"/>
      <c r="BD119" s="758"/>
      <c r="BE119" s="758"/>
      <c r="BF119" s="758"/>
      <c r="BG119" s="758"/>
      <c r="BH119" s="758"/>
      <c r="BI119" s="758"/>
      <c r="BJ119" s="758"/>
      <c r="BK119" s="758"/>
      <c r="BL119" s="758"/>
      <c r="BM119" s="758"/>
      <c r="BN119" s="758"/>
      <c r="BO119" s="758"/>
      <c r="BP119" s="759"/>
      <c r="BQ119" s="799">
        <v>30712050</v>
      </c>
      <c r="BR119" s="800"/>
      <c r="BS119" s="800"/>
      <c r="BT119" s="800"/>
      <c r="BU119" s="800"/>
      <c r="BV119" s="800">
        <v>33269688</v>
      </c>
      <c r="BW119" s="800"/>
      <c r="BX119" s="800"/>
      <c r="BY119" s="800"/>
      <c r="BZ119" s="800"/>
      <c r="CA119" s="800">
        <v>32479844</v>
      </c>
      <c r="CB119" s="800"/>
      <c r="CC119" s="800"/>
      <c r="CD119" s="800"/>
      <c r="CE119" s="800"/>
      <c r="CF119" s="861">
        <v>55.8</v>
      </c>
      <c r="CG119" s="862"/>
      <c r="CH119" s="862"/>
      <c r="CI119" s="862"/>
      <c r="CJ119" s="862"/>
      <c r="CK119" s="918"/>
      <c r="CL119" s="868"/>
      <c r="CM119" s="825" t="s">
        <v>453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89591</v>
      </c>
      <c r="DH119" s="717"/>
      <c r="DI119" s="717"/>
      <c r="DJ119" s="717"/>
      <c r="DK119" s="718"/>
      <c r="DL119" s="719">
        <v>23969</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429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454</v>
      </c>
      <c r="BA120" s="768"/>
      <c r="BB120" s="768"/>
      <c r="BC120" s="768"/>
      <c r="BD120" s="768"/>
      <c r="BE120" s="768"/>
      <c r="BF120" s="768"/>
      <c r="BG120" s="768"/>
      <c r="BH120" s="768"/>
      <c r="BI120" s="768"/>
      <c r="BJ120" s="768"/>
      <c r="BK120" s="768"/>
      <c r="BL120" s="768"/>
      <c r="BM120" s="768"/>
      <c r="BN120" s="768"/>
      <c r="BO120" s="768"/>
      <c r="BP120" s="769"/>
      <c r="BQ120" s="770">
        <v>22111769</v>
      </c>
      <c r="BR120" s="771"/>
      <c r="BS120" s="771"/>
      <c r="BT120" s="771"/>
      <c r="BU120" s="771"/>
      <c r="BV120" s="771">
        <v>19658433</v>
      </c>
      <c r="BW120" s="771"/>
      <c r="BX120" s="771"/>
      <c r="BY120" s="771"/>
      <c r="BZ120" s="771"/>
      <c r="CA120" s="771">
        <v>17621252</v>
      </c>
      <c r="CB120" s="771"/>
      <c r="CC120" s="771"/>
      <c r="CD120" s="771"/>
      <c r="CE120" s="771"/>
      <c r="CF120" s="848">
        <v>30.3</v>
      </c>
      <c r="CG120" s="849"/>
      <c r="CH120" s="849"/>
      <c r="CI120" s="849"/>
      <c r="CJ120" s="849"/>
      <c r="CK120" s="850" t="s">
        <v>455</v>
      </c>
      <c r="CL120" s="810"/>
      <c r="CM120" s="810"/>
      <c r="CN120" s="810"/>
      <c r="CO120" s="811"/>
      <c r="CP120" s="854" t="s">
        <v>396</v>
      </c>
      <c r="CQ120" s="855"/>
      <c r="CR120" s="855"/>
      <c r="CS120" s="855"/>
      <c r="CT120" s="855"/>
      <c r="CU120" s="855"/>
      <c r="CV120" s="855"/>
      <c r="CW120" s="855"/>
      <c r="CX120" s="855"/>
      <c r="CY120" s="855"/>
      <c r="CZ120" s="855"/>
      <c r="DA120" s="855"/>
      <c r="DB120" s="855"/>
      <c r="DC120" s="855"/>
      <c r="DD120" s="855"/>
      <c r="DE120" s="855"/>
      <c r="DF120" s="856"/>
      <c r="DG120" s="799">
        <v>44353842</v>
      </c>
      <c r="DH120" s="800"/>
      <c r="DI120" s="800"/>
      <c r="DJ120" s="800"/>
      <c r="DK120" s="800"/>
      <c r="DL120" s="800">
        <v>42329967</v>
      </c>
      <c r="DM120" s="800"/>
      <c r="DN120" s="800"/>
      <c r="DO120" s="800"/>
      <c r="DP120" s="800"/>
      <c r="DQ120" s="800">
        <v>40927909</v>
      </c>
      <c r="DR120" s="800"/>
      <c r="DS120" s="800"/>
      <c r="DT120" s="800"/>
      <c r="DU120" s="800"/>
      <c r="DV120" s="801">
        <v>70.3</v>
      </c>
      <c r="DW120" s="801"/>
      <c r="DX120" s="801"/>
      <c r="DY120" s="801"/>
      <c r="DZ120" s="802"/>
    </row>
    <row r="121" spans="1:130" s="197" customFormat="1" ht="26.25" customHeight="1">
      <c r="A121" s="865"/>
      <c r="B121" s="866"/>
      <c r="C121" s="842" t="s">
        <v>456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249355</v>
      </c>
      <c r="AB121" s="784"/>
      <c r="AC121" s="784"/>
      <c r="AD121" s="784"/>
      <c r="AE121" s="785"/>
      <c r="AF121" s="786">
        <v>239544</v>
      </c>
      <c r="AG121" s="784"/>
      <c r="AH121" s="784"/>
      <c r="AI121" s="784"/>
      <c r="AJ121" s="785"/>
      <c r="AK121" s="786">
        <v>240295</v>
      </c>
      <c r="AL121" s="784"/>
      <c r="AM121" s="784"/>
      <c r="AN121" s="784"/>
      <c r="AO121" s="785"/>
      <c r="AP121" s="754">
        <v>0.4</v>
      </c>
      <c r="AQ121" s="755"/>
      <c r="AR121" s="755"/>
      <c r="AS121" s="755"/>
      <c r="AT121" s="756"/>
      <c r="AU121" s="882"/>
      <c r="AV121" s="883"/>
      <c r="AW121" s="883"/>
      <c r="AX121" s="883"/>
      <c r="AY121" s="884"/>
      <c r="AZ121" s="845" t="s">
        <v>457</v>
      </c>
      <c r="BA121" s="846"/>
      <c r="BB121" s="846"/>
      <c r="BC121" s="846"/>
      <c r="BD121" s="846"/>
      <c r="BE121" s="846"/>
      <c r="BF121" s="846"/>
      <c r="BG121" s="846"/>
      <c r="BH121" s="846"/>
      <c r="BI121" s="846"/>
      <c r="BJ121" s="846"/>
      <c r="BK121" s="846"/>
      <c r="BL121" s="846"/>
      <c r="BM121" s="846"/>
      <c r="BN121" s="846"/>
      <c r="BO121" s="846"/>
      <c r="BP121" s="847"/>
      <c r="BQ121" s="857">
        <v>111777593</v>
      </c>
      <c r="BR121" s="858"/>
      <c r="BS121" s="858"/>
      <c r="BT121" s="858"/>
      <c r="BU121" s="858"/>
      <c r="BV121" s="858">
        <v>113452190</v>
      </c>
      <c r="BW121" s="858"/>
      <c r="BX121" s="858"/>
      <c r="BY121" s="858"/>
      <c r="BZ121" s="858"/>
      <c r="CA121" s="858">
        <v>111773758</v>
      </c>
      <c r="CB121" s="858"/>
      <c r="CC121" s="858"/>
      <c r="CD121" s="858"/>
      <c r="CE121" s="858"/>
      <c r="CF121" s="859">
        <v>192</v>
      </c>
      <c r="CG121" s="860"/>
      <c r="CH121" s="860"/>
      <c r="CI121" s="860"/>
      <c r="CJ121" s="860"/>
      <c r="CK121" s="851"/>
      <c r="CL121" s="812"/>
      <c r="CM121" s="812"/>
      <c r="CN121" s="812"/>
      <c r="CO121" s="813"/>
      <c r="CP121" s="828" t="s">
        <v>397</v>
      </c>
      <c r="CQ121" s="829"/>
      <c r="CR121" s="829"/>
      <c r="CS121" s="829"/>
      <c r="CT121" s="829"/>
      <c r="CU121" s="829"/>
      <c r="CV121" s="829"/>
      <c r="CW121" s="829"/>
      <c r="CX121" s="829"/>
      <c r="CY121" s="829"/>
      <c r="CZ121" s="829"/>
      <c r="DA121" s="829"/>
      <c r="DB121" s="829"/>
      <c r="DC121" s="829"/>
      <c r="DD121" s="829"/>
      <c r="DE121" s="829"/>
      <c r="DF121" s="830"/>
      <c r="DG121" s="770">
        <v>6603671</v>
      </c>
      <c r="DH121" s="771"/>
      <c r="DI121" s="771"/>
      <c r="DJ121" s="771"/>
      <c r="DK121" s="771"/>
      <c r="DL121" s="771">
        <v>6497797</v>
      </c>
      <c r="DM121" s="771"/>
      <c r="DN121" s="771"/>
      <c r="DO121" s="771"/>
      <c r="DP121" s="771"/>
      <c r="DQ121" s="771">
        <v>6149776</v>
      </c>
      <c r="DR121" s="771"/>
      <c r="DS121" s="771"/>
      <c r="DT121" s="771"/>
      <c r="DU121" s="771"/>
      <c r="DV121" s="823">
        <v>10.6</v>
      </c>
      <c r="DW121" s="823"/>
      <c r="DX121" s="823"/>
      <c r="DY121" s="823"/>
      <c r="DZ121" s="824"/>
    </row>
    <row r="122" spans="1:130" s="197" customFormat="1" ht="26.25" customHeight="1">
      <c r="A122" s="865"/>
      <c r="B122" s="866"/>
      <c r="C122" s="803" t="s">
        <v>439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458</v>
      </c>
      <c r="BP122" s="838"/>
      <c r="BQ122" s="839">
        <v>164601412</v>
      </c>
      <c r="BR122" s="840"/>
      <c r="BS122" s="840"/>
      <c r="BT122" s="840"/>
      <c r="BU122" s="840"/>
      <c r="BV122" s="840">
        <v>166380311</v>
      </c>
      <c r="BW122" s="840"/>
      <c r="BX122" s="840"/>
      <c r="BY122" s="840"/>
      <c r="BZ122" s="840"/>
      <c r="CA122" s="840">
        <v>161874854</v>
      </c>
      <c r="CB122" s="840"/>
      <c r="CC122" s="840"/>
      <c r="CD122" s="840"/>
      <c r="CE122" s="840"/>
      <c r="CF122" s="743"/>
      <c r="CG122" s="744"/>
      <c r="CH122" s="744"/>
      <c r="CI122" s="744"/>
      <c r="CJ122" s="841"/>
      <c r="CK122" s="851"/>
      <c r="CL122" s="812"/>
      <c r="CM122" s="812"/>
      <c r="CN122" s="812"/>
      <c r="CO122" s="813"/>
      <c r="CP122" s="828" t="s">
        <v>398</v>
      </c>
      <c r="CQ122" s="829"/>
      <c r="CR122" s="829"/>
      <c r="CS122" s="829"/>
      <c r="CT122" s="829"/>
      <c r="CU122" s="829"/>
      <c r="CV122" s="829"/>
      <c r="CW122" s="829"/>
      <c r="CX122" s="829"/>
      <c r="CY122" s="829"/>
      <c r="CZ122" s="829"/>
      <c r="DA122" s="829"/>
      <c r="DB122" s="829"/>
      <c r="DC122" s="829"/>
      <c r="DD122" s="829"/>
      <c r="DE122" s="829"/>
      <c r="DF122" s="830"/>
      <c r="DG122" s="770">
        <v>6088448</v>
      </c>
      <c r="DH122" s="771"/>
      <c r="DI122" s="771"/>
      <c r="DJ122" s="771"/>
      <c r="DK122" s="771"/>
      <c r="DL122" s="771">
        <v>5679906</v>
      </c>
      <c r="DM122" s="771"/>
      <c r="DN122" s="771"/>
      <c r="DO122" s="771"/>
      <c r="DP122" s="771"/>
      <c r="DQ122" s="771">
        <v>5190740</v>
      </c>
      <c r="DR122" s="771"/>
      <c r="DS122" s="771"/>
      <c r="DT122" s="771"/>
      <c r="DU122" s="771"/>
      <c r="DV122" s="823">
        <v>8.9</v>
      </c>
      <c r="DW122" s="823"/>
      <c r="DX122" s="823"/>
      <c r="DY122" s="823"/>
      <c r="DZ122" s="824"/>
    </row>
    <row r="123" spans="1:130" s="197" customFormat="1" ht="26.25" customHeight="1" thickBot="1">
      <c r="A123" s="865"/>
      <c r="B123" s="866"/>
      <c r="C123" s="803" t="s">
        <v>445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459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4.2</v>
      </c>
      <c r="BR123" s="832"/>
      <c r="BS123" s="832"/>
      <c r="BT123" s="832"/>
      <c r="BU123" s="832"/>
      <c r="BV123" s="832" t="s">
        <v>113</v>
      </c>
      <c r="BW123" s="832"/>
      <c r="BX123" s="832"/>
      <c r="BY123" s="832"/>
      <c r="BZ123" s="832"/>
      <c r="CA123" s="832" t="s">
        <v>113</v>
      </c>
      <c r="CB123" s="832"/>
      <c r="CC123" s="832"/>
      <c r="CD123" s="832"/>
      <c r="CE123" s="832"/>
      <c r="CF123" s="730"/>
      <c r="CG123" s="731"/>
      <c r="CH123" s="731"/>
      <c r="CI123" s="731"/>
      <c r="CJ123" s="833"/>
      <c r="CK123" s="851"/>
      <c r="CL123" s="812"/>
      <c r="CM123" s="812"/>
      <c r="CN123" s="812"/>
      <c r="CO123" s="813"/>
      <c r="CP123" s="828" t="s">
        <v>401</v>
      </c>
      <c r="CQ123" s="829"/>
      <c r="CR123" s="829"/>
      <c r="CS123" s="829"/>
      <c r="CT123" s="829"/>
      <c r="CU123" s="829"/>
      <c r="CV123" s="829"/>
      <c r="CW123" s="829"/>
      <c r="CX123" s="829"/>
      <c r="CY123" s="829"/>
      <c r="CZ123" s="829"/>
      <c r="DA123" s="829"/>
      <c r="DB123" s="829"/>
      <c r="DC123" s="829"/>
      <c r="DD123" s="829"/>
      <c r="DE123" s="829"/>
      <c r="DF123" s="830"/>
      <c r="DG123" s="783">
        <v>1153156</v>
      </c>
      <c r="DH123" s="784"/>
      <c r="DI123" s="784"/>
      <c r="DJ123" s="784"/>
      <c r="DK123" s="785"/>
      <c r="DL123" s="786">
        <v>1077818</v>
      </c>
      <c r="DM123" s="784"/>
      <c r="DN123" s="784"/>
      <c r="DO123" s="784"/>
      <c r="DP123" s="785"/>
      <c r="DQ123" s="786">
        <v>995912</v>
      </c>
      <c r="DR123" s="784"/>
      <c r="DS123" s="784"/>
      <c r="DT123" s="784"/>
      <c r="DU123" s="785"/>
      <c r="DV123" s="754">
        <v>1.7</v>
      </c>
      <c r="DW123" s="755"/>
      <c r="DX123" s="755"/>
      <c r="DY123" s="755"/>
      <c r="DZ123" s="756"/>
    </row>
    <row r="124" spans="1:130" s="197" customFormat="1" ht="26.25" customHeight="1">
      <c r="A124" s="865"/>
      <c r="B124" s="866"/>
      <c r="C124" s="803" t="s">
        <v>448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460</v>
      </c>
      <c r="CQ124" s="829"/>
      <c r="CR124" s="829"/>
      <c r="CS124" s="829"/>
      <c r="CT124" s="829"/>
      <c r="CU124" s="829"/>
      <c r="CV124" s="829"/>
      <c r="CW124" s="829"/>
      <c r="CX124" s="829"/>
      <c r="CY124" s="829"/>
      <c r="CZ124" s="829"/>
      <c r="DA124" s="829"/>
      <c r="DB124" s="829"/>
      <c r="DC124" s="829"/>
      <c r="DD124" s="829"/>
      <c r="DE124" s="829"/>
      <c r="DF124" s="830"/>
      <c r="DG124" s="716">
        <v>963717</v>
      </c>
      <c r="DH124" s="717"/>
      <c r="DI124" s="717"/>
      <c r="DJ124" s="717"/>
      <c r="DK124" s="718"/>
      <c r="DL124" s="719">
        <v>794059</v>
      </c>
      <c r="DM124" s="717"/>
      <c r="DN124" s="717"/>
      <c r="DO124" s="717"/>
      <c r="DP124" s="718"/>
      <c r="DQ124" s="719">
        <v>720016</v>
      </c>
      <c r="DR124" s="717"/>
      <c r="DS124" s="717"/>
      <c r="DT124" s="717"/>
      <c r="DU124" s="718"/>
      <c r="DV124" s="807">
        <v>1.2</v>
      </c>
      <c r="DW124" s="808"/>
      <c r="DX124" s="808"/>
      <c r="DY124" s="808"/>
      <c r="DZ124" s="809"/>
    </row>
    <row r="125" spans="1:130" s="197" customFormat="1" ht="26.25" customHeight="1" thickBot="1">
      <c r="A125" s="865"/>
      <c r="B125" s="866"/>
      <c r="C125" s="803" t="s">
        <v>450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461</v>
      </c>
      <c r="CL125" s="810"/>
      <c r="CM125" s="810"/>
      <c r="CN125" s="810"/>
      <c r="CO125" s="811"/>
      <c r="CP125" s="816" t="s">
        <v>462</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453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164739</v>
      </c>
      <c r="AB126" s="784"/>
      <c r="AC126" s="784"/>
      <c r="AD126" s="784"/>
      <c r="AE126" s="785"/>
      <c r="AF126" s="786">
        <v>69550</v>
      </c>
      <c r="AG126" s="784"/>
      <c r="AH126" s="784"/>
      <c r="AI126" s="784"/>
      <c r="AJ126" s="785"/>
      <c r="AK126" s="786">
        <v>24650</v>
      </c>
      <c r="AL126" s="784"/>
      <c r="AM126" s="784"/>
      <c r="AN126" s="784"/>
      <c r="AO126" s="785"/>
      <c r="AP126" s="754">
        <v>0</v>
      </c>
      <c r="AQ126" s="755"/>
      <c r="AR126" s="755"/>
      <c r="AS126" s="755"/>
      <c r="AT126" s="756"/>
      <c r="AU126" s="233"/>
      <c r="AV126" s="233"/>
      <c r="AW126" s="233"/>
      <c r="AX126" s="806" t="s">
        <v>463</v>
      </c>
      <c r="AY126" s="764"/>
      <c r="AZ126" s="764"/>
      <c r="BA126" s="764"/>
      <c r="BB126" s="764"/>
      <c r="BC126" s="764"/>
      <c r="BD126" s="764"/>
      <c r="BE126" s="765"/>
      <c r="BF126" s="763" t="s">
        <v>464</v>
      </c>
      <c r="BG126" s="764"/>
      <c r="BH126" s="764"/>
      <c r="BI126" s="764"/>
      <c r="BJ126" s="764"/>
      <c r="BK126" s="764"/>
      <c r="BL126" s="765"/>
      <c r="BM126" s="763" t="s">
        <v>465</v>
      </c>
      <c r="BN126" s="764"/>
      <c r="BO126" s="764"/>
      <c r="BP126" s="764"/>
      <c r="BQ126" s="764"/>
      <c r="BR126" s="764"/>
      <c r="BS126" s="765"/>
      <c r="BT126" s="763" t="s">
        <v>466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467</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468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63521</v>
      </c>
      <c r="AB127" s="784"/>
      <c r="AC127" s="784"/>
      <c r="AD127" s="784"/>
      <c r="AE127" s="785"/>
      <c r="AF127" s="786">
        <v>44097</v>
      </c>
      <c r="AG127" s="784"/>
      <c r="AH127" s="784"/>
      <c r="AI127" s="784"/>
      <c r="AJ127" s="785"/>
      <c r="AK127" s="786">
        <v>17079</v>
      </c>
      <c r="AL127" s="784"/>
      <c r="AM127" s="784"/>
      <c r="AN127" s="784"/>
      <c r="AO127" s="785"/>
      <c r="AP127" s="754">
        <v>0</v>
      </c>
      <c r="AQ127" s="755"/>
      <c r="AR127" s="755"/>
      <c r="AS127" s="755"/>
      <c r="AT127" s="756"/>
      <c r="AU127" s="233"/>
      <c r="AV127" s="233"/>
      <c r="AW127" s="233"/>
      <c r="AX127" s="757" t="s">
        <v>469</v>
      </c>
      <c r="AY127" s="758"/>
      <c r="AZ127" s="758"/>
      <c r="BA127" s="758"/>
      <c r="BB127" s="758"/>
      <c r="BC127" s="758"/>
      <c r="BD127" s="758"/>
      <c r="BE127" s="759"/>
      <c r="BF127" s="760" t="s">
        <v>113</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470</v>
      </c>
      <c r="CQ127" s="752"/>
      <c r="CR127" s="752"/>
      <c r="CS127" s="752"/>
      <c r="CT127" s="752"/>
      <c r="CU127" s="752"/>
      <c r="CV127" s="752"/>
      <c r="CW127" s="752"/>
      <c r="CX127" s="752"/>
      <c r="CY127" s="752"/>
      <c r="CZ127" s="752"/>
      <c r="DA127" s="752"/>
      <c r="DB127" s="752"/>
      <c r="DC127" s="752"/>
      <c r="DD127" s="752"/>
      <c r="DE127" s="752"/>
      <c r="DF127" s="753"/>
      <c r="DG127" s="819">
        <v>302650</v>
      </c>
      <c r="DH127" s="820"/>
      <c r="DI127" s="820"/>
      <c r="DJ127" s="820"/>
      <c r="DK127" s="820"/>
      <c r="DL127" s="820">
        <v>9025</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471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472</v>
      </c>
      <c r="X128" s="797"/>
      <c r="Y128" s="797"/>
      <c r="Z128" s="798"/>
      <c r="AA128" s="723">
        <v>2339085</v>
      </c>
      <c r="AB128" s="724"/>
      <c r="AC128" s="724"/>
      <c r="AD128" s="724"/>
      <c r="AE128" s="725"/>
      <c r="AF128" s="726">
        <v>2350849</v>
      </c>
      <c r="AG128" s="724"/>
      <c r="AH128" s="724"/>
      <c r="AI128" s="724"/>
      <c r="AJ128" s="725"/>
      <c r="AK128" s="726">
        <v>2190398</v>
      </c>
      <c r="AL128" s="724"/>
      <c r="AM128" s="724"/>
      <c r="AN128" s="724"/>
      <c r="AO128" s="725"/>
      <c r="AP128" s="727"/>
      <c r="AQ128" s="728"/>
      <c r="AR128" s="728"/>
      <c r="AS128" s="728"/>
      <c r="AT128" s="729"/>
      <c r="AU128" s="235"/>
      <c r="AV128" s="235"/>
      <c r="AW128" s="235"/>
      <c r="AX128" s="772" t="s">
        <v>473</v>
      </c>
      <c r="AY128" s="768"/>
      <c r="AZ128" s="768"/>
      <c r="BA128" s="768"/>
      <c r="BB128" s="768"/>
      <c r="BC128" s="768"/>
      <c r="BD128" s="768"/>
      <c r="BE128" s="769"/>
      <c r="BF128" s="790" t="s">
        <v>113</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474</v>
      </c>
      <c r="X129" s="781"/>
      <c r="Y129" s="781"/>
      <c r="Z129" s="782"/>
      <c r="AA129" s="783">
        <v>66465536</v>
      </c>
      <c r="AB129" s="784"/>
      <c r="AC129" s="784"/>
      <c r="AD129" s="784"/>
      <c r="AE129" s="785"/>
      <c r="AF129" s="786">
        <v>67776793</v>
      </c>
      <c r="AG129" s="784"/>
      <c r="AH129" s="784"/>
      <c r="AI129" s="784"/>
      <c r="AJ129" s="785"/>
      <c r="AK129" s="786">
        <v>68162431</v>
      </c>
      <c r="AL129" s="784"/>
      <c r="AM129" s="784"/>
      <c r="AN129" s="784"/>
      <c r="AO129" s="785"/>
      <c r="AP129" s="787"/>
      <c r="AQ129" s="788"/>
      <c r="AR129" s="788"/>
      <c r="AS129" s="788"/>
      <c r="AT129" s="789"/>
      <c r="AU129" s="235"/>
      <c r="AV129" s="235"/>
      <c r="AW129" s="235"/>
      <c r="AX129" s="772" t="s">
        <v>475</v>
      </c>
      <c r="AY129" s="768"/>
      <c r="AZ129" s="768"/>
      <c r="BA129" s="768"/>
      <c r="BB129" s="768"/>
      <c r="BC129" s="768"/>
      <c r="BD129" s="768"/>
      <c r="BE129" s="769"/>
      <c r="BF129" s="773">
        <v>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477</v>
      </c>
      <c r="X130" s="781"/>
      <c r="Y130" s="781"/>
      <c r="Z130" s="782"/>
      <c r="AA130" s="783">
        <v>9729990</v>
      </c>
      <c r="AB130" s="784"/>
      <c r="AC130" s="784"/>
      <c r="AD130" s="784"/>
      <c r="AE130" s="785"/>
      <c r="AF130" s="786">
        <v>9749817</v>
      </c>
      <c r="AG130" s="784"/>
      <c r="AH130" s="784"/>
      <c r="AI130" s="784"/>
      <c r="AJ130" s="785"/>
      <c r="AK130" s="786">
        <v>9946116</v>
      </c>
      <c r="AL130" s="784"/>
      <c r="AM130" s="784"/>
      <c r="AN130" s="784"/>
      <c r="AO130" s="785"/>
      <c r="AP130" s="787"/>
      <c r="AQ130" s="788"/>
      <c r="AR130" s="788"/>
      <c r="AS130" s="788"/>
      <c r="AT130" s="789"/>
      <c r="AU130" s="235"/>
      <c r="AV130" s="235"/>
      <c r="AW130" s="235"/>
      <c r="AX130" s="751" t="s">
        <v>478</v>
      </c>
      <c r="AY130" s="752"/>
      <c r="AZ130" s="752"/>
      <c r="BA130" s="752"/>
      <c r="BB130" s="752"/>
      <c r="BC130" s="752"/>
      <c r="BD130" s="752"/>
      <c r="BE130" s="753"/>
      <c r="BF130" s="705" t="s">
        <v>113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479</v>
      </c>
      <c r="X131" s="714"/>
      <c r="Y131" s="714"/>
      <c r="Z131" s="715"/>
      <c r="AA131" s="716">
        <v>56735546</v>
      </c>
      <c r="AB131" s="717"/>
      <c r="AC131" s="717"/>
      <c r="AD131" s="717"/>
      <c r="AE131" s="718"/>
      <c r="AF131" s="719">
        <v>58026976</v>
      </c>
      <c r="AG131" s="717"/>
      <c r="AH131" s="717"/>
      <c r="AI131" s="717"/>
      <c r="AJ131" s="718"/>
      <c r="AK131" s="719">
        <v>58216315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480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481</v>
      </c>
      <c r="W132" s="737"/>
      <c r="X132" s="737"/>
      <c r="Y132" s="737"/>
      <c r="Z132" s="738"/>
      <c r="AA132" s="739">
        <v>6.5016206949999997</v>
      </c>
      <c r="AB132" s="740"/>
      <c r="AC132" s="740"/>
      <c r="AD132" s="740"/>
      <c r="AE132" s="741"/>
      <c r="AF132" s="742">
        <v>4.5184501770000001</v>
      </c>
      <c r="AG132" s="740"/>
      <c r="AH132" s="740"/>
      <c r="AI132" s="740"/>
      <c r="AJ132" s="741"/>
      <c r="AK132" s="742">
        <v>4.0013765899999996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482</v>
      </c>
      <c r="W133" s="746"/>
      <c r="X133" s="746"/>
      <c r="Y133" s="746"/>
      <c r="Z133" s="747"/>
      <c r="AA133" s="748">
        <v>6.7</v>
      </c>
      <c r="AB133" s="749"/>
      <c r="AC133" s="749"/>
      <c r="AD133" s="749"/>
      <c r="AE133" s="750"/>
      <c r="AF133" s="748">
        <v>5.9</v>
      </c>
      <c r="AG133" s="749"/>
      <c r="AH133" s="749"/>
      <c r="AI133" s="749"/>
      <c r="AJ133" s="750"/>
      <c r="AK133" s="748">
        <v>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N31"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483</v>
      </c>
      <c r="B5" s="246"/>
      <c r="C5" s="246"/>
      <c r="D5" s="246"/>
      <c r="E5" s="246"/>
      <c r="F5" s="246"/>
      <c r="G5" s="246"/>
      <c r="H5" s="246"/>
      <c r="I5" s="246"/>
      <c r="J5" s="246"/>
      <c r="K5" s="246"/>
      <c r="L5" s="246"/>
      <c r="M5" s="246"/>
      <c r="N5" s="246"/>
      <c r="O5" s="247"/>
    </row>
    <row r="6" spans="1:16">
      <c r="A6" s="248"/>
      <c r="B6" s="244"/>
      <c r="C6" s="244"/>
      <c r="D6" s="244"/>
      <c r="E6" s="244"/>
      <c r="F6" s="244"/>
      <c r="G6" s="249" t="s">
        <v>484</v>
      </c>
      <c r="H6" s="249"/>
      <c r="I6" s="249"/>
      <c r="J6" s="249"/>
      <c r="K6" s="244"/>
      <c r="L6" s="244"/>
      <c r="M6" s="244"/>
      <c r="N6" s="244"/>
    </row>
    <row r="7" spans="1:16">
      <c r="A7" s="248"/>
      <c r="B7" s="244"/>
      <c r="C7" s="244"/>
      <c r="D7" s="244"/>
      <c r="E7" s="244"/>
      <c r="F7" s="244"/>
      <c r="G7" s="251"/>
      <c r="H7" s="252"/>
      <c r="I7" s="252"/>
      <c r="J7" s="253"/>
      <c r="K7" s="1119" t="s">
        <v>485</v>
      </c>
      <c r="L7" s="254"/>
      <c r="M7" s="255" t="s">
        <v>486</v>
      </c>
      <c r="N7" s="256"/>
    </row>
    <row r="8" spans="1:16">
      <c r="A8" s="248"/>
      <c r="B8" s="244"/>
      <c r="C8" s="244"/>
      <c r="D8" s="244"/>
      <c r="E8" s="244"/>
      <c r="F8" s="244"/>
      <c r="G8" s="257"/>
      <c r="H8" s="258"/>
      <c r="I8" s="258"/>
      <c r="J8" s="259"/>
      <c r="K8" s="1120"/>
      <c r="L8" s="260" t="s">
        <v>487</v>
      </c>
      <c r="M8" s="261" t="s">
        <v>488</v>
      </c>
      <c r="N8" s="262" t="s">
        <v>489</v>
      </c>
    </row>
    <row r="9" spans="1:16">
      <c r="A9" s="248"/>
      <c r="B9" s="244"/>
      <c r="C9" s="244"/>
      <c r="D9" s="244"/>
      <c r="E9" s="244"/>
      <c r="F9" s="244"/>
      <c r="G9" s="1133" t="s">
        <v>490</v>
      </c>
      <c r="H9" s="1134"/>
      <c r="I9" s="1134"/>
      <c r="J9" s="1135"/>
      <c r="K9" s="263">
        <v>15364932</v>
      </c>
      <c r="L9" s="264">
        <v>47015</v>
      </c>
      <c r="M9" s="265">
        <v>57686</v>
      </c>
      <c r="N9" s="266">
        <v>-18.5</v>
      </c>
    </row>
    <row r="10" spans="1:16">
      <c r="A10" s="248"/>
      <c r="B10" s="244"/>
      <c r="C10" s="244"/>
      <c r="D10" s="244"/>
      <c r="E10" s="244"/>
      <c r="F10" s="244"/>
      <c r="G10" s="1133" t="s">
        <v>491</v>
      </c>
      <c r="H10" s="1134"/>
      <c r="I10" s="1134"/>
      <c r="J10" s="1135"/>
      <c r="K10" s="267">
        <v>1931211</v>
      </c>
      <c r="L10" s="268">
        <v>5909</v>
      </c>
      <c r="M10" s="269">
        <v>2413</v>
      </c>
      <c r="N10" s="270">
        <v>144.9</v>
      </c>
    </row>
    <row r="11" spans="1:16" ht="13.5" customHeight="1">
      <c r="A11" s="248"/>
      <c r="B11" s="244"/>
      <c r="C11" s="244"/>
      <c r="D11" s="244"/>
      <c r="E11" s="244"/>
      <c r="F11" s="244"/>
      <c r="G11" s="1133" t="s">
        <v>492</v>
      </c>
      <c r="H11" s="1134"/>
      <c r="I11" s="1134"/>
      <c r="J11" s="1135"/>
      <c r="K11" s="267">
        <v>2242125</v>
      </c>
      <c r="L11" s="268">
        <v>6861</v>
      </c>
      <c r="M11" s="269">
        <v>1538</v>
      </c>
      <c r="N11" s="270">
        <v>346.1</v>
      </c>
    </row>
    <row r="12" spans="1:16" ht="13.5" customHeight="1">
      <c r="A12" s="248"/>
      <c r="B12" s="244"/>
      <c r="C12" s="244"/>
      <c r="D12" s="244"/>
      <c r="E12" s="244"/>
      <c r="F12" s="244"/>
      <c r="G12" s="1133" t="s">
        <v>493</v>
      </c>
      <c r="H12" s="1134"/>
      <c r="I12" s="1134"/>
      <c r="J12" s="1135"/>
      <c r="K12" s="267">
        <v>96277</v>
      </c>
      <c r="L12" s="268">
        <v>295</v>
      </c>
      <c r="M12" s="269">
        <v>680</v>
      </c>
      <c r="N12" s="270">
        <v>-56.6</v>
      </c>
    </row>
    <row r="13" spans="1:16" ht="13.5" customHeight="1">
      <c r="A13" s="248"/>
      <c r="B13" s="244"/>
      <c r="C13" s="244"/>
      <c r="D13" s="244"/>
      <c r="E13" s="244"/>
      <c r="F13" s="244"/>
      <c r="G13" s="1133" t="s">
        <v>494</v>
      </c>
      <c r="H13" s="1134"/>
      <c r="I13" s="1134"/>
      <c r="J13" s="1135"/>
      <c r="K13" s="267">
        <v>217480</v>
      </c>
      <c r="L13" s="268">
        <v>665</v>
      </c>
      <c r="M13" s="269">
        <v>20</v>
      </c>
      <c r="N13" s="270">
        <v>3225</v>
      </c>
    </row>
    <row r="14" spans="1:16" ht="13.5" customHeight="1">
      <c r="A14" s="248"/>
      <c r="B14" s="244"/>
      <c r="C14" s="244"/>
      <c r="D14" s="244"/>
      <c r="E14" s="244"/>
      <c r="F14" s="244"/>
      <c r="G14" s="1133" t="s">
        <v>495</v>
      </c>
      <c r="H14" s="1134"/>
      <c r="I14" s="1134"/>
      <c r="J14" s="1135"/>
      <c r="K14" s="267">
        <v>737558</v>
      </c>
      <c r="L14" s="268">
        <v>2257</v>
      </c>
      <c r="M14" s="269">
        <v>1736</v>
      </c>
      <c r="N14" s="270">
        <v>30</v>
      </c>
    </row>
    <row r="15" spans="1:16" ht="13.5" customHeight="1">
      <c r="A15" s="248"/>
      <c r="B15" s="244"/>
      <c r="C15" s="244"/>
      <c r="D15" s="244"/>
      <c r="E15" s="244"/>
      <c r="F15" s="244"/>
      <c r="G15" s="1133" t="s">
        <v>496</v>
      </c>
      <c r="H15" s="1134"/>
      <c r="I15" s="1134"/>
      <c r="J15" s="1135"/>
      <c r="K15" s="267">
        <v>475113</v>
      </c>
      <c r="L15" s="268">
        <v>1454</v>
      </c>
      <c r="M15" s="269">
        <v>1344</v>
      </c>
      <c r="N15" s="270">
        <v>8.1999999999999993</v>
      </c>
    </row>
    <row r="16" spans="1:16">
      <c r="A16" s="248"/>
      <c r="B16" s="244"/>
      <c r="C16" s="244"/>
      <c r="D16" s="244"/>
      <c r="E16" s="244"/>
      <c r="F16" s="244"/>
      <c r="G16" s="1136" t="s">
        <v>497</v>
      </c>
      <c r="H16" s="1137"/>
      <c r="I16" s="1137"/>
      <c r="J16" s="1138"/>
      <c r="K16" s="268">
        <v>-1143899</v>
      </c>
      <c r="L16" s="268">
        <v>-3500</v>
      </c>
      <c r="M16" s="269">
        <v>-5023</v>
      </c>
      <c r="N16" s="270">
        <v>-30.3</v>
      </c>
    </row>
    <row r="17" spans="1:16">
      <c r="A17" s="248"/>
      <c r="B17" s="244"/>
      <c r="C17" s="244"/>
      <c r="D17" s="244"/>
      <c r="E17" s="244"/>
      <c r="F17" s="244"/>
      <c r="G17" s="1136" t="s">
        <v>171</v>
      </c>
      <c r="H17" s="1137"/>
      <c r="I17" s="1137"/>
      <c r="J17" s="1138"/>
      <c r="K17" s="268">
        <v>19920797</v>
      </c>
      <c r="L17" s="268">
        <v>60956</v>
      </c>
      <c r="M17" s="269">
        <v>60395</v>
      </c>
      <c r="N17" s="270">
        <v>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498</v>
      </c>
      <c r="H19" s="244"/>
      <c r="I19" s="244"/>
      <c r="J19" s="244"/>
      <c r="K19" s="244"/>
      <c r="L19" s="244"/>
      <c r="M19" s="244"/>
      <c r="N19" s="244"/>
    </row>
    <row r="20" spans="1:16">
      <c r="A20" s="248"/>
      <c r="B20" s="244"/>
      <c r="C20" s="244"/>
      <c r="D20" s="244"/>
      <c r="E20" s="244"/>
      <c r="F20" s="244"/>
      <c r="G20" s="272"/>
      <c r="H20" s="273"/>
      <c r="I20" s="273"/>
      <c r="J20" s="274"/>
      <c r="K20" s="275" t="s">
        <v>499</v>
      </c>
      <c r="L20" s="276" t="s">
        <v>500</v>
      </c>
      <c r="M20" s="277" t="s">
        <v>501</v>
      </c>
      <c r="N20" s="278"/>
    </row>
    <row r="21" spans="1:16" s="284" customFormat="1">
      <c r="A21" s="279"/>
      <c r="B21" s="249"/>
      <c r="C21" s="249"/>
      <c r="D21" s="249"/>
      <c r="E21" s="249"/>
      <c r="F21" s="249"/>
      <c r="G21" s="1130" t="s">
        <v>502</v>
      </c>
      <c r="H21" s="1131"/>
      <c r="I21" s="1131"/>
      <c r="J21" s="1132"/>
      <c r="K21" s="280">
        <v>5.46</v>
      </c>
      <c r="L21" s="281">
        <v>6.16</v>
      </c>
      <c r="M21" s="282">
        <v>-0.7</v>
      </c>
      <c r="N21" s="249"/>
      <c r="O21" s="283"/>
      <c r="P21" s="279"/>
    </row>
    <row r="22" spans="1:16" s="284" customFormat="1">
      <c r="A22" s="279"/>
      <c r="B22" s="249"/>
      <c r="C22" s="249"/>
      <c r="D22" s="249"/>
      <c r="E22" s="249"/>
      <c r="F22" s="249"/>
      <c r="G22" s="1130" t="s">
        <v>503</v>
      </c>
      <c r="H22" s="1131"/>
      <c r="I22" s="1131"/>
      <c r="J22" s="1132"/>
      <c r="K22" s="285">
        <v>102</v>
      </c>
      <c r="L22" s="286">
        <v>100</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505</v>
      </c>
      <c r="H29" s="249"/>
      <c r="I29" s="249"/>
      <c r="J29" s="249"/>
      <c r="K29" s="244"/>
      <c r="L29" s="244"/>
      <c r="M29" s="244"/>
      <c r="N29" s="244"/>
      <c r="O29" s="293"/>
    </row>
    <row r="30" spans="1:16">
      <c r="A30" s="248"/>
      <c r="B30" s="244"/>
      <c r="C30" s="244"/>
      <c r="D30" s="244"/>
      <c r="E30" s="244"/>
      <c r="F30" s="244"/>
      <c r="G30" s="251"/>
      <c r="H30" s="252"/>
      <c r="I30" s="252"/>
      <c r="J30" s="253"/>
      <c r="K30" s="1119" t="s">
        <v>485</v>
      </c>
      <c r="L30" s="254"/>
      <c r="M30" s="255" t="s">
        <v>486</v>
      </c>
      <c r="N30" s="256"/>
    </row>
    <row r="31" spans="1:16">
      <c r="A31" s="248"/>
      <c r="B31" s="244"/>
      <c r="C31" s="244"/>
      <c r="D31" s="244"/>
      <c r="E31" s="244"/>
      <c r="F31" s="244"/>
      <c r="G31" s="257"/>
      <c r="H31" s="258"/>
      <c r="I31" s="258"/>
      <c r="J31" s="259"/>
      <c r="K31" s="1120"/>
      <c r="L31" s="260" t="s">
        <v>487</v>
      </c>
      <c r="M31" s="261" t="s">
        <v>488</v>
      </c>
      <c r="N31" s="262" t="s">
        <v>489</v>
      </c>
    </row>
    <row r="32" spans="1:16" ht="27" customHeight="1">
      <c r="A32" s="248"/>
      <c r="B32" s="244"/>
      <c r="C32" s="244"/>
      <c r="D32" s="244"/>
      <c r="E32" s="244"/>
      <c r="F32" s="244"/>
      <c r="G32" s="1121" t="s">
        <v>506</v>
      </c>
      <c r="H32" s="1122"/>
      <c r="I32" s="1122"/>
      <c r="J32" s="1123"/>
      <c r="K32" s="294">
        <v>10241246</v>
      </c>
      <c r="L32" s="294">
        <v>31337</v>
      </c>
      <c r="M32" s="295">
        <v>40264</v>
      </c>
      <c r="N32" s="296">
        <v>-22.2</v>
      </c>
    </row>
    <row r="33" spans="1:16" ht="13.5" customHeight="1">
      <c r="A33" s="248"/>
      <c r="B33" s="244"/>
      <c r="C33" s="244"/>
      <c r="D33" s="244"/>
      <c r="E33" s="244"/>
      <c r="F33" s="244"/>
      <c r="G33" s="1121" t="s">
        <v>507</v>
      </c>
      <c r="H33" s="1122"/>
      <c r="I33" s="1122"/>
      <c r="J33" s="1123"/>
      <c r="K33" s="294" t="s">
        <v>508</v>
      </c>
      <c r="L33" s="294" t="s">
        <v>508</v>
      </c>
      <c r="M33" s="295">
        <v>2</v>
      </c>
      <c r="N33" s="296" t="s">
        <v>508</v>
      </c>
    </row>
    <row r="34" spans="1:16" ht="27" customHeight="1">
      <c r="A34" s="248"/>
      <c r="B34" s="244"/>
      <c r="C34" s="244"/>
      <c r="D34" s="244"/>
      <c r="E34" s="244"/>
      <c r="F34" s="244"/>
      <c r="G34" s="1121" t="s">
        <v>509</v>
      </c>
      <c r="H34" s="1122"/>
      <c r="I34" s="1122"/>
      <c r="J34" s="1123"/>
      <c r="K34" s="294" t="s">
        <v>508</v>
      </c>
      <c r="L34" s="294" t="s">
        <v>508</v>
      </c>
      <c r="M34" s="295">
        <v>111</v>
      </c>
      <c r="N34" s="296" t="s">
        <v>508</v>
      </c>
    </row>
    <row r="35" spans="1:16" ht="27" customHeight="1">
      <c r="A35" s="248"/>
      <c r="B35" s="244"/>
      <c r="C35" s="244"/>
      <c r="D35" s="244"/>
      <c r="E35" s="244"/>
      <c r="F35" s="244"/>
      <c r="G35" s="1121" t="s">
        <v>510</v>
      </c>
      <c r="H35" s="1122"/>
      <c r="I35" s="1122"/>
      <c r="J35" s="1123"/>
      <c r="K35" s="294">
        <v>3867479</v>
      </c>
      <c r="L35" s="294">
        <v>11834</v>
      </c>
      <c r="M35" s="295">
        <v>9819</v>
      </c>
      <c r="N35" s="296">
        <v>20.5</v>
      </c>
    </row>
    <row r="36" spans="1:16" ht="27" customHeight="1">
      <c r="A36" s="248"/>
      <c r="B36" s="244"/>
      <c r="C36" s="244"/>
      <c r="D36" s="244"/>
      <c r="E36" s="244"/>
      <c r="F36" s="244"/>
      <c r="G36" s="1121" t="s">
        <v>511</v>
      </c>
      <c r="H36" s="1122"/>
      <c r="I36" s="1122"/>
      <c r="J36" s="1123"/>
      <c r="K36" s="294">
        <v>75219</v>
      </c>
      <c r="L36" s="294">
        <v>230</v>
      </c>
      <c r="M36" s="295">
        <v>427</v>
      </c>
      <c r="N36" s="296">
        <v>-46.1</v>
      </c>
    </row>
    <row r="37" spans="1:16" ht="13.5" customHeight="1">
      <c r="A37" s="248"/>
      <c r="B37" s="244"/>
      <c r="C37" s="244"/>
      <c r="D37" s="244"/>
      <c r="E37" s="244"/>
      <c r="F37" s="244"/>
      <c r="G37" s="1121" t="s">
        <v>512</v>
      </c>
      <c r="H37" s="1122"/>
      <c r="I37" s="1122"/>
      <c r="J37" s="1123"/>
      <c r="K37" s="294">
        <v>282024</v>
      </c>
      <c r="L37" s="294">
        <v>863</v>
      </c>
      <c r="M37" s="295">
        <v>787</v>
      </c>
      <c r="N37" s="296">
        <v>9.6999999999999993</v>
      </c>
    </row>
    <row r="38" spans="1:16" ht="27" customHeight="1">
      <c r="A38" s="248"/>
      <c r="B38" s="244"/>
      <c r="C38" s="244"/>
      <c r="D38" s="244"/>
      <c r="E38" s="244"/>
      <c r="F38" s="244"/>
      <c r="G38" s="1124" t="s">
        <v>513</v>
      </c>
      <c r="H38" s="1125"/>
      <c r="I38" s="1125"/>
      <c r="J38" s="1126"/>
      <c r="K38" s="297" t="s">
        <v>508</v>
      </c>
      <c r="L38" s="297" t="s">
        <v>508</v>
      </c>
      <c r="M38" s="298">
        <v>3</v>
      </c>
      <c r="N38" s="299" t="s">
        <v>508</v>
      </c>
      <c r="O38" s="293"/>
    </row>
    <row r="39" spans="1:16">
      <c r="A39" s="248"/>
      <c r="B39" s="244"/>
      <c r="C39" s="244"/>
      <c r="D39" s="244"/>
      <c r="E39" s="244"/>
      <c r="F39" s="244"/>
      <c r="G39" s="1124" t="s">
        <v>514</v>
      </c>
      <c r="H39" s="1125"/>
      <c r="I39" s="1125"/>
      <c r="J39" s="1126"/>
      <c r="K39" s="300">
        <v>-2190398</v>
      </c>
      <c r="L39" s="300">
        <v>-6702</v>
      </c>
      <c r="M39" s="301">
        <v>-8225</v>
      </c>
      <c r="N39" s="302">
        <v>-18.5</v>
      </c>
      <c r="O39" s="293"/>
    </row>
    <row r="40" spans="1:16" ht="27" customHeight="1">
      <c r="A40" s="248"/>
      <c r="B40" s="244"/>
      <c r="C40" s="244"/>
      <c r="D40" s="244"/>
      <c r="E40" s="244"/>
      <c r="F40" s="244"/>
      <c r="G40" s="1121" t="s">
        <v>515</v>
      </c>
      <c r="H40" s="1122"/>
      <c r="I40" s="1122"/>
      <c r="J40" s="1123"/>
      <c r="K40" s="300">
        <v>-9946116</v>
      </c>
      <c r="L40" s="300">
        <v>-30434</v>
      </c>
      <c r="M40" s="301">
        <v>-31118</v>
      </c>
      <c r="N40" s="302">
        <v>-2.2000000000000002</v>
      </c>
      <c r="O40" s="293"/>
    </row>
    <row r="41" spans="1:16">
      <c r="A41" s="248"/>
      <c r="B41" s="244"/>
      <c r="C41" s="244"/>
      <c r="D41" s="244"/>
      <c r="E41" s="244"/>
      <c r="F41" s="244"/>
      <c r="G41" s="1127" t="s">
        <v>281</v>
      </c>
      <c r="H41" s="1128"/>
      <c r="I41" s="1128"/>
      <c r="J41" s="1129"/>
      <c r="K41" s="294">
        <v>2329454</v>
      </c>
      <c r="L41" s="300">
        <v>7128</v>
      </c>
      <c r="M41" s="301">
        <v>12068</v>
      </c>
      <c r="N41" s="302">
        <v>-40.9</v>
      </c>
      <c r="O41" s="293"/>
    </row>
    <row r="42" spans="1:16">
      <c r="A42" s="248"/>
      <c r="B42" s="244"/>
      <c r="C42" s="244"/>
      <c r="D42" s="244"/>
      <c r="E42" s="244"/>
      <c r="F42" s="244"/>
      <c r="G42" s="303" t="s">
        <v>516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517</v>
      </c>
      <c r="B47" s="244"/>
      <c r="C47" s="244"/>
      <c r="D47" s="244"/>
      <c r="E47" s="244"/>
      <c r="F47" s="244"/>
      <c r="G47" s="244"/>
      <c r="H47" s="244"/>
      <c r="I47" s="244"/>
      <c r="J47" s="244"/>
      <c r="K47" s="244"/>
      <c r="L47" s="244"/>
      <c r="M47" s="244"/>
      <c r="N47" s="244"/>
    </row>
    <row r="48" spans="1:16">
      <c r="A48" s="248"/>
      <c r="B48" s="244"/>
      <c r="C48" s="244"/>
      <c r="D48" s="244"/>
      <c r="E48" s="244"/>
      <c r="F48" s="244"/>
      <c r="G48" s="308" t="s">
        <v>518</v>
      </c>
      <c r="H48" s="308"/>
      <c r="I48" s="308"/>
      <c r="J48" s="308"/>
      <c r="K48" s="308"/>
      <c r="L48" s="308"/>
      <c r="M48" s="309"/>
      <c r="N48" s="308"/>
    </row>
    <row r="49" spans="1:14" ht="13.5" customHeight="1">
      <c r="A49" s="248"/>
      <c r="B49" s="244"/>
      <c r="C49" s="244"/>
      <c r="D49" s="244"/>
      <c r="E49" s="244"/>
      <c r="F49" s="244"/>
      <c r="G49" s="310"/>
      <c r="H49" s="311"/>
      <c r="I49" s="1114" t="s">
        <v>485</v>
      </c>
      <c r="J49" s="1116" t="s">
        <v>519</v>
      </c>
      <c r="K49" s="1117"/>
      <c r="L49" s="1117"/>
      <c r="M49" s="1117"/>
      <c r="N49" s="1118"/>
    </row>
    <row r="50" spans="1:14">
      <c r="A50" s="248"/>
      <c r="B50" s="244"/>
      <c r="C50" s="244"/>
      <c r="D50" s="244"/>
      <c r="E50" s="244"/>
      <c r="F50" s="244"/>
      <c r="G50" s="312"/>
      <c r="H50" s="313"/>
      <c r="I50" s="1115"/>
      <c r="J50" s="314" t="s">
        <v>520</v>
      </c>
      <c r="K50" s="315" t="s">
        <v>521</v>
      </c>
      <c r="L50" s="316" t="s">
        <v>522</v>
      </c>
      <c r="M50" s="317" t="s">
        <v>523</v>
      </c>
      <c r="N50" s="318" t="s">
        <v>524</v>
      </c>
    </row>
    <row r="51" spans="1:14">
      <c r="A51" s="248"/>
      <c r="B51" s="244"/>
      <c r="C51" s="244"/>
      <c r="D51" s="244"/>
      <c r="E51" s="244"/>
      <c r="F51" s="244"/>
      <c r="G51" s="310" t="s">
        <v>525</v>
      </c>
      <c r="H51" s="311"/>
      <c r="I51" s="319">
        <v>8866660</v>
      </c>
      <c r="J51" s="320">
        <v>26571</v>
      </c>
      <c r="K51" s="321">
        <v>-25.8</v>
      </c>
      <c r="L51" s="322">
        <v>47155</v>
      </c>
      <c r="M51" s="323">
        <v>-1</v>
      </c>
      <c r="N51" s="324">
        <v>-24.8</v>
      </c>
    </row>
    <row r="52" spans="1:14">
      <c r="A52" s="248"/>
      <c r="B52" s="244"/>
      <c r="C52" s="244"/>
      <c r="D52" s="244"/>
      <c r="E52" s="244"/>
      <c r="F52" s="244"/>
      <c r="G52" s="325"/>
      <c r="H52" s="326" t="s">
        <v>526</v>
      </c>
      <c r="I52" s="327">
        <v>4092269</v>
      </c>
      <c r="J52" s="328">
        <v>12264</v>
      </c>
      <c r="K52" s="329">
        <v>-32.5</v>
      </c>
      <c r="L52" s="330">
        <v>26802</v>
      </c>
      <c r="M52" s="331">
        <v>-1.9</v>
      </c>
      <c r="N52" s="332">
        <v>-30.6</v>
      </c>
    </row>
    <row r="53" spans="1:14">
      <c r="A53" s="248"/>
      <c r="B53" s="244"/>
      <c r="C53" s="244"/>
      <c r="D53" s="244"/>
      <c r="E53" s="244"/>
      <c r="F53" s="244"/>
      <c r="G53" s="310" t="s">
        <v>527</v>
      </c>
      <c r="H53" s="311"/>
      <c r="I53" s="319">
        <v>5920496</v>
      </c>
      <c r="J53" s="320">
        <v>18200</v>
      </c>
      <c r="K53" s="321">
        <v>-31.5</v>
      </c>
      <c r="L53" s="322">
        <v>43858</v>
      </c>
      <c r="M53" s="323">
        <v>-7</v>
      </c>
      <c r="N53" s="324">
        <v>-24.5</v>
      </c>
    </row>
    <row r="54" spans="1:14">
      <c r="A54" s="248"/>
      <c r="B54" s="244"/>
      <c r="C54" s="244"/>
      <c r="D54" s="244"/>
      <c r="E54" s="244"/>
      <c r="F54" s="244"/>
      <c r="G54" s="325"/>
      <c r="H54" s="326" t="s">
        <v>526</v>
      </c>
      <c r="I54" s="327">
        <v>3112839</v>
      </c>
      <c r="J54" s="328">
        <v>9569</v>
      </c>
      <c r="K54" s="329">
        <v>-22</v>
      </c>
      <c r="L54" s="330">
        <v>23714</v>
      </c>
      <c r="M54" s="331">
        <v>-11.5</v>
      </c>
      <c r="N54" s="332">
        <v>-10.5</v>
      </c>
    </row>
    <row r="55" spans="1:14">
      <c r="A55" s="248"/>
      <c r="B55" s="244"/>
      <c r="C55" s="244"/>
      <c r="D55" s="244"/>
      <c r="E55" s="244"/>
      <c r="F55" s="244"/>
      <c r="G55" s="310" t="s">
        <v>528</v>
      </c>
      <c r="H55" s="311"/>
      <c r="I55" s="319">
        <v>9665227</v>
      </c>
      <c r="J55" s="320">
        <v>29748</v>
      </c>
      <c r="K55" s="321">
        <v>63.5</v>
      </c>
      <c r="L55" s="322">
        <v>41705</v>
      </c>
      <c r="M55" s="323">
        <v>-4.9000000000000004</v>
      </c>
      <c r="N55" s="324">
        <v>68.400000000000006</v>
      </c>
    </row>
    <row r="56" spans="1:14">
      <c r="A56" s="248"/>
      <c r="B56" s="244"/>
      <c r="C56" s="244"/>
      <c r="D56" s="244"/>
      <c r="E56" s="244"/>
      <c r="F56" s="244"/>
      <c r="G56" s="325"/>
      <c r="H56" s="326" t="s">
        <v>526</v>
      </c>
      <c r="I56" s="327">
        <v>4184547</v>
      </c>
      <c r="J56" s="328">
        <v>12879</v>
      </c>
      <c r="K56" s="329">
        <v>34.6</v>
      </c>
      <c r="L56" s="330">
        <v>22742</v>
      </c>
      <c r="M56" s="331">
        <v>-4.0999999999999996</v>
      </c>
      <c r="N56" s="332">
        <v>38.700000000000003</v>
      </c>
    </row>
    <row r="57" spans="1:14">
      <c r="A57" s="248"/>
      <c r="B57" s="244"/>
      <c r="C57" s="244"/>
      <c r="D57" s="244"/>
      <c r="E57" s="244"/>
      <c r="F57" s="244"/>
      <c r="G57" s="310" t="s">
        <v>529</v>
      </c>
      <c r="H57" s="311"/>
      <c r="I57" s="319">
        <v>10303477</v>
      </c>
      <c r="J57" s="320">
        <v>31598</v>
      </c>
      <c r="K57" s="321">
        <v>6.2</v>
      </c>
      <c r="L57" s="322">
        <v>47677</v>
      </c>
      <c r="M57" s="323">
        <v>14.3</v>
      </c>
      <c r="N57" s="324">
        <v>-8.1</v>
      </c>
    </row>
    <row r="58" spans="1:14">
      <c r="A58" s="248"/>
      <c r="B58" s="244"/>
      <c r="C58" s="244"/>
      <c r="D58" s="244"/>
      <c r="E58" s="244"/>
      <c r="F58" s="244"/>
      <c r="G58" s="325"/>
      <c r="H58" s="326" t="s">
        <v>526</v>
      </c>
      <c r="I58" s="327">
        <v>4673286</v>
      </c>
      <c r="J58" s="328">
        <v>14332</v>
      </c>
      <c r="K58" s="329">
        <v>11.3</v>
      </c>
      <c r="L58" s="330">
        <v>23360</v>
      </c>
      <c r="M58" s="331">
        <v>2.7</v>
      </c>
      <c r="N58" s="332">
        <v>8.6</v>
      </c>
    </row>
    <row r="59" spans="1:14">
      <c r="A59" s="248"/>
      <c r="B59" s="244"/>
      <c r="C59" s="244"/>
      <c r="D59" s="244"/>
      <c r="E59" s="244"/>
      <c r="F59" s="244"/>
      <c r="G59" s="310" t="s">
        <v>530</v>
      </c>
      <c r="H59" s="311"/>
      <c r="I59" s="319">
        <v>15046608</v>
      </c>
      <c r="J59" s="320">
        <v>46041</v>
      </c>
      <c r="K59" s="321">
        <v>45.7</v>
      </c>
      <c r="L59" s="322">
        <v>51613</v>
      </c>
      <c r="M59" s="323">
        <v>8.3000000000000007</v>
      </c>
      <c r="N59" s="324">
        <v>37.4</v>
      </c>
    </row>
    <row r="60" spans="1:14">
      <c r="A60" s="248"/>
      <c r="B60" s="244"/>
      <c r="C60" s="244"/>
      <c r="D60" s="244"/>
      <c r="E60" s="244"/>
      <c r="F60" s="244"/>
      <c r="G60" s="325"/>
      <c r="H60" s="326" t="s">
        <v>526</v>
      </c>
      <c r="I60" s="333">
        <v>5987844</v>
      </c>
      <c r="J60" s="328">
        <v>18322</v>
      </c>
      <c r="K60" s="329">
        <v>27.8</v>
      </c>
      <c r="L60" s="330">
        <v>25872</v>
      </c>
      <c r="M60" s="331">
        <v>10.8</v>
      </c>
      <c r="N60" s="332">
        <v>17</v>
      </c>
    </row>
    <row r="61" spans="1:14">
      <c r="A61" s="248"/>
      <c r="B61" s="244"/>
      <c r="C61" s="244"/>
      <c r="D61" s="244"/>
      <c r="E61" s="244"/>
      <c r="F61" s="244"/>
      <c r="G61" s="310" t="s">
        <v>531</v>
      </c>
      <c r="H61" s="334"/>
      <c r="I61" s="335">
        <v>9960494</v>
      </c>
      <c r="J61" s="336">
        <v>30432</v>
      </c>
      <c r="K61" s="337">
        <v>11.6</v>
      </c>
      <c r="L61" s="338">
        <v>46402</v>
      </c>
      <c r="M61" s="339">
        <v>1.9</v>
      </c>
      <c r="N61" s="324">
        <v>9.6999999999999993</v>
      </c>
    </row>
    <row r="62" spans="1:14">
      <c r="A62" s="248"/>
      <c r="B62" s="244"/>
      <c r="C62" s="244"/>
      <c r="D62" s="244"/>
      <c r="E62" s="244"/>
      <c r="F62" s="244"/>
      <c r="G62" s="325"/>
      <c r="H62" s="326" t="s">
        <v>526</v>
      </c>
      <c r="I62" s="327">
        <v>4410157</v>
      </c>
      <c r="J62" s="328">
        <v>13473</v>
      </c>
      <c r="K62" s="329">
        <v>3.8</v>
      </c>
      <c r="L62" s="330">
        <v>24498</v>
      </c>
      <c r="M62" s="331">
        <v>-0.8</v>
      </c>
      <c r="N62" s="332">
        <v>4.5999999999999996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4"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533</v>
      </c>
      <c r="G46" s="8" t="s">
        <v>534</v>
      </c>
      <c r="H46" s="8" t="s">
        <v>535</v>
      </c>
      <c r="I46" s="8" t="s">
        <v>536</v>
      </c>
      <c r="J46" s="9" t="s">
        <v>537</v>
      </c>
    </row>
    <row r="47" spans="2:10" ht="57.75" customHeight="1">
      <c r="B47" s="10"/>
      <c r="C47" s="1139" t="s">
        <v>3</v>
      </c>
      <c r="D47" s="1139"/>
      <c r="E47" s="1140"/>
      <c r="F47" s="11">
        <v>13.76</v>
      </c>
      <c r="G47" s="12">
        <v>13.33</v>
      </c>
      <c r="H47" s="12">
        <v>16.71</v>
      </c>
      <c r="I47" s="12">
        <v>18.22</v>
      </c>
      <c r="J47" s="13">
        <v>18.91</v>
      </c>
    </row>
    <row r="48" spans="2:10" ht="57.75" customHeight="1">
      <c r="B48" s="14"/>
      <c r="C48" s="1141" t="s">
        <v>4</v>
      </c>
      <c r="D48" s="1141"/>
      <c r="E48" s="1142"/>
      <c r="F48" s="15">
        <v>3.45</v>
      </c>
      <c r="G48" s="16">
        <v>6.93</v>
      </c>
      <c r="H48" s="16">
        <v>6.1</v>
      </c>
      <c r="I48" s="16">
        <v>6.22</v>
      </c>
      <c r="J48" s="17">
        <v>6.61</v>
      </c>
    </row>
    <row r="49" spans="2:10" ht="57.75" customHeight="1" thickBot="1">
      <c r="B49" s="18"/>
      <c r="C49" s="1143" t="s">
        <v>5</v>
      </c>
      <c r="D49" s="1143"/>
      <c r="E49" s="1144"/>
      <c r="F49" s="19">
        <v>2.72</v>
      </c>
      <c r="G49" s="20">
        <v>3</v>
      </c>
      <c r="H49" s="20">
        <v>2.34</v>
      </c>
      <c r="I49" s="20">
        <v>2.12</v>
      </c>
      <c r="J49" s="21">
        <v>1.21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533</v>
      </c>
      <c r="G33" s="29" t="s">
        <v>534</v>
      </c>
      <c r="H33" s="29" t="s">
        <v>535</v>
      </c>
      <c r="I33" s="29" t="s">
        <v>536</v>
      </c>
      <c r="J33" s="30" t="s">
        <v>537</v>
      </c>
      <c r="K33" s="22"/>
      <c r="L33" s="22"/>
      <c r="M33" s="22"/>
      <c r="N33" s="22"/>
      <c r="O33" s="22"/>
      <c r="P33" s="22"/>
    </row>
    <row r="34" spans="1:16" ht="39" customHeight="1">
      <c r="A34" s="22"/>
      <c r="B34" s="31"/>
      <c r="C34" s="1151" t="s">
        <v>538</v>
      </c>
      <c r="D34" s="1151"/>
      <c r="E34" s="1152"/>
      <c r="F34" s="32">
        <v>10.42</v>
      </c>
      <c r="G34" s="33">
        <v>11.2</v>
      </c>
      <c r="H34" s="33">
        <v>7.6</v>
      </c>
      <c r="I34" s="33">
        <v>7.7</v>
      </c>
      <c r="J34" s="34">
        <v>9.08</v>
      </c>
      <c r="K34" s="22"/>
      <c r="L34" s="22"/>
      <c r="M34" s="22"/>
      <c r="N34" s="22"/>
      <c r="O34" s="22"/>
      <c r="P34" s="22"/>
    </row>
    <row r="35" spans="1:16" ht="39" customHeight="1">
      <c r="A35" s="22"/>
      <c r="B35" s="35"/>
      <c r="C35" s="1145" t="s">
        <v>539</v>
      </c>
      <c r="D35" s="1146"/>
      <c r="E35" s="1147"/>
      <c r="F35" s="36">
        <v>3.41</v>
      </c>
      <c r="G35" s="37">
        <v>6.95</v>
      </c>
      <c r="H35" s="37">
        <v>6.05</v>
      </c>
      <c r="I35" s="37">
        <v>6.15</v>
      </c>
      <c r="J35" s="38">
        <v>6.52</v>
      </c>
      <c r="K35" s="22"/>
      <c r="L35" s="22"/>
      <c r="M35" s="22"/>
      <c r="N35" s="22"/>
      <c r="O35" s="22"/>
      <c r="P35" s="22"/>
    </row>
    <row r="36" spans="1:16" ht="39" customHeight="1">
      <c r="A36" s="22"/>
      <c r="B36" s="35"/>
      <c r="C36" s="1145" t="s">
        <v>540</v>
      </c>
      <c r="D36" s="1146"/>
      <c r="E36" s="1147"/>
      <c r="F36" s="36">
        <v>0.45</v>
      </c>
      <c r="G36" s="37">
        <v>2.0299999999999998</v>
      </c>
      <c r="H36" s="37">
        <v>2.23</v>
      </c>
      <c r="I36" s="37">
        <v>1.75</v>
      </c>
      <c r="J36" s="38">
        <v>2.2400000000000002</v>
      </c>
      <c r="K36" s="22"/>
      <c r="L36" s="22"/>
      <c r="M36" s="22"/>
      <c r="N36" s="22"/>
      <c r="O36" s="22"/>
      <c r="P36" s="22"/>
    </row>
    <row r="37" spans="1:16" ht="39" customHeight="1">
      <c r="A37" s="22"/>
      <c r="B37" s="35"/>
      <c r="C37" s="1145" t="s">
        <v>541</v>
      </c>
      <c r="D37" s="1146"/>
      <c r="E37" s="1147"/>
      <c r="F37" s="36">
        <v>0.16</v>
      </c>
      <c r="G37" s="37">
        <v>0.35</v>
      </c>
      <c r="H37" s="37">
        <v>0.31</v>
      </c>
      <c r="I37" s="37">
        <v>0.86</v>
      </c>
      <c r="J37" s="38">
        <v>0.75</v>
      </c>
      <c r="K37" s="22"/>
      <c r="L37" s="22"/>
      <c r="M37" s="22"/>
      <c r="N37" s="22"/>
      <c r="O37" s="22"/>
      <c r="P37" s="22"/>
    </row>
    <row r="38" spans="1:16" ht="39" customHeight="1">
      <c r="A38" s="22"/>
      <c r="B38" s="35"/>
      <c r="C38" s="1145" t="s">
        <v>542</v>
      </c>
      <c r="D38" s="1146"/>
      <c r="E38" s="1147"/>
      <c r="F38" s="36">
        <v>0.39</v>
      </c>
      <c r="G38" s="37">
        <v>0.81</v>
      </c>
      <c r="H38" s="37">
        <v>0.21</v>
      </c>
      <c r="I38" s="37">
        <v>0.21</v>
      </c>
      <c r="J38" s="38">
        <v>0.2</v>
      </c>
      <c r="K38" s="22"/>
      <c r="L38" s="22"/>
      <c r="M38" s="22"/>
      <c r="N38" s="22"/>
      <c r="O38" s="22"/>
      <c r="P38" s="22"/>
    </row>
    <row r="39" spans="1:16" ht="39" customHeight="1">
      <c r="A39" s="22"/>
      <c r="B39" s="35"/>
      <c r="C39" s="1145" t="s">
        <v>543</v>
      </c>
      <c r="D39" s="1146"/>
      <c r="E39" s="1147"/>
      <c r="F39" s="36">
        <v>0.43</v>
      </c>
      <c r="G39" s="37">
        <v>0.38</v>
      </c>
      <c r="H39" s="37">
        <v>0.31</v>
      </c>
      <c r="I39" s="37">
        <v>0.23</v>
      </c>
      <c r="J39" s="38">
        <v>0.2</v>
      </c>
      <c r="K39" s="22"/>
      <c r="L39" s="22"/>
      <c r="M39" s="22"/>
      <c r="N39" s="22"/>
      <c r="O39" s="22"/>
      <c r="P39" s="22"/>
    </row>
    <row r="40" spans="1:16" ht="39" customHeight="1">
      <c r="A40" s="22"/>
      <c r="B40" s="35"/>
      <c r="C40" s="1145" t="s">
        <v>544</v>
      </c>
      <c r="D40" s="1146"/>
      <c r="E40" s="1147"/>
      <c r="F40" s="36">
        <v>0</v>
      </c>
      <c r="G40" s="37">
        <v>0</v>
      </c>
      <c r="H40" s="37">
        <v>0</v>
      </c>
      <c r="I40" s="37">
        <v>0</v>
      </c>
      <c r="J40" s="38">
        <v>0.08</v>
      </c>
      <c r="K40" s="22"/>
      <c r="L40" s="22"/>
      <c r="M40" s="22"/>
      <c r="N40" s="22"/>
      <c r="O40" s="22"/>
      <c r="P40" s="22"/>
    </row>
    <row r="41" spans="1:16" ht="39" customHeight="1">
      <c r="A41" s="22"/>
      <c r="B41" s="35"/>
      <c r="C41" s="1145" t="s">
        <v>545</v>
      </c>
      <c r="D41" s="1146"/>
      <c r="E41" s="1147"/>
      <c r="F41" s="36">
        <v>0.03</v>
      </c>
      <c r="G41" s="37">
        <v>0.02</v>
      </c>
      <c r="H41" s="37">
        <v>0.04</v>
      </c>
      <c r="I41" s="37">
        <v>0.06</v>
      </c>
      <c r="J41" s="38">
        <v>7.0000000000000007E-2</v>
      </c>
      <c r="K41" s="22"/>
      <c r="L41" s="22"/>
      <c r="M41" s="22"/>
      <c r="N41" s="22"/>
      <c r="O41" s="22"/>
      <c r="P41" s="22"/>
    </row>
    <row r="42" spans="1:16" ht="39" customHeight="1">
      <c r="A42" s="22"/>
      <c r="B42" s="39"/>
      <c r="C42" s="1145" t="s">
        <v>546</v>
      </c>
      <c r="D42" s="1146"/>
      <c r="E42" s="1147"/>
      <c r="F42" s="36" t="s">
        <v>508</v>
      </c>
      <c r="G42" s="37" t="s">
        <v>508</v>
      </c>
      <c r="H42" s="37" t="s">
        <v>508</v>
      </c>
      <c r="I42" s="37" t="s">
        <v>547</v>
      </c>
      <c r="J42" s="38" t="s">
        <v>508</v>
      </c>
      <c r="K42" s="22"/>
      <c r="L42" s="22"/>
      <c r="M42" s="22"/>
      <c r="N42" s="22"/>
      <c r="O42" s="22"/>
      <c r="P42" s="22"/>
    </row>
    <row r="43" spans="1:16" ht="39" customHeight="1" thickBot="1">
      <c r="A43" s="22"/>
      <c r="B43" s="40"/>
      <c r="C43" s="1148" t="s">
        <v>548</v>
      </c>
      <c r="D43" s="1149"/>
      <c r="E43" s="1150"/>
      <c r="F43" s="41">
        <v>0.05</v>
      </c>
      <c r="G43" s="42">
        <v>0.05</v>
      </c>
      <c r="H43" s="42">
        <v>0.08</v>
      </c>
      <c r="I43" s="42">
        <v>12.37</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c r="A45" s="48"/>
      <c r="B45" s="1161" t="s">
        <v>11</v>
      </c>
      <c r="C45" s="1162"/>
      <c r="D45" s="58"/>
      <c r="E45" s="1167" t="s">
        <v>12</v>
      </c>
      <c r="F45" s="1167"/>
      <c r="G45" s="1167"/>
      <c r="H45" s="1167"/>
      <c r="I45" s="1167"/>
      <c r="J45" s="1168"/>
      <c r="K45" s="59">
        <v>11638</v>
      </c>
      <c r="L45" s="60">
        <v>11137</v>
      </c>
      <c r="M45" s="60">
        <v>10919</v>
      </c>
      <c r="N45" s="60">
        <v>10357</v>
      </c>
      <c r="O45" s="61">
        <v>10241</v>
      </c>
      <c r="P45" s="48"/>
      <c r="Q45" s="48"/>
      <c r="R45" s="48"/>
      <c r="S45" s="48"/>
      <c r="T45" s="48"/>
      <c r="U45" s="48"/>
    </row>
    <row r="46" spans="1:21" ht="30.75" customHeight="1">
      <c r="A46" s="48"/>
      <c r="B46" s="1163"/>
      <c r="C46" s="1164"/>
      <c r="D46" s="62"/>
      <c r="E46" s="1155" t="s">
        <v>13</v>
      </c>
      <c r="F46" s="1155"/>
      <c r="G46" s="1155"/>
      <c r="H46" s="1155"/>
      <c r="I46" s="1155"/>
      <c r="J46" s="1156"/>
      <c r="K46" s="63" t="s">
        <v>508</v>
      </c>
      <c r="L46" s="64" t="s">
        <v>508</v>
      </c>
      <c r="M46" s="64" t="s">
        <v>508</v>
      </c>
      <c r="N46" s="64" t="s">
        <v>508</v>
      </c>
      <c r="O46" s="65" t="s">
        <v>508</v>
      </c>
      <c r="P46" s="48"/>
      <c r="Q46" s="48"/>
      <c r="R46" s="48"/>
      <c r="S46" s="48"/>
      <c r="T46" s="48"/>
      <c r="U46" s="48"/>
    </row>
    <row r="47" spans="1:21" ht="30.75" customHeight="1">
      <c r="A47" s="48"/>
      <c r="B47" s="1163"/>
      <c r="C47" s="1164"/>
      <c r="D47" s="62"/>
      <c r="E47" s="1155" t="s">
        <v>14</v>
      </c>
      <c r="F47" s="1155"/>
      <c r="G47" s="1155"/>
      <c r="H47" s="1155"/>
      <c r="I47" s="1155"/>
      <c r="J47" s="1156"/>
      <c r="K47" s="63" t="s">
        <v>508</v>
      </c>
      <c r="L47" s="64" t="s">
        <v>508</v>
      </c>
      <c r="M47" s="64" t="s">
        <v>508</v>
      </c>
      <c r="N47" s="64" t="s">
        <v>508</v>
      </c>
      <c r="O47" s="65" t="s">
        <v>508</v>
      </c>
      <c r="P47" s="48"/>
      <c r="Q47" s="48"/>
      <c r="R47" s="48"/>
      <c r="S47" s="48"/>
      <c r="T47" s="48"/>
      <c r="U47" s="48"/>
    </row>
    <row r="48" spans="1:21" ht="30.75" customHeight="1">
      <c r="A48" s="48"/>
      <c r="B48" s="1163"/>
      <c r="C48" s="1164"/>
      <c r="D48" s="62"/>
      <c r="E48" s="1155" t="s">
        <v>15</v>
      </c>
      <c r="F48" s="1155"/>
      <c r="G48" s="1155"/>
      <c r="H48" s="1155"/>
      <c r="I48" s="1155"/>
      <c r="J48" s="1156"/>
      <c r="K48" s="63">
        <v>4895</v>
      </c>
      <c r="L48" s="64">
        <v>5132</v>
      </c>
      <c r="M48" s="64">
        <v>4240</v>
      </c>
      <c r="N48" s="64">
        <v>3931</v>
      </c>
      <c r="O48" s="65">
        <v>3867</v>
      </c>
      <c r="P48" s="48"/>
      <c r="Q48" s="48"/>
      <c r="R48" s="48"/>
      <c r="S48" s="48"/>
      <c r="T48" s="48"/>
      <c r="U48" s="48"/>
    </row>
    <row r="49" spans="1:21" ht="30.75" customHeight="1">
      <c r="A49" s="48"/>
      <c r="B49" s="1163"/>
      <c r="C49" s="1164"/>
      <c r="D49" s="62"/>
      <c r="E49" s="1155" t="s">
        <v>16</v>
      </c>
      <c r="F49" s="1155"/>
      <c r="G49" s="1155"/>
      <c r="H49" s="1155"/>
      <c r="I49" s="1155"/>
      <c r="J49" s="1156"/>
      <c r="K49" s="63">
        <v>105</v>
      </c>
      <c r="L49" s="64">
        <v>98</v>
      </c>
      <c r="M49" s="64">
        <v>121</v>
      </c>
      <c r="N49" s="64">
        <v>82</v>
      </c>
      <c r="O49" s="65">
        <v>75</v>
      </c>
      <c r="P49" s="48"/>
      <c r="Q49" s="48"/>
      <c r="R49" s="48"/>
      <c r="S49" s="48"/>
      <c r="T49" s="48"/>
      <c r="U49" s="48"/>
    </row>
    <row r="50" spans="1:21" ht="30.75" customHeight="1">
      <c r="A50" s="48"/>
      <c r="B50" s="1163"/>
      <c r="C50" s="1164"/>
      <c r="D50" s="62"/>
      <c r="E50" s="1155" t="s">
        <v>17</v>
      </c>
      <c r="F50" s="1155"/>
      <c r="G50" s="1155"/>
      <c r="H50" s="1155"/>
      <c r="I50" s="1155"/>
      <c r="J50" s="1156"/>
      <c r="K50" s="63">
        <v>552</v>
      </c>
      <c r="L50" s="64">
        <v>545</v>
      </c>
      <c r="M50" s="64">
        <v>478</v>
      </c>
      <c r="N50" s="64">
        <v>353</v>
      </c>
      <c r="O50" s="65">
        <v>282</v>
      </c>
      <c r="P50" s="48"/>
      <c r="Q50" s="48"/>
      <c r="R50" s="48"/>
      <c r="S50" s="48"/>
      <c r="T50" s="48"/>
      <c r="U50" s="48"/>
    </row>
    <row r="51" spans="1:21" ht="30.75" customHeight="1">
      <c r="A51" s="48"/>
      <c r="B51" s="1165"/>
      <c r="C51" s="1166"/>
      <c r="D51" s="66"/>
      <c r="E51" s="1155" t="s">
        <v>18</v>
      </c>
      <c r="F51" s="1155"/>
      <c r="G51" s="1155"/>
      <c r="H51" s="1155"/>
      <c r="I51" s="1155"/>
      <c r="J51" s="1156"/>
      <c r="K51" s="63" t="s">
        <v>508</v>
      </c>
      <c r="L51" s="64" t="s">
        <v>508</v>
      </c>
      <c r="M51" s="64" t="s">
        <v>508</v>
      </c>
      <c r="N51" s="64" t="s">
        <v>508</v>
      </c>
      <c r="O51" s="65" t="s">
        <v>508</v>
      </c>
      <c r="P51" s="48"/>
      <c r="Q51" s="48"/>
      <c r="R51" s="48"/>
      <c r="S51" s="48"/>
      <c r="T51" s="48"/>
      <c r="U51" s="48"/>
    </row>
    <row r="52" spans="1:21" ht="30.75" customHeight="1">
      <c r="A52" s="48"/>
      <c r="B52" s="1153" t="s">
        <v>19</v>
      </c>
      <c r="C52" s="1154"/>
      <c r="D52" s="66"/>
      <c r="E52" s="1155" t="s">
        <v>20</v>
      </c>
      <c r="F52" s="1155"/>
      <c r="G52" s="1155"/>
      <c r="H52" s="1155"/>
      <c r="I52" s="1155"/>
      <c r="J52" s="1156"/>
      <c r="K52" s="63">
        <v>13153</v>
      </c>
      <c r="L52" s="64">
        <v>13001</v>
      </c>
      <c r="M52" s="64">
        <v>12069</v>
      </c>
      <c r="N52" s="64">
        <v>12100</v>
      </c>
      <c r="O52" s="65">
        <v>12136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4037</v>
      </c>
      <c r="L53" s="69">
        <v>3911</v>
      </c>
      <c r="M53" s="69">
        <v>3689</v>
      </c>
      <c r="N53" s="69">
        <v>2623</v>
      </c>
      <c r="O53" s="70">
        <v>2329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533</v>
      </c>
      <c r="J40" s="79" t="s">
        <v>534</v>
      </c>
      <c r="K40" s="79" t="s">
        <v>535</v>
      </c>
      <c r="L40" s="79" t="s">
        <v>536</v>
      </c>
      <c r="M40" s="80" t="s">
        <v>537</v>
      </c>
    </row>
    <row r="41" spans="2:13" ht="27.75" customHeight="1">
      <c r="B41" s="1181" t="s">
        <v>24</v>
      </c>
      <c r="C41" s="1182"/>
      <c r="D41" s="81"/>
      <c r="E41" s="1183" t="s">
        <v>25</v>
      </c>
      <c r="F41" s="1183"/>
      <c r="G41" s="1183"/>
      <c r="H41" s="1184"/>
      <c r="I41" s="82">
        <v>89878</v>
      </c>
      <c r="J41" s="83">
        <v>87849</v>
      </c>
      <c r="K41" s="83">
        <v>87723</v>
      </c>
      <c r="L41" s="83">
        <v>87230</v>
      </c>
      <c r="M41" s="84">
        <v>86517</v>
      </c>
    </row>
    <row r="42" spans="2:13" ht="27.75" customHeight="1">
      <c r="B42" s="1171"/>
      <c r="C42" s="1172"/>
      <c r="D42" s="85"/>
      <c r="E42" s="1175" t="s">
        <v>26</v>
      </c>
      <c r="F42" s="1175"/>
      <c r="G42" s="1175"/>
      <c r="H42" s="1176"/>
      <c r="I42" s="86">
        <v>2901</v>
      </c>
      <c r="J42" s="87">
        <v>2506</v>
      </c>
      <c r="K42" s="87">
        <v>2366</v>
      </c>
      <c r="L42" s="87">
        <v>2026</v>
      </c>
      <c r="M42" s="88">
        <v>1645</v>
      </c>
    </row>
    <row r="43" spans="2:13" ht="27.75" customHeight="1">
      <c r="B43" s="1171"/>
      <c r="C43" s="1172"/>
      <c r="D43" s="85"/>
      <c r="E43" s="1175" t="s">
        <v>27</v>
      </c>
      <c r="F43" s="1175"/>
      <c r="G43" s="1175"/>
      <c r="H43" s="1176"/>
      <c r="I43" s="86">
        <v>69208</v>
      </c>
      <c r="J43" s="87">
        <v>66879</v>
      </c>
      <c r="K43" s="87">
        <v>59952</v>
      </c>
      <c r="L43" s="87">
        <v>56999</v>
      </c>
      <c r="M43" s="88">
        <v>54451</v>
      </c>
    </row>
    <row r="44" spans="2:13" ht="27.75" customHeight="1">
      <c r="B44" s="1171"/>
      <c r="C44" s="1172"/>
      <c r="D44" s="85"/>
      <c r="E44" s="1175" t="s">
        <v>28</v>
      </c>
      <c r="F44" s="1175"/>
      <c r="G44" s="1175"/>
      <c r="H44" s="1176"/>
      <c r="I44" s="86">
        <v>938</v>
      </c>
      <c r="J44" s="87">
        <v>843</v>
      </c>
      <c r="K44" s="87">
        <v>714</v>
      </c>
      <c r="L44" s="87">
        <v>651</v>
      </c>
      <c r="M44" s="88">
        <v>665</v>
      </c>
    </row>
    <row r="45" spans="2:13" ht="27.75" customHeight="1">
      <c r="B45" s="1171"/>
      <c r="C45" s="1172"/>
      <c r="D45" s="85"/>
      <c r="E45" s="1175" t="s">
        <v>29</v>
      </c>
      <c r="F45" s="1175"/>
      <c r="G45" s="1175"/>
      <c r="H45" s="1176"/>
      <c r="I45" s="86">
        <v>16780</v>
      </c>
      <c r="J45" s="87">
        <v>16008</v>
      </c>
      <c r="K45" s="87">
        <v>15948</v>
      </c>
      <c r="L45" s="87">
        <v>14841</v>
      </c>
      <c r="M45" s="88">
        <v>14572</v>
      </c>
    </row>
    <row r="46" spans="2:13" ht="27.75" customHeight="1">
      <c r="B46" s="1171"/>
      <c r="C46" s="1172"/>
      <c r="D46" s="85"/>
      <c r="E46" s="1175" t="s">
        <v>30</v>
      </c>
      <c r="F46" s="1175"/>
      <c r="G46" s="1175"/>
      <c r="H46" s="1176"/>
      <c r="I46" s="86">
        <v>400</v>
      </c>
      <c r="J46" s="87">
        <v>402</v>
      </c>
      <c r="K46" s="87">
        <v>303</v>
      </c>
      <c r="L46" s="87">
        <v>9</v>
      </c>
      <c r="M46" s="88" t="s">
        <v>508</v>
      </c>
    </row>
    <row r="47" spans="2:13" ht="27.75" customHeight="1">
      <c r="B47" s="1171"/>
      <c r="C47" s="1172"/>
      <c r="D47" s="85"/>
      <c r="E47" s="1175" t="s">
        <v>31</v>
      </c>
      <c r="F47" s="1175"/>
      <c r="G47" s="1175"/>
      <c r="H47" s="1176"/>
      <c r="I47" s="86" t="s">
        <v>508</v>
      </c>
      <c r="J47" s="87" t="s">
        <v>508</v>
      </c>
      <c r="K47" s="87" t="s">
        <v>508</v>
      </c>
      <c r="L47" s="87" t="s">
        <v>508</v>
      </c>
      <c r="M47" s="88" t="s">
        <v>508</v>
      </c>
    </row>
    <row r="48" spans="2:13" ht="27.75" customHeight="1">
      <c r="B48" s="1173"/>
      <c r="C48" s="1174"/>
      <c r="D48" s="85"/>
      <c r="E48" s="1175" t="s">
        <v>32</v>
      </c>
      <c r="F48" s="1175"/>
      <c r="G48" s="1175"/>
      <c r="H48" s="1176"/>
      <c r="I48" s="86" t="s">
        <v>508</v>
      </c>
      <c r="J48" s="87" t="s">
        <v>508</v>
      </c>
      <c r="K48" s="87" t="s">
        <v>508</v>
      </c>
      <c r="L48" s="87" t="s">
        <v>508</v>
      </c>
      <c r="M48" s="88" t="s">
        <v>508</v>
      </c>
    </row>
    <row r="49" spans="2:13" ht="27.75" customHeight="1">
      <c r="B49" s="1169" t="s">
        <v>33</v>
      </c>
      <c r="C49" s="1170"/>
      <c r="D49" s="89"/>
      <c r="E49" s="1175" t="s">
        <v>34</v>
      </c>
      <c r="F49" s="1175"/>
      <c r="G49" s="1175"/>
      <c r="H49" s="1176"/>
      <c r="I49" s="86">
        <v>25150</v>
      </c>
      <c r="J49" s="87">
        <v>27907</v>
      </c>
      <c r="K49" s="87">
        <v>30712</v>
      </c>
      <c r="L49" s="87">
        <v>33270</v>
      </c>
      <c r="M49" s="88">
        <v>32480</v>
      </c>
    </row>
    <row r="50" spans="2:13" ht="27.75" customHeight="1">
      <c r="B50" s="1171"/>
      <c r="C50" s="1172"/>
      <c r="D50" s="85"/>
      <c r="E50" s="1175" t="s">
        <v>35</v>
      </c>
      <c r="F50" s="1175"/>
      <c r="G50" s="1175"/>
      <c r="H50" s="1176"/>
      <c r="I50" s="86">
        <v>26093</v>
      </c>
      <c r="J50" s="87">
        <v>26421</v>
      </c>
      <c r="K50" s="87">
        <v>22112</v>
      </c>
      <c r="L50" s="87">
        <v>19658</v>
      </c>
      <c r="M50" s="88">
        <v>17621</v>
      </c>
    </row>
    <row r="51" spans="2:13" ht="27.75" customHeight="1">
      <c r="B51" s="1173"/>
      <c r="C51" s="1174"/>
      <c r="D51" s="85"/>
      <c r="E51" s="1175" t="s">
        <v>36</v>
      </c>
      <c r="F51" s="1175"/>
      <c r="G51" s="1175"/>
      <c r="H51" s="1176"/>
      <c r="I51" s="86">
        <v>112376</v>
      </c>
      <c r="J51" s="87">
        <v>111290</v>
      </c>
      <c r="K51" s="87">
        <v>111778</v>
      </c>
      <c r="L51" s="87">
        <v>113452</v>
      </c>
      <c r="M51" s="88">
        <v>111774</v>
      </c>
    </row>
    <row r="52" spans="2:13" ht="27.75" customHeight="1" thickBot="1">
      <c r="B52" s="1177" t="s">
        <v>37</v>
      </c>
      <c r="C52" s="1178"/>
      <c r="D52" s="90"/>
      <c r="E52" s="1179" t="s">
        <v>38</v>
      </c>
      <c r="F52" s="1179"/>
      <c r="G52" s="1179"/>
      <c r="H52" s="1180"/>
      <c r="I52" s="91">
        <v>16487</v>
      </c>
      <c r="J52" s="92">
        <v>8870</v>
      </c>
      <c r="K52" s="92">
        <v>2405</v>
      </c>
      <c r="L52" s="92">
        <v>-4624</v>
      </c>
      <c r="M52" s="93">
        <v>-4025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532</v>
      </c>
      <c r="G2" s="111"/>
      <c r="H2" s="112"/>
    </row>
    <row r="3" spans="1:8">
      <c r="A3" s="108" t="s">
        <v>525</v>
      </c>
      <c r="B3" s="113"/>
      <c r="C3" s="114"/>
      <c r="D3" s="115">
        <v>26571</v>
      </c>
      <c r="E3" s="116"/>
      <c r="F3" s="117">
        <v>47155</v>
      </c>
      <c r="G3" s="118"/>
      <c r="H3" s="119"/>
    </row>
    <row r="4" spans="1:8">
      <c r="A4" s="120"/>
      <c r="B4" s="121"/>
      <c r="C4" s="122"/>
      <c r="D4" s="123">
        <v>12264</v>
      </c>
      <c r="E4" s="124"/>
      <c r="F4" s="125">
        <v>26802</v>
      </c>
      <c r="G4" s="126"/>
      <c r="H4" s="127"/>
    </row>
    <row r="5" spans="1:8">
      <c r="A5" s="108" t="s">
        <v>527</v>
      </c>
      <c r="B5" s="113"/>
      <c r="C5" s="114"/>
      <c r="D5" s="115">
        <v>18200</v>
      </c>
      <c r="E5" s="116"/>
      <c r="F5" s="117">
        <v>43858</v>
      </c>
      <c r="G5" s="118"/>
      <c r="H5" s="119"/>
    </row>
    <row r="6" spans="1:8">
      <c r="A6" s="120"/>
      <c r="B6" s="121"/>
      <c r="C6" s="122"/>
      <c r="D6" s="123">
        <v>9569</v>
      </c>
      <c r="E6" s="124"/>
      <c r="F6" s="125">
        <v>23714</v>
      </c>
      <c r="G6" s="126"/>
      <c r="H6" s="127"/>
    </row>
    <row r="7" spans="1:8">
      <c r="A7" s="108" t="s">
        <v>528</v>
      </c>
      <c r="B7" s="113"/>
      <c r="C7" s="114"/>
      <c r="D7" s="115">
        <v>29748</v>
      </c>
      <c r="E7" s="116"/>
      <c r="F7" s="117">
        <v>41705</v>
      </c>
      <c r="G7" s="118"/>
      <c r="H7" s="119"/>
    </row>
    <row r="8" spans="1:8">
      <c r="A8" s="120"/>
      <c r="B8" s="121"/>
      <c r="C8" s="122"/>
      <c r="D8" s="123">
        <v>12879</v>
      </c>
      <c r="E8" s="124"/>
      <c r="F8" s="125">
        <v>22742</v>
      </c>
      <c r="G8" s="126"/>
      <c r="H8" s="127"/>
    </row>
    <row r="9" spans="1:8">
      <c r="A9" s="108" t="s">
        <v>529</v>
      </c>
      <c r="B9" s="113"/>
      <c r="C9" s="114"/>
      <c r="D9" s="115">
        <v>31598</v>
      </c>
      <c r="E9" s="116"/>
      <c r="F9" s="117">
        <v>47677</v>
      </c>
      <c r="G9" s="118"/>
      <c r="H9" s="119"/>
    </row>
    <row r="10" spans="1:8">
      <c r="A10" s="120"/>
      <c r="B10" s="121"/>
      <c r="C10" s="122"/>
      <c r="D10" s="123">
        <v>14332</v>
      </c>
      <c r="E10" s="124"/>
      <c r="F10" s="125">
        <v>23360</v>
      </c>
      <c r="G10" s="126"/>
      <c r="H10" s="127"/>
    </row>
    <row r="11" spans="1:8">
      <c r="A11" s="108" t="s">
        <v>530</v>
      </c>
      <c r="B11" s="113"/>
      <c r="C11" s="114"/>
      <c r="D11" s="115">
        <v>46041</v>
      </c>
      <c r="E11" s="116"/>
      <c r="F11" s="117">
        <v>51613</v>
      </c>
      <c r="G11" s="118"/>
      <c r="H11" s="119"/>
    </row>
    <row r="12" spans="1:8">
      <c r="A12" s="120"/>
      <c r="B12" s="121"/>
      <c r="C12" s="128"/>
      <c r="D12" s="123">
        <v>18322</v>
      </c>
      <c r="E12" s="124"/>
      <c r="F12" s="125">
        <v>25872</v>
      </c>
      <c r="G12" s="126"/>
      <c r="H12" s="127"/>
    </row>
    <row r="13" spans="1:8">
      <c r="A13" s="108"/>
      <c r="B13" s="113"/>
      <c r="C13" s="129"/>
      <c r="D13" s="130">
        <v>30432</v>
      </c>
      <c r="E13" s="131"/>
      <c r="F13" s="132">
        <v>46402</v>
      </c>
      <c r="G13" s="133"/>
      <c r="H13" s="119"/>
    </row>
    <row r="14" spans="1:8">
      <c r="A14" s="120"/>
      <c r="B14" s="121"/>
      <c r="C14" s="122"/>
      <c r="D14" s="123">
        <v>13473</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3.45</v>
      </c>
      <c r="C19" s="134">
        <f>ROUND(VALUE(SUBSTITUTE(実質収支比率等に係る経年分析!G$48,"▲","-")),2)</f>
        <v>6.93</v>
      </c>
      <c r="D19" s="134">
        <f>ROUND(VALUE(SUBSTITUTE(実質収支比率等に係る経年分析!H$48,"▲","-")),2)</f>
        <v>6.1</v>
      </c>
      <c r="E19" s="134">
        <f>ROUND(VALUE(SUBSTITUTE(実質収支比率等に係る経年分析!I$48,"▲","-")),2)</f>
        <v>6.22</v>
      </c>
      <c r="F19" s="134">
        <f>ROUND(VALUE(SUBSTITUTE(実質収支比率等に係る経年分析!J$48,"▲","-")),2)</f>
        <v>6.61</v>
      </c>
    </row>
    <row r="20" spans="1:11">
      <c r="A20" s="134" t="s">
        <v>43</v>
      </c>
      <c r="B20" s="134">
        <f>ROUND(VALUE(SUBSTITUTE(実質収支比率等に係る経年分析!F$47,"▲","-")),2)</f>
        <v>13.76</v>
      </c>
      <c r="C20" s="134">
        <f>ROUND(VALUE(SUBSTITUTE(実質収支比率等に係る経年分析!G$47,"▲","-")),2)</f>
        <v>13.33</v>
      </c>
      <c r="D20" s="134">
        <f>ROUND(VALUE(SUBSTITUTE(実質収支比率等に係る経年分析!H$47,"▲","-")),2)</f>
        <v>16.71</v>
      </c>
      <c r="E20" s="134">
        <f>ROUND(VALUE(SUBSTITUTE(実質収支比率等に係る経年分析!I$47,"▲","-")),2)</f>
        <v>18.22</v>
      </c>
      <c r="F20" s="134">
        <f>ROUND(VALUE(SUBSTITUTE(実質収支比率等に係る経年分析!J$47,"▲","-")),2)</f>
        <v>18.91</v>
      </c>
    </row>
    <row r="21" spans="1:11">
      <c r="A21" s="134" t="s">
        <v>44</v>
      </c>
      <c r="B21" s="134">
        <f>IF(ISNUMBER(VALUE(SUBSTITUTE(実質収支比率等に係る経年分析!F$49,"▲","-"))),ROUND(VALUE(SUBSTITUTE(実質収支比率等に係る経年分析!F$49,"▲","-")),2),NA())</f>
        <v>2.72</v>
      </c>
      <c r="C21" s="134">
        <f>IF(ISNUMBER(VALUE(SUBSTITUTE(実質収支比率等に係る経年分析!G$49,"▲","-"))),ROUND(VALUE(SUBSTITUTE(実質収支比率等に係る経年分析!G$49,"▲","-")),2),NA())</f>
        <v>3</v>
      </c>
      <c r="D21" s="134">
        <f>IF(ISNUMBER(VALUE(SUBSTITUTE(実質収支比率等に係る経年分析!H$49,"▲","-"))),ROUND(VALUE(SUBSTITUTE(実質収支比率等に係る経年分析!H$49,"▲","-")),2),NA())</f>
        <v>2.34</v>
      </c>
      <c r="E21" s="134">
        <f>IF(ISNUMBER(VALUE(SUBSTITUTE(実質収支比率等に係る経年分析!I$49,"▲","-"))),ROUND(VALUE(SUBSTITUTE(実質収支比率等に係る経年分析!I$49,"▲","-")),2),NA())</f>
        <v>2.12</v>
      </c>
      <c r="F21" s="134">
        <f>IF(ISNUMBER(VALUE(SUBSTITUTE(実質収支比率等に係る経年分析!J$49,"▲","-"))),ROUND(VALUE(SUBSTITUTE(実質収支比率等に係る経年分析!J$49,"▲","-")),2),NA())</f>
        <v>1.21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12.37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f>IF(ROUND(VALUE(SUBSTITUTE(連結実質赤字比率に係る赤字・黒字の構成分析!I$42,"▲", "-")), 2) &lt; 0, ABS(ROUND(VALUE(SUBSTITUTE(連結実質赤字比率に係る赤字・黒字の構成分析!I$42,"▲", "-")), 2)), NA())</f>
        <v>0.02</v>
      </c>
      <c r="I28" s="135" t="e">
        <f>IF(ROUND(VALUE(SUBSTITUTE(連結実質赤字比率に係る赤字・黒字の構成分析!I$42,"▲", "-")), 2) &gt;= 0, ABS(ROUND(VALUE(SUBSTITUTE(連結実質赤字比率に係る赤字・黒字の構成分析!I$42,"▲", "-")), 2)), NA())</f>
        <v>#N/A</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母子寡婦福祉資金貸付金特別会計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熱海温泉事業特別会計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流通業務団地開発事業特別会計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2.0299999999999998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2.2400000000000002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6.52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9.08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13153</v>
      </c>
      <c r="E42" s="136"/>
      <c r="F42" s="136"/>
      <c r="G42" s="136">
        <f>'実質公債費比率（分子）の構造'!L$52</f>
        <v>13001</v>
      </c>
      <c r="H42" s="136"/>
      <c r="I42" s="136"/>
      <c r="J42" s="136">
        <f>'実質公債費比率（分子）の構造'!M$52</f>
        <v>12069</v>
      </c>
      <c r="K42" s="136"/>
      <c r="L42" s="136"/>
      <c r="M42" s="136">
        <f>'実質公債費比率（分子）の構造'!N$52</f>
        <v>12100</v>
      </c>
      <c r="N42" s="136"/>
      <c r="O42" s="136"/>
      <c r="P42" s="136">
        <f>'実質公債費比率（分子）の構造'!O$52</f>
        <v>12136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552</v>
      </c>
      <c r="C44" s="136"/>
      <c r="D44" s="136"/>
      <c r="E44" s="136">
        <f>'実質公債費比率（分子）の構造'!L$50</f>
        <v>545</v>
      </c>
      <c r="F44" s="136"/>
      <c r="G44" s="136"/>
      <c r="H44" s="136">
        <f>'実質公債費比率（分子）の構造'!M$50</f>
        <v>478</v>
      </c>
      <c r="I44" s="136"/>
      <c r="J44" s="136"/>
      <c r="K44" s="136">
        <f>'実質公債費比率（分子）の構造'!N$50</f>
        <v>353</v>
      </c>
      <c r="L44" s="136"/>
      <c r="M44" s="136"/>
      <c r="N44" s="136">
        <f>'実質公債費比率（分子）の構造'!O$50</f>
        <v>282</v>
      </c>
      <c r="O44" s="136"/>
      <c r="P44" s="136"/>
    </row>
    <row r="45" spans="1:16">
      <c r="A45" s="136" t="s">
        <v>54</v>
      </c>
      <c r="B45" s="136">
        <f>'実質公債費比率（分子）の構造'!K$49</f>
        <v>105</v>
      </c>
      <c r="C45" s="136"/>
      <c r="D45" s="136"/>
      <c r="E45" s="136">
        <f>'実質公債費比率（分子）の構造'!L$49</f>
        <v>98</v>
      </c>
      <c r="F45" s="136"/>
      <c r="G45" s="136"/>
      <c r="H45" s="136">
        <f>'実質公債費比率（分子）の構造'!M$49</f>
        <v>121</v>
      </c>
      <c r="I45" s="136"/>
      <c r="J45" s="136"/>
      <c r="K45" s="136">
        <f>'実質公債費比率（分子）の構造'!N$49</f>
        <v>82</v>
      </c>
      <c r="L45" s="136"/>
      <c r="M45" s="136"/>
      <c r="N45" s="136">
        <f>'実質公債費比率（分子）の構造'!O$49</f>
        <v>75</v>
      </c>
      <c r="O45" s="136"/>
      <c r="P45" s="136"/>
    </row>
    <row r="46" spans="1:16">
      <c r="A46" s="136" t="s">
        <v>55</v>
      </c>
      <c r="B46" s="136">
        <f>'実質公債費比率（分子）の構造'!K$48</f>
        <v>4895</v>
      </c>
      <c r="C46" s="136"/>
      <c r="D46" s="136"/>
      <c r="E46" s="136">
        <f>'実質公債費比率（分子）の構造'!L$48</f>
        <v>5132</v>
      </c>
      <c r="F46" s="136"/>
      <c r="G46" s="136"/>
      <c r="H46" s="136">
        <f>'実質公債費比率（分子）の構造'!M$48</f>
        <v>4240</v>
      </c>
      <c r="I46" s="136"/>
      <c r="J46" s="136"/>
      <c r="K46" s="136">
        <f>'実質公債費比率（分子）の構造'!N$48</f>
        <v>3931</v>
      </c>
      <c r="L46" s="136"/>
      <c r="M46" s="136"/>
      <c r="N46" s="136">
        <f>'実質公債費比率（分子）の構造'!O$48</f>
        <v>3867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11638</v>
      </c>
      <c r="C49" s="136"/>
      <c r="D49" s="136"/>
      <c r="E49" s="136">
        <f>'実質公債費比率（分子）の構造'!L$45</f>
        <v>11137</v>
      </c>
      <c r="F49" s="136"/>
      <c r="G49" s="136"/>
      <c r="H49" s="136">
        <f>'実質公債費比率（分子）の構造'!M$45</f>
        <v>10919</v>
      </c>
      <c r="I49" s="136"/>
      <c r="J49" s="136"/>
      <c r="K49" s="136">
        <f>'実質公債費比率（分子）の構造'!N$45</f>
        <v>10357</v>
      </c>
      <c r="L49" s="136"/>
      <c r="M49" s="136"/>
      <c r="N49" s="136">
        <f>'実質公債費比率（分子）の構造'!O$45</f>
        <v>10241</v>
      </c>
      <c r="O49" s="136"/>
      <c r="P49" s="136"/>
    </row>
    <row r="50" spans="1:16">
      <c r="A50" s="136" t="s">
        <v>59</v>
      </c>
      <c r="B50" s="136" t="e">
        <f>NA()</f>
        <v>#N/A</v>
      </c>
      <c r="C50" s="136">
        <f>IF(ISNUMBER('実質公債費比率（分子）の構造'!K$53),'実質公債費比率（分子）の構造'!K$53,NA())</f>
        <v>4037</v>
      </c>
      <c r="D50" s="136" t="e">
        <f>NA()</f>
        <v>#N/A</v>
      </c>
      <c r="E50" s="136" t="e">
        <f>NA()</f>
        <v>#N/A</v>
      </c>
      <c r="F50" s="136">
        <f>IF(ISNUMBER('実質公債費比率（分子）の構造'!L$53),'実質公債費比率（分子）の構造'!L$53,NA())</f>
        <v>3911</v>
      </c>
      <c r="G50" s="136" t="e">
        <f>NA()</f>
        <v>#N/A</v>
      </c>
      <c r="H50" s="136" t="e">
        <f>NA()</f>
        <v>#N/A</v>
      </c>
      <c r="I50" s="136">
        <f>IF(ISNUMBER('実質公債費比率（分子）の構造'!M$53),'実質公債費比率（分子）の構造'!M$53,NA())</f>
        <v>3689</v>
      </c>
      <c r="J50" s="136" t="e">
        <f>NA()</f>
        <v>#N/A</v>
      </c>
      <c r="K50" s="136" t="e">
        <f>NA()</f>
        <v>#N/A</v>
      </c>
      <c r="L50" s="136">
        <f>IF(ISNUMBER('実質公債費比率（分子）の構造'!N$53),'実質公債費比率（分子）の構造'!N$53,NA())</f>
        <v>2623</v>
      </c>
      <c r="M50" s="136" t="e">
        <f>NA()</f>
        <v>#N/A</v>
      </c>
      <c r="N50" s="136" t="e">
        <f>NA()</f>
        <v>#N/A</v>
      </c>
      <c r="O50" s="136">
        <f>IF(ISNUMBER('実質公債費比率（分子）の構造'!O$53),'実質公債費比率（分子）の構造'!O$53,NA())</f>
        <v>2329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112376</v>
      </c>
      <c r="E56" s="135"/>
      <c r="F56" s="135"/>
      <c r="G56" s="135">
        <f>'将来負担比率（分子）の構造'!J$51</f>
        <v>111290</v>
      </c>
      <c r="H56" s="135"/>
      <c r="I56" s="135"/>
      <c r="J56" s="135">
        <f>'将来負担比率（分子）の構造'!K$51</f>
        <v>111778</v>
      </c>
      <c r="K56" s="135"/>
      <c r="L56" s="135"/>
      <c r="M56" s="135">
        <f>'将来負担比率（分子）の構造'!L$51</f>
        <v>113452</v>
      </c>
      <c r="N56" s="135"/>
      <c r="O56" s="135"/>
      <c r="P56" s="135">
        <f>'将来負担比率（分子）の構造'!M$51</f>
        <v>111774</v>
      </c>
    </row>
    <row r="57" spans="1:16">
      <c r="A57" s="135" t="s">
        <v>35</v>
      </c>
      <c r="B57" s="135"/>
      <c r="C57" s="135"/>
      <c r="D57" s="135">
        <f>'将来負担比率（分子）の構造'!I$50</f>
        <v>26093</v>
      </c>
      <c r="E57" s="135"/>
      <c r="F57" s="135"/>
      <c r="G57" s="135">
        <f>'将来負担比率（分子）の構造'!J$50</f>
        <v>26421</v>
      </c>
      <c r="H57" s="135"/>
      <c r="I57" s="135"/>
      <c r="J57" s="135">
        <f>'将来負担比率（分子）の構造'!K$50</f>
        <v>22112</v>
      </c>
      <c r="K57" s="135"/>
      <c r="L57" s="135"/>
      <c r="M57" s="135">
        <f>'将来負担比率（分子）の構造'!L$50</f>
        <v>19658</v>
      </c>
      <c r="N57" s="135"/>
      <c r="O57" s="135"/>
      <c r="P57" s="135">
        <f>'将来負担比率（分子）の構造'!M$50</f>
        <v>17621</v>
      </c>
    </row>
    <row r="58" spans="1:16">
      <c r="A58" s="135" t="s">
        <v>34</v>
      </c>
      <c r="B58" s="135"/>
      <c r="C58" s="135"/>
      <c r="D58" s="135">
        <f>'将来負担比率（分子）の構造'!I$49</f>
        <v>25150</v>
      </c>
      <c r="E58" s="135"/>
      <c r="F58" s="135"/>
      <c r="G58" s="135">
        <f>'将来負担比率（分子）の構造'!J$49</f>
        <v>27907</v>
      </c>
      <c r="H58" s="135"/>
      <c r="I58" s="135"/>
      <c r="J58" s="135">
        <f>'将来負担比率（分子）の構造'!K$49</f>
        <v>30712</v>
      </c>
      <c r="K58" s="135"/>
      <c r="L58" s="135"/>
      <c r="M58" s="135">
        <f>'将来負担比率（分子）の構造'!L$49</f>
        <v>33270</v>
      </c>
      <c r="N58" s="135"/>
      <c r="O58" s="135"/>
      <c r="P58" s="135">
        <f>'将来負担比率（分子）の構造'!M$49</f>
        <v>32480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400</v>
      </c>
      <c r="C61" s="135"/>
      <c r="D61" s="135"/>
      <c r="E61" s="135">
        <f>'将来負担比率（分子）の構造'!J$46</f>
        <v>402</v>
      </c>
      <c r="F61" s="135"/>
      <c r="G61" s="135"/>
      <c r="H61" s="135">
        <f>'将来負担比率（分子）の構造'!K$46</f>
        <v>303</v>
      </c>
      <c r="I61" s="135"/>
      <c r="J61" s="135"/>
      <c r="K61" s="135">
        <f>'将来負担比率（分子）の構造'!L$46</f>
        <v>9</v>
      </c>
      <c r="L61" s="135"/>
      <c r="M61" s="135"/>
      <c r="N61" s="135" t="str">
        <f>'将来負担比率（分子）の構造'!M$46</f>
        <v>-</v>
      </c>
      <c r="O61" s="135"/>
      <c r="P61" s="135"/>
    </row>
    <row r="62" spans="1:16">
      <c r="A62" s="135" t="s">
        <v>29</v>
      </c>
      <c r="B62" s="135">
        <f>'将来負担比率（分子）の構造'!I$45</f>
        <v>16780</v>
      </c>
      <c r="C62" s="135"/>
      <c r="D62" s="135"/>
      <c r="E62" s="135">
        <f>'将来負担比率（分子）の構造'!J$45</f>
        <v>16008</v>
      </c>
      <c r="F62" s="135"/>
      <c r="G62" s="135"/>
      <c r="H62" s="135">
        <f>'将来負担比率（分子）の構造'!K$45</f>
        <v>15948</v>
      </c>
      <c r="I62" s="135"/>
      <c r="J62" s="135"/>
      <c r="K62" s="135">
        <f>'将来負担比率（分子）の構造'!L$45</f>
        <v>14841</v>
      </c>
      <c r="L62" s="135"/>
      <c r="M62" s="135"/>
      <c r="N62" s="135">
        <f>'将来負担比率（分子）の構造'!M$45</f>
        <v>14572</v>
      </c>
      <c r="O62" s="135"/>
      <c r="P62" s="135"/>
    </row>
    <row r="63" spans="1:16">
      <c r="A63" s="135" t="s">
        <v>28</v>
      </c>
      <c r="B63" s="135">
        <f>'将来負担比率（分子）の構造'!I$44</f>
        <v>938</v>
      </c>
      <c r="C63" s="135"/>
      <c r="D63" s="135"/>
      <c r="E63" s="135">
        <f>'将来負担比率（分子）の構造'!J$44</f>
        <v>843</v>
      </c>
      <c r="F63" s="135"/>
      <c r="G63" s="135"/>
      <c r="H63" s="135">
        <f>'将来負担比率（分子）の構造'!K$44</f>
        <v>714</v>
      </c>
      <c r="I63" s="135"/>
      <c r="J63" s="135"/>
      <c r="K63" s="135">
        <f>'将来負担比率（分子）の構造'!L$44</f>
        <v>651</v>
      </c>
      <c r="L63" s="135"/>
      <c r="M63" s="135"/>
      <c r="N63" s="135">
        <f>'将来負担比率（分子）の構造'!M$44</f>
        <v>665</v>
      </c>
      <c r="O63" s="135"/>
      <c r="P63" s="135"/>
    </row>
    <row r="64" spans="1:16">
      <c r="A64" s="135" t="s">
        <v>27</v>
      </c>
      <c r="B64" s="135">
        <f>'将来負担比率（分子）の構造'!I$43</f>
        <v>69208</v>
      </c>
      <c r="C64" s="135"/>
      <c r="D64" s="135"/>
      <c r="E64" s="135">
        <f>'将来負担比率（分子）の構造'!J$43</f>
        <v>66879</v>
      </c>
      <c r="F64" s="135"/>
      <c r="G64" s="135"/>
      <c r="H64" s="135">
        <f>'将来負担比率（分子）の構造'!K$43</f>
        <v>59952</v>
      </c>
      <c r="I64" s="135"/>
      <c r="J64" s="135"/>
      <c r="K64" s="135">
        <f>'将来負担比率（分子）の構造'!L$43</f>
        <v>56999</v>
      </c>
      <c r="L64" s="135"/>
      <c r="M64" s="135"/>
      <c r="N64" s="135">
        <f>'将来負担比率（分子）の構造'!M$43</f>
        <v>54451</v>
      </c>
      <c r="O64" s="135"/>
      <c r="P64" s="135"/>
    </row>
    <row r="65" spans="1:16">
      <c r="A65" s="135" t="s">
        <v>26</v>
      </c>
      <c r="B65" s="135">
        <f>'将来負担比率（分子）の構造'!I$42</f>
        <v>2901</v>
      </c>
      <c r="C65" s="135"/>
      <c r="D65" s="135"/>
      <c r="E65" s="135">
        <f>'将来負担比率（分子）の構造'!J$42</f>
        <v>2506</v>
      </c>
      <c r="F65" s="135"/>
      <c r="G65" s="135"/>
      <c r="H65" s="135">
        <f>'将来負担比率（分子）の構造'!K$42</f>
        <v>2366</v>
      </c>
      <c r="I65" s="135"/>
      <c r="J65" s="135"/>
      <c r="K65" s="135">
        <f>'将来負担比率（分子）の構造'!L$42</f>
        <v>2026</v>
      </c>
      <c r="L65" s="135"/>
      <c r="M65" s="135"/>
      <c r="N65" s="135">
        <f>'将来負担比率（分子）の構造'!M$42</f>
        <v>1645</v>
      </c>
      <c r="O65" s="135"/>
      <c r="P65" s="135"/>
    </row>
    <row r="66" spans="1:16">
      <c r="A66" s="135" t="s">
        <v>25</v>
      </c>
      <c r="B66" s="135">
        <f>'将来負担比率（分子）の構造'!I$41</f>
        <v>89878</v>
      </c>
      <c r="C66" s="135"/>
      <c r="D66" s="135"/>
      <c r="E66" s="135">
        <f>'将来負担比率（分子）の構造'!J$41</f>
        <v>87849</v>
      </c>
      <c r="F66" s="135"/>
      <c r="G66" s="135"/>
      <c r="H66" s="135">
        <f>'将来負担比率（分子）の構造'!K$41</f>
        <v>87723</v>
      </c>
      <c r="I66" s="135"/>
      <c r="J66" s="135"/>
      <c r="K66" s="135">
        <f>'将来負担比率（分子）の構造'!L$41</f>
        <v>87230</v>
      </c>
      <c r="L66" s="135"/>
      <c r="M66" s="135"/>
      <c r="N66" s="135">
        <f>'将来負担比率（分子）の構造'!M$41</f>
        <v>86517</v>
      </c>
      <c r="O66" s="135"/>
      <c r="P66" s="135"/>
    </row>
    <row r="67" spans="1:16">
      <c r="A67" s="135" t="s">
        <v>63</v>
      </c>
      <c r="B67" s="135" t="e">
        <f>NA()</f>
        <v>#N/A</v>
      </c>
      <c r="C67" s="135">
        <f>IF(ISNUMBER('将来負担比率（分子）の構造'!I$52), IF('将来負担比率（分子）の構造'!I$52 &lt; 0, 0, '将来負担比率（分子）の構造'!I$52), NA())</f>
        <v>16487</v>
      </c>
      <c r="D67" s="135" t="e">
        <f>NA()</f>
        <v>#N/A</v>
      </c>
      <c r="E67" s="135" t="e">
        <f>NA()</f>
        <v>#N/A</v>
      </c>
      <c r="F67" s="135">
        <f>IF(ISNUMBER('将来負担比率（分子）の構造'!J$52), IF('将来負担比率（分子）の構造'!J$52 &lt; 0, 0, '将来負担比率（分子）の構造'!J$52), NA())</f>
        <v>8870</v>
      </c>
      <c r="G67" s="135" t="e">
        <f>NA()</f>
        <v>#N/A</v>
      </c>
      <c r="H67" s="135" t="e">
        <f>NA()</f>
        <v>#N/A</v>
      </c>
      <c r="I67" s="135">
        <f>IF(ISNUMBER('将来負担比率（分子）の構造'!K$52), IF('将来負担比率（分子）の構造'!K$52 &lt; 0, 0, '将来負担比率（分子）の構造'!K$52), NA())</f>
        <v>2405</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鹿山 徹</cp:lastModifiedBy>
  <cp:lastPrinted>2016-04-19T01:08:36Z</cp:lastPrinted>
  <dcterms:created xsi:type="dcterms:W3CDTF">2016-02-15T00:44:19Z</dcterms:created>
  <dcterms:modified xsi:type="dcterms:W3CDTF">2016-04-28T11:06:21Z</dcterms:modified>
  <cp:category/>
</cp:coreProperties>
</file>