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W37" i="9"/>
  <c r="BW38" i="9" s="1"/>
  <c r="BW39" i="9" s="1"/>
  <c r="BW40" i="9" s="1"/>
  <c r="BE37" i="9"/>
  <c r="AM37" i="9"/>
  <c r="U37" i="9"/>
  <c r="C37" i="9"/>
  <c r="CO36" i="9"/>
  <c r="BW36" i="9"/>
  <c r="BE36" i="9"/>
  <c r="AM36" i="9"/>
  <c r="U36" i="9"/>
  <c r="C36" i="9"/>
  <c r="CO35" i="9"/>
  <c r="BW35" i="9"/>
  <c r="BE35" i="9"/>
  <c r="AM35" i="9"/>
  <c r="U35" i="9"/>
  <c r="C35" i="9"/>
  <c r="CO34" i="9"/>
  <c r="BW34" i="9"/>
  <c r="BE34" i="9"/>
  <c r="AM34" i="9"/>
  <c r="U34" i="9"/>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<sst xmlns="http://schemas.openxmlformats.org/spreadsheetml/2006/main" count="1013" uniqueCount="542">
  <si>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</si>
  <si>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</si>
  <si>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</si>
  <si>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</si>
  <si>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</si>
  <si>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</si>
  <si>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</si>
  <si>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</si>
  <si>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</si>
  <si>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</si>
  <si>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</si>
  <si>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</si>
  <si>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</si>
  <si>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</si>
  <si>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</si>
  <si>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</si>
  <si>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</si>
  <si>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</si>
  <si>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</si>
  <si>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</si>
  <si>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</si>
  <si>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</si>
  <si>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</si>
  <si>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</si>
  <si>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</si>
  <si>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</si>
  <si>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</si>
  <si>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</si>
  <si>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</si>
  <si>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</si>
  <si>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</si>
  <si>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</si>
  <si>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</si>
  <si>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</si>
  <si>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</si>
  <si>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</si>
  <si>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</si>
  <si>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</si>
  <si>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</si>
  <si>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</si>
  <si>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</si>
  <si>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</si>
  <si>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</si>
  <si>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</si>
  <si>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</si>
  <si>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</si>
  <si>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</si>
  <si>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</si>
  <si>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</si>
  <si>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</si>
  <si>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</si>
  <si>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</si>
  <si>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</si>
  <si>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</si>
  <si>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</si>
  <si>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</si>
  <si>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</si>
  <si>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</si>
  <si>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</si>
  <si>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</si>
  <si>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</si>
  <si>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</si>
  <si>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</si>
  <si>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</si>
  <si>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</si>
  <si>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</si>
  <si>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</si>
  <si>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</si>
  <si>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</si>
  <si>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</si>
  <si>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</si>
  <si>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</si>
  <si>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</si>
  <si>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</si>
  <si>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</si>
  <si>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</si>
  <si>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</si>
  <si>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</si>
  <si>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</si>
  <si>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</si>
  <si>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</si>
  <si>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大玉村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</si>
  <si>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</si>
  <si>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</si>
  <si>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</si>
  <si>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</si>
  <si>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</si>
  <si>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</si>
  <si>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</si>
  <si>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</si>
  <si>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</si>
  <si>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</si>
  <si>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</si>
  <si>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</si>
  <si>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</si>
  <si>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</si>
  <si>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</si>
  <si>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</si>
  <si>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</si>
  <si>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</si>
  <si>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</si>
  <si>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</si>
  <si>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</si>
  <si>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</si>
  <si>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</si>
  <si>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</si>
  <si>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</si>
  <si>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</si>
  <si>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</si>
  <si>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</si>
  <si>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</si>
  <si>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</si>
  <si>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</si>
  <si>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</si>
  <si>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</si>
  <si>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</si>
  <si>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</si>
  <si>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</si>
  <si>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</si>
  <si>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</si>
  <si>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</si>
  <si>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</si>
  <si>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</si>
  <si>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</si>
  <si>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</si>
  <si>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</si>
  <si>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</si>
  <si>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</si>
  <si>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</si>
  <si>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</si>
  <si>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</si>
  <si>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</si>
  <si>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</si>
  <si>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</si>
  <si>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</si>
  <si>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</si>
  <si>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</si>
  <si>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</si>
  <si>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</si>
  <si>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</si>
  <si>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</si>
  <si>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</si>
  <si>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</si>
  <si>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</si>
  <si>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</si>
  <si>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</si>
  <si>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</si>
  <si>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</si>
  <si>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</si>
  <si>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</si>
  <si>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</si>
  <si>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</si>
  <si>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</si>
  <si>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</si>
  <si>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</si>
  <si>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</si>
  <si>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</si>
  <si>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</si>
  <si>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</si>
  <si>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</si>
  <si>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</si>
  <si>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</si>
  <si>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</si>
  <si>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</si>
  <si>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</si>
  <si>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</si>
  <si>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</si>
  <si>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</si>
  <si>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</si>
  <si>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</si>
  <si>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</si>
  <si>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</si>
  <si>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</si>
  <si>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</si>
  <si>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</si>
  <si>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</si>
  <si>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</si>
  <si>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</si>
  <si>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</si>
  <si>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</si>
  <si>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</si>
  <si>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</si>
  <si>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</si>
  <si>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</si>
  <si>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</si>
  <si>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</si>
  <si>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</si>
  <si>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</si>
  <si>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</si>
  <si>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</si>
  <si>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</si>
  <si>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</si>
  <si>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</si>
  <si>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</si>
  <si>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</si>
  <si>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福島県大玉村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</si>
  <si>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</si>
  <si>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</si>
  <si>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</si>
  <si>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</si>
  <si>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</si>
  <si>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</si>
  <si>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</si>
  <si>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</si>
  <si>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</si>
  <si>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</si>
  <si>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</si>
  <si>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</si>
  <si>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</si>
  <si>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</si>
  <si>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</si>
  <si>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</si>
  <si>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</si>
  <si>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</si>
  <si>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</si>
  <si>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</si>
  <si>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</si>
  <si>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</si>
  <si>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</si>
  <si>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</si>
  <si>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</si>
  <si>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</si>
  <si>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</si>
  <si>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</si>
  <si>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</si>
  <si>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</si>
  <si>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</si>
  <si>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</si>
  <si>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</si>
  <si>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</si>
  <si>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</si>
  <si>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</si>
  <si>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</si>
  <si>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</si>
  <si>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</si>
  <si>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</si>
  <si>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</si>
  <si>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</si>
  <si>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</si>
  <si>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</si>
  <si>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</si>
  <si>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</si>
  <si>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</si>
  <si>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</si>
  <si>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</si>
  <si>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</si>
  <si>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</si>
  <si>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</si>
  <si>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</si>
  <si>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</si>
  <si>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</si>
  <si>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</si>
  <si>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</si>
  <si>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</si>
  <si>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</si>
  <si>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</si>
  <si>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</si>
  <si>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</si>
  <si>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</si>
  <si>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</si>
  <si>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</si>
  <si>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</si>
  <si>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</si>
  <si>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</si>
  <si>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</si>
  <si>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</si>
  <si>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</si>
  <si>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</si>
  <si>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</si>
  <si>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</si>
  <si>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</si>
  <si>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</si>
  <si>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</si>
  <si>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</si>
  <si>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</si>
  <si>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</si>
  <si>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</si>
  <si>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</si>
  <si>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</si>
  <si>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</si>
  <si>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</si>
  <si>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</si>
  <si>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</si>
  <si>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</si>
  <si>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</si>
  <si>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</si>
  <si>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</si>
  <si>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</si>
  <si>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</si>
  <si>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</si>
  <si>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</si>
  <si>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</si>
  <si>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</si>
  <si>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</si>
  <si>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</si>
  <si>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</si>
  <si>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</si>
  <si>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</si>
  <si>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</si>
  <si>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</si>
  <si>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</si>
  <si>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</si>
  <si>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</si>
  <si>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</si>
  <si>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</si>
  <si>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</si>
  <si>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</si>
  <si>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</si>
  <si>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</si>
  <si>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</si>
  <si>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</si>
  <si>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</si>
  <si>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</si>
  <si>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</si>
  <si>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</si>
  <si>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</si>
  <si>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</si>
  <si>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</si>
  <si>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</si>
  <si>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</si>
  <si>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</si>
  <si>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</si>
  <si>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</si>
  <si>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</si>
  <si>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</si>
  <si>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</si>
  <si>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</si>
  <si>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</si>
  <si>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</si>
  <si>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</si>
  <si>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</si>
  <si>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</si>
  <si>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</si>
  <si>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</si>
  <si>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</si>
  <si>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</si>
  <si>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</si>
  <si>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</si>
  <si>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</si>
  <si>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</si>
  <si>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</si>
  <si>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</si>
  <si>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</si>
  <si>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</si>
  <si>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福島県大玉村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</si>
  <si>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</si>
  <si>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</si>
  <si>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</si>
  <si>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</si>
  <si>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</si>
  <si>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</si>
  <si>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</si>
  <si>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</si>
  <si>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</si>
  <si>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</si>
  <si>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</si>
  <si>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</si>
  <si>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</si>
  <si>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</si>
  <si>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</si>
  <si>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</si>
  <si>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</si>
  <si>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</si>
  <si>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</si>
  <si>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</si>
  <si>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アットホームおおたま特別会計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</si>
  <si>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</si>
  <si>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</si>
  <si>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</si>
  <si>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</si>
  <si>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</si>
  <si>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</si>
  <si>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</si>
  <si>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</si>
  <si>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</si>
  <si>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</si>
  <si>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</si>
  <si>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</si>
  <si>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</si>
  <si>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</si>
  <si>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</si>
  <si>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</si>
  <si>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</si>
  <si>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</si>
  <si>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</si>
  <si>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</si>
  <si>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</si>
  <si>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</si>
  <si>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</si>
  <si>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</si>
  <si>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</si>
  <si>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</si>
  <si>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</si>
  <si>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</si>
  <si>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</si>
  <si>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</si>
  <si>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</si>
  <si>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</si>
  <si>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</si>
  <si>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</si>
  <si>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</si>
  <si>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</si>
  <si>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</si>
  <si>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</si>
  <si>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</si>
  <si>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</si>
  <si>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</si>
  <si>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</si>
  <si>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</si>
  <si>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</si>
  <si>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</si>
  <si>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</si>
  <si>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</si>
  <si>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</si>
  <si>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</si>
  <si>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</si>
  <si>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</si>
  <si>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</si>
  <si>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</si>
  <si>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</si>
  <si>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</si>
  <si>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</si>
  <si>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</si>
  <si>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</si>
  <si>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</si>
  <si>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</si>
  <si>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</si>
  <si>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</si>
  <si>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</si>
  <si>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</si>
  <si>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</si>
  <si>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</si>
  <si>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</si>
  <si>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</si>
  <si>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</si>
  <si>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</si>
  <si>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</si>
  <si>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</si>
  <si>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</si>
  <si>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</si>
  <si>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</si>
  <si>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</si>
  <si>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</si>
  <si>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</si>
  <si>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</si>
  <si>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</si>
  <si>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</si>
  <si>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</si>
  <si>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</si>
  <si>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</si>
  <si>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</si>
  <si>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</si>
  <si>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</si>
  <si>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</si>
  <si>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</si>
  <si>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</si>
  <si>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</si>
  <si>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</si>
  <si>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</si>
  <si>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</si>
  <si>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</si>
  <si>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</si>
  <si>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</si>
  <si>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</si>
  <si>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</si>
  <si>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</si>
  <si>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</si>
  <si>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</si>
  <si>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</si>
  <si>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</si>
  <si>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</si>
  <si>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</si>
  <si>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</si>
  <si>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</si>
  <si>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</si>
  <si>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</si>
  <si>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</si>
  <si>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</si>
  <si>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</si>
  <si>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</si>
  <si>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</si>
  <si>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</si>
  <si>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</si>
  <si>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</si>
  <si>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</si>
  <si>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</si>
  <si>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</si>
  <si>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</si>
  <si>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</si>
  <si>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</si>
  <si>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</si>
  <si>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</si>
  <si>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</si>
  <si>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</si>
  <si>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</si>
  <si>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</si>
  <si>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</si>
  <si>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</si>
  <si>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</si>
  <si>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</si>
  <si>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</si>
  <si>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</si>
  <si>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</si>
  <si>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</si>
  <si>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</si>
  <si>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</si>
  <si>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</si>
  <si>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</si>
  <si>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</si>
  <si>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</si>
  <si>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</si>
  <si>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</si>
  <si>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</si>
  <si>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</si>
  <si>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</si>
  <si>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</si>
  <si>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</si>
  <si>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</si>
  <si>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</si>
  <si>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</si>
  <si>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0.09</t>
  </si>
  <si>
    <t>一般会計</t>
  </si>
  <si>
    <t>水道事業会計</t>
  </si>
  <si>
    <t>国民健康保険特別会計</t>
  </si>
  <si>
    <t>介護保険特別会計（保険事業勘定）</t>
  </si>
  <si>
    <t>アットホームおおたま特別会計</t>
  </si>
  <si>
    <t>農業集落排水事業特別会計</t>
  </si>
  <si>
    <t>介護保険特別会計（介護サービス事業勘定）</t>
  </si>
  <si>
    <t>後期高齢者医療特別会計</t>
  </si>
  <si>
    <t>その他会計（赤字）</t>
  </si>
  <si>
    <t>その他会計（黒字）</t>
  </si>
  <si>
    <t>安達地方広域行政組合（一般会計）</t>
    <rPh sb="0" eb="2">
      <t>アダチ</t>
    </rPh>
    <rPh sb="2" eb="4">
      <t>チホウ</t>
    </rPh>
    <rPh sb="4" eb="6">
      <t>コウイキ</t>
    </rPh>
    <rPh sb="6" eb="8">
      <t>ギョウセイ</t>
    </rPh>
    <rPh sb="8" eb="10">
      <t>クミアイ</t>
    </rPh>
    <rPh sb="11" eb="13">
      <t>イッパン</t>
    </rPh>
    <rPh sb="13" eb="15">
      <t>カイケイ</t>
    </rPh>
    <phoneticPr fontId="2"/>
  </si>
  <si>
    <t>安達地方広域行政組合（安達地方広域行政組合地域振興事業特別会計）</t>
    <rPh sb="21" eb="23">
      <t>チイキ</t>
    </rPh>
    <rPh sb="23" eb="25">
      <t>シンコウ</t>
    </rPh>
    <rPh sb="25" eb="27">
      <t>ジギョウ</t>
    </rPh>
    <rPh sb="27" eb="29">
      <t>トクベツ</t>
    </rPh>
    <rPh sb="29" eb="31">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</si>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</sst>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133616</c:v>
                </c:pt>
                <c:pt idx="1">
                  <c:v>96333</c:v>
                </c:pt>
                <c:pt idx="2">
                  <c:v>117673</c:v>
                </c:pt>
                <c:pt idx="3">
                  <c:v>118223</c:v>
                </c:pt>
                <c:pt idx="4">
                  <c:v>128485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117128</c:v>
                </c:pt>
                <c:pt idx="1">
                  <c:v>93439</c:v>
                </c:pt>
                <c:pt idx="2">
                  <c:v>134363</c:v>
                </c:pt>
                <c:pt idx="3">
                  <c:v>64398</c:v>
                </c:pt>
                <c:pt idx="4">
                  <c:v>138045</c:v>
                </c:pt>
              </c:numCache>
            </c:numRef>
          </c:val>
          <c:smooth val="0"/>
        </c:ser>
        <c:dLbls>
          <c:showLegendKey val="0"/>
          <c:showVal val="0"/>
          <c:showCatName val="0"/>
          <c:showSerName val="0"/>
          <c:showPercent val="0"/>
          <c:showBubbleSize val="0"/>
        </c:dLbls>
        <c:marker val="1"/>
        <c:smooth val="0"/>
        <c:axId val="78715520"/>
        <c:axId val="78746368"/>
      </c:lineChart>
      <c:catAx>
        <c:axId val="787155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746368"/>
        <c:crosses val="autoZero"/>
        <c:auto val="1"/>
        <c:lblAlgn val="ctr"/>
        <c:lblOffset val="100"/>
        <c:tickLblSkip val="1"/>
        <c:tickMarkSkip val="1"/>
        <c:noMultiLvlLbl val="0"/>
      </c:catAx>
      <c:valAx>
        <c:axId val="7874636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715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7.94</c:v>
                </c:pt>
                <c:pt idx="1">
                  <c:v>11.22</c:v>
                </c:pt>
                <c:pt idx="2">
                  <c:v>13.72</c:v>
                </c:pt>
                <c:pt idx="3">
                  <c:v>12.5</c:v>
                </c:pt>
                <c:pt idx="4">
                  <c:v>12.21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18.68</c:v>
                </c:pt>
                <c:pt idx="1">
                  <c:v>18.670000000000002</c:v>
                </c:pt>
                <c:pt idx="2">
                  <c:v>18.989999999999998</c:v>
                </c:pt>
                <c:pt idx="3">
                  <c:v>19.77</c:v>
                </c:pt>
                <c:pt idx="4">
                  <c:v>19.96</c:v>
                </c:pt>
              </c:numCache>
            </c:numRef>
          </c:val>
        </c:ser>
        <c:dLbls>
          <c:showLegendKey val="0"/>
          <c:showVal val="0"/>
          <c:showCatName val="0"/>
          <c:showSerName val="0"/>
          <c:showPercent val="0"/>
          <c:showBubbleSize val="0"/>
        </c:dLbls>
        <c:gapWidth val="250"/>
        <c:overlap val="100"/>
        <c:axId val="89959040"/>
        <c:axId val="89969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3.85</c:v>
                </c:pt>
                <c:pt idx="1">
                  <c:v>3.31</c:v>
                </c:pt>
                <c:pt idx="2">
                  <c:v>2.31</c:v>
                </c:pt>
                <c:pt idx="3">
                  <c:v>0.14000000000000001</c:v>
                </c:pt>
                <c:pt idx="4">
                  <c:v>-0.09</c:v>
                </c:pt>
              </c:numCache>
            </c:numRef>
          </c:val>
          <c:smooth val="0"/>
        </c:ser>
        <c:dLbls>
          <c:showLegendKey val="0"/>
          <c:showVal val="0"/>
          <c:showCatName val="0"/>
          <c:showSerName val="0"/>
          <c:showPercent val="0"/>
          <c:showBubbleSize val="0"/>
        </c:dLbls>
        <c:marker val="1"/>
        <c:smooth val="0"/>
        <c:axId val="89959040"/>
        <c:axId val="89969408"/>
      </c:lineChart>
      <c:catAx>
        <c:axId val="8995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9969408"/>
        <c:crosses val="autoZero"/>
        <c:auto val="1"/>
        <c:lblAlgn val="ctr"/>
        <c:lblOffset val="100"/>
        <c:tickLblSkip val="1"/>
        <c:tickMarkSkip val="1"/>
        <c:noMultiLvlLbl val="0"/>
      </c:catAx>
      <c:valAx>
        <c:axId val="89969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95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0.49</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0.09</c:v>
                </c:pt>
                <c:pt idx="4">
                  <c:v>#N/A</c:v>
                </c:pt>
                <c:pt idx="5">
                  <c:v>0.08</c:v>
                </c:pt>
                <c:pt idx="6">
                  <c:v>#N/A</c:v>
                </c:pt>
                <c:pt idx="7">
                  <c:v>7.0000000000000007E-2</c:v>
                </c:pt>
                <c:pt idx="8">
                  <c:v>#N/A</c:v>
                </c:pt>
                <c:pt idx="9">
                  <c:v>0.02</c:v>
                </c:pt>
              </c:numCache>
            </c:numRef>
          </c:val>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0.04</c:v>
                </c:pt>
                <c:pt idx="4">
                  <c:v>#N/A</c:v>
                </c:pt>
                <c:pt idx="5">
                  <c:v>0.03</c:v>
                </c:pt>
                <c:pt idx="6">
                  <c:v>#N/A</c:v>
                </c:pt>
                <c:pt idx="7">
                  <c:v>0.03</c:v>
                </c:pt>
                <c:pt idx="8">
                  <c:v>#N/A</c:v>
                </c:pt>
                <c:pt idx="9">
                  <c:v>0.04</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c:v>
                </c:pt>
                <c:pt idx="2">
                  <c:v>#N/A</c:v>
                </c:pt>
                <c:pt idx="3">
                  <c:v>0.38</c:v>
                </c:pt>
                <c:pt idx="4">
                  <c:v>#N/A</c:v>
                </c:pt>
                <c:pt idx="5">
                  <c:v>0.22</c:v>
                </c:pt>
                <c:pt idx="6">
                  <c:v>#N/A</c:v>
                </c:pt>
                <c:pt idx="7">
                  <c:v>0.16</c:v>
                </c:pt>
                <c:pt idx="8">
                  <c:v>#N/A</c:v>
                </c:pt>
                <c:pt idx="9">
                  <c:v>0.15</c:v>
                </c:pt>
              </c:numCache>
            </c:numRef>
          </c:val>
        </c:ser>
        <c:ser>
          <c:idx val="5"/>
          <c:order val="5"/>
          <c:tx>
            <c:strRef>
              <c:f>データシート!$A$32</c:f>
              <c:strCache>
                <c:ptCount val="1"/>
                <c:pt idx="0">
                  <c:v>アットホームおおたま特別会計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c:v>
                </c:pt>
                <c:pt idx="2">
                  <c:v>#N/A</c:v>
                </c:pt>
                <c:pt idx="3">
                  <c:v>0.35</c:v>
                </c:pt>
                <c:pt idx="4">
                  <c:v>#N/A</c:v>
                </c:pt>
                <c:pt idx="5">
                  <c:v>0.37</c:v>
                </c:pt>
                <c:pt idx="6">
                  <c:v>#N/A</c:v>
                </c:pt>
                <c:pt idx="7">
                  <c:v>0.34</c:v>
                </c:pt>
                <c:pt idx="8">
                  <c:v>#N/A</c:v>
                </c:pt>
                <c:pt idx="9">
                  <c:v>0.39</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0.44</c:v>
                </c:pt>
                <c:pt idx="2">
                  <c:v>#N/A</c:v>
                </c:pt>
                <c:pt idx="3">
                  <c:v>0.56000000000000005</c:v>
                </c:pt>
                <c:pt idx="4">
                  <c:v>#N/A</c:v>
                </c:pt>
                <c:pt idx="5">
                  <c:v>0.94</c:v>
                </c:pt>
                <c:pt idx="6">
                  <c:v>#N/A</c:v>
                </c:pt>
                <c:pt idx="7">
                  <c:v>1.21</c:v>
                </c:pt>
                <c:pt idx="8">
                  <c:v>#N/A</c:v>
                </c:pt>
                <c:pt idx="9">
                  <c:v>0.62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1.27</c:v>
                </c:pt>
                <c:pt idx="2">
                  <c:v>#N/A</c:v>
                </c:pt>
                <c:pt idx="3">
                  <c:v>2.33</c:v>
                </c:pt>
                <c:pt idx="4">
                  <c:v>#N/A</c:v>
                </c:pt>
                <c:pt idx="5">
                  <c:v>3.95</c:v>
                </c:pt>
                <c:pt idx="6">
                  <c:v>#N/A</c:v>
                </c:pt>
                <c:pt idx="7">
                  <c:v>3.05</c:v>
                </c:pt>
                <c:pt idx="8">
                  <c:v>#N/A</c:v>
                </c:pt>
                <c:pt idx="9">
                  <c:v>1.68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11.15</c:v>
                </c:pt>
                <c:pt idx="2">
                  <c:v>#N/A</c:v>
                </c:pt>
                <c:pt idx="3">
                  <c:v>11.97</c:v>
                </c:pt>
                <c:pt idx="4">
                  <c:v>#N/A</c:v>
                </c:pt>
                <c:pt idx="5">
                  <c:v>12.17</c:v>
                </c:pt>
                <c:pt idx="6">
                  <c:v>#N/A</c:v>
                </c:pt>
                <c:pt idx="7">
                  <c:v>11.81</c:v>
                </c:pt>
                <c:pt idx="8">
                  <c:v>#N/A</c:v>
                </c:pt>
                <c:pt idx="9">
                  <c:v>11.63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7.83</c:v>
                </c:pt>
                <c:pt idx="2">
                  <c:v>#N/A</c:v>
                </c:pt>
                <c:pt idx="3">
                  <c:v>10.86</c:v>
                </c:pt>
                <c:pt idx="4">
                  <c:v>#N/A</c:v>
                </c:pt>
                <c:pt idx="5">
                  <c:v>13.34</c:v>
                </c:pt>
                <c:pt idx="6">
                  <c:v>#N/A</c:v>
                </c:pt>
                <c:pt idx="7">
                  <c:v>12.14</c:v>
                </c:pt>
                <c:pt idx="8">
                  <c:v>#N/A</c:v>
                </c:pt>
                <c:pt idx="9">
                  <c:v>11.81</c:v>
                </c:pt>
              </c:numCache>
            </c:numRef>
          </c:val>
        </c:ser>
        <c:dLbls>
          <c:showLegendKey val="0"/>
          <c:showVal val="0"/>
          <c:showCatName val="0"/>
          <c:showSerName val="0"/>
          <c:showPercent val="0"/>
          <c:showBubbleSize val="0"/>
        </c:dLbls>
        <c:gapWidth val="150"/>
        <c:overlap val="100"/>
        <c:axId val="90071808"/>
        <c:axId val="90073344"/>
      </c:barChart>
      <c:catAx>
        <c:axId val="9007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073344"/>
        <c:crosses val="autoZero"/>
        <c:auto val="1"/>
        <c:lblAlgn val="ctr"/>
        <c:lblOffset val="100"/>
        <c:tickLblSkip val="1"/>
        <c:tickMarkSkip val="1"/>
        <c:noMultiLvlLbl val="0"/>
      </c:catAx>
      <c:valAx>
        <c:axId val="90073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071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257</c:v>
                </c:pt>
                <c:pt idx="5">
                  <c:v>265</c:v>
                </c:pt>
                <c:pt idx="8">
                  <c:v>273</c:v>
                </c:pt>
                <c:pt idx="11">
                  <c:v>279</c:v>
                </c:pt>
                <c:pt idx="14">
                  <c:v>307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15</c:v>
                </c:pt>
                <c:pt idx="3">
                  <c:v>15</c:v>
                </c:pt>
                <c:pt idx="6">
                  <c:v>15</c:v>
                </c:pt>
                <c:pt idx="9">
                  <c:v>14</c:v>
                </c:pt>
                <c:pt idx="12">
                  <c:v>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46</c:v>
                </c:pt>
                <c:pt idx="3">
                  <c:v>46</c:v>
                </c:pt>
                <c:pt idx="6">
                  <c:v>45</c:v>
                </c:pt>
                <c:pt idx="9">
                  <c:v>42</c:v>
                </c:pt>
                <c:pt idx="12">
                  <c:v>38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84</c:v>
                </c:pt>
                <c:pt idx="3">
                  <c:v>83</c:v>
                </c:pt>
                <c:pt idx="6">
                  <c:v>72</c:v>
                </c:pt>
                <c:pt idx="9">
                  <c:v>65</c:v>
                </c:pt>
                <c:pt idx="12">
                  <c:v>57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361</c:v>
                </c:pt>
                <c:pt idx="3">
                  <c:v>360</c:v>
                </c:pt>
                <c:pt idx="6">
                  <c:v>366</c:v>
                </c:pt>
                <c:pt idx="9">
                  <c:v>348</c:v>
                </c:pt>
                <c:pt idx="12">
                  <c:v>324</c:v>
                </c:pt>
              </c:numCache>
            </c:numRef>
          </c:val>
        </c:ser>
        <c:dLbls>
          <c:showLegendKey val="0"/>
          <c:showVal val="0"/>
          <c:showCatName val="0"/>
          <c:showSerName val="0"/>
          <c:showPercent val="0"/>
          <c:showBubbleSize val="0"/>
        </c:dLbls>
        <c:gapWidth val="100"/>
        <c:overlap val="100"/>
        <c:axId val="92926336"/>
        <c:axId val="92928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249</c:v>
                </c:pt>
                <c:pt idx="2">
                  <c:v>#N/A</c:v>
                </c:pt>
                <c:pt idx="3">
                  <c:v>#N/A</c:v>
                </c:pt>
                <c:pt idx="4">
                  <c:v>239</c:v>
                </c:pt>
                <c:pt idx="5">
                  <c:v>#N/A</c:v>
                </c:pt>
                <c:pt idx="6">
                  <c:v>#N/A</c:v>
                </c:pt>
                <c:pt idx="7">
                  <c:v>225</c:v>
                </c:pt>
                <c:pt idx="8">
                  <c:v>#N/A</c:v>
                </c:pt>
                <c:pt idx="9">
                  <c:v>#N/A</c:v>
                </c:pt>
                <c:pt idx="10">
                  <c:v>190</c:v>
                </c:pt>
                <c:pt idx="11">
                  <c:v>#N/A</c:v>
                </c:pt>
                <c:pt idx="12">
                  <c:v>#N/A</c:v>
                </c:pt>
                <c:pt idx="13">
                  <c:v>123</c:v>
                </c:pt>
                <c:pt idx="14">
                  <c:v>#N/A</c:v>
                </c:pt>
              </c:numCache>
            </c:numRef>
          </c:val>
          <c:smooth val="0"/>
        </c:ser>
        <c:dLbls>
          <c:showLegendKey val="0"/>
          <c:showVal val="0"/>
          <c:showCatName val="0"/>
          <c:showSerName val="0"/>
          <c:showPercent val="0"/>
          <c:showBubbleSize val="0"/>
        </c:dLbls>
        <c:marker val="1"/>
        <c:smooth val="0"/>
        <c:axId val="92926336"/>
        <c:axId val="92928256"/>
      </c:lineChart>
      <c:catAx>
        <c:axId val="9292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928256"/>
        <c:crosses val="autoZero"/>
        <c:auto val="1"/>
        <c:lblAlgn val="ctr"/>
        <c:lblOffset val="100"/>
        <c:tickLblSkip val="1"/>
        <c:tickMarkSkip val="1"/>
        <c:noMultiLvlLbl val="0"/>
      </c:catAx>
      <c:valAx>
        <c:axId val="92928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92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3028</c:v>
                </c:pt>
                <c:pt idx="5">
                  <c:v>3233</c:v>
                </c:pt>
                <c:pt idx="8">
                  <c:v>3213</c:v>
                </c:pt>
                <c:pt idx="11">
                  <c:v>3168</c:v>
                </c:pt>
                <c:pt idx="14">
                  <c:v>3142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1236</c:v>
                </c:pt>
                <c:pt idx="5">
                  <c:v>1555</c:v>
                </c:pt>
                <c:pt idx="8">
                  <c:v>1210</c:v>
                </c:pt>
                <c:pt idx="11">
                  <c:v>1267</c:v>
                </c:pt>
                <c:pt idx="14">
                  <c:v>1350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470</c:v>
                </c:pt>
                <c:pt idx="3">
                  <c:v>341</c:v>
                </c:pt>
                <c:pt idx="6">
                  <c:v>274</c:v>
                </c:pt>
                <c:pt idx="9">
                  <c:v>233</c:v>
                </c:pt>
                <c:pt idx="12">
                  <c:v>170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247</c:v>
                </c:pt>
                <c:pt idx="3">
                  <c:v>203</c:v>
                </c:pt>
                <c:pt idx="6">
                  <c:v>176</c:v>
                </c:pt>
                <c:pt idx="9">
                  <c:v>131</c:v>
                </c:pt>
                <c:pt idx="12">
                  <c:v>122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1171</c:v>
                </c:pt>
                <c:pt idx="3">
                  <c:v>1074</c:v>
                </c:pt>
                <c:pt idx="6">
                  <c:v>941</c:v>
                </c:pt>
                <c:pt idx="9">
                  <c:v>822</c:v>
                </c:pt>
                <c:pt idx="12">
                  <c:v>682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81</c:v>
                </c:pt>
                <c:pt idx="3">
                  <c:v>66</c:v>
                </c:pt>
                <c:pt idx="6">
                  <c:v>77</c:v>
                </c:pt>
                <c:pt idx="9">
                  <c:v>63</c:v>
                </c:pt>
                <c:pt idx="12">
                  <c:v>30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3669</c:v>
                </c:pt>
                <c:pt idx="3">
                  <c:v>3778</c:v>
                </c:pt>
                <c:pt idx="6">
                  <c:v>3942</c:v>
                </c:pt>
                <c:pt idx="9">
                  <c:v>3908</c:v>
                </c:pt>
                <c:pt idx="12">
                  <c:v>4034</c:v>
                </c:pt>
              </c:numCache>
            </c:numRef>
          </c:val>
        </c:ser>
        <c:dLbls>
          <c:showLegendKey val="0"/>
          <c:showVal val="0"/>
          <c:showCatName val="0"/>
          <c:showSerName val="0"/>
          <c:showPercent val="0"/>
          <c:showBubbleSize val="0"/>
        </c:dLbls>
        <c:gapWidth val="100"/>
        <c:overlap val="100"/>
        <c:axId val="89985024"/>
        <c:axId val="89986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1373</c:v>
                </c:pt>
                <c:pt idx="2">
                  <c:v>#N/A</c:v>
                </c:pt>
                <c:pt idx="3">
                  <c:v>#N/A</c:v>
                </c:pt>
                <c:pt idx="4">
                  <c:v>674</c:v>
                </c:pt>
                <c:pt idx="5">
                  <c:v>#N/A</c:v>
                </c:pt>
                <c:pt idx="6">
                  <c:v>#N/A</c:v>
                </c:pt>
                <c:pt idx="7">
                  <c:v>986</c:v>
                </c:pt>
                <c:pt idx="8">
                  <c:v>#N/A</c:v>
                </c:pt>
                <c:pt idx="9">
                  <c:v>#N/A</c:v>
                </c:pt>
                <c:pt idx="10">
                  <c:v>723</c:v>
                </c:pt>
                <c:pt idx="11">
                  <c:v>#N/A</c:v>
                </c:pt>
                <c:pt idx="12">
                  <c:v>#N/A</c:v>
                </c:pt>
                <c:pt idx="13">
                  <c:v>547</c:v>
                </c:pt>
                <c:pt idx="14">
                  <c:v>#N/A</c:v>
                </c:pt>
              </c:numCache>
            </c:numRef>
          </c:val>
          <c:smooth val="0"/>
        </c:ser>
        <c:dLbls>
          <c:showLegendKey val="0"/>
          <c:showVal val="0"/>
          <c:showCatName val="0"/>
          <c:showSerName val="0"/>
          <c:showPercent val="0"/>
          <c:showBubbleSize val="0"/>
        </c:dLbls>
        <c:marker val="1"/>
        <c:smooth val="0"/>
        <c:axId val="89985024"/>
        <c:axId val="89986944"/>
      </c:lineChart>
      <c:catAx>
        <c:axId val="8998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9986944"/>
        <c:crosses val="autoZero"/>
        <c:auto val="1"/>
        <c:lblAlgn val="ctr"/>
        <c:lblOffset val="100"/>
        <c:tickLblSkip val="1"/>
        <c:tickMarkSkip val="1"/>
        <c:noMultiLvlLbl val="0"/>
      </c:catAx>
      <c:valAx>
        <c:axId val="89986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985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福島県大玉村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8,506
8,483
79.44
8,566,341
7,979,959
330,696
2,708,072
4,033,756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22.7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0.34</a:t>
          </a:r>
          <a:r>
            <a:rPr kumimoji="1" lang="ja-JP" altLang="en-US" sz="1300">
              <a:latin typeface="ＭＳ Ｐゴシック"/>
            </a:rPr>
            <a:t>と類似団体平均を上回っている。前年度、前々年度数値から横ばいの状況となっている。東日本大震災被災者等による農地の宅地開発が進んでいる状況ではあるが、村税の徴収を強化（</a:t>
          </a:r>
          <a:r>
            <a:rPr kumimoji="1" lang="en-US" altLang="ja-JP" sz="1300">
              <a:latin typeface="ＭＳ Ｐゴシック"/>
            </a:rPr>
            <a:t>5</a:t>
          </a:r>
          <a:r>
            <a:rPr kumimoji="1" lang="ja-JP" altLang="en-US" sz="1300">
              <a:latin typeface="ＭＳ Ｐゴシック"/>
            </a:rPr>
            <a:t>年で</a:t>
          </a:r>
          <a:r>
            <a:rPr kumimoji="1" lang="en-US" altLang="ja-JP" sz="1300">
              <a:latin typeface="ＭＳ Ｐゴシック"/>
            </a:rPr>
            <a:t>2</a:t>
          </a:r>
          <a:r>
            <a:rPr kumimoji="1" lang="ja-JP" altLang="en-US" sz="1300">
              <a:latin typeface="ＭＳ Ｐゴシック"/>
            </a:rPr>
            <a:t>～</a:t>
          </a:r>
          <a:r>
            <a:rPr kumimoji="1" lang="en-US" altLang="ja-JP" sz="1300">
              <a:latin typeface="ＭＳ Ｐゴシック"/>
            </a:rPr>
            <a:t>3%</a:t>
          </a:r>
          <a:r>
            <a:rPr kumimoji="1" lang="ja-JP" altLang="en-US" sz="1300">
              <a:latin typeface="ＭＳ Ｐゴシック"/>
            </a:rPr>
            <a:t>増加）し、さらなる税収増加による歳入の確保に努める。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156936</xdr:rowOff>
    </xdr:from>
    <xdr:to>
      <xdr:col>7</xdr:col>
      <xdr:colOff>152400</xdr:colOff>
      <xdr:row>44</xdr:row>
      <xdr:rowOff>153609</xdr:rowOff>
    </xdr:to>
    <xdr:cxnSp macro="">
      <xdr:nvCxnSpPr>
        <xdr:cNvPr id="63" name="直線コネクタ 62"/>
        <xdr:cNvCxnSpPr/>
      </xdr:nvCxnSpPr>
      <xdr:spPr>
        <a:xfrm flipV="1">
          <a:off x="4953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4"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5" name="直線コネクタ 64"/>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71863</xdr:rowOff>
    </xdr:from>
    <xdr:ext cx="762000" cy="259045"/>
    <xdr:sp macro="" textlink="">
      <xdr:nvSpPr>
        <xdr:cNvPr id="66" name="財政力最大値テキスト"/>
        <xdr:cNvSpPr txBox="1"/>
      </xdr:nvSpPr>
      <xdr:spPr>
        <a:xfrm>
          <a:off x="5041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35</xdr:row>
      <xdr:rowOff>156936</xdr:rowOff>
    </xdr:from>
    <xdr:to>
      <xdr:col>7</xdr:col>
      <xdr:colOff>241300</xdr:colOff>
      <xdr:row>35</xdr:row>
      <xdr:rowOff>156936</xdr:rowOff>
    </xdr:to>
    <xdr:cxnSp macro="">
      <xdr:nvCxnSpPr>
        <xdr:cNvPr id="67" name="直線コネクタ 66"/>
        <xdr:cNvCxnSpPr/>
      </xdr:nvCxnSpPr>
      <xdr:spPr>
        <a:xfrm>
          <a:off x="4864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83759</xdr:rowOff>
    </xdr:from>
    <xdr:to>
      <xdr:col>7</xdr:col>
      <xdr:colOff>152400</xdr:colOff>
      <xdr:row>43</xdr:row>
      <xdr:rowOff>83759</xdr:rowOff>
    </xdr:to>
    <xdr:cxnSp macro="">
      <xdr:nvCxnSpPr>
        <xdr:cNvPr id="68" name="直線コネクタ 67"/>
        <xdr:cNvCxnSpPr/>
      </xdr:nvCxnSpPr>
      <xdr:spPr>
        <a:xfrm>
          <a:off x="4114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28018</xdr:rowOff>
    </xdr:from>
    <xdr:ext cx="762000" cy="259045"/>
    <xdr:sp macro="" textlink="">
      <xdr:nvSpPr>
        <xdr:cNvPr id="69" name="財政力平均値テキスト"/>
        <xdr:cNvSpPr txBox="1"/>
      </xdr:nvSpPr>
      <xdr:spPr>
        <a:xfrm>
          <a:off x="5041900" y="7400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55941</xdr:rowOff>
    </xdr:from>
    <xdr:to>
      <xdr:col>7</xdr:col>
      <xdr:colOff>203200</xdr:colOff>
      <xdr:row>43</xdr:row>
      <xdr:rowOff>157541</xdr:rowOff>
    </xdr:to>
    <xdr:sp macro="" textlink="">
      <xdr:nvSpPr>
        <xdr:cNvPr id="70" name="フローチャート : 判断 69"/>
        <xdr:cNvSpPr/>
      </xdr:nvSpPr>
      <xdr:spPr>
        <a:xfrm>
          <a:off x="49022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83759</xdr:rowOff>
    </xdr:from>
    <xdr:to>
      <xdr:col>6</xdr:col>
      <xdr:colOff>0</xdr:colOff>
      <xdr:row>43</xdr:row>
      <xdr:rowOff>83759</xdr:rowOff>
    </xdr:to>
    <xdr:cxnSp macro="">
      <xdr:nvCxnSpPr>
        <xdr:cNvPr id="71" name="直線コネクタ 70"/>
        <xdr:cNvCxnSpPr/>
      </xdr:nvCxnSpPr>
      <xdr:spPr>
        <a:xfrm>
          <a:off x="3225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2" name="フローチャート : 判断 71"/>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73" name="テキスト ボックス 72"/>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49288</xdr:rowOff>
    </xdr:from>
    <xdr:to>
      <xdr:col>4</xdr:col>
      <xdr:colOff>482600</xdr:colOff>
      <xdr:row>43</xdr:row>
      <xdr:rowOff>83759</xdr:rowOff>
    </xdr:to>
    <xdr:cxnSp macro="">
      <xdr:nvCxnSpPr>
        <xdr:cNvPr id="74" name="直線コネクタ 73"/>
        <xdr:cNvCxnSpPr/>
      </xdr:nvCxnSpPr>
      <xdr:spPr>
        <a:xfrm>
          <a:off x="2336800" y="74216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5" name="フローチャート : 判断 74"/>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119336</xdr:rowOff>
    </xdr:from>
    <xdr:ext cx="762000" cy="259045"/>
    <xdr:sp macro="" textlink="">
      <xdr:nvSpPr>
        <xdr:cNvPr id="76" name="テキスト ボックス 75"/>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49288</xdr:rowOff>
    </xdr:to>
    <xdr:cxnSp macro="">
      <xdr:nvCxnSpPr>
        <xdr:cNvPr id="77" name="直線コネクタ 76"/>
        <xdr:cNvCxnSpPr/>
      </xdr:nvCxnSpPr>
      <xdr:spPr>
        <a:xfrm>
          <a:off x="1447800" y="73986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8" name="フローチャート : 判断 77"/>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79" name="テキスト ボックス 78"/>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21469</xdr:rowOff>
    </xdr:from>
    <xdr:to>
      <xdr:col>2</xdr:col>
      <xdr:colOff>127000</xdr:colOff>
      <xdr:row>43</xdr:row>
      <xdr:rowOff>123069</xdr:rowOff>
    </xdr:to>
    <xdr:sp macro="" textlink="">
      <xdr:nvSpPr>
        <xdr:cNvPr id="80" name="フローチャート : 判断 79"/>
        <xdr:cNvSpPr/>
      </xdr:nvSpPr>
      <xdr:spPr>
        <a:xfrm>
          <a:off x="1397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107846</xdr:rowOff>
    </xdr:from>
    <xdr:ext cx="762000" cy="259045"/>
    <xdr:sp macro="" textlink="">
      <xdr:nvSpPr>
        <xdr:cNvPr id="81" name="テキスト ボックス 80"/>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87" name="円/楕円 86"/>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49486</xdr:rowOff>
    </xdr:from>
    <xdr:ext cx="762000" cy="259045"/>
    <xdr:sp macro="" textlink="">
      <xdr:nvSpPr>
        <xdr:cNvPr id="88" name="財政力該当値テキスト"/>
        <xdr:cNvSpPr txBox="1"/>
      </xdr:nvSpPr>
      <xdr:spPr>
        <a:xfrm>
          <a:off x="50419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32959</xdr:rowOff>
    </xdr:from>
    <xdr:to>
      <xdr:col>6</xdr:col>
      <xdr:colOff>50800</xdr:colOff>
      <xdr:row>43</xdr:row>
      <xdr:rowOff>134559</xdr:rowOff>
    </xdr:to>
    <xdr:sp macro="" textlink="">
      <xdr:nvSpPr>
        <xdr:cNvPr id="89" name="円/楕円 88"/>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144736</xdr:rowOff>
    </xdr:from>
    <xdr:ext cx="736600" cy="259045"/>
    <xdr:sp macro="" textlink="">
      <xdr:nvSpPr>
        <xdr:cNvPr id="90" name="テキスト ボックス 89"/>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32959</xdr:rowOff>
    </xdr:from>
    <xdr:to>
      <xdr:col>4</xdr:col>
      <xdr:colOff>533400</xdr:colOff>
      <xdr:row>43</xdr:row>
      <xdr:rowOff>134559</xdr:rowOff>
    </xdr:to>
    <xdr:sp macro="" textlink="">
      <xdr:nvSpPr>
        <xdr:cNvPr id="91" name="円/楕円 90"/>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144736</xdr:rowOff>
    </xdr:from>
    <xdr:ext cx="762000" cy="259045"/>
    <xdr:sp macro="" textlink="">
      <xdr:nvSpPr>
        <xdr:cNvPr id="92" name="テキスト ボックス 91"/>
        <xdr:cNvSpPr txBox="1"/>
      </xdr:nvSpPr>
      <xdr:spPr>
        <a:xfrm>
          <a:off x="2844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169938</xdr:rowOff>
    </xdr:from>
    <xdr:to>
      <xdr:col>3</xdr:col>
      <xdr:colOff>330200</xdr:colOff>
      <xdr:row>43</xdr:row>
      <xdr:rowOff>100088</xdr:rowOff>
    </xdr:to>
    <xdr:sp macro="" textlink="">
      <xdr:nvSpPr>
        <xdr:cNvPr id="93" name="円/楕円 92"/>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110265</xdr:rowOff>
    </xdr:from>
    <xdr:ext cx="762000" cy="259045"/>
    <xdr:sp macro="" textlink="">
      <xdr:nvSpPr>
        <xdr:cNvPr id="94" name="テキスト ボックス 93"/>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5" name="円/楕円 94"/>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87284</xdr:rowOff>
    </xdr:from>
    <xdr:ext cx="762000" cy="259045"/>
    <xdr:sp macro="" textlink="">
      <xdr:nvSpPr>
        <xdr:cNvPr id="96" name="テキスト ボックス 95"/>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88.5%</a:t>
          </a:r>
          <a:r>
            <a:rPr kumimoji="1" lang="ja-JP" altLang="en-US" sz="1300">
              <a:latin typeface="ＭＳ Ｐゴシック"/>
            </a:rPr>
            <a:t>と類似団体平均を下回っている。今後も</a:t>
          </a:r>
          <a:r>
            <a:rPr kumimoji="1" lang="en-US" altLang="ja-JP" sz="1300">
              <a:latin typeface="ＭＳ Ｐゴシック"/>
            </a:rPr>
            <a:t>OA</a:t>
          </a:r>
          <a:r>
            <a:rPr kumimoji="1" lang="ja-JP" altLang="en-US" sz="1300">
              <a:latin typeface="ＭＳ Ｐゴシック"/>
            </a:rPr>
            <a:t>機器のリース替え、施設の維持管理費、委託職員の増加等により、年々経常経費が増加傾向にあるため、より一層の経常経費の削減（</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3</a:t>
          </a:r>
          <a:r>
            <a:rPr kumimoji="1" lang="ja-JP" altLang="en-US" sz="1300">
              <a:latin typeface="ＭＳ Ｐゴシック"/>
            </a:rPr>
            <a:t>～</a:t>
          </a:r>
          <a:r>
            <a:rPr kumimoji="1" lang="en-US" altLang="ja-JP" sz="1300">
              <a:latin typeface="ＭＳ Ｐゴシック"/>
            </a:rPr>
            <a:t>5%</a:t>
          </a:r>
          <a:r>
            <a:rPr kumimoji="1" lang="ja-JP" altLang="en-US" sz="1300">
              <a:latin typeface="ＭＳ Ｐゴシック"/>
            </a:rPr>
            <a:t>）を図る。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58420</xdr:rowOff>
    </xdr:to>
    <xdr:cxnSp macro="">
      <xdr:nvCxnSpPr>
        <xdr:cNvPr id="126" name="直線コネクタ 125"/>
        <xdr:cNvCxnSpPr/>
      </xdr:nvCxnSpPr>
      <xdr:spPr>
        <a:xfrm flipV="1">
          <a:off x="4953000" y="1004697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66</xdr:row>
      <xdr:rowOff>58420</xdr:rowOff>
    </xdr:from>
    <xdr:to>
      <xdr:col>7</xdr:col>
      <xdr:colOff>241300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131445</xdr:rowOff>
    </xdr:from>
    <xdr:to>
      <xdr:col>7</xdr:col>
      <xdr:colOff>152400</xdr:colOff>
      <xdr:row>62</xdr:row>
      <xdr:rowOff>104775</xdr:rowOff>
    </xdr:to>
    <xdr:cxnSp macro="">
      <xdr:nvCxnSpPr>
        <xdr:cNvPr id="131" name="直線コネクタ 130"/>
        <xdr:cNvCxnSpPr/>
      </xdr:nvCxnSpPr>
      <xdr:spPr>
        <a:xfrm>
          <a:off x="4114800" y="10589895"/>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113258</xdr:rowOff>
    </xdr:from>
    <xdr:ext cx="762000" cy="259045"/>
    <xdr:sp macro="" textlink="">
      <xdr:nvSpPr>
        <xdr:cNvPr id="132" name="財政構造の弾力性平均値テキスト"/>
        <xdr:cNvSpPr txBox="1"/>
      </xdr:nvSpPr>
      <xdr:spPr>
        <a:xfrm>
          <a:off x="5041900" y="10400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96731</xdr:rowOff>
    </xdr:from>
    <xdr:to>
      <xdr:col>7</xdr:col>
      <xdr:colOff>203200</xdr:colOff>
      <xdr:row>62</xdr:row>
      <xdr:rowOff>26881</xdr:rowOff>
    </xdr:to>
    <xdr:sp macro="" textlink="">
      <xdr:nvSpPr>
        <xdr:cNvPr id="133" name="フローチャート : 判断 132"/>
        <xdr:cNvSpPr/>
      </xdr:nvSpPr>
      <xdr:spPr>
        <a:xfrm>
          <a:off x="4902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22860</xdr:rowOff>
    </xdr:from>
    <xdr:to>
      <xdr:col>6</xdr:col>
      <xdr:colOff>0</xdr:colOff>
      <xdr:row>61</xdr:row>
      <xdr:rowOff>131445</xdr:rowOff>
    </xdr:to>
    <xdr:cxnSp macro="">
      <xdr:nvCxnSpPr>
        <xdr:cNvPr id="134" name="直線コネクタ 133"/>
        <xdr:cNvCxnSpPr/>
      </xdr:nvCxnSpPr>
      <xdr:spPr>
        <a:xfrm>
          <a:off x="3225800" y="1048131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12277</xdr:rowOff>
    </xdr:from>
    <xdr:to>
      <xdr:col>6</xdr:col>
      <xdr:colOff>50800</xdr:colOff>
      <xdr:row>61</xdr:row>
      <xdr:rowOff>113877</xdr:rowOff>
    </xdr:to>
    <xdr:sp macro="" textlink="">
      <xdr:nvSpPr>
        <xdr:cNvPr id="135" name="フローチャート : 判断 134"/>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124054</xdr:rowOff>
    </xdr:from>
    <xdr:ext cx="736600" cy="259045"/>
    <xdr:sp macro="" textlink="">
      <xdr:nvSpPr>
        <xdr:cNvPr id="136" name="テキスト ボックス 135"/>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121920</xdr:rowOff>
    </xdr:from>
    <xdr:to>
      <xdr:col>4</xdr:col>
      <xdr:colOff>482600</xdr:colOff>
      <xdr:row>61</xdr:row>
      <xdr:rowOff>22860</xdr:rowOff>
    </xdr:to>
    <xdr:cxnSp macro="">
      <xdr:nvCxnSpPr>
        <xdr:cNvPr id="137" name="直線コネクタ 136"/>
        <xdr:cNvCxnSpPr/>
      </xdr:nvCxnSpPr>
      <xdr:spPr>
        <a:xfrm>
          <a:off x="2336800" y="104089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151554</xdr:rowOff>
    </xdr:from>
    <xdr:to>
      <xdr:col>4</xdr:col>
      <xdr:colOff>533400</xdr:colOff>
      <xdr:row>61</xdr:row>
      <xdr:rowOff>81704</xdr:rowOff>
    </xdr:to>
    <xdr:sp macro="" textlink="">
      <xdr:nvSpPr>
        <xdr:cNvPr id="138" name="フローチャート : 判断 137"/>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66481</xdr:rowOff>
    </xdr:from>
    <xdr:ext cx="762000" cy="259045"/>
    <xdr:sp macro="" textlink="">
      <xdr:nvSpPr>
        <xdr:cNvPr id="139" name="テキスト ボックス 138"/>
        <xdr:cNvSpPr txBox="1"/>
      </xdr:nvSpPr>
      <xdr:spPr>
        <a:xfrm>
          <a:off x="2844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85725</xdr:rowOff>
    </xdr:from>
    <xdr:to>
      <xdr:col>3</xdr:col>
      <xdr:colOff>279400</xdr:colOff>
      <xdr:row>60</xdr:row>
      <xdr:rowOff>121920</xdr:rowOff>
    </xdr:to>
    <xdr:cxnSp macro="">
      <xdr:nvCxnSpPr>
        <xdr:cNvPr id="140" name="直線コネクタ 139"/>
        <xdr:cNvCxnSpPr/>
      </xdr:nvCxnSpPr>
      <xdr:spPr>
        <a:xfrm>
          <a:off x="1447800" y="103727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212</xdr:rowOff>
    </xdr:from>
    <xdr:to>
      <xdr:col>3</xdr:col>
      <xdr:colOff>330200</xdr:colOff>
      <xdr:row>61</xdr:row>
      <xdr:rowOff>101812</xdr:rowOff>
    </xdr:to>
    <xdr:sp macro="" textlink="">
      <xdr:nvSpPr>
        <xdr:cNvPr id="141" name="フローチャート : 判断 140"/>
        <xdr:cNvSpPr/>
      </xdr:nvSpPr>
      <xdr:spPr>
        <a:xfrm>
          <a:off x="2286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86589</xdr:rowOff>
    </xdr:from>
    <xdr:ext cx="762000" cy="259045"/>
    <xdr:sp macro="" textlink="">
      <xdr:nvSpPr>
        <xdr:cNvPr id="142" name="テキスト ボックス 141"/>
        <xdr:cNvSpPr txBox="1"/>
      </xdr:nvSpPr>
      <xdr:spPr>
        <a:xfrm>
          <a:off x="1955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55033</xdr:rowOff>
    </xdr:from>
    <xdr:to>
      <xdr:col>2</xdr:col>
      <xdr:colOff>127000</xdr:colOff>
      <xdr:row>60</xdr:row>
      <xdr:rowOff>156633</xdr:rowOff>
    </xdr:to>
    <xdr:sp macro="" textlink="">
      <xdr:nvSpPr>
        <xdr:cNvPr id="143" name="フローチャート : 判断 142"/>
        <xdr:cNvSpPr/>
      </xdr:nvSpPr>
      <xdr:spPr>
        <a:xfrm>
          <a:off x="1397000" y="103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141410</xdr:rowOff>
    </xdr:from>
    <xdr:ext cx="762000" cy="259045"/>
    <xdr:sp macro="" textlink="">
      <xdr:nvSpPr>
        <xdr:cNvPr id="144" name="テキスト ボックス 143"/>
        <xdr:cNvSpPr txBox="1"/>
      </xdr:nvSpPr>
      <xdr:spPr>
        <a:xfrm>
          <a:off x="1066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53975</xdr:rowOff>
    </xdr:from>
    <xdr:to>
      <xdr:col>7</xdr:col>
      <xdr:colOff>203200</xdr:colOff>
      <xdr:row>62</xdr:row>
      <xdr:rowOff>155575</xdr:rowOff>
    </xdr:to>
    <xdr:sp macro="" textlink="">
      <xdr:nvSpPr>
        <xdr:cNvPr id="150" name="円/楕円 149"/>
        <xdr:cNvSpPr/>
      </xdr:nvSpPr>
      <xdr:spPr>
        <a:xfrm>
          <a:off x="4902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26052</xdr:rowOff>
    </xdr:from>
    <xdr:ext cx="762000" cy="259045"/>
    <xdr:sp macro="" textlink="">
      <xdr:nvSpPr>
        <xdr:cNvPr id="151" name="財政構造の弾力性該当値テキスト"/>
        <xdr:cNvSpPr txBox="1"/>
      </xdr:nvSpPr>
      <xdr:spPr>
        <a:xfrm>
          <a:off x="5041900" y="1065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80645</xdr:rowOff>
    </xdr:from>
    <xdr:to>
      <xdr:col>6</xdr:col>
      <xdr:colOff>50800</xdr:colOff>
      <xdr:row>62</xdr:row>
      <xdr:rowOff>10795</xdr:rowOff>
    </xdr:to>
    <xdr:sp macro="" textlink="">
      <xdr:nvSpPr>
        <xdr:cNvPr id="152" name="円/楕円 151"/>
        <xdr:cNvSpPr/>
      </xdr:nvSpPr>
      <xdr:spPr>
        <a:xfrm>
          <a:off x="4064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167022</xdr:rowOff>
    </xdr:from>
    <xdr:ext cx="736600" cy="259045"/>
    <xdr:sp macro="" textlink="">
      <xdr:nvSpPr>
        <xdr:cNvPr id="153" name="テキスト ボックス 152"/>
        <xdr:cNvSpPr txBox="1"/>
      </xdr:nvSpPr>
      <xdr:spPr>
        <a:xfrm>
          <a:off x="3733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143510</xdr:rowOff>
    </xdr:from>
    <xdr:to>
      <xdr:col>4</xdr:col>
      <xdr:colOff>533400</xdr:colOff>
      <xdr:row>61</xdr:row>
      <xdr:rowOff>73660</xdr:rowOff>
    </xdr:to>
    <xdr:sp macro="" textlink="">
      <xdr:nvSpPr>
        <xdr:cNvPr id="154" name="円/楕円 153"/>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83837</xdr:rowOff>
    </xdr:from>
    <xdr:ext cx="762000" cy="259045"/>
    <xdr:sp macro="" textlink="">
      <xdr:nvSpPr>
        <xdr:cNvPr id="155" name="テキスト ボックス 154"/>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71120</xdr:rowOff>
    </xdr:from>
    <xdr:to>
      <xdr:col>3</xdr:col>
      <xdr:colOff>330200</xdr:colOff>
      <xdr:row>61</xdr:row>
      <xdr:rowOff>1270</xdr:rowOff>
    </xdr:to>
    <xdr:sp macro="" textlink="">
      <xdr:nvSpPr>
        <xdr:cNvPr id="156" name="円/楕円 155"/>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11447</xdr:rowOff>
    </xdr:from>
    <xdr:ext cx="762000" cy="259045"/>
    <xdr:sp macro="" textlink="">
      <xdr:nvSpPr>
        <xdr:cNvPr id="157" name="テキスト ボックス 156"/>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34925</xdr:rowOff>
    </xdr:from>
    <xdr:to>
      <xdr:col>2</xdr:col>
      <xdr:colOff>127000</xdr:colOff>
      <xdr:row>60</xdr:row>
      <xdr:rowOff>136525</xdr:rowOff>
    </xdr:to>
    <xdr:sp macro="" textlink="">
      <xdr:nvSpPr>
        <xdr:cNvPr id="158" name="円/楕円 157"/>
        <xdr:cNvSpPr/>
      </xdr:nvSpPr>
      <xdr:spPr>
        <a:xfrm>
          <a:off x="1397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146702</xdr:rowOff>
    </xdr:from>
    <xdr:ext cx="762000" cy="259045"/>
    <xdr:sp macro="" textlink="">
      <xdr:nvSpPr>
        <xdr:cNvPr id="159" name="テキスト ボックス 158"/>
        <xdr:cNvSpPr txBox="1"/>
      </xdr:nvSpPr>
      <xdr:spPr>
        <a:xfrm>
          <a:off x="1066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[309,589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H24</a:t>
          </a:r>
          <a:r>
            <a:rPr kumimoji="1" lang="ja-JP" altLang="en-US" sz="1300">
              <a:latin typeface="ＭＳ Ｐゴシック"/>
            </a:rPr>
            <a:t>をピークに数値は減少傾向ではあるものの、類似団体と比較すると依然として低水準となっている。これは東京電力福島第一原子力発電所事故により飛散した放射性物質の除染作業（住宅、農地等）を実施しているためであるが、この要因を除いても年々物件費が増加傾向にあるため、更なるコスト削減を図っていく必要が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26302</xdr:rowOff>
    </xdr:from>
    <xdr:to>
      <xdr:col>7</xdr:col>
      <xdr:colOff>152400</xdr:colOff>
      <xdr:row>90</xdr:row>
      <xdr:rowOff>13497</xdr:rowOff>
    </xdr:to>
    <xdr:cxnSp macro="">
      <xdr:nvCxnSpPr>
        <xdr:cNvPr id="189" name="直線コネクタ 188"/>
        <xdr:cNvCxnSpPr/>
      </xdr:nvCxnSpPr>
      <xdr:spPr>
        <a:xfrm flipV="1">
          <a:off x="4953000" y="13913752"/>
          <a:ext cx="0" cy="15302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157024</xdr:rowOff>
    </xdr:from>
    <xdr:ext cx="762000" cy="259045"/>
    <xdr:sp macro="" textlink="">
      <xdr:nvSpPr>
        <xdr:cNvPr id="190" name="人件費・物件費等の状況最小値テキスト"/>
        <xdr:cNvSpPr txBox="1"/>
      </xdr:nvSpPr>
      <xdr:spPr>
        <a:xfrm>
          <a:off x="5041900" y="1541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508,619</a:t>
          </a:r>
          <a:endParaRPr kumimoji="1" lang="ja-JP" altLang="en-US" sz="1000" b="1">
            <a:latin typeface="ＭＳ Ｐゴシック"/>
          </a:endParaRPr>
        </a:p>
      </xdr:txBody>
    </xdr:sp>
    <xdr:clientData/>
  </xdr:oneCellAnchor>
  <xdr:twoCellAnchor>
    <xdr:from>
      <xdr:col>7</xdr:col>
      <xdr:colOff>63500</xdr:colOff>
      <xdr:row>90</xdr:row>
      <xdr:rowOff>13497</xdr:rowOff>
    </xdr:from>
    <xdr:to>
      <xdr:col>7</xdr:col>
      <xdr:colOff>241300</xdr:colOff>
      <xdr:row>90</xdr:row>
      <xdr:rowOff>13497</xdr:rowOff>
    </xdr:to>
    <xdr:cxnSp macro="">
      <xdr:nvCxnSpPr>
        <xdr:cNvPr id="191" name="直線コネクタ 190"/>
        <xdr:cNvCxnSpPr/>
      </xdr:nvCxnSpPr>
      <xdr:spPr>
        <a:xfrm>
          <a:off x="4864100" y="1544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112679</xdr:rowOff>
    </xdr:from>
    <xdr:ext cx="762000" cy="259045"/>
    <xdr:sp macro="" textlink="">
      <xdr:nvSpPr>
        <xdr:cNvPr id="192" name="人件費・物件費等の状況最大値テキスト"/>
        <xdr:cNvSpPr txBox="1"/>
      </xdr:nvSpPr>
      <xdr:spPr>
        <a:xfrm>
          <a:off x="5041900" y="136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128,119</a:t>
          </a:r>
          <a:endParaRPr kumimoji="1" lang="ja-JP" altLang="en-US" sz="1000" b="1">
            <a:latin typeface="ＭＳ Ｐゴシック"/>
          </a:endParaRPr>
        </a:p>
      </xdr:txBody>
    </xdr:sp>
    <xdr:clientData/>
  </xdr:oneCellAnchor>
  <xdr:twoCellAnchor>
    <xdr:from>
      <xdr:col>7</xdr:col>
      <xdr:colOff>63500</xdr:colOff>
      <xdr:row>81</xdr:row>
      <xdr:rowOff>26302</xdr:rowOff>
    </xdr:from>
    <xdr:to>
      <xdr:col>7</xdr:col>
      <xdr:colOff>241300</xdr:colOff>
      <xdr:row>81</xdr:row>
      <xdr:rowOff>26302</xdr:rowOff>
    </xdr:to>
    <xdr:cxnSp macro="">
      <xdr:nvCxnSpPr>
        <xdr:cNvPr id="193" name="直線コネクタ 192"/>
        <xdr:cNvCxnSpPr/>
      </xdr:nvCxnSpPr>
      <xdr:spPr>
        <a:xfrm>
          <a:off x="4864100" y="1391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70314</xdr:rowOff>
    </xdr:from>
    <xdr:to>
      <xdr:col>7</xdr:col>
      <xdr:colOff>152400</xdr:colOff>
      <xdr:row>86</xdr:row>
      <xdr:rowOff>68132</xdr:rowOff>
    </xdr:to>
    <xdr:cxnSp macro="">
      <xdr:nvCxnSpPr>
        <xdr:cNvPr id="194" name="直線コネクタ 193"/>
        <xdr:cNvCxnSpPr/>
      </xdr:nvCxnSpPr>
      <xdr:spPr>
        <a:xfrm flipV="1">
          <a:off x="4114800" y="14643564"/>
          <a:ext cx="838200" cy="16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22210</xdr:rowOff>
    </xdr:from>
    <xdr:ext cx="762000" cy="259045"/>
    <xdr:sp macro="" textlink="">
      <xdr:nvSpPr>
        <xdr:cNvPr id="195" name="人件費・物件費等の状況平均値テキスト"/>
        <xdr:cNvSpPr txBox="1"/>
      </xdr:nvSpPr>
      <xdr:spPr>
        <a:xfrm>
          <a:off x="5041900" y="14081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5683</xdr:rowOff>
    </xdr:from>
    <xdr:to>
      <xdr:col>7</xdr:col>
      <xdr:colOff>203200</xdr:colOff>
      <xdr:row>83</xdr:row>
      <xdr:rowOff>107283</xdr:rowOff>
    </xdr:to>
    <xdr:sp macro="" textlink="">
      <xdr:nvSpPr>
        <xdr:cNvPr id="196" name="フローチャート : 判断 195"/>
        <xdr:cNvSpPr/>
      </xdr:nvSpPr>
      <xdr:spPr>
        <a:xfrm>
          <a:off x="4902200" y="1423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68132</xdr:rowOff>
    </xdr:from>
    <xdr:to>
      <xdr:col>6</xdr:col>
      <xdr:colOff>0</xdr:colOff>
      <xdr:row>87</xdr:row>
      <xdr:rowOff>103166</xdr:rowOff>
    </xdr:to>
    <xdr:cxnSp macro="">
      <xdr:nvCxnSpPr>
        <xdr:cNvPr id="197" name="直線コネクタ 196"/>
        <xdr:cNvCxnSpPr/>
      </xdr:nvCxnSpPr>
      <xdr:spPr>
        <a:xfrm flipV="1">
          <a:off x="3225800" y="14812832"/>
          <a:ext cx="889000" cy="20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126256</xdr:rowOff>
    </xdr:from>
    <xdr:to>
      <xdr:col>6</xdr:col>
      <xdr:colOff>50800</xdr:colOff>
      <xdr:row>83</xdr:row>
      <xdr:rowOff>56406</xdr:rowOff>
    </xdr:to>
    <xdr:sp macro="" textlink="">
      <xdr:nvSpPr>
        <xdr:cNvPr id="198" name="フローチャート : 判断 197"/>
        <xdr:cNvSpPr/>
      </xdr:nvSpPr>
      <xdr:spPr>
        <a:xfrm>
          <a:off x="40640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66583</xdr:rowOff>
    </xdr:from>
    <xdr:ext cx="736600" cy="259045"/>
    <xdr:sp macro="" textlink="">
      <xdr:nvSpPr>
        <xdr:cNvPr id="199" name="テキスト ボックス 198"/>
        <xdr:cNvSpPr txBox="1"/>
      </xdr:nvSpPr>
      <xdr:spPr>
        <a:xfrm>
          <a:off x="3733800" y="13954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67042</xdr:rowOff>
    </xdr:from>
    <xdr:to>
      <xdr:col>4</xdr:col>
      <xdr:colOff>482600</xdr:colOff>
      <xdr:row>87</xdr:row>
      <xdr:rowOff>103166</xdr:rowOff>
    </xdr:to>
    <xdr:cxnSp macro="">
      <xdr:nvCxnSpPr>
        <xdr:cNvPr id="200" name="直線コネクタ 199"/>
        <xdr:cNvCxnSpPr/>
      </xdr:nvCxnSpPr>
      <xdr:spPr>
        <a:xfrm>
          <a:off x="2336800" y="14125942"/>
          <a:ext cx="889000" cy="89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107410</xdr:rowOff>
    </xdr:from>
    <xdr:to>
      <xdr:col>4</xdr:col>
      <xdr:colOff>533400</xdr:colOff>
      <xdr:row>83</xdr:row>
      <xdr:rowOff>37560</xdr:rowOff>
    </xdr:to>
    <xdr:sp macro="" textlink="">
      <xdr:nvSpPr>
        <xdr:cNvPr id="201" name="フローチャート : 判断 200"/>
        <xdr:cNvSpPr/>
      </xdr:nvSpPr>
      <xdr:spPr>
        <a:xfrm>
          <a:off x="3175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47737</xdr:rowOff>
    </xdr:from>
    <xdr:ext cx="762000" cy="259045"/>
    <xdr:sp macro="" textlink="">
      <xdr:nvSpPr>
        <xdr:cNvPr id="202" name="テキスト ボックス 201"/>
        <xdr:cNvSpPr txBox="1"/>
      </xdr:nvSpPr>
      <xdr:spPr>
        <a:xfrm>
          <a:off x="2844800" y="1393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163136</xdr:rowOff>
    </xdr:from>
    <xdr:to>
      <xdr:col>3</xdr:col>
      <xdr:colOff>279400</xdr:colOff>
      <xdr:row>82</xdr:row>
      <xdr:rowOff>67042</xdr:rowOff>
    </xdr:to>
    <xdr:cxnSp macro="">
      <xdr:nvCxnSpPr>
        <xdr:cNvPr id="203" name="直線コネクタ 202"/>
        <xdr:cNvCxnSpPr/>
      </xdr:nvCxnSpPr>
      <xdr:spPr>
        <a:xfrm>
          <a:off x="1447800" y="14050586"/>
          <a:ext cx="889000" cy="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78563</xdr:rowOff>
    </xdr:from>
    <xdr:to>
      <xdr:col>3</xdr:col>
      <xdr:colOff>330200</xdr:colOff>
      <xdr:row>83</xdr:row>
      <xdr:rowOff>8713</xdr:rowOff>
    </xdr:to>
    <xdr:sp macro="" textlink="">
      <xdr:nvSpPr>
        <xdr:cNvPr id="204" name="フローチャート : 判断 203"/>
        <xdr:cNvSpPr/>
      </xdr:nvSpPr>
      <xdr:spPr>
        <a:xfrm>
          <a:off x="2286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164940</xdr:rowOff>
    </xdr:from>
    <xdr:ext cx="762000" cy="259045"/>
    <xdr:sp macro="" textlink="">
      <xdr:nvSpPr>
        <xdr:cNvPr id="205" name="テキスト ボックス 204"/>
        <xdr:cNvSpPr txBox="1"/>
      </xdr:nvSpPr>
      <xdr:spPr>
        <a:xfrm>
          <a:off x="1955800" y="1422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18197</xdr:rowOff>
    </xdr:from>
    <xdr:to>
      <xdr:col>2</xdr:col>
      <xdr:colOff>127000</xdr:colOff>
      <xdr:row>82</xdr:row>
      <xdr:rowOff>119797</xdr:rowOff>
    </xdr:to>
    <xdr:sp macro="" textlink="">
      <xdr:nvSpPr>
        <xdr:cNvPr id="206" name="フローチャート : 判断 205"/>
        <xdr:cNvSpPr/>
      </xdr:nvSpPr>
      <xdr:spPr>
        <a:xfrm>
          <a:off x="1397000" y="140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104574</xdr:rowOff>
    </xdr:from>
    <xdr:ext cx="762000" cy="259045"/>
    <xdr:sp macro="" textlink="">
      <xdr:nvSpPr>
        <xdr:cNvPr id="207" name="テキスト ボックス 206"/>
        <xdr:cNvSpPr txBox="1"/>
      </xdr:nvSpPr>
      <xdr:spPr>
        <a:xfrm>
          <a:off x="1066800" y="1416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19514</xdr:rowOff>
    </xdr:from>
    <xdr:to>
      <xdr:col>7</xdr:col>
      <xdr:colOff>203200</xdr:colOff>
      <xdr:row>85</xdr:row>
      <xdr:rowOff>121114</xdr:rowOff>
    </xdr:to>
    <xdr:sp macro="" textlink="">
      <xdr:nvSpPr>
        <xdr:cNvPr id="213" name="円/楕円 212"/>
        <xdr:cNvSpPr/>
      </xdr:nvSpPr>
      <xdr:spPr>
        <a:xfrm>
          <a:off x="4902200" y="1459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163041</xdr:rowOff>
    </xdr:from>
    <xdr:ext cx="762000" cy="259045"/>
    <xdr:sp macro="" textlink="">
      <xdr:nvSpPr>
        <xdr:cNvPr id="214" name="人件費・物件費等の状況該当値テキスト"/>
        <xdr:cNvSpPr txBox="1"/>
      </xdr:nvSpPr>
      <xdr:spPr>
        <a:xfrm>
          <a:off x="5041900" y="1456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309,589</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17332</xdr:rowOff>
    </xdr:from>
    <xdr:to>
      <xdr:col>6</xdr:col>
      <xdr:colOff>50800</xdr:colOff>
      <xdr:row>86</xdr:row>
      <xdr:rowOff>118932</xdr:rowOff>
    </xdr:to>
    <xdr:sp macro="" textlink="">
      <xdr:nvSpPr>
        <xdr:cNvPr id="215" name="円/楕円 214"/>
        <xdr:cNvSpPr/>
      </xdr:nvSpPr>
      <xdr:spPr>
        <a:xfrm>
          <a:off x="4064000" y="147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103709</xdr:rowOff>
    </xdr:from>
    <xdr:ext cx="736600" cy="259045"/>
    <xdr:sp macro="" textlink="">
      <xdr:nvSpPr>
        <xdr:cNvPr id="216" name="テキスト ボックス 215"/>
        <xdr:cNvSpPr txBox="1"/>
      </xdr:nvSpPr>
      <xdr:spPr>
        <a:xfrm>
          <a:off x="3733800" y="1484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351,678</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52366</xdr:rowOff>
    </xdr:from>
    <xdr:to>
      <xdr:col>4</xdr:col>
      <xdr:colOff>533400</xdr:colOff>
      <xdr:row>87</xdr:row>
      <xdr:rowOff>153966</xdr:rowOff>
    </xdr:to>
    <xdr:sp macro="" textlink="">
      <xdr:nvSpPr>
        <xdr:cNvPr id="217" name="円/楕円 216"/>
        <xdr:cNvSpPr/>
      </xdr:nvSpPr>
      <xdr:spPr>
        <a:xfrm>
          <a:off x="3175000" y="149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138743</xdr:rowOff>
    </xdr:from>
    <xdr:ext cx="762000" cy="259045"/>
    <xdr:sp macro="" textlink="">
      <xdr:nvSpPr>
        <xdr:cNvPr id="218" name="テキスト ボックス 217"/>
        <xdr:cNvSpPr txBox="1"/>
      </xdr:nvSpPr>
      <xdr:spPr>
        <a:xfrm>
          <a:off x="2844800" y="1505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403,021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16242</xdr:rowOff>
    </xdr:from>
    <xdr:to>
      <xdr:col>3</xdr:col>
      <xdr:colOff>330200</xdr:colOff>
      <xdr:row>82</xdr:row>
      <xdr:rowOff>117842</xdr:rowOff>
    </xdr:to>
    <xdr:sp macro="" textlink="">
      <xdr:nvSpPr>
        <xdr:cNvPr id="219" name="円/楕円 218"/>
        <xdr:cNvSpPr/>
      </xdr:nvSpPr>
      <xdr:spPr>
        <a:xfrm>
          <a:off x="2286000" y="1407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128019</xdr:rowOff>
    </xdr:from>
    <xdr:ext cx="762000" cy="259045"/>
    <xdr:sp macro="" textlink="">
      <xdr:nvSpPr>
        <xdr:cNvPr id="220" name="テキスト ボックス 219"/>
        <xdr:cNvSpPr txBox="1"/>
      </xdr:nvSpPr>
      <xdr:spPr>
        <a:xfrm>
          <a:off x="1955800" y="138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180,881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112336</xdr:rowOff>
    </xdr:from>
    <xdr:to>
      <xdr:col>2</xdr:col>
      <xdr:colOff>127000</xdr:colOff>
      <xdr:row>82</xdr:row>
      <xdr:rowOff>42486</xdr:rowOff>
    </xdr:to>
    <xdr:sp macro="" textlink="">
      <xdr:nvSpPr>
        <xdr:cNvPr id="221" name="円/楕円 220"/>
        <xdr:cNvSpPr/>
      </xdr:nvSpPr>
      <xdr:spPr>
        <a:xfrm>
          <a:off x="1397000" y="1399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52663</xdr:rowOff>
    </xdr:from>
    <xdr:ext cx="762000" cy="259045"/>
    <xdr:sp macro="" textlink="">
      <xdr:nvSpPr>
        <xdr:cNvPr id="222" name="テキスト ボックス 221"/>
        <xdr:cNvSpPr txBox="1"/>
      </xdr:nvSpPr>
      <xdr:spPr>
        <a:xfrm>
          <a:off x="1066800" y="1376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96.4</a:t>
          </a:r>
          <a:r>
            <a:rPr kumimoji="1" lang="ja-JP" altLang="en-US" sz="1300">
              <a:latin typeface="ＭＳ Ｐゴシック"/>
            </a:rPr>
            <a:t>と類似団体平均を上回っている。国の人事院及び福島県人事院の勧告に準拠し、給与体系の見直しや各種手当の改正等により、類似団体との比較では</a:t>
          </a:r>
          <a:r>
            <a:rPr kumimoji="1" lang="en-US" altLang="ja-JP" sz="1300">
              <a:latin typeface="ＭＳ Ｐゴシック"/>
            </a:rPr>
            <a:t>0.5</a:t>
          </a:r>
          <a:r>
            <a:rPr kumimoji="1" lang="ja-JP" altLang="en-US" sz="1300">
              <a:latin typeface="ＭＳ Ｐゴシック"/>
            </a:rPr>
            <a:t>ポイント高いものの年々適正化が図られていると考えられる。今後も引き続き給与の適正化に努める。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88</xdr:row>
      <xdr:rowOff>24130</xdr:rowOff>
    </xdr:to>
    <xdr:cxnSp macro="">
      <xdr:nvCxnSpPr>
        <xdr:cNvPr id="251" name="直線コネクタ 250"/>
        <xdr:cNvCxnSpPr/>
      </xdr:nvCxnSpPr>
      <xdr:spPr>
        <a:xfrm flipV="1">
          <a:off x="17018000" y="13921316"/>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2"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3" name="直線コネクタ 252"/>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4"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5" name="直線コネクタ 254"/>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144357</xdr:rowOff>
    </xdr:from>
    <xdr:to>
      <xdr:col>24</xdr:col>
      <xdr:colOff>558800</xdr:colOff>
      <xdr:row>86</xdr:row>
      <xdr:rowOff>53339</xdr:rowOff>
    </xdr:to>
    <xdr:cxnSp macro="">
      <xdr:nvCxnSpPr>
        <xdr:cNvPr id="256" name="直線コネクタ 255"/>
        <xdr:cNvCxnSpPr/>
      </xdr:nvCxnSpPr>
      <xdr:spPr>
        <a:xfrm flipV="1">
          <a:off x="16179800" y="14717607"/>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69866</xdr:rowOff>
    </xdr:from>
    <xdr:ext cx="762000" cy="259045"/>
    <xdr:sp macro="" textlink="">
      <xdr:nvSpPr>
        <xdr:cNvPr id="257"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53339</xdr:rowOff>
    </xdr:from>
    <xdr:to>
      <xdr:col>23</xdr:col>
      <xdr:colOff>406400</xdr:colOff>
      <xdr:row>89</xdr:row>
      <xdr:rowOff>134196</xdr:rowOff>
    </xdr:to>
    <xdr:cxnSp macro="">
      <xdr:nvCxnSpPr>
        <xdr:cNvPr id="259" name="直線コネクタ 258"/>
        <xdr:cNvCxnSpPr/>
      </xdr:nvCxnSpPr>
      <xdr:spPr>
        <a:xfrm flipV="1">
          <a:off x="15290800" y="14798039"/>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21166</xdr:rowOff>
    </xdr:from>
    <xdr:to>
      <xdr:col>23</xdr:col>
      <xdr:colOff>457200</xdr:colOff>
      <xdr:row>85</xdr:row>
      <xdr:rowOff>122766</xdr:rowOff>
    </xdr:to>
    <xdr:sp macro="" textlink="">
      <xdr:nvSpPr>
        <xdr:cNvPr id="260" name="フローチャート : 判断 259"/>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132943</xdr:rowOff>
    </xdr:from>
    <xdr:ext cx="736600" cy="259045"/>
    <xdr:sp macro="" textlink="">
      <xdr:nvSpPr>
        <xdr:cNvPr id="261" name="テキスト ボックス 260"/>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134196</xdr:rowOff>
    </xdr:from>
    <xdr:to>
      <xdr:col>22</xdr:col>
      <xdr:colOff>203200</xdr:colOff>
      <xdr:row>89</xdr:row>
      <xdr:rowOff>134196</xdr:rowOff>
    </xdr:to>
    <xdr:cxnSp macro="">
      <xdr:nvCxnSpPr>
        <xdr:cNvPr id="262" name="直線コネクタ 261"/>
        <xdr:cNvCxnSpPr/>
      </xdr:nvCxnSpPr>
      <xdr:spPr>
        <a:xfrm>
          <a:off x="14401800" y="153932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118111</xdr:rowOff>
    </xdr:from>
    <xdr:to>
      <xdr:col>22</xdr:col>
      <xdr:colOff>254000</xdr:colOff>
      <xdr:row>89</xdr:row>
      <xdr:rowOff>48261</xdr:rowOff>
    </xdr:to>
    <xdr:sp macro="" textlink="">
      <xdr:nvSpPr>
        <xdr:cNvPr id="263" name="フローチャート : 判断 262"/>
        <xdr:cNvSpPr/>
      </xdr:nvSpPr>
      <xdr:spPr>
        <a:xfrm>
          <a:off x="15240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58438</xdr:rowOff>
    </xdr:from>
    <xdr:ext cx="762000" cy="259045"/>
    <xdr:sp macro="" textlink="">
      <xdr:nvSpPr>
        <xdr:cNvPr id="264" name="テキスト ボックス 263"/>
        <xdr:cNvSpPr txBox="1"/>
      </xdr:nvSpPr>
      <xdr:spPr>
        <a:xfrm>
          <a:off x="14909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136313</xdr:rowOff>
    </xdr:from>
    <xdr:to>
      <xdr:col>21</xdr:col>
      <xdr:colOff>0</xdr:colOff>
      <xdr:row>89</xdr:row>
      <xdr:rowOff>134196</xdr:rowOff>
    </xdr:to>
    <xdr:cxnSp macro="">
      <xdr:nvCxnSpPr>
        <xdr:cNvPr id="265" name="直線コネクタ 264"/>
        <xdr:cNvCxnSpPr/>
      </xdr:nvCxnSpPr>
      <xdr:spPr>
        <a:xfrm>
          <a:off x="13512800" y="14709563"/>
          <a:ext cx="889000" cy="68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110066</xdr:rowOff>
    </xdr:from>
    <xdr:to>
      <xdr:col>21</xdr:col>
      <xdr:colOff>50800</xdr:colOff>
      <xdr:row>89</xdr:row>
      <xdr:rowOff>40216</xdr:rowOff>
    </xdr:to>
    <xdr:sp macro="" textlink="">
      <xdr:nvSpPr>
        <xdr:cNvPr id="266" name="フローチャート : 判断 265"/>
        <xdr:cNvSpPr/>
      </xdr:nvSpPr>
      <xdr:spPr>
        <a:xfrm>
          <a:off x="14351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50393</xdr:rowOff>
    </xdr:from>
    <xdr:ext cx="762000" cy="259045"/>
    <xdr:sp macro="" textlink="">
      <xdr:nvSpPr>
        <xdr:cNvPr id="267" name="テキスト ボックス 266"/>
        <xdr:cNvSpPr txBox="1"/>
      </xdr:nvSpPr>
      <xdr:spPr>
        <a:xfrm>
          <a:off x="14020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120227</xdr:rowOff>
    </xdr:from>
    <xdr:to>
      <xdr:col>19</xdr:col>
      <xdr:colOff>533400</xdr:colOff>
      <xdr:row>85</xdr:row>
      <xdr:rowOff>50377</xdr:rowOff>
    </xdr:to>
    <xdr:sp macro="" textlink="">
      <xdr:nvSpPr>
        <xdr:cNvPr id="268" name="フローチャート : 判断 267"/>
        <xdr:cNvSpPr/>
      </xdr:nvSpPr>
      <xdr:spPr>
        <a:xfrm>
          <a:off x="13462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60554</xdr:rowOff>
    </xdr:from>
    <xdr:ext cx="762000" cy="259045"/>
    <xdr:sp macro="" textlink="">
      <xdr:nvSpPr>
        <xdr:cNvPr id="269" name="テキスト ボックス 268"/>
        <xdr:cNvSpPr txBox="1"/>
      </xdr:nvSpPr>
      <xdr:spPr>
        <a:xfrm>
          <a:off x="13131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75" name="円/楕円 274"/>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65634</xdr:rowOff>
    </xdr:from>
    <xdr:ext cx="762000" cy="259045"/>
    <xdr:sp macro="" textlink="">
      <xdr:nvSpPr>
        <xdr:cNvPr id="276" name="給与水準   （国との比較）該当値テキスト"/>
        <xdr:cNvSpPr txBox="1"/>
      </xdr:nvSpPr>
      <xdr:spPr>
        <a:xfrm>
          <a:off x="17106900" y="1463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2539</xdr:rowOff>
    </xdr:from>
    <xdr:to>
      <xdr:col>23</xdr:col>
      <xdr:colOff>457200</xdr:colOff>
      <xdr:row>86</xdr:row>
      <xdr:rowOff>104139</xdr:rowOff>
    </xdr:to>
    <xdr:sp macro="" textlink="">
      <xdr:nvSpPr>
        <xdr:cNvPr id="277" name="円/楕円 276"/>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78" name="テキスト ボックス 277"/>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83396</xdr:rowOff>
    </xdr:from>
    <xdr:to>
      <xdr:col>22</xdr:col>
      <xdr:colOff>254000</xdr:colOff>
      <xdr:row>90</xdr:row>
      <xdr:rowOff>13546</xdr:rowOff>
    </xdr:to>
    <xdr:sp macro="" textlink="">
      <xdr:nvSpPr>
        <xdr:cNvPr id="279" name="円/楕円 278"/>
        <xdr:cNvSpPr/>
      </xdr:nvSpPr>
      <xdr:spPr>
        <a:xfrm>
          <a:off x="15240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169773</xdr:rowOff>
    </xdr:from>
    <xdr:ext cx="762000" cy="259045"/>
    <xdr:sp macro="" textlink="">
      <xdr:nvSpPr>
        <xdr:cNvPr id="280" name="テキスト ボックス 279"/>
        <xdr:cNvSpPr txBox="1"/>
      </xdr:nvSpPr>
      <xdr:spPr>
        <a:xfrm>
          <a:off x="14909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83396</xdr:rowOff>
    </xdr:from>
    <xdr:to>
      <xdr:col>21</xdr:col>
      <xdr:colOff>50800</xdr:colOff>
      <xdr:row>90</xdr:row>
      <xdr:rowOff>13546</xdr:rowOff>
    </xdr:to>
    <xdr:sp macro="" textlink="">
      <xdr:nvSpPr>
        <xdr:cNvPr id="281" name="円/楕円 280"/>
        <xdr:cNvSpPr/>
      </xdr:nvSpPr>
      <xdr:spPr>
        <a:xfrm>
          <a:off x="14351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169773</xdr:rowOff>
    </xdr:from>
    <xdr:ext cx="762000" cy="259045"/>
    <xdr:sp macro="" textlink="">
      <xdr:nvSpPr>
        <xdr:cNvPr id="282" name="テキスト ボックス 281"/>
        <xdr:cNvSpPr txBox="1"/>
      </xdr:nvSpPr>
      <xdr:spPr>
        <a:xfrm>
          <a:off x="14020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85513</xdr:rowOff>
    </xdr:from>
    <xdr:to>
      <xdr:col>19</xdr:col>
      <xdr:colOff>533400</xdr:colOff>
      <xdr:row>86</xdr:row>
      <xdr:rowOff>15663</xdr:rowOff>
    </xdr:to>
    <xdr:sp macro="" textlink="">
      <xdr:nvSpPr>
        <xdr:cNvPr id="283" name="円/楕円 282"/>
        <xdr:cNvSpPr/>
      </xdr:nvSpPr>
      <xdr:spPr>
        <a:xfrm>
          <a:off x="13462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440</xdr:rowOff>
    </xdr:from>
    <xdr:ext cx="762000" cy="259045"/>
    <xdr:sp macro="" textlink="">
      <xdr:nvSpPr>
        <xdr:cNvPr id="284" name="テキスト ボックス 283"/>
        <xdr:cNvSpPr txBox="1"/>
      </xdr:nvSpPr>
      <xdr:spPr>
        <a:xfrm>
          <a:off x="13131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11.29</a:t>
          </a:r>
          <a:r>
            <a:rPr kumimoji="1" lang="ja-JP" altLang="en-US" sz="1300">
              <a:latin typeface="ＭＳ Ｐゴシック"/>
            </a:rPr>
            <a:t>人と類似団体平均を下回っている。定員適正化計画に基づき、退職者不補充を原則としつつ計画的な採用に努め削減を図ってきたが、東日本大震災に対応するため新規職員を採用した経過もある。引き続き、必要最小限の人員体制にて事業執行を図っていく必要があ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1" name="直線コネクタ 300"/>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2" name="テキスト ボックス 301"/>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5" name="直線コネクタ 304"/>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6" name="テキスト ボックス 305"/>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9" name="直線コネクタ 308"/>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0" name="テキスト ボックス 309"/>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3" name="直線コネクタ 312"/>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4" name="テキスト ボックス 313"/>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138060</xdr:rowOff>
    </xdr:from>
    <xdr:to>
      <xdr:col>24</xdr:col>
      <xdr:colOff>558800</xdr:colOff>
      <xdr:row>67</xdr:row>
      <xdr:rowOff>48842</xdr:rowOff>
    </xdr:to>
    <xdr:cxnSp macro="">
      <xdr:nvCxnSpPr>
        <xdr:cNvPr id="318" name="直線コネクタ 317"/>
        <xdr:cNvCxnSpPr/>
      </xdr:nvCxnSpPr>
      <xdr:spPr>
        <a:xfrm flipV="1">
          <a:off x="17018000" y="10082160"/>
          <a:ext cx="0" cy="1453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20919</xdr:rowOff>
    </xdr:from>
    <xdr:ext cx="762000" cy="259045"/>
    <xdr:sp macro="" textlink="">
      <xdr:nvSpPr>
        <xdr:cNvPr id="319" name="定員管理の状況最小値テキスト"/>
        <xdr:cNvSpPr txBox="1"/>
      </xdr:nvSpPr>
      <xdr:spPr>
        <a:xfrm>
          <a:off x="17106900" y="115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22.37</a:t>
          </a:r>
          <a:endParaRPr kumimoji="1" lang="ja-JP" altLang="en-US" sz="1000" b="1">
            <a:latin typeface="ＭＳ Ｐゴシック"/>
          </a:endParaRPr>
        </a:p>
      </xdr:txBody>
    </xdr:sp>
    <xdr:clientData/>
  </xdr:oneCellAnchor>
  <xdr:twoCellAnchor>
    <xdr:from>
      <xdr:col>24</xdr:col>
      <xdr:colOff>469900</xdr:colOff>
      <xdr:row>67</xdr:row>
      <xdr:rowOff>48842</xdr:rowOff>
    </xdr:from>
    <xdr:to>
      <xdr:col>24</xdr:col>
      <xdr:colOff>647700</xdr:colOff>
      <xdr:row>67</xdr:row>
      <xdr:rowOff>48842</xdr:rowOff>
    </xdr:to>
    <xdr:cxnSp macro="">
      <xdr:nvCxnSpPr>
        <xdr:cNvPr id="320" name="直線コネクタ 319"/>
        <xdr:cNvCxnSpPr/>
      </xdr:nvCxnSpPr>
      <xdr:spPr>
        <a:xfrm>
          <a:off x="16929100" y="115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52987</xdr:rowOff>
    </xdr:from>
    <xdr:ext cx="762000" cy="259045"/>
    <xdr:sp macro="" textlink="">
      <xdr:nvSpPr>
        <xdr:cNvPr id="321" name="定員管理の状況最大値テキスト"/>
        <xdr:cNvSpPr txBox="1"/>
      </xdr:nvSpPr>
      <xdr:spPr>
        <a:xfrm>
          <a:off x="17106900" y="98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7.91</a:t>
          </a:r>
          <a:endParaRPr kumimoji="1" lang="ja-JP" altLang="en-US" sz="1000" b="1">
            <a:latin typeface="ＭＳ Ｐゴシック"/>
          </a:endParaRPr>
        </a:p>
      </xdr:txBody>
    </xdr:sp>
    <xdr:clientData/>
  </xdr:oneCellAnchor>
  <xdr:twoCellAnchor>
    <xdr:from>
      <xdr:col>24</xdr:col>
      <xdr:colOff>469900</xdr:colOff>
      <xdr:row>58</xdr:row>
      <xdr:rowOff>138060</xdr:rowOff>
    </xdr:from>
    <xdr:to>
      <xdr:col>24</xdr:col>
      <xdr:colOff>647700</xdr:colOff>
      <xdr:row>58</xdr:row>
      <xdr:rowOff>138060</xdr:rowOff>
    </xdr:to>
    <xdr:cxnSp macro="">
      <xdr:nvCxnSpPr>
        <xdr:cNvPr id="322" name="直線コネクタ 321"/>
        <xdr:cNvCxnSpPr/>
      </xdr:nvCxnSpPr>
      <xdr:spPr>
        <a:xfrm>
          <a:off x="16929100" y="1008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88741</xdr:rowOff>
    </xdr:from>
    <xdr:to>
      <xdr:col>24</xdr:col>
      <xdr:colOff>558800</xdr:colOff>
      <xdr:row>60</xdr:row>
      <xdr:rowOff>134990</xdr:rowOff>
    </xdr:to>
    <xdr:cxnSp macro="">
      <xdr:nvCxnSpPr>
        <xdr:cNvPr id="323" name="直線コネクタ 322"/>
        <xdr:cNvCxnSpPr/>
      </xdr:nvCxnSpPr>
      <xdr:spPr>
        <a:xfrm>
          <a:off x="16179800" y="10375741"/>
          <a:ext cx="8382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147760</xdr:rowOff>
    </xdr:from>
    <xdr:ext cx="762000" cy="259045"/>
    <xdr:sp macro="" textlink="">
      <xdr:nvSpPr>
        <xdr:cNvPr id="324" name="定員管理の状況平均値テキスト"/>
        <xdr:cNvSpPr txBox="1"/>
      </xdr:nvSpPr>
      <xdr:spPr>
        <a:xfrm>
          <a:off x="17106900" y="1043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4233</xdr:rowOff>
    </xdr:from>
    <xdr:to>
      <xdr:col>24</xdr:col>
      <xdr:colOff>609600</xdr:colOff>
      <xdr:row>61</xdr:row>
      <xdr:rowOff>105833</xdr:rowOff>
    </xdr:to>
    <xdr:sp macro="" textlink="">
      <xdr:nvSpPr>
        <xdr:cNvPr id="325" name="フローチャート : 判断 324"/>
        <xdr:cNvSpPr/>
      </xdr:nvSpPr>
      <xdr:spPr>
        <a:xfrm>
          <a:off x="16967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60589</xdr:rowOff>
    </xdr:from>
    <xdr:to>
      <xdr:col>23</xdr:col>
      <xdr:colOff>406400</xdr:colOff>
      <xdr:row>60</xdr:row>
      <xdr:rowOff>88741</xdr:rowOff>
    </xdr:to>
    <xdr:cxnSp macro="">
      <xdr:nvCxnSpPr>
        <xdr:cNvPr id="326" name="直線コネクタ 325"/>
        <xdr:cNvCxnSpPr/>
      </xdr:nvCxnSpPr>
      <xdr:spPr>
        <a:xfrm>
          <a:off x="15290800" y="10347589"/>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157586</xdr:rowOff>
    </xdr:from>
    <xdr:to>
      <xdr:col>23</xdr:col>
      <xdr:colOff>457200</xdr:colOff>
      <xdr:row>61</xdr:row>
      <xdr:rowOff>87736</xdr:rowOff>
    </xdr:to>
    <xdr:sp macro="" textlink="">
      <xdr:nvSpPr>
        <xdr:cNvPr id="327" name="フローチャート : 判断 326"/>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72513</xdr:rowOff>
    </xdr:from>
    <xdr:ext cx="736600" cy="259045"/>
    <xdr:sp macro="" textlink="">
      <xdr:nvSpPr>
        <xdr:cNvPr id="328" name="テキスト ボックス 327"/>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39476</xdr:rowOff>
    </xdr:from>
    <xdr:to>
      <xdr:col>22</xdr:col>
      <xdr:colOff>203200</xdr:colOff>
      <xdr:row>60</xdr:row>
      <xdr:rowOff>60589</xdr:rowOff>
    </xdr:to>
    <xdr:cxnSp macro="">
      <xdr:nvCxnSpPr>
        <xdr:cNvPr id="329" name="直線コネクタ 328"/>
        <xdr:cNvCxnSpPr/>
      </xdr:nvCxnSpPr>
      <xdr:spPr>
        <a:xfrm>
          <a:off x="14401800" y="10326476"/>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146526</xdr:rowOff>
    </xdr:from>
    <xdr:to>
      <xdr:col>22</xdr:col>
      <xdr:colOff>254000</xdr:colOff>
      <xdr:row>61</xdr:row>
      <xdr:rowOff>76676</xdr:rowOff>
    </xdr:to>
    <xdr:sp macro="" textlink="">
      <xdr:nvSpPr>
        <xdr:cNvPr id="330" name="フローチャート : 判断 329"/>
        <xdr:cNvSpPr/>
      </xdr:nvSpPr>
      <xdr:spPr>
        <a:xfrm>
          <a:off x="15240000" y="1043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61453</xdr:rowOff>
    </xdr:from>
    <xdr:ext cx="762000" cy="259045"/>
    <xdr:sp macro="" textlink="">
      <xdr:nvSpPr>
        <xdr:cNvPr id="331" name="テキスト ボックス 330"/>
        <xdr:cNvSpPr txBox="1"/>
      </xdr:nvSpPr>
      <xdr:spPr>
        <a:xfrm>
          <a:off x="14909800" y="1051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39476</xdr:rowOff>
    </xdr:from>
    <xdr:to>
      <xdr:col>21</xdr:col>
      <xdr:colOff>0</xdr:colOff>
      <xdr:row>60</xdr:row>
      <xdr:rowOff>101812</xdr:rowOff>
    </xdr:to>
    <xdr:cxnSp macro="">
      <xdr:nvCxnSpPr>
        <xdr:cNvPr id="332" name="直線コネクタ 331"/>
        <xdr:cNvCxnSpPr/>
      </xdr:nvCxnSpPr>
      <xdr:spPr>
        <a:xfrm flipV="1">
          <a:off x="13512800" y="10326476"/>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148537</xdr:rowOff>
    </xdr:from>
    <xdr:to>
      <xdr:col>21</xdr:col>
      <xdr:colOff>50800</xdr:colOff>
      <xdr:row>61</xdr:row>
      <xdr:rowOff>78687</xdr:rowOff>
    </xdr:to>
    <xdr:sp macro="" textlink="">
      <xdr:nvSpPr>
        <xdr:cNvPr id="333" name="フローチャート : 判断 332"/>
        <xdr:cNvSpPr/>
      </xdr:nvSpPr>
      <xdr:spPr>
        <a:xfrm>
          <a:off x="14351000" y="1043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63464</xdr:rowOff>
    </xdr:from>
    <xdr:ext cx="762000" cy="259045"/>
    <xdr:sp macro="" textlink="">
      <xdr:nvSpPr>
        <xdr:cNvPr id="334" name="テキスト ボックス 333"/>
        <xdr:cNvSpPr txBox="1"/>
      </xdr:nvSpPr>
      <xdr:spPr>
        <a:xfrm>
          <a:off x="14020800" y="1052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142504</xdr:rowOff>
    </xdr:from>
    <xdr:to>
      <xdr:col>19</xdr:col>
      <xdr:colOff>533400</xdr:colOff>
      <xdr:row>61</xdr:row>
      <xdr:rowOff>72654</xdr:rowOff>
    </xdr:to>
    <xdr:sp macro="" textlink="">
      <xdr:nvSpPr>
        <xdr:cNvPr id="335" name="フローチャート : 判断 334"/>
        <xdr:cNvSpPr/>
      </xdr:nvSpPr>
      <xdr:spPr>
        <a:xfrm>
          <a:off x="13462000" y="1042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57431</xdr:rowOff>
    </xdr:from>
    <xdr:ext cx="762000" cy="259045"/>
    <xdr:sp macro="" textlink="">
      <xdr:nvSpPr>
        <xdr:cNvPr id="336" name="テキスト ボックス 335"/>
        <xdr:cNvSpPr txBox="1"/>
      </xdr:nvSpPr>
      <xdr:spPr>
        <a:xfrm>
          <a:off x="13131800" y="1051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84190</xdr:rowOff>
    </xdr:from>
    <xdr:to>
      <xdr:col>24</xdr:col>
      <xdr:colOff>609600</xdr:colOff>
      <xdr:row>61</xdr:row>
      <xdr:rowOff>14340</xdr:rowOff>
    </xdr:to>
    <xdr:sp macro="" textlink="">
      <xdr:nvSpPr>
        <xdr:cNvPr id="342" name="円/楕円 341"/>
        <xdr:cNvSpPr/>
      </xdr:nvSpPr>
      <xdr:spPr>
        <a:xfrm>
          <a:off x="16967200" y="1037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100717</xdr:rowOff>
    </xdr:from>
    <xdr:ext cx="762000" cy="259045"/>
    <xdr:sp macro="" textlink="">
      <xdr:nvSpPr>
        <xdr:cNvPr id="343" name="定員管理の状況該当値テキスト"/>
        <xdr:cNvSpPr txBox="1"/>
      </xdr:nvSpPr>
      <xdr:spPr>
        <a:xfrm>
          <a:off x="17106900" y="1021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37941</xdr:rowOff>
    </xdr:from>
    <xdr:to>
      <xdr:col>23</xdr:col>
      <xdr:colOff>457200</xdr:colOff>
      <xdr:row>60</xdr:row>
      <xdr:rowOff>139541</xdr:rowOff>
    </xdr:to>
    <xdr:sp macro="" textlink="">
      <xdr:nvSpPr>
        <xdr:cNvPr id="344" name="円/楕円 343"/>
        <xdr:cNvSpPr/>
      </xdr:nvSpPr>
      <xdr:spPr>
        <a:xfrm>
          <a:off x="16129000" y="1032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149718</xdr:rowOff>
    </xdr:from>
    <xdr:ext cx="736600" cy="259045"/>
    <xdr:sp macro="" textlink="">
      <xdr:nvSpPr>
        <xdr:cNvPr id="345" name="テキスト ボックス 344"/>
        <xdr:cNvSpPr txBox="1"/>
      </xdr:nvSpPr>
      <xdr:spPr>
        <a:xfrm>
          <a:off x="15798800" y="10093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9789</xdr:rowOff>
    </xdr:from>
    <xdr:to>
      <xdr:col>22</xdr:col>
      <xdr:colOff>254000</xdr:colOff>
      <xdr:row>60</xdr:row>
      <xdr:rowOff>111389</xdr:rowOff>
    </xdr:to>
    <xdr:sp macro="" textlink="">
      <xdr:nvSpPr>
        <xdr:cNvPr id="346" name="円/楕円 345"/>
        <xdr:cNvSpPr/>
      </xdr:nvSpPr>
      <xdr:spPr>
        <a:xfrm>
          <a:off x="15240000" y="1029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121566</xdr:rowOff>
    </xdr:from>
    <xdr:ext cx="762000" cy="259045"/>
    <xdr:sp macro="" textlink="">
      <xdr:nvSpPr>
        <xdr:cNvPr id="347" name="テキスト ボックス 346"/>
        <xdr:cNvSpPr txBox="1"/>
      </xdr:nvSpPr>
      <xdr:spPr>
        <a:xfrm>
          <a:off x="14909800" y="100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160126</xdr:rowOff>
    </xdr:from>
    <xdr:to>
      <xdr:col>21</xdr:col>
      <xdr:colOff>50800</xdr:colOff>
      <xdr:row>60</xdr:row>
      <xdr:rowOff>90276</xdr:rowOff>
    </xdr:to>
    <xdr:sp macro="" textlink="">
      <xdr:nvSpPr>
        <xdr:cNvPr id="348" name="円/楕円 347"/>
        <xdr:cNvSpPr/>
      </xdr:nvSpPr>
      <xdr:spPr>
        <a:xfrm>
          <a:off x="14351000" y="102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100453</xdr:rowOff>
    </xdr:from>
    <xdr:ext cx="762000" cy="259045"/>
    <xdr:sp macro="" textlink="">
      <xdr:nvSpPr>
        <xdr:cNvPr id="349" name="テキスト ボックス 348"/>
        <xdr:cNvSpPr txBox="1"/>
      </xdr:nvSpPr>
      <xdr:spPr>
        <a:xfrm>
          <a:off x="14020800" y="1004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51012</xdr:rowOff>
    </xdr:from>
    <xdr:to>
      <xdr:col>19</xdr:col>
      <xdr:colOff>533400</xdr:colOff>
      <xdr:row>60</xdr:row>
      <xdr:rowOff>152612</xdr:rowOff>
    </xdr:to>
    <xdr:sp macro="" textlink="">
      <xdr:nvSpPr>
        <xdr:cNvPr id="350" name="円/楕円 349"/>
        <xdr:cNvSpPr/>
      </xdr:nvSpPr>
      <xdr:spPr>
        <a:xfrm>
          <a:off x="13462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162789</xdr:rowOff>
    </xdr:from>
    <xdr:ext cx="762000" cy="259045"/>
    <xdr:sp macro="" textlink="">
      <xdr:nvSpPr>
        <xdr:cNvPr id="351" name="テキスト ボックス 350"/>
        <xdr:cNvSpPr txBox="1"/>
      </xdr:nvSpPr>
      <xdr:spPr>
        <a:xfrm>
          <a:off x="13131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7.4%</a:t>
          </a:r>
          <a:r>
            <a:rPr kumimoji="1" lang="ja-JP" altLang="en-US" sz="1300">
              <a:latin typeface="ＭＳ Ｐゴシック"/>
            </a:rPr>
            <a:t>と類似団体平均を下回っている。今後の率の推移は標準財政規模の推移にもよるが、地方債の発行については事業費補正等交付税措置のあるものを充て、事業の重点的選別を行いながら適正比率を維持するような財政運営を図っていく。</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59944</xdr:rowOff>
    </xdr:from>
    <xdr:to>
      <xdr:col>24</xdr:col>
      <xdr:colOff>558800</xdr:colOff>
      <xdr:row>44</xdr:row>
      <xdr:rowOff>145796</xdr:rowOff>
    </xdr:to>
    <xdr:cxnSp macro="">
      <xdr:nvCxnSpPr>
        <xdr:cNvPr id="378" name="直線コネクタ 377"/>
        <xdr:cNvCxnSpPr/>
      </xdr:nvCxnSpPr>
      <xdr:spPr>
        <a:xfrm flipV="1">
          <a:off x="17018000" y="623214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117873</xdr:rowOff>
    </xdr:from>
    <xdr:ext cx="762000" cy="259045"/>
    <xdr:sp macro="" textlink="">
      <xdr:nvSpPr>
        <xdr:cNvPr id="379"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44</xdr:row>
      <xdr:rowOff>145796</xdr:rowOff>
    </xdr:from>
    <xdr:to>
      <xdr:col>24</xdr:col>
      <xdr:colOff>647700</xdr:colOff>
      <xdr:row>44</xdr:row>
      <xdr:rowOff>145796</xdr:rowOff>
    </xdr:to>
    <xdr:cxnSp macro="">
      <xdr:nvCxnSpPr>
        <xdr:cNvPr id="380" name="直線コネクタ 379"/>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146321</xdr:rowOff>
    </xdr:from>
    <xdr:ext cx="762000" cy="259045"/>
    <xdr:sp macro="" textlink="">
      <xdr:nvSpPr>
        <xdr:cNvPr id="381"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36</xdr:row>
      <xdr:rowOff>59944</xdr:rowOff>
    </xdr:from>
    <xdr:to>
      <xdr:col>24</xdr:col>
      <xdr:colOff>647700</xdr:colOff>
      <xdr:row>36</xdr:row>
      <xdr:rowOff>59944</xdr:rowOff>
    </xdr:to>
    <xdr:cxnSp macro="">
      <xdr:nvCxnSpPr>
        <xdr:cNvPr id="382" name="直線コネクタ 381"/>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117348</xdr:rowOff>
    </xdr:from>
    <xdr:to>
      <xdr:col>24</xdr:col>
      <xdr:colOff>558800</xdr:colOff>
      <xdr:row>41</xdr:row>
      <xdr:rowOff>100330</xdr:rowOff>
    </xdr:to>
    <xdr:cxnSp macro="">
      <xdr:nvCxnSpPr>
        <xdr:cNvPr id="383" name="直線コネクタ 382"/>
        <xdr:cNvCxnSpPr/>
      </xdr:nvCxnSpPr>
      <xdr:spPr>
        <a:xfrm flipV="1">
          <a:off x="16179800" y="6975348"/>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69867</xdr:rowOff>
    </xdr:from>
    <xdr:ext cx="762000" cy="259045"/>
    <xdr:sp macro="" textlink="">
      <xdr:nvSpPr>
        <xdr:cNvPr id="384"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85" name="フローチャート : 判断 384"/>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100330</xdr:rowOff>
    </xdr:from>
    <xdr:to>
      <xdr:col>23</xdr:col>
      <xdr:colOff>406400</xdr:colOff>
      <xdr:row>42</xdr:row>
      <xdr:rowOff>6096</xdr:rowOff>
    </xdr:to>
    <xdr:cxnSp macro="">
      <xdr:nvCxnSpPr>
        <xdr:cNvPr id="386" name="直線コネクタ 385"/>
        <xdr:cNvCxnSpPr/>
      </xdr:nvCxnSpPr>
      <xdr:spPr>
        <a:xfrm flipV="1">
          <a:off x="15290800" y="712978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87" name="フローチャート : 判断 386"/>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388" name="テキスト ボックス 387"/>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6096</xdr:rowOff>
    </xdr:from>
    <xdr:to>
      <xdr:col>22</xdr:col>
      <xdr:colOff>203200</xdr:colOff>
      <xdr:row>42</xdr:row>
      <xdr:rowOff>102616</xdr:rowOff>
    </xdr:to>
    <xdr:cxnSp macro="">
      <xdr:nvCxnSpPr>
        <xdr:cNvPr id="389" name="直線コネクタ 388"/>
        <xdr:cNvCxnSpPr/>
      </xdr:nvCxnSpPr>
      <xdr:spPr>
        <a:xfrm flipV="1">
          <a:off x="14401800" y="720699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90" name="フローチャート : 判断 389"/>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91" name="テキスト ボックス 390"/>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102616</xdr:rowOff>
    </xdr:from>
    <xdr:to>
      <xdr:col>21</xdr:col>
      <xdr:colOff>0</xdr:colOff>
      <xdr:row>43</xdr:row>
      <xdr:rowOff>85598</xdr:rowOff>
    </xdr:to>
    <xdr:cxnSp macro="">
      <xdr:nvCxnSpPr>
        <xdr:cNvPr id="392" name="直線コネクタ 391"/>
        <xdr:cNvCxnSpPr/>
      </xdr:nvCxnSpPr>
      <xdr:spPr>
        <a:xfrm flipV="1">
          <a:off x="13512800" y="730351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157988</xdr:rowOff>
    </xdr:from>
    <xdr:to>
      <xdr:col>21</xdr:col>
      <xdr:colOff>50800</xdr:colOff>
      <xdr:row>43</xdr:row>
      <xdr:rowOff>88138</xdr:rowOff>
    </xdr:to>
    <xdr:sp macro="" textlink="">
      <xdr:nvSpPr>
        <xdr:cNvPr id="393" name="フローチャート : 判断 392"/>
        <xdr:cNvSpPr/>
      </xdr:nvSpPr>
      <xdr:spPr>
        <a:xfrm>
          <a:off x="14351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72915</xdr:rowOff>
    </xdr:from>
    <xdr:ext cx="762000" cy="259045"/>
    <xdr:sp macro="" textlink="">
      <xdr:nvSpPr>
        <xdr:cNvPr id="394" name="テキスト ボックス 393"/>
        <xdr:cNvSpPr txBox="1"/>
      </xdr:nvSpPr>
      <xdr:spPr>
        <a:xfrm>
          <a:off x="14020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121666</xdr:rowOff>
    </xdr:from>
    <xdr:to>
      <xdr:col>19</xdr:col>
      <xdr:colOff>533400</xdr:colOff>
      <xdr:row>44</xdr:row>
      <xdr:rowOff>51816</xdr:rowOff>
    </xdr:to>
    <xdr:sp macro="" textlink="">
      <xdr:nvSpPr>
        <xdr:cNvPr id="395" name="フローチャート : 判断 394"/>
        <xdr:cNvSpPr/>
      </xdr:nvSpPr>
      <xdr:spPr>
        <a:xfrm>
          <a:off x="13462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36593</xdr:rowOff>
    </xdr:from>
    <xdr:ext cx="762000" cy="259045"/>
    <xdr:sp macro="" textlink="">
      <xdr:nvSpPr>
        <xdr:cNvPr id="396" name="テキスト ボックス 395"/>
        <xdr:cNvSpPr txBox="1"/>
      </xdr:nvSpPr>
      <xdr:spPr>
        <a:xfrm>
          <a:off x="13131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66548</xdr:rowOff>
    </xdr:from>
    <xdr:to>
      <xdr:col>24</xdr:col>
      <xdr:colOff>609600</xdr:colOff>
      <xdr:row>40</xdr:row>
      <xdr:rowOff>168148</xdr:rowOff>
    </xdr:to>
    <xdr:sp macro="" textlink="">
      <xdr:nvSpPr>
        <xdr:cNvPr id="402" name="円/楕円 401"/>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83075</xdr:rowOff>
    </xdr:from>
    <xdr:ext cx="762000" cy="259045"/>
    <xdr:sp macro="" textlink="">
      <xdr:nvSpPr>
        <xdr:cNvPr id="403" name="公債費負担の状況該当値テキスト"/>
        <xdr:cNvSpPr txBox="1"/>
      </xdr:nvSpPr>
      <xdr:spPr>
        <a:xfrm>
          <a:off x="17106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49530</xdr:rowOff>
    </xdr:from>
    <xdr:to>
      <xdr:col>23</xdr:col>
      <xdr:colOff>457200</xdr:colOff>
      <xdr:row>41</xdr:row>
      <xdr:rowOff>151130</xdr:rowOff>
    </xdr:to>
    <xdr:sp macro="" textlink="">
      <xdr:nvSpPr>
        <xdr:cNvPr id="404" name="円/楕円 403"/>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405" name="テキスト ボックス 404"/>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126746</xdr:rowOff>
    </xdr:from>
    <xdr:to>
      <xdr:col>22</xdr:col>
      <xdr:colOff>254000</xdr:colOff>
      <xdr:row>42</xdr:row>
      <xdr:rowOff>56896</xdr:rowOff>
    </xdr:to>
    <xdr:sp macro="" textlink="">
      <xdr:nvSpPr>
        <xdr:cNvPr id="406" name="円/楕円 405"/>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67073</xdr:rowOff>
    </xdr:from>
    <xdr:ext cx="762000" cy="259045"/>
    <xdr:sp macro="" textlink="">
      <xdr:nvSpPr>
        <xdr:cNvPr id="407" name="テキスト ボックス 406"/>
        <xdr:cNvSpPr txBox="1"/>
      </xdr:nvSpPr>
      <xdr:spPr>
        <a:xfrm>
          <a:off x="14909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51816</xdr:rowOff>
    </xdr:from>
    <xdr:to>
      <xdr:col>21</xdr:col>
      <xdr:colOff>50800</xdr:colOff>
      <xdr:row>42</xdr:row>
      <xdr:rowOff>153416</xdr:rowOff>
    </xdr:to>
    <xdr:sp macro="" textlink="">
      <xdr:nvSpPr>
        <xdr:cNvPr id="408" name="円/楕円 407"/>
        <xdr:cNvSpPr/>
      </xdr:nvSpPr>
      <xdr:spPr>
        <a:xfrm>
          <a:off x="14351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163593</xdr:rowOff>
    </xdr:from>
    <xdr:ext cx="762000" cy="259045"/>
    <xdr:sp macro="" textlink="">
      <xdr:nvSpPr>
        <xdr:cNvPr id="409" name="テキスト ボックス 408"/>
        <xdr:cNvSpPr txBox="1"/>
      </xdr:nvSpPr>
      <xdr:spPr>
        <a:xfrm>
          <a:off x="14020800" y="702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34798</xdr:rowOff>
    </xdr:from>
    <xdr:to>
      <xdr:col>19</xdr:col>
      <xdr:colOff>533400</xdr:colOff>
      <xdr:row>43</xdr:row>
      <xdr:rowOff>136398</xdr:rowOff>
    </xdr:to>
    <xdr:sp macro="" textlink="">
      <xdr:nvSpPr>
        <xdr:cNvPr id="410" name="円/楕円 409"/>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146575</xdr:rowOff>
    </xdr:from>
    <xdr:ext cx="762000" cy="259045"/>
    <xdr:sp macro="" textlink="">
      <xdr:nvSpPr>
        <xdr:cNvPr id="411" name="テキスト ボックス 410"/>
        <xdr:cNvSpPr txBox="1"/>
      </xdr:nvSpPr>
      <xdr:spPr>
        <a:xfrm>
          <a:off x="13131800" y="717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22.7%</a:t>
          </a:r>
          <a:r>
            <a:rPr kumimoji="1" lang="ja-JP" altLang="en-US" sz="1300">
              <a:latin typeface="ＭＳ Ｐゴシック"/>
            </a:rPr>
            <a:t>と類似団体平均を下回っている。今後は防災行政無線デジタル化改修による起債をすることとなっており、また各種震災関連事業に大玉村復興基金を充当する予定となっているため、充当可能基金残高の減少が見込まれる。このため、集中改革プランに基づき職員数の削減を図るなど、将来にわたる負担額を抑えるような財政運営を図っていく必要があ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58057</xdr:rowOff>
    </xdr:to>
    <xdr:cxnSp macro="">
      <xdr:nvCxnSpPr>
        <xdr:cNvPr id="442" name="直線コネクタ 441"/>
        <xdr:cNvCxnSpPr/>
      </xdr:nvCxnSpPr>
      <xdr:spPr>
        <a:xfrm flipV="1">
          <a:off x="17018000" y="2313214"/>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30134</xdr:rowOff>
    </xdr:from>
    <xdr:ext cx="762000" cy="259045"/>
    <xdr:sp macro="" textlink="">
      <xdr:nvSpPr>
        <xdr:cNvPr id="443" name="将来負担の状況最小値テキスト"/>
        <xdr:cNvSpPr txBox="1"/>
      </xdr:nvSpPr>
      <xdr:spPr>
        <a:xfrm>
          <a:off x="17106900" y="380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132.0</a:t>
          </a:r>
          <a:endParaRPr kumimoji="1" lang="ja-JP" altLang="en-US" sz="1000" b="1">
            <a:latin typeface="ＭＳ Ｐゴシック"/>
          </a:endParaRPr>
        </a:p>
      </xdr:txBody>
    </xdr:sp>
    <xdr:clientData/>
  </xdr:oneCellAnchor>
  <xdr:twoCellAnchor>
    <xdr:from>
      <xdr:col>24</xdr:col>
      <xdr:colOff>469900</xdr:colOff>
      <xdr:row>22</xdr:row>
      <xdr:rowOff>58057</xdr:rowOff>
    </xdr:from>
    <xdr:to>
      <xdr:col>24</xdr:col>
      <xdr:colOff>647700</xdr:colOff>
      <xdr:row>22</xdr:row>
      <xdr:rowOff>58057</xdr:rowOff>
    </xdr:to>
    <xdr:cxnSp macro="">
      <xdr:nvCxnSpPr>
        <xdr:cNvPr id="444" name="直線コネクタ 443"/>
        <xdr:cNvCxnSpPr/>
      </xdr:nvCxnSpPr>
      <xdr:spPr>
        <a:xfrm>
          <a:off x="16929100" y="382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2298</xdr:rowOff>
    </xdr:from>
    <xdr:to>
      <xdr:col>24</xdr:col>
      <xdr:colOff>558800</xdr:colOff>
      <xdr:row>15</xdr:row>
      <xdr:rowOff>82731</xdr:rowOff>
    </xdr:to>
    <xdr:cxnSp macro="">
      <xdr:nvCxnSpPr>
        <xdr:cNvPr id="447" name="直線コネクタ 446"/>
        <xdr:cNvCxnSpPr/>
      </xdr:nvCxnSpPr>
      <xdr:spPr>
        <a:xfrm flipV="1">
          <a:off x="16179800" y="257404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138326</xdr:rowOff>
    </xdr:from>
    <xdr:ext cx="762000" cy="259045"/>
    <xdr:sp macro="" textlink="">
      <xdr:nvSpPr>
        <xdr:cNvPr id="448" name="将来負担の状況平均値テキスト"/>
        <xdr:cNvSpPr txBox="1"/>
      </xdr:nvSpPr>
      <xdr:spPr>
        <a:xfrm>
          <a:off x="17106900" y="23671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121799</xdr:rowOff>
    </xdr:from>
    <xdr:to>
      <xdr:col>24</xdr:col>
      <xdr:colOff>609600</xdr:colOff>
      <xdr:row>15</xdr:row>
      <xdr:rowOff>51949</xdr:rowOff>
    </xdr:to>
    <xdr:sp macro="" textlink="">
      <xdr:nvSpPr>
        <xdr:cNvPr id="449" name="フローチャート : 判断 448"/>
        <xdr:cNvSpPr/>
      </xdr:nvSpPr>
      <xdr:spPr>
        <a:xfrm>
          <a:off x="16967200" y="252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82731</xdr:rowOff>
    </xdr:from>
    <xdr:to>
      <xdr:col>23</xdr:col>
      <xdr:colOff>406400</xdr:colOff>
      <xdr:row>16</xdr:row>
      <xdr:rowOff>44571</xdr:rowOff>
    </xdr:to>
    <xdr:cxnSp macro="">
      <xdr:nvCxnSpPr>
        <xdr:cNvPr id="450" name="直線コネクタ 449"/>
        <xdr:cNvCxnSpPr/>
      </xdr:nvCxnSpPr>
      <xdr:spPr>
        <a:xfrm flipV="1">
          <a:off x="15290800" y="2654481"/>
          <a:ext cx="889000" cy="13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10341</xdr:rowOff>
    </xdr:from>
    <xdr:to>
      <xdr:col>23</xdr:col>
      <xdr:colOff>457200</xdr:colOff>
      <xdr:row>14</xdr:row>
      <xdr:rowOff>111941</xdr:rowOff>
    </xdr:to>
    <xdr:sp macro="" textlink="">
      <xdr:nvSpPr>
        <xdr:cNvPr id="451" name="フローチャート : 判断 450"/>
        <xdr:cNvSpPr/>
      </xdr:nvSpPr>
      <xdr:spPr>
        <a:xfrm>
          <a:off x="161290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122118</xdr:rowOff>
    </xdr:from>
    <xdr:ext cx="736600" cy="259045"/>
    <xdr:sp macro="" textlink="">
      <xdr:nvSpPr>
        <xdr:cNvPr id="452" name="テキスト ボックス 451"/>
        <xdr:cNvSpPr txBox="1"/>
      </xdr:nvSpPr>
      <xdr:spPr>
        <a:xfrm>
          <a:off x="15798800" y="2179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57452</xdr:rowOff>
    </xdr:from>
    <xdr:to>
      <xdr:col>22</xdr:col>
      <xdr:colOff>203200</xdr:colOff>
      <xdr:row>16</xdr:row>
      <xdr:rowOff>44571</xdr:rowOff>
    </xdr:to>
    <xdr:cxnSp macro="">
      <xdr:nvCxnSpPr>
        <xdr:cNvPr id="453" name="直線コネクタ 452"/>
        <xdr:cNvCxnSpPr/>
      </xdr:nvCxnSpPr>
      <xdr:spPr>
        <a:xfrm>
          <a:off x="14401800" y="2629202"/>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76986</xdr:rowOff>
    </xdr:from>
    <xdr:to>
      <xdr:col>22</xdr:col>
      <xdr:colOff>254000</xdr:colOff>
      <xdr:row>15</xdr:row>
      <xdr:rowOff>7136</xdr:rowOff>
    </xdr:to>
    <xdr:sp macro="" textlink="">
      <xdr:nvSpPr>
        <xdr:cNvPr id="454" name="フローチャート : 判断 453"/>
        <xdr:cNvSpPr/>
      </xdr:nvSpPr>
      <xdr:spPr>
        <a:xfrm>
          <a:off x="15240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17313</xdr:rowOff>
    </xdr:from>
    <xdr:ext cx="762000" cy="259045"/>
    <xdr:sp macro="" textlink="">
      <xdr:nvSpPr>
        <xdr:cNvPr id="455" name="テキスト ボックス 454"/>
        <xdr:cNvSpPr txBox="1"/>
      </xdr:nvSpPr>
      <xdr:spPr>
        <a:xfrm>
          <a:off x="14909800" y="224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57452</xdr:rowOff>
    </xdr:from>
    <xdr:to>
      <xdr:col>21</xdr:col>
      <xdr:colOff>0</xdr:colOff>
      <xdr:row>17</xdr:row>
      <xdr:rowOff>43180</xdr:rowOff>
    </xdr:to>
    <xdr:cxnSp macro="">
      <xdr:nvCxnSpPr>
        <xdr:cNvPr id="456" name="直線コネクタ 455"/>
        <xdr:cNvCxnSpPr/>
      </xdr:nvCxnSpPr>
      <xdr:spPr>
        <a:xfrm flipV="1">
          <a:off x="13512800" y="2629202"/>
          <a:ext cx="889000" cy="32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2056</xdr:rowOff>
    </xdr:from>
    <xdr:to>
      <xdr:col>21</xdr:col>
      <xdr:colOff>50800</xdr:colOff>
      <xdr:row>15</xdr:row>
      <xdr:rowOff>103656</xdr:rowOff>
    </xdr:to>
    <xdr:sp macro="" textlink="">
      <xdr:nvSpPr>
        <xdr:cNvPr id="457" name="フローチャート : 判断 456"/>
        <xdr:cNvSpPr/>
      </xdr:nvSpPr>
      <xdr:spPr>
        <a:xfrm>
          <a:off x="14351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113833</xdr:rowOff>
    </xdr:from>
    <xdr:ext cx="762000" cy="259045"/>
    <xdr:sp macro="" textlink="">
      <xdr:nvSpPr>
        <xdr:cNvPr id="458" name="テキスト ボックス 457"/>
        <xdr:cNvSpPr txBox="1"/>
      </xdr:nvSpPr>
      <xdr:spPr>
        <a:xfrm>
          <a:off x="14020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161774</xdr:rowOff>
    </xdr:from>
    <xdr:to>
      <xdr:col>19</xdr:col>
      <xdr:colOff>533400</xdr:colOff>
      <xdr:row>16</xdr:row>
      <xdr:rowOff>91924</xdr:rowOff>
    </xdr:to>
    <xdr:sp macro="" textlink="">
      <xdr:nvSpPr>
        <xdr:cNvPr id="459" name="フローチャート : 判断 458"/>
        <xdr:cNvSpPr/>
      </xdr:nvSpPr>
      <xdr:spPr>
        <a:xfrm>
          <a:off x="13462000" y="27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102101</xdr:rowOff>
    </xdr:from>
    <xdr:ext cx="762000" cy="259045"/>
    <xdr:sp macro="" textlink="">
      <xdr:nvSpPr>
        <xdr:cNvPr id="460" name="テキスト ボックス 459"/>
        <xdr:cNvSpPr txBox="1"/>
      </xdr:nvSpPr>
      <xdr:spPr>
        <a:xfrm>
          <a:off x="13131800" y="250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122948</xdr:rowOff>
    </xdr:from>
    <xdr:to>
      <xdr:col>24</xdr:col>
      <xdr:colOff>609600</xdr:colOff>
      <xdr:row>15</xdr:row>
      <xdr:rowOff>53098</xdr:rowOff>
    </xdr:to>
    <xdr:sp macro="" textlink="">
      <xdr:nvSpPr>
        <xdr:cNvPr id="466" name="円/楕円 465"/>
        <xdr:cNvSpPr/>
      </xdr:nvSpPr>
      <xdr:spPr>
        <a:xfrm>
          <a:off x="16967200" y="252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95025</xdr:rowOff>
    </xdr:from>
    <xdr:ext cx="762000" cy="259045"/>
    <xdr:sp macro="" textlink="">
      <xdr:nvSpPr>
        <xdr:cNvPr id="467" name="将来負担の状況該当値テキスト"/>
        <xdr:cNvSpPr txBox="1"/>
      </xdr:nvSpPr>
      <xdr:spPr>
        <a:xfrm>
          <a:off x="17106900" y="249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31931</xdr:rowOff>
    </xdr:from>
    <xdr:to>
      <xdr:col>23</xdr:col>
      <xdr:colOff>457200</xdr:colOff>
      <xdr:row>15</xdr:row>
      <xdr:rowOff>133531</xdr:rowOff>
    </xdr:to>
    <xdr:sp macro="" textlink="">
      <xdr:nvSpPr>
        <xdr:cNvPr id="468" name="円/楕円 467"/>
        <xdr:cNvSpPr/>
      </xdr:nvSpPr>
      <xdr:spPr>
        <a:xfrm>
          <a:off x="16129000" y="26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118308</xdr:rowOff>
    </xdr:from>
    <xdr:ext cx="736600" cy="259045"/>
    <xdr:sp macro="" textlink="">
      <xdr:nvSpPr>
        <xdr:cNvPr id="469" name="テキスト ボックス 468"/>
        <xdr:cNvSpPr txBox="1"/>
      </xdr:nvSpPr>
      <xdr:spPr>
        <a:xfrm>
          <a:off x="15798800" y="269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165221</xdr:rowOff>
    </xdr:from>
    <xdr:to>
      <xdr:col>22</xdr:col>
      <xdr:colOff>254000</xdr:colOff>
      <xdr:row>16</xdr:row>
      <xdr:rowOff>95371</xdr:rowOff>
    </xdr:to>
    <xdr:sp macro="" textlink="">
      <xdr:nvSpPr>
        <xdr:cNvPr id="470" name="円/楕円 469"/>
        <xdr:cNvSpPr/>
      </xdr:nvSpPr>
      <xdr:spPr>
        <a:xfrm>
          <a:off x="15240000" y="273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80148</xdr:rowOff>
    </xdr:from>
    <xdr:ext cx="762000" cy="259045"/>
    <xdr:sp macro="" textlink="">
      <xdr:nvSpPr>
        <xdr:cNvPr id="471" name="テキスト ボックス 470"/>
        <xdr:cNvSpPr txBox="1"/>
      </xdr:nvSpPr>
      <xdr:spPr>
        <a:xfrm>
          <a:off x="14909800" y="282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6652</xdr:rowOff>
    </xdr:from>
    <xdr:to>
      <xdr:col>21</xdr:col>
      <xdr:colOff>50800</xdr:colOff>
      <xdr:row>15</xdr:row>
      <xdr:rowOff>108252</xdr:rowOff>
    </xdr:to>
    <xdr:sp macro="" textlink="">
      <xdr:nvSpPr>
        <xdr:cNvPr id="472" name="円/楕円 471"/>
        <xdr:cNvSpPr/>
      </xdr:nvSpPr>
      <xdr:spPr>
        <a:xfrm>
          <a:off x="14351000" y="25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93029</xdr:rowOff>
    </xdr:from>
    <xdr:ext cx="762000" cy="259045"/>
    <xdr:sp macro="" textlink="">
      <xdr:nvSpPr>
        <xdr:cNvPr id="473" name="テキスト ボックス 472"/>
        <xdr:cNvSpPr txBox="1"/>
      </xdr:nvSpPr>
      <xdr:spPr>
        <a:xfrm>
          <a:off x="14020800" y="266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163830</xdr:rowOff>
    </xdr:from>
    <xdr:to>
      <xdr:col>19</xdr:col>
      <xdr:colOff>533400</xdr:colOff>
      <xdr:row>17</xdr:row>
      <xdr:rowOff>93980</xdr:rowOff>
    </xdr:to>
    <xdr:sp macro="" textlink="">
      <xdr:nvSpPr>
        <xdr:cNvPr id="474" name="円/楕円 473"/>
        <xdr:cNvSpPr/>
      </xdr:nvSpPr>
      <xdr:spPr>
        <a:xfrm>
          <a:off x="13462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78757</xdr:rowOff>
    </xdr:from>
    <xdr:ext cx="762000" cy="259045"/>
    <xdr:sp macro="" textlink="">
      <xdr:nvSpPr>
        <xdr:cNvPr id="475" name="テキスト ボックス 474"/>
        <xdr:cNvSpPr txBox="1"/>
      </xdr:nvSpPr>
      <xdr:spPr>
        <a:xfrm>
          <a:off x="13131800" y="299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福島県大玉村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8,506
8,483
79.44
8,566,341
7,979,959
330,696
2,708,072
4,033,756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22.7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類似団体最低値となっているのは、ラスパイレス指数が類似団体及び全国町村平均より高いことと、また村営にて温泉保養施設、保育所等を運営しているため、類似団体との比較でも</a:t>
          </a:r>
          <a:r>
            <a:rPr kumimoji="1" lang="en-US" altLang="ja-JP" sz="1300">
              <a:latin typeface="ＭＳ Ｐゴシック"/>
            </a:rPr>
            <a:t>6.4%</a:t>
          </a:r>
          <a:r>
            <a:rPr kumimoji="1" lang="ja-JP" altLang="en-US" sz="1300">
              <a:latin typeface="ＭＳ Ｐゴシック"/>
            </a:rPr>
            <a:t>増の</a:t>
          </a:r>
          <a:r>
            <a:rPr kumimoji="1" lang="en-US" altLang="ja-JP" sz="1300">
              <a:latin typeface="ＭＳ Ｐゴシック"/>
            </a:rPr>
            <a:t>30.8%</a:t>
          </a:r>
          <a:r>
            <a:rPr kumimoji="1" lang="ja-JP" altLang="en-US" sz="1300">
              <a:latin typeface="ＭＳ Ｐゴシック"/>
            </a:rPr>
            <a:t>となっている。今後は退職者不補充の原則に基づいた必要最小限の職員採用にとどめ、人件費を削減していく必要がある。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45357</xdr:rowOff>
    </xdr:from>
    <xdr:to>
      <xdr:col>7</xdr:col>
      <xdr:colOff>15875</xdr:colOff>
      <xdr:row>40</xdr:row>
      <xdr:rowOff>132443</xdr:rowOff>
    </xdr:to>
    <xdr:cxnSp macro="">
      <xdr:nvCxnSpPr>
        <xdr:cNvPr id="61" name="直線コネクタ 60"/>
        <xdr:cNvCxnSpPr/>
      </xdr:nvCxnSpPr>
      <xdr:spPr>
        <a:xfrm flipV="1">
          <a:off x="4826000" y="5531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104520</xdr:rowOff>
    </xdr:from>
    <xdr:ext cx="762000" cy="259045"/>
    <xdr:sp macro="" textlink="">
      <xdr:nvSpPr>
        <xdr:cNvPr id="62" name="人件費最小値テキスト"/>
        <xdr:cNvSpPr txBox="1"/>
      </xdr:nvSpPr>
      <xdr:spPr>
        <a:xfrm>
          <a:off x="4914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612775</xdr:colOff>
      <xdr:row>40</xdr:row>
      <xdr:rowOff>132443</xdr:rowOff>
    </xdr:from>
    <xdr:to>
      <xdr:col>7</xdr:col>
      <xdr:colOff>104775</xdr:colOff>
      <xdr:row>40</xdr:row>
      <xdr:rowOff>132443</xdr:rowOff>
    </xdr:to>
    <xdr:cxnSp macro="">
      <xdr:nvCxnSpPr>
        <xdr:cNvPr id="63" name="直線コネクタ 62"/>
        <xdr:cNvCxnSpPr/>
      </xdr:nvCxnSpPr>
      <xdr:spPr>
        <a:xfrm>
          <a:off x="4737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131734</xdr:rowOff>
    </xdr:from>
    <xdr:ext cx="762000" cy="259045"/>
    <xdr:sp macro="" textlink="">
      <xdr:nvSpPr>
        <xdr:cNvPr id="64" name="人件費最大値テキスト"/>
        <xdr:cNvSpPr txBox="1"/>
      </xdr:nvSpPr>
      <xdr:spPr>
        <a:xfrm>
          <a:off x="4914900" y="52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32</xdr:row>
      <xdr:rowOff>45357</xdr:rowOff>
    </xdr:from>
    <xdr:to>
      <xdr:col>7</xdr:col>
      <xdr:colOff>104775</xdr:colOff>
      <xdr:row>32</xdr:row>
      <xdr:rowOff>45357</xdr:rowOff>
    </xdr:to>
    <xdr:cxnSp macro="">
      <xdr:nvCxnSpPr>
        <xdr:cNvPr id="65" name="直線コネクタ 64"/>
        <xdr:cNvCxnSpPr/>
      </xdr:nvCxnSpPr>
      <xdr:spPr>
        <a:xfrm>
          <a:off x="4737100" y="553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64407</xdr:rowOff>
    </xdr:from>
    <xdr:to>
      <xdr:col>7</xdr:col>
      <xdr:colOff>15875</xdr:colOff>
      <xdr:row>40</xdr:row>
      <xdr:rowOff>132443</xdr:rowOff>
    </xdr:to>
    <xdr:cxnSp macro="">
      <xdr:nvCxnSpPr>
        <xdr:cNvPr id="66" name="直線コネクタ 65"/>
        <xdr:cNvCxnSpPr/>
      </xdr:nvCxnSpPr>
      <xdr:spPr>
        <a:xfrm>
          <a:off x="3987800" y="6750957"/>
          <a:ext cx="8382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87284</xdr:rowOff>
    </xdr:from>
    <xdr:ext cx="762000" cy="259045"/>
    <xdr:sp macro="" textlink="">
      <xdr:nvSpPr>
        <xdr:cNvPr id="67" name="人件費平均値テキスト"/>
        <xdr:cNvSpPr txBox="1"/>
      </xdr:nvSpPr>
      <xdr:spPr>
        <a:xfrm>
          <a:off x="4914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70757</xdr:rowOff>
    </xdr:from>
    <xdr:to>
      <xdr:col>7</xdr:col>
      <xdr:colOff>66675</xdr:colOff>
      <xdr:row>37</xdr:row>
      <xdr:rowOff>907</xdr:rowOff>
    </xdr:to>
    <xdr:sp macro="" textlink="">
      <xdr:nvSpPr>
        <xdr:cNvPr id="68" name="フローチャート : 判断 67"/>
        <xdr:cNvSpPr/>
      </xdr:nvSpPr>
      <xdr:spPr>
        <a:xfrm>
          <a:off x="4775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64407</xdr:rowOff>
    </xdr:from>
    <xdr:to>
      <xdr:col>5</xdr:col>
      <xdr:colOff>549275</xdr:colOff>
      <xdr:row>39</xdr:row>
      <xdr:rowOff>107950</xdr:rowOff>
    </xdr:to>
    <xdr:cxnSp macro="">
      <xdr:nvCxnSpPr>
        <xdr:cNvPr id="69" name="直線コネクタ 68"/>
        <xdr:cNvCxnSpPr/>
      </xdr:nvCxnSpPr>
      <xdr:spPr>
        <a:xfrm flipV="1">
          <a:off x="3098800" y="6750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5443</xdr:rowOff>
    </xdr:from>
    <xdr:to>
      <xdr:col>5</xdr:col>
      <xdr:colOff>600075</xdr:colOff>
      <xdr:row>36</xdr:row>
      <xdr:rowOff>107043</xdr:rowOff>
    </xdr:to>
    <xdr:sp macro="" textlink="">
      <xdr:nvSpPr>
        <xdr:cNvPr id="70" name="フローチャート : 判断 69"/>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117220</xdr:rowOff>
    </xdr:from>
    <xdr:ext cx="736600" cy="259045"/>
    <xdr:sp macro="" textlink="">
      <xdr:nvSpPr>
        <xdr:cNvPr id="71" name="テキスト ボックス 70"/>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107950</xdr:rowOff>
    </xdr:from>
    <xdr:to>
      <xdr:col>4</xdr:col>
      <xdr:colOff>346075</xdr:colOff>
      <xdr:row>39</xdr:row>
      <xdr:rowOff>151493</xdr:rowOff>
    </xdr:to>
    <xdr:cxnSp macro="">
      <xdr:nvCxnSpPr>
        <xdr:cNvPr id="72" name="直線コネクタ 71"/>
        <xdr:cNvCxnSpPr/>
      </xdr:nvCxnSpPr>
      <xdr:spPr>
        <a:xfrm flipV="1">
          <a:off x="2209800" y="6794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3" name="フローチャート :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97065</xdr:rowOff>
    </xdr:from>
    <xdr:to>
      <xdr:col>3</xdr:col>
      <xdr:colOff>142875</xdr:colOff>
      <xdr:row>39</xdr:row>
      <xdr:rowOff>151493</xdr:rowOff>
    </xdr:to>
    <xdr:cxnSp macro="">
      <xdr:nvCxnSpPr>
        <xdr:cNvPr id="75" name="直線コネクタ 74"/>
        <xdr:cNvCxnSpPr/>
      </xdr:nvCxnSpPr>
      <xdr:spPr>
        <a:xfrm>
          <a:off x="1320800" y="6783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6" name="フローチャート :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100693</xdr:rowOff>
    </xdr:from>
    <xdr:to>
      <xdr:col>1</xdr:col>
      <xdr:colOff>676275</xdr:colOff>
      <xdr:row>36</xdr:row>
      <xdr:rowOff>30843</xdr:rowOff>
    </xdr:to>
    <xdr:sp macro="" textlink="">
      <xdr:nvSpPr>
        <xdr:cNvPr id="78" name="フローチャート : 判断 77"/>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41020</xdr:rowOff>
    </xdr:from>
    <xdr:ext cx="762000" cy="259045"/>
    <xdr:sp macro="" textlink="">
      <xdr:nvSpPr>
        <xdr:cNvPr id="79" name="テキスト ボックス 78"/>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81643</xdr:rowOff>
    </xdr:from>
    <xdr:to>
      <xdr:col>7</xdr:col>
      <xdr:colOff>66675</xdr:colOff>
      <xdr:row>41</xdr:row>
      <xdr:rowOff>11793</xdr:rowOff>
    </xdr:to>
    <xdr:sp macro="" textlink="">
      <xdr:nvSpPr>
        <xdr:cNvPr id="85" name="円/楕円 84"/>
        <xdr:cNvSpPr/>
      </xdr:nvSpPr>
      <xdr:spPr>
        <a:xfrm>
          <a:off x="47752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161670</xdr:rowOff>
    </xdr:from>
    <xdr:ext cx="762000" cy="259045"/>
    <xdr:sp macro="" textlink="">
      <xdr:nvSpPr>
        <xdr:cNvPr id="86" name="人件費該当値テキスト"/>
        <xdr:cNvSpPr txBox="1"/>
      </xdr:nvSpPr>
      <xdr:spPr>
        <a:xfrm>
          <a:off x="4914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13607</xdr:rowOff>
    </xdr:from>
    <xdr:to>
      <xdr:col>5</xdr:col>
      <xdr:colOff>600075</xdr:colOff>
      <xdr:row>39</xdr:row>
      <xdr:rowOff>115207</xdr:rowOff>
    </xdr:to>
    <xdr:sp macro="" textlink="">
      <xdr:nvSpPr>
        <xdr:cNvPr id="87" name="円/楕円 86"/>
        <xdr:cNvSpPr/>
      </xdr:nvSpPr>
      <xdr:spPr>
        <a:xfrm>
          <a:off x="3937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99984</xdr:rowOff>
    </xdr:from>
    <xdr:ext cx="736600" cy="259045"/>
    <xdr:sp macro="" textlink="">
      <xdr:nvSpPr>
        <xdr:cNvPr id="88" name="テキスト ボックス 87"/>
        <xdr:cNvSpPr txBox="1"/>
      </xdr:nvSpPr>
      <xdr:spPr>
        <a:xfrm>
          <a:off x="3606800" y="678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57150</xdr:rowOff>
    </xdr:from>
    <xdr:to>
      <xdr:col>4</xdr:col>
      <xdr:colOff>396875</xdr:colOff>
      <xdr:row>39</xdr:row>
      <xdr:rowOff>158750</xdr:rowOff>
    </xdr:to>
    <xdr:sp macro="" textlink="">
      <xdr:nvSpPr>
        <xdr:cNvPr id="89" name="円/楕円 88"/>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143527</xdr:rowOff>
    </xdr:from>
    <xdr:ext cx="762000" cy="259045"/>
    <xdr:sp macro="" textlink="">
      <xdr:nvSpPr>
        <xdr:cNvPr id="90" name="テキスト ボックス 89"/>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100693</xdr:rowOff>
    </xdr:from>
    <xdr:to>
      <xdr:col>3</xdr:col>
      <xdr:colOff>193675</xdr:colOff>
      <xdr:row>40</xdr:row>
      <xdr:rowOff>30843</xdr:rowOff>
    </xdr:to>
    <xdr:sp macro="" textlink="">
      <xdr:nvSpPr>
        <xdr:cNvPr id="91" name="円/楕円 90"/>
        <xdr:cNvSpPr/>
      </xdr:nvSpPr>
      <xdr:spPr>
        <a:xfrm>
          <a:off x="2159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15620</xdr:rowOff>
    </xdr:from>
    <xdr:ext cx="762000" cy="259045"/>
    <xdr:sp macro="" textlink="">
      <xdr:nvSpPr>
        <xdr:cNvPr id="92" name="テキスト ボックス 91"/>
        <xdr:cNvSpPr txBox="1"/>
      </xdr:nvSpPr>
      <xdr:spPr>
        <a:xfrm>
          <a:off x="1828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46265</xdr:rowOff>
    </xdr:from>
    <xdr:to>
      <xdr:col>1</xdr:col>
      <xdr:colOff>676275</xdr:colOff>
      <xdr:row>39</xdr:row>
      <xdr:rowOff>147865</xdr:rowOff>
    </xdr:to>
    <xdr:sp macro="" textlink="">
      <xdr:nvSpPr>
        <xdr:cNvPr id="93" name="円/楕円 92"/>
        <xdr:cNvSpPr/>
      </xdr:nvSpPr>
      <xdr:spPr>
        <a:xfrm>
          <a:off x="1270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132642</xdr:rowOff>
    </xdr:from>
    <xdr:ext cx="762000" cy="259045"/>
    <xdr:sp macro="" textlink="">
      <xdr:nvSpPr>
        <xdr:cNvPr id="94" name="テキスト ボックス 93"/>
        <xdr:cNvSpPr txBox="1"/>
      </xdr:nvSpPr>
      <xdr:spPr>
        <a:xfrm>
          <a:off x="939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a:t>
          </a:r>
          <a:r>
            <a:rPr kumimoji="1" lang="en-US" altLang="ja-JP" sz="1300">
              <a:latin typeface="ＭＳ Ｐゴシック"/>
            </a:rPr>
            <a:t>2.7%</a:t>
          </a:r>
          <a:r>
            <a:rPr kumimoji="1" lang="ja-JP" altLang="en-US" sz="1300">
              <a:latin typeface="ＭＳ Ｐゴシック"/>
            </a:rPr>
            <a:t>増の</a:t>
          </a:r>
          <a:r>
            <a:rPr kumimoji="1" lang="en-US" altLang="ja-JP" sz="1300">
              <a:latin typeface="ＭＳ Ｐゴシック"/>
            </a:rPr>
            <a:t>15.7%</a:t>
          </a:r>
          <a:r>
            <a:rPr kumimoji="1" lang="ja-JP" altLang="en-US" sz="1300">
              <a:latin typeface="ＭＳ Ｐゴシック"/>
            </a:rPr>
            <a:t>となっている。年々臨時職員、委託職員が増加しているため、各施設の維持管理経費についても削減を図っていき、</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3</a:t>
          </a:r>
          <a:r>
            <a:rPr kumimoji="1" lang="ja-JP" altLang="en-US" sz="1300">
              <a:latin typeface="ＭＳ Ｐゴシック"/>
            </a:rPr>
            <a:t>～</a:t>
          </a:r>
          <a:r>
            <a:rPr kumimoji="1" lang="en-US" altLang="ja-JP" sz="1300">
              <a:latin typeface="ＭＳ Ｐゴシック"/>
            </a:rPr>
            <a:t>5%</a:t>
          </a:r>
          <a:r>
            <a:rPr kumimoji="1" lang="ja-JP" altLang="en-US" sz="1300">
              <a:latin typeface="ＭＳ Ｐゴシック"/>
            </a:rPr>
            <a:t>の削減を目指す。</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63500</xdr:rowOff>
    </xdr:from>
    <xdr:to>
      <xdr:col>24</xdr:col>
      <xdr:colOff>31750</xdr:colOff>
      <xdr:row>21</xdr:row>
      <xdr:rowOff>133350</xdr:rowOff>
    </xdr:to>
    <xdr:cxnSp macro="">
      <xdr:nvCxnSpPr>
        <xdr:cNvPr id="122" name="直線コネクタ 121"/>
        <xdr:cNvCxnSpPr/>
      </xdr:nvCxnSpPr>
      <xdr:spPr>
        <a:xfrm flipV="1">
          <a:off x="16510000" y="21209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12</xdr:row>
      <xdr:rowOff>63500</xdr:rowOff>
    </xdr:from>
    <xdr:to>
      <xdr:col>24</xdr:col>
      <xdr:colOff>120650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50800</xdr:rowOff>
    </xdr:from>
    <xdr:to>
      <xdr:col>24</xdr:col>
      <xdr:colOff>31750</xdr:colOff>
      <xdr:row>17</xdr:row>
      <xdr:rowOff>158750</xdr:rowOff>
    </xdr:to>
    <xdr:cxnSp macro="">
      <xdr:nvCxnSpPr>
        <xdr:cNvPr id="127" name="直線コネクタ 126"/>
        <xdr:cNvCxnSpPr/>
      </xdr:nvCxnSpPr>
      <xdr:spPr>
        <a:xfrm>
          <a:off x="15671800" y="27940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8"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16</xdr:row>
      <xdr:rowOff>50800</xdr:rowOff>
    </xdr:to>
    <xdr:cxnSp macro="">
      <xdr:nvCxnSpPr>
        <xdr:cNvPr id="130" name="直線コネクタ 129"/>
        <xdr:cNvCxnSpPr/>
      </xdr:nvCxnSpPr>
      <xdr:spPr>
        <a:xfrm>
          <a:off x="14782800" y="267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31750</xdr:rowOff>
    </xdr:from>
    <xdr:to>
      <xdr:col>22</xdr:col>
      <xdr:colOff>615950</xdr:colOff>
      <xdr:row>15</xdr:row>
      <xdr:rowOff>133350</xdr:rowOff>
    </xdr:to>
    <xdr:sp macro="" textlink="">
      <xdr:nvSpPr>
        <xdr:cNvPr id="131" name="フローチャート :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143527</xdr:rowOff>
    </xdr:from>
    <xdr:ext cx="736600" cy="259045"/>
    <xdr:sp macro="" textlink="">
      <xdr:nvSpPr>
        <xdr:cNvPr id="132" name="テキスト ボックス 131"/>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139700</xdr:rowOff>
    </xdr:from>
    <xdr:to>
      <xdr:col>21</xdr:col>
      <xdr:colOff>361950</xdr:colOff>
      <xdr:row>15</xdr:row>
      <xdr:rowOff>107950</xdr:rowOff>
    </xdr:to>
    <xdr:cxnSp macro="">
      <xdr:nvCxnSpPr>
        <xdr:cNvPr id="133" name="直線コネクタ 132"/>
        <xdr:cNvCxnSpPr/>
      </xdr:nvCxnSpPr>
      <xdr:spPr>
        <a:xfrm>
          <a:off x="13893800" y="2540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165100</xdr:rowOff>
    </xdr:from>
    <xdr:to>
      <xdr:col>21</xdr:col>
      <xdr:colOff>412750</xdr:colOff>
      <xdr:row>15</xdr:row>
      <xdr:rowOff>95250</xdr:rowOff>
    </xdr:to>
    <xdr:sp macro="" textlink="">
      <xdr:nvSpPr>
        <xdr:cNvPr id="134" name="フローチャート : 判断 133"/>
        <xdr:cNvSpPr/>
      </xdr:nvSpPr>
      <xdr:spPr>
        <a:xfrm>
          <a:off x="14732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105427</xdr:rowOff>
    </xdr:from>
    <xdr:ext cx="762000" cy="259045"/>
    <xdr:sp macro="" textlink="">
      <xdr:nvSpPr>
        <xdr:cNvPr id="135" name="テキスト ボックス 134"/>
        <xdr:cNvSpPr txBox="1"/>
      </xdr:nvSpPr>
      <xdr:spPr>
        <a:xfrm>
          <a:off x="14401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76200</xdr:rowOff>
    </xdr:from>
    <xdr:to>
      <xdr:col>20</xdr:col>
      <xdr:colOff>158750</xdr:colOff>
      <xdr:row>14</xdr:row>
      <xdr:rowOff>139700</xdr:rowOff>
    </xdr:to>
    <xdr:cxnSp macro="">
      <xdr:nvCxnSpPr>
        <xdr:cNvPr id="136" name="直線コネクタ 135"/>
        <xdr:cNvCxnSpPr/>
      </xdr:nvCxnSpPr>
      <xdr:spPr>
        <a:xfrm>
          <a:off x="13004800" y="2476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7" name="フローチャート : 判断 136"/>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29227</xdr:rowOff>
    </xdr:from>
    <xdr:ext cx="762000" cy="259045"/>
    <xdr:sp macro="" textlink="">
      <xdr:nvSpPr>
        <xdr:cNvPr id="138" name="テキスト ボックス 137"/>
        <xdr:cNvSpPr txBox="1"/>
      </xdr:nvSpPr>
      <xdr:spPr>
        <a:xfrm>
          <a:off x="13512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39" name="フローチャート :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40" name="テキスト ボックス 139"/>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107950</xdr:rowOff>
    </xdr:from>
    <xdr:to>
      <xdr:col>24</xdr:col>
      <xdr:colOff>82550</xdr:colOff>
      <xdr:row>18</xdr:row>
      <xdr:rowOff>38100</xdr:rowOff>
    </xdr:to>
    <xdr:sp macro="" textlink="">
      <xdr:nvSpPr>
        <xdr:cNvPr id="146" name="円/楕円 145"/>
        <xdr:cNvSpPr/>
      </xdr:nvSpPr>
      <xdr:spPr>
        <a:xfrm>
          <a:off x="164592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80027</xdr:rowOff>
    </xdr:from>
    <xdr:ext cx="762000" cy="259045"/>
    <xdr:sp macro="" textlink="">
      <xdr:nvSpPr>
        <xdr:cNvPr id="147" name="物件費該当値テキスト"/>
        <xdr:cNvSpPr txBox="1"/>
      </xdr:nvSpPr>
      <xdr:spPr>
        <a:xfrm>
          <a:off x="165989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0</xdr:rowOff>
    </xdr:from>
    <xdr:to>
      <xdr:col>22</xdr:col>
      <xdr:colOff>615950</xdr:colOff>
      <xdr:row>16</xdr:row>
      <xdr:rowOff>101600</xdr:rowOff>
    </xdr:to>
    <xdr:sp macro="" textlink="">
      <xdr:nvSpPr>
        <xdr:cNvPr id="148" name="円/楕円 147"/>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49" name="テキスト ボックス 14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50" name="円/楕円 149"/>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143527</xdr:rowOff>
    </xdr:from>
    <xdr:ext cx="762000" cy="259045"/>
    <xdr:sp macro="" textlink="">
      <xdr:nvSpPr>
        <xdr:cNvPr id="151" name="テキスト ボックス 150"/>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88900</xdr:rowOff>
    </xdr:from>
    <xdr:to>
      <xdr:col>20</xdr:col>
      <xdr:colOff>209550</xdr:colOff>
      <xdr:row>15</xdr:row>
      <xdr:rowOff>19050</xdr:rowOff>
    </xdr:to>
    <xdr:sp macro="" textlink="">
      <xdr:nvSpPr>
        <xdr:cNvPr id="152" name="円/楕円 151"/>
        <xdr:cNvSpPr/>
      </xdr:nvSpPr>
      <xdr:spPr>
        <a:xfrm>
          <a:off x="13843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3827</xdr:rowOff>
    </xdr:from>
    <xdr:ext cx="762000" cy="259045"/>
    <xdr:sp macro="" textlink="">
      <xdr:nvSpPr>
        <xdr:cNvPr id="153" name="テキスト ボックス 152"/>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25400</xdr:rowOff>
    </xdr:from>
    <xdr:to>
      <xdr:col>19</xdr:col>
      <xdr:colOff>6350</xdr:colOff>
      <xdr:row>14</xdr:row>
      <xdr:rowOff>127000</xdr:rowOff>
    </xdr:to>
    <xdr:sp macro="" textlink="">
      <xdr:nvSpPr>
        <xdr:cNvPr id="154" name="円/楕円 153"/>
        <xdr:cNvSpPr/>
      </xdr:nvSpPr>
      <xdr:spPr>
        <a:xfrm>
          <a:off x="12954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55" name="テキスト ボックス 154"/>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類似団体の平均と比較して、</a:t>
          </a:r>
          <a:r>
            <a:rPr kumimoji="1" lang="en-US" altLang="ja-JP" sz="1300">
              <a:latin typeface="ＭＳ Ｐゴシック"/>
            </a:rPr>
            <a:t>1.2%</a:t>
          </a:r>
          <a:r>
            <a:rPr kumimoji="1" lang="ja-JP" altLang="en-US" sz="1300">
              <a:latin typeface="ＭＳ Ｐゴシック"/>
            </a:rPr>
            <a:t>減の</a:t>
          </a:r>
          <a:r>
            <a:rPr kumimoji="1" lang="en-US" altLang="ja-JP" sz="1300">
              <a:latin typeface="ＭＳ Ｐゴシック"/>
            </a:rPr>
            <a:t>3.0%</a:t>
          </a:r>
          <a:r>
            <a:rPr kumimoji="1" lang="ja-JP" altLang="en-US" sz="1300">
              <a:latin typeface="ＭＳ Ｐゴシック"/>
            </a:rPr>
            <a:t>となっている。今後も引き続き現事業の展開を図る。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60</xdr:row>
      <xdr:rowOff>127000</xdr:rowOff>
    </xdr:to>
    <xdr:cxnSp macro="">
      <xdr:nvCxnSpPr>
        <xdr:cNvPr id="181" name="直線コネクタ 180"/>
        <xdr:cNvCxnSpPr/>
      </xdr:nvCxnSpPr>
      <xdr:spPr>
        <a:xfrm flipV="1">
          <a:off x="4826000" y="90195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115570</xdr:rowOff>
    </xdr:to>
    <xdr:cxnSp macro="">
      <xdr:nvCxnSpPr>
        <xdr:cNvPr id="186" name="直線コネクタ 185"/>
        <xdr:cNvCxnSpPr/>
      </xdr:nvCxnSpPr>
      <xdr:spPr>
        <a:xfrm flipV="1">
          <a:off x="3987800" y="93853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151147</xdr:rowOff>
    </xdr:from>
    <xdr:ext cx="762000" cy="259045"/>
    <xdr:sp macro="" textlink="">
      <xdr:nvSpPr>
        <xdr:cNvPr id="187" name="扶助費平均値テキスト"/>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88" name="フローチャート : 判断 187"/>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104140</xdr:rowOff>
    </xdr:from>
    <xdr:to>
      <xdr:col>5</xdr:col>
      <xdr:colOff>549275</xdr:colOff>
      <xdr:row>55</xdr:row>
      <xdr:rowOff>115570</xdr:rowOff>
    </xdr:to>
    <xdr:cxnSp macro="">
      <xdr:nvCxnSpPr>
        <xdr:cNvPr id="189" name="直線コネクタ 188"/>
        <xdr:cNvCxnSpPr/>
      </xdr:nvCxnSpPr>
      <xdr:spPr>
        <a:xfrm>
          <a:off x="3098800" y="93624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1" name="テキスト ボックス 190"/>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58420</xdr:rowOff>
    </xdr:from>
    <xdr:to>
      <xdr:col>4</xdr:col>
      <xdr:colOff>346075</xdr:colOff>
      <xdr:row>54</xdr:row>
      <xdr:rowOff>104140</xdr:rowOff>
    </xdr:to>
    <xdr:cxnSp macro="">
      <xdr:nvCxnSpPr>
        <xdr:cNvPr id="192" name="直線コネクタ 191"/>
        <xdr:cNvCxnSpPr/>
      </xdr:nvCxnSpPr>
      <xdr:spPr>
        <a:xfrm>
          <a:off x="2209800" y="9316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64770</xdr:rowOff>
    </xdr:from>
    <xdr:to>
      <xdr:col>4</xdr:col>
      <xdr:colOff>396875</xdr:colOff>
      <xdr:row>55</xdr:row>
      <xdr:rowOff>166370</xdr:rowOff>
    </xdr:to>
    <xdr:sp macro="" textlink="">
      <xdr:nvSpPr>
        <xdr:cNvPr id="193" name="フローチャート : 判断 192"/>
        <xdr:cNvSpPr/>
      </xdr:nvSpPr>
      <xdr:spPr>
        <a:xfrm>
          <a:off x="3048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151147</xdr:rowOff>
    </xdr:from>
    <xdr:ext cx="762000" cy="259045"/>
    <xdr:sp macro="" textlink="">
      <xdr:nvSpPr>
        <xdr:cNvPr id="194" name="テキスト ボックス 193"/>
        <xdr:cNvSpPr txBox="1"/>
      </xdr:nvSpPr>
      <xdr:spPr>
        <a:xfrm>
          <a:off x="2717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58420</xdr:rowOff>
    </xdr:from>
    <xdr:to>
      <xdr:col>3</xdr:col>
      <xdr:colOff>142875</xdr:colOff>
      <xdr:row>54</xdr:row>
      <xdr:rowOff>58420</xdr:rowOff>
    </xdr:to>
    <xdr:cxnSp macro="">
      <xdr:nvCxnSpPr>
        <xdr:cNvPr id="195" name="直線コネクタ 194"/>
        <xdr:cNvCxnSpPr/>
      </xdr:nvCxnSpPr>
      <xdr:spPr>
        <a:xfrm>
          <a:off x="1320800" y="9316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197" name="テキスト ボックス 196"/>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198" name="フローチャート : 判断 197"/>
        <xdr:cNvSpPr/>
      </xdr:nvSpPr>
      <xdr:spPr>
        <a:xfrm>
          <a:off x="1270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36847</xdr:rowOff>
    </xdr:from>
    <xdr:ext cx="762000" cy="259045"/>
    <xdr:sp macro="" textlink="">
      <xdr:nvSpPr>
        <xdr:cNvPr id="199" name="テキスト ボックス 198"/>
        <xdr:cNvSpPr txBox="1"/>
      </xdr:nvSpPr>
      <xdr:spPr>
        <a:xfrm>
          <a:off x="939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5" name="円/楕円 204"/>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6"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64770</xdr:rowOff>
    </xdr:from>
    <xdr:to>
      <xdr:col>5</xdr:col>
      <xdr:colOff>600075</xdr:colOff>
      <xdr:row>55</xdr:row>
      <xdr:rowOff>166370</xdr:rowOff>
    </xdr:to>
    <xdr:sp macro="" textlink="">
      <xdr:nvSpPr>
        <xdr:cNvPr id="207" name="円/楕円 206"/>
        <xdr:cNvSpPr/>
      </xdr:nvSpPr>
      <xdr:spPr>
        <a:xfrm>
          <a:off x="3937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5097</xdr:rowOff>
    </xdr:from>
    <xdr:ext cx="736600" cy="259045"/>
    <xdr:sp macro="" textlink="">
      <xdr:nvSpPr>
        <xdr:cNvPr id="208" name="テキスト ボックス 207"/>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53340</xdr:rowOff>
    </xdr:from>
    <xdr:to>
      <xdr:col>4</xdr:col>
      <xdr:colOff>396875</xdr:colOff>
      <xdr:row>54</xdr:row>
      <xdr:rowOff>154940</xdr:rowOff>
    </xdr:to>
    <xdr:sp macro="" textlink="">
      <xdr:nvSpPr>
        <xdr:cNvPr id="209" name="円/楕円 208"/>
        <xdr:cNvSpPr/>
      </xdr:nvSpPr>
      <xdr:spPr>
        <a:xfrm>
          <a:off x="3048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165117</xdr:rowOff>
    </xdr:from>
    <xdr:ext cx="762000" cy="259045"/>
    <xdr:sp macro="" textlink="">
      <xdr:nvSpPr>
        <xdr:cNvPr id="210" name="テキスト ボックス 209"/>
        <xdr:cNvSpPr txBox="1"/>
      </xdr:nvSpPr>
      <xdr:spPr>
        <a:xfrm>
          <a:off x="2717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xdr:rowOff>
    </xdr:from>
    <xdr:to>
      <xdr:col>3</xdr:col>
      <xdr:colOff>193675</xdr:colOff>
      <xdr:row>54</xdr:row>
      <xdr:rowOff>109220</xdr:rowOff>
    </xdr:to>
    <xdr:sp macro="" textlink="">
      <xdr:nvSpPr>
        <xdr:cNvPr id="211" name="円/楕円 210"/>
        <xdr:cNvSpPr/>
      </xdr:nvSpPr>
      <xdr:spPr>
        <a:xfrm>
          <a:off x="2159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119397</xdr:rowOff>
    </xdr:from>
    <xdr:ext cx="762000" cy="259045"/>
    <xdr:sp macro="" textlink="">
      <xdr:nvSpPr>
        <xdr:cNvPr id="212" name="テキスト ボックス 211"/>
        <xdr:cNvSpPr txBox="1"/>
      </xdr:nvSpPr>
      <xdr:spPr>
        <a:xfrm>
          <a:off x="1828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xdr:rowOff>
    </xdr:from>
    <xdr:to>
      <xdr:col>1</xdr:col>
      <xdr:colOff>676275</xdr:colOff>
      <xdr:row>54</xdr:row>
      <xdr:rowOff>109220</xdr:rowOff>
    </xdr:to>
    <xdr:sp macro="" textlink="">
      <xdr:nvSpPr>
        <xdr:cNvPr id="213" name="円/楕円 212"/>
        <xdr:cNvSpPr/>
      </xdr:nvSpPr>
      <xdr:spPr>
        <a:xfrm>
          <a:off x="1270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119397</xdr:rowOff>
    </xdr:from>
    <xdr:ext cx="762000" cy="259045"/>
    <xdr:sp macro="" textlink="">
      <xdr:nvSpPr>
        <xdr:cNvPr id="214" name="テキスト ボックス 213"/>
        <xdr:cNvSpPr txBox="1"/>
      </xdr:nvSpPr>
      <xdr:spPr>
        <a:xfrm>
          <a:off x="939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a:t>
          </a:r>
          <a:r>
            <a:rPr kumimoji="1" lang="en-US" altLang="ja-JP" sz="1300">
              <a:latin typeface="ＭＳ Ｐゴシック"/>
            </a:rPr>
            <a:t>2.5%</a:t>
          </a:r>
          <a:r>
            <a:rPr kumimoji="1" lang="ja-JP" altLang="en-US" sz="1300">
              <a:latin typeface="ＭＳ Ｐゴシック"/>
            </a:rPr>
            <a:t>減の</a:t>
          </a:r>
          <a:r>
            <a:rPr kumimoji="1" lang="en-US" altLang="ja-JP" sz="1300">
              <a:latin typeface="ＭＳ Ｐゴシック"/>
            </a:rPr>
            <a:t>11.7%</a:t>
          </a:r>
          <a:r>
            <a:rPr kumimoji="1" lang="ja-JP" altLang="en-US" sz="1300">
              <a:latin typeface="ＭＳ Ｐゴシック"/>
            </a:rPr>
            <a:t>となっている。今後は国民健康保険特別会計への赤字補てん的な繰出金が見込まれることから、保険料の適正化を図り、一般会計の負担とならないよう節度ある財政運営を図っていく必要がある。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60</xdr:row>
      <xdr:rowOff>81280</xdr:rowOff>
    </xdr:to>
    <xdr:cxnSp macro="">
      <xdr:nvCxnSpPr>
        <xdr:cNvPr id="242" name="直線コネクタ 241"/>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43"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44" name="直線コネクタ 243"/>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161290</xdr:rowOff>
    </xdr:from>
    <xdr:to>
      <xdr:col>24</xdr:col>
      <xdr:colOff>31750</xdr:colOff>
      <xdr:row>56</xdr:row>
      <xdr:rowOff>58420</xdr:rowOff>
    </xdr:to>
    <xdr:cxnSp macro="">
      <xdr:nvCxnSpPr>
        <xdr:cNvPr id="247" name="直線コネクタ 246"/>
        <xdr:cNvCxnSpPr/>
      </xdr:nvCxnSpPr>
      <xdr:spPr>
        <a:xfrm flipV="1">
          <a:off x="15671800" y="95910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24130</xdr:rowOff>
    </xdr:from>
    <xdr:to>
      <xdr:col>22</xdr:col>
      <xdr:colOff>565150</xdr:colOff>
      <xdr:row>56</xdr:row>
      <xdr:rowOff>58420</xdr:rowOff>
    </xdr:to>
    <xdr:cxnSp macro="">
      <xdr:nvCxnSpPr>
        <xdr:cNvPr id="250" name="直線コネクタ 249"/>
        <xdr:cNvCxnSpPr/>
      </xdr:nvCxnSpPr>
      <xdr:spPr>
        <a:xfrm>
          <a:off x="14782800" y="94538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1" name="フローチャート : 判断 250"/>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52" name="テキスト ボックス 251"/>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66040</xdr:rowOff>
    </xdr:from>
    <xdr:to>
      <xdr:col>21</xdr:col>
      <xdr:colOff>361950</xdr:colOff>
      <xdr:row>55</xdr:row>
      <xdr:rowOff>24130</xdr:rowOff>
    </xdr:to>
    <xdr:cxnSp macro="">
      <xdr:nvCxnSpPr>
        <xdr:cNvPr id="253" name="直線コネクタ 252"/>
        <xdr:cNvCxnSpPr/>
      </xdr:nvCxnSpPr>
      <xdr:spPr>
        <a:xfrm>
          <a:off x="13893800" y="93243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0</xdr:rowOff>
    </xdr:from>
    <xdr:to>
      <xdr:col>21</xdr:col>
      <xdr:colOff>412750</xdr:colOff>
      <xdr:row>56</xdr:row>
      <xdr:rowOff>101600</xdr:rowOff>
    </xdr:to>
    <xdr:sp macro="" textlink="">
      <xdr:nvSpPr>
        <xdr:cNvPr id="254" name="フローチャート : 判断 253"/>
        <xdr:cNvSpPr/>
      </xdr:nvSpPr>
      <xdr:spPr>
        <a:xfrm>
          <a:off x="14732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86377</xdr:rowOff>
    </xdr:from>
    <xdr:ext cx="762000" cy="259045"/>
    <xdr:sp macro="" textlink="">
      <xdr:nvSpPr>
        <xdr:cNvPr id="255" name="テキスト ボックス 254"/>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66040</xdr:rowOff>
    </xdr:from>
    <xdr:to>
      <xdr:col>20</xdr:col>
      <xdr:colOff>158750</xdr:colOff>
      <xdr:row>54</xdr:row>
      <xdr:rowOff>119380</xdr:rowOff>
    </xdr:to>
    <xdr:cxnSp macro="">
      <xdr:nvCxnSpPr>
        <xdr:cNvPr id="256" name="直線コネクタ 255"/>
        <xdr:cNvCxnSpPr/>
      </xdr:nvCxnSpPr>
      <xdr:spPr>
        <a:xfrm flipV="1">
          <a:off x="13004800" y="9324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163830</xdr:rowOff>
    </xdr:from>
    <xdr:to>
      <xdr:col>20</xdr:col>
      <xdr:colOff>209550</xdr:colOff>
      <xdr:row>56</xdr:row>
      <xdr:rowOff>93980</xdr:rowOff>
    </xdr:to>
    <xdr:sp macro="" textlink="">
      <xdr:nvSpPr>
        <xdr:cNvPr id="257" name="フローチャート : 判断 256"/>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78757</xdr:rowOff>
    </xdr:from>
    <xdr:ext cx="762000" cy="259045"/>
    <xdr:sp macro="" textlink="">
      <xdr:nvSpPr>
        <xdr:cNvPr id="258" name="テキスト ボックス 257"/>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0" name="テキスト ボックス 259"/>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110490</xdr:rowOff>
    </xdr:from>
    <xdr:to>
      <xdr:col>24</xdr:col>
      <xdr:colOff>82550</xdr:colOff>
      <xdr:row>56</xdr:row>
      <xdr:rowOff>40640</xdr:rowOff>
    </xdr:to>
    <xdr:sp macro="" textlink="">
      <xdr:nvSpPr>
        <xdr:cNvPr id="266" name="円/楕円 265"/>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127017</xdr:rowOff>
    </xdr:from>
    <xdr:ext cx="762000" cy="259045"/>
    <xdr:sp macro="" textlink="">
      <xdr:nvSpPr>
        <xdr:cNvPr id="267"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xdr:rowOff>
    </xdr:from>
    <xdr:to>
      <xdr:col>22</xdr:col>
      <xdr:colOff>615950</xdr:colOff>
      <xdr:row>56</xdr:row>
      <xdr:rowOff>109220</xdr:rowOff>
    </xdr:to>
    <xdr:sp macro="" textlink="">
      <xdr:nvSpPr>
        <xdr:cNvPr id="268" name="円/楕円 267"/>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119397</xdr:rowOff>
    </xdr:from>
    <xdr:ext cx="736600" cy="259045"/>
    <xdr:sp macro="" textlink="">
      <xdr:nvSpPr>
        <xdr:cNvPr id="269" name="テキスト ボックス 268"/>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144780</xdr:rowOff>
    </xdr:from>
    <xdr:to>
      <xdr:col>21</xdr:col>
      <xdr:colOff>412750</xdr:colOff>
      <xdr:row>55</xdr:row>
      <xdr:rowOff>74930</xdr:rowOff>
    </xdr:to>
    <xdr:sp macro="" textlink="">
      <xdr:nvSpPr>
        <xdr:cNvPr id="270" name="円/楕円 269"/>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85107</xdr:rowOff>
    </xdr:from>
    <xdr:ext cx="762000" cy="259045"/>
    <xdr:sp macro="" textlink="">
      <xdr:nvSpPr>
        <xdr:cNvPr id="271" name="テキスト ボックス 270"/>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xdr:rowOff>
    </xdr:from>
    <xdr:to>
      <xdr:col>20</xdr:col>
      <xdr:colOff>209550</xdr:colOff>
      <xdr:row>54</xdr:row>
      <xdr:rowOff>116840</xdr:rowOff>
    </xdr:to>
    <xdr:sp macro="" textlink="">
      <xdr:nvSpPr>
        <xdr:cNvPr id="272" name="円/楕円 271"/>
        <xdr:cNvSpPr/>
      </xdr:nvSpPr>
      <xdr:spPr>
        <a:xfrm>
          <a:off x="13843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127017</xdr:rowOff>
    </xdr:from>
    <xdr:ext cx="762000" cy="259045"/>
    <xdr:sp macro="" textlink="">
      <xdr:nvSpPr>
        <xdr:cNvPr id="273" name="テキスト ボックス 272"/>
        <xdr:cNvSpPr txBox="1"/>
      </xdr:nvSpPr>
      <xdr:spPr>
        <a:xfrm>
          <a:off x="13512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68580</xdr:rowOff>
    </xdr:from>
    <xdr:to>
      <xdr:col>19</xdr:col>
      <xdr:colOff>6350</xdr:colOff>
      <xdr:row>54</xdr:row>
      <xdr:rowOff>170180</xdr:rowOff>
    </xdr:to>
    <xdr:sp macro="" textlink="">
      <xdr:nvSpPr>
        <xdr:cNvPr id="274" name="円/楕円 273"/>
        <xdr:cNvSpPr/>
      </xdr:nvSpPr>
      <xdr:spPr>
        <a:xfrm>
          <a:off x="12954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8907</xdr:rowOff>
    </xdr:from>
    <xdr:ext cx="762000" cy="259045"/>
    <xdr:sp macro="" textlink="">
      <xdr:nvSpPr>
        <xdr:cNvPr id="275" name="テキスト ボックス 274"/>
        <xdr:cNvSpPr txBox="1"/>
      </xdr:nvSpPr>
      <xdr:spPr>
        <a:xfrm>
          <a:off x="12623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a:t>
          </a:r>
          <a:r>
            <a:rPr kumimoji="1" lang="en-US" altLang="ja-JP" sz="1300">
              <a:latin typeface="ＭＳ Ｐゴシック"/>
            </a:rPr>
            <a:t>2.3%</a:t>
          </a:r>
          <a:r>
            <a:rPr kumimoji="1" lang="ja-JP" altLang="en-US" sz="1300">
              <a:latin typeface="ＭＳ Ｐゴシック"/>
            </a:rPr>
            <a:t>増の</a:t>
          </a:r>
          <a:r>
            <a:rPr kumimoji="1" lang="en-US" altLang="ja-JP" sz="1300">
              <a:latin typeface="ＭＳ Ｐゴシック"/>
            </a:rPr>
            <a:t>15.3%</a:t>
          </a:r>
          <a:r>
            <a:rPr kumimoji="1" lang="ja-JP" altLang="en-US" sz="1300">
              <a:latin typeface="ＭＳ Ｐゴシック"/>
            </a:rPr>
            <a:t>となっている。これは障害者自立支援給付費等の増加によるものであり、削減できる経費（報償費の単価、各種団体への運営費補助）を徹底的に見直し、削減を図っていく必要がある。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104140</xdr:rowOff>
    </xdr:to>
    <xdr:cxnSp macro="">
      <xdr:nvCxnSpPr>
        <xdr:cNvPr id="302" name="直線コネクタ 301"/>
        <xdr:cNvCxnSpPr/>
      </xdr:nvCxnSpPr>
      <xdr:spPr>
        <a:xfrm flipV="1">
          <a:off x="16510000" y="57429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303"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4" name="直線コネクタ 303"/>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6" name="直線コネクタ 30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xdr:rowOff>
    </xdr:from>
    <xdr:to>
      <xdr:col>24</xdr:col>
      <xdr:colOff>31750</xdr:colOff>
      <xdr:row>36</xdr:row>
      <xdr:rowOff>62230</xdr:rowOff>
    </xdr:to>
    <xdr:cxnSp macro="">
      <xdr:nvCxnSpPr>
        <xdr:cNvPr id="307" name="直線コネクタ 306"/>
        <xdr:cNvCxnSpPr/>
      </xdr:nvCxnSpPr>
      <xdr:spPr>
        <a:xfrm>
          <a:off x="15671800" y="61734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111777</xdr:rowOff>
    </xdr:from>
    <xdr:ext cx="762000" cy="259045"/>
    <xdr:sp macro="" textlink="">
      <xdr:nvSpPr>
        <xdr:cNvPr id="308"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09" name="フローチャート : 判断 308"/>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xdr:rowOff>
    </xdr:from>
    <xdr:to>
      <xdr:col>22</xdr:col>
      <xdr:colOff>565150</xdr:colOff>
      <xdr:row>36</xdr:row>
      <xdr:rowOff>31750</xdr:rowOff>
    </xdr:to>
    <xdr:cxnSp macro="">
      <xdr:nvCxnSpPr>
        <xdr:cNvPr id="310" name="直線コネクタ 309"/>
        <xdr:cNvCxnSpPr/>
      </xdr:nvCxnSpPr>
      <xdr:spPr>
        <a:xfrm flipV="1">
          <a:off x="14782800" y="61734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1" name="フローチャート : 判断 310"/>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43197</xdr:rowOff>
    </xdr:from>
    <xdr:ext cx="736600" cy="259045"/>
    <xdr:sp macro="" textlink="">
      <xdr:nvSpPr>
        <xdr:cNvPr id="312" name="テキスト ボックス 311"/>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31750</xdr:rowOff>
    </xdr:from>
    <xdr:to>
      <xdr:col>21</xdr:col>
      <xdr:colOff>361950</xdr:colOff>
      <xdr:row>36</xdr:row>
      <xdr:rowOff>69850</xdr:rowOff>
    </xdr:to>
    <xdr:cxnSp macro="">
      <xdr:nvCxnSpPr>
        <xdr:cNvPr id="313" name="直線コネクタ 312"/>
        <xdr:cNvCxnSpPr/>
      </xdr:nvCxnSpPr>
      <xdr:spPr>
        <a:xfrm flipV="1">
          <a:off x="13893800" y="6203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4" name="フローチャート : 判断 313"/>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15" name="テキスト ボックス 314"/>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43180</xdr:rowOff>
    </xdr:from>
    <xdr:to>
      <xdr:col>20</xdr:col>
      <xdr:colOff>158750</xdr:colOff>
      <xdr:row>36</xdr:row>
      <xdr:rowOff>69850</xdr:rowOff>
    </xdr:to>
    <xdr:cxnSp macro="">
      <xdr:nvCxnSpPr>
        <xdr:cNvPr id="316" name="直線コネクタ 315"/>
        <xdr:cNvCxnSpPr/>
      </xdr:nvCxnSpPr>
      <xdr:spPr>
        <a:xfrm>
          <a:off x="13004800" y="62153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17" name="フローチャート : 判断 316"/>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18" name="テキスト ボックス 317"/>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80010</xdr:rowOff>
    </xdr:from>
    <xdr:to>
      <xdr:col>19</xdr:col>
      <xdr:colOff>6350</xdr:colOff>
      <xdr:row>36</xdr:row>
      <xdr:rowOff>10160</xdr:rowOff>
    </xdr:to>
    <xdr:sp macro="" textlink="">
      <xdr:nvSpPr>
        <xdr:cNvPr id="319" name="フローチャート : 判断 318"/>
        <xdr:cNvSpPr/>
      </xdr:nvSpPr>
      <xdr:spPr>
        <a:xfrm>
          <a:off x="12954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20337</xdr:rowOff>
    </xdr:from>
    <xdr:ext cx="762000" cy="259045"/>
    <xdr:sp macro="" textlink="">
      <xdr:nvSpPr>
        <xdr:cNvPr id="320" name="テキスト ボックス 319"/>
        <xdr:cNvSpPr txBox="1"/>
      </xdr:nvSpPr>
      <xdr:spPr>
        <a:xfrm>
          <a:off x="12623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11430</xdr:rowOff>
    </xdr:from>
    <xdr:to>
      <xdr:col>24</xdr:col>
      <xdr:colOff>82550</xdr:colOff>
      <xdr:row>36</xdr:row>
      <xdr:rowOff>113030</xdr:rowOff>
    </xdr:to>
    <xdr:sp macro="" textlink="">
      <xdr:nvSpPr>
        <xdr:cNvPr id="326" name="円/楕円 325"/>
        <xdr:cNvSpPr/>
      </xdr:nvSpPr>
      <xdr:spPr>
        <a:xfrm>
          <a:off x="164592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154957</xdr:rowOff>
    </xdr:from>
    <xdr:ext cx="762000" cy="259045"/>
    <xdr:sp macro="" textlink="">
      <xdr:nvSpPr>
        <xdr:cNvPr id="327" name="補助費等該当値テキスト"/>
        <xdr:cNvSpPr txBox="1"/>
      </xdr:nvSpPr>
      <xdr:spPr>
        <a:xfrm>
          <a:off x="16598900" y="615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121920</xdr:rowOff>
    </xdr:from>
    <xdr:to>
      <xdr:col>22</xdr:col>
      <xdr:colOff>615950</xdr:colOff>
      <xdr:row>36</xdr:row>
      <xdr:rowOff>52070</xdr:rowOff>
    </xdr:to>
    <xdr:sp macro="" textlink="">
      <xdr:nvSpPr>
        <xdr:cNvPr id="328" name="円/楕円 327"/>
        <xdr:cNvSpPr/>
      </xdr:nvSpPr>
      <xdr:spPr>
        <a:xfrm>
          <a:off x="15621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36847</xdr:rowOff>
    </xdr:from>
    <xdr:ext cx="736600" cy="259045"/>
    <xdr:sp macro="" textlink="">
      <xdr:nvSpPr>
        <xdr:cNvPr id="329" name="テキスト ボックス 328"/>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152400</xdr:rowOff>
    </xdr:from>
    <xdr:to>
      <xdr:col>21</xdr:col>
      <xdr:colOff>412750</xdr:colOff>
      <xdr:row>36</xdr:row>
      <xdr:rowOff>82550</xdr:rowOff>
    </xdr:to>
    <xdr:sp macro="" textlink="">
      <xdr:nvSpPr>
        <xdr:cNvPr id="330" name="円/楕円 329"/>
        <xdr:cNvSpPr/>
      </xdr:nvSpPr>
      <xdr:spPr>
        <a:xfrm>
          <a:off x="14732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67327</xdr:rowOff>
    </xdr:from>
    <xdr:ext cx="762000" cy="259045"/>
    <xdr:sp macro="" textlink="">
      <xdr:nvSpPr>
        <xdr:cNvPr id="331" name="テキスト ボックス 330"/>
        <xdr:cNvSpPr txBox="1"/>
      </xdr:nvSpPr>
      <xdr:spPr>
        <a:xfrm>
          <a:off x="14401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19050</xdr:rowOff>
    </xdr:from>
    <xdr:to>
      <xdr:col>20</xdr:col>
      <xdr:colOff>209550</xdr:colOff>
      <xdr:row>36</xdr:row>
      <xdr:rowOff>120650</xdr:rowOff>
    </xdr:to>
    <xdr:sp macro="" textlink="">
      <xdr:nvSpPr>
        <xdr:cNvPr id="332" name="円/楕円 331"/>
        <xdr:cNvSpPr/>
      </xdr:nvSpPr>
      <xdr:spPr>
        <a:xfrm>
          <a:off x="13843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105427</xdr:rowOff>
    </xdr:from>
    <xdr:ext cx="762000" cy="259045"/>
    <xdr:sp macro="" textlink="">
      <xdr:nvSpPr>
        <xdr:cNvPr id="333" name="テキスト ボックス 332"/>
        <xdr:cNvSpPr txBox="1"/>
      </xdr:nvSpPr>
      <xdr:spPr>
        <a:xfrm>
          <a:off x="13512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163830</xdr:rowOff>
    </xdr:from>
    <xdr:to>
      <xdr:col>19</xdr:col>
      <xdr:colOff>6350</xdr:colOff>
      <xdr:row>36</xdr:row>
      <xdr:rowOff>93980</xdr:rowOff>
    </xdr:to>
    <xdr:sp macro="" textlink="">
      <xdr:nvSpPr>
        <xdr:cNvPr id="334" name="円/楕円 333"/>
        <xdr:cNvSpPr/>
      </xdr:nvSpPr>
      <xdr:spPr>
        <a:xfrm>
          <a:off x="12954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78757</xdr:rowOff>
    </xdr:from>
    <xdr:ext cx="762000" cy="259045"/>
    <xdr:sp macro="" textlink="">
      <xdr:nvSpPr>
        <xdr:cNvPr id="335" name="テキスト ボックス 334"/>
        <xdr:cNvSpPr txBox="1"/>
      </xdr:nvSpPr>
      <xdr:spPr>
        <a:xfrm>
          <a:off x="12623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a:t>
          </a:r>
          <a:r>
            <a:rPr kumimoji="1" lang="en-US" altLang="ja-JP" sz="1300">
              <a:latin typeface="ＭＳ Ｐゴシック"/>
            </a:rPr>
            <a:t>4.5%</a:t>
          </a:r>
          <a:r>
            <a:rPr kumimoji="1" lang="ja-JP" altLang="en-US" sz="1300">
              <a:latin typeface="ＭＳ Ｐゴシック"/>
            </a:rPr>
            <a:t>減の</a:t>
          </a:r>
          <a:r>
            <a:rPr kumimoji="1" lang="en-US" altLang="ja-JP" sz="1300">
              <a:latin typeface="ＭＳ Ｐゴシック"/>
            </a:rPr>
            <a:t>12.0%</a:t>
          </a:r>
          <a:r>
            <a:rPr kumimoji="1" lang="ja-JP" altLang="en-US" sz="1300">
              <a:latin typeface="ＭＳ Ｐゴシック"/>
            </a:rPr>
            <a:t>となっている。今後も実施計画に基づいた事業を展開し、節度ある財政運営を図る。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107950</xdr:rowOff>
    </xdr:to>
    <xdr:cxnSp macro="">
      <xdr:nvCxnSpPr>
        <xdr:cNvPr id="363" name="直線コネクタ 362"/>
        <xdr:cNvCxnSpPr/>
      </xdr:nvCxnSpPr>
      <xdr:spPr>
        <a:xfrm flipV="1">
          <a:off x="4826000" y="125399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80027</xdr:rowOff>
    </xdr:from>
    <xdr:ext cx="762000" cy="259045"/>
    <xdr:sp macro="" textlink="">
      <xdr:nvSpPr>
        <xdr:cNvPr id="364"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6</xdr:col>
      <xdr:colOff>612775</xdr:colOff>
      <xdr:row>81</xdr:row>
      <xdr:rowOff>107950</xdr:rowOff>
    </xdr:from>
    <xdr:to>
      <xdr:col>7</xdr:col>
      <xdr:colOff>104775</xdr:colOff>
      <xdr:row>81</xdr:row>
      <xdr:rowOff>107950</xdr:rowOff>
    </xdr:to>
    <xdr:cxnSp macro="">
      <xdr:nvCxnSpPr>
        <xdr:cNvPr id="365" name="直線コネクタ 364"/>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6"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7" name="直線コネクタ 366"/>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73661</xdr:rowOff>
    </xdr:to>
    <xdr:cxnSp macro="">
      <xdr:nvCxnSpPr>
        <xdr:cNvPr id="368" name="直線コネクタ 367"/>
        <xdr:cNvCxnSpPr/>
      </xdr:nvCxnSpPr>
      <xdr:spPr>
        <a:xfrm flipV="1">
          <a:off x="3987800" y="130429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9"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70" name="フローチャート : 判断 369"/>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73661</xdr:rowOff>
    </xdr:from>
    <xdr:to>
      <xdr:col>5</xdr:col>
      <xdr:colOff>549275</xdr:colOff>
      <xdr:row>76</xdr:row>
      <xdr:rowOff>111761</xdr:rowOff>
    </xdr:to>
    <xdr:cxnSp macro="">
      <xdr:nvCxnSpPr>
        <xdr:cNvPr id="371" name="直線コネクタ 370"/>
        <xdr:cNvCxnSpPr/>
      </xdr:nvCxnSpPr>
      <xdr:spPr>
        <a:xfrm flipV="1">
          <a:off x="3098800" y="13103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2" name="フローチャート : 判断 371"/>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73" name="テキスト ボックス 372"/>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96520</xdr:rowOff>
    </xdr:from>
    <xdr:to>
      <xdr:col>4</xdr:col>
      <xdr:colOff>346075</xdr:colOff>
      <xdr:row>76</xdr:row>
      <xdr:rowOff>111761</xdr:rowOff>
    </xdr:to>
    <xdr:cxnSp macro="">
      <xdr:nvCxnSpPr>
        <xdr:cNvPr id="374" name="直線コネクタ 373"/>
        <xdr:cNvCxnSpPr/>
      </xdr:nvCxnSpPr>
      <xdr:spPr>
        <a:xfrm>
          <a:off x="2209800" y="131267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5" name="フローチャート : 判断 374"/>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76" name="テキスト ボックス 375"/>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96520</xdr:rowOff>
    </xdr:from>
    <xdr:to>
      <xdr:col>3</xdr:col>
      <xdr:colOff>142875</xdr:colOff>
      <xdr:row>76</xdr:row>
      <xdr:rowOff>104139</xdr:rowOff>
    </xdr:to>
    <xdr:cxnSp macro="">
      <xdr:nvCxnSpPr>
        <xdr:cNvPr id="377" name="直線コネクタ 376"/>
        <xdr:cNvCxnSpPr/>
      </xdr:nvCxnSpPr>
      <xdr:spPr>
        <a:xfrm flipV="1">
          <a:off x="1320800" y="13126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22861</xdr:rowOff>
    </xdr:from>
    <xdr:to>
      <xdr:col>3</xdr:col>
      <xdr:colOff>193675</xdr:colOff>
      <xdr:row>78</xdr:row>
      <xdr:rowOff>124461</xdr:rowOff>
    </xdr:to>
    <xdr:sp macro="" textlink="">
      <xdr:nvSpPr>
        <xdr:cNvPr id="378" name="フローチャート : 判断 377"/>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109238</xdr:rowOff>
    </xdr:from>
    <xdr:ext cx="762000" cy="259045"/>
    <xdr:sp macro="" textlink="">
      <xdr:nvSpPr>
        <xdr:cNvPr id="379" name="テキスト ボックス 378"/>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83820</xdr:rowOff>
    </xdr:from>
    <xdr:to>
      <xdr:col>1</xdr:col>
      <xdr:colOff>676275</xdr:colOff>
      <xdr:row>79</xdr:row>
      <xdr:rowOff>13970</xdr:rowOff>
    </xdr:to>
    <xdr:sp macro="" textlink="">
      <xdr:nvSpPr>
        <xdr:cNvPr id="380" name="フローチャート : 判断 379"/>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170197</xdr:rowOff>
    </xdr:from>
    <xdr:ext cx="762000" cy="259045"/>
    <xdr:sp macro="" textlink="">
      <xdr:nvSpPr>
        <xdr:cNvPr id="381" name="テキスト ボックス 380"/>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87" name="円/楕円 386"/>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149877</xdr:rowOff>
    </xdr:from>
    <xdr:ext cx="762000" cy="259045"/>
    <xdr:sp macro="" textlink="">
      <xdr:nvSpPr>
        <xdr:cNvPr id="388"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22861</xdr:rowOff>
    </xdr:from>
    <xdr:to>
      <xdr:col>5</xdr:col>
      <xdr:colOff>600075</xdr:colOff>
      <xdr:row>76</xdr:row>
      <xdr:rowOff>124461</xdr:rowOff>
    </xdr:to>
    <xdr:sp macro="" textlink="">
      <xdr:nvSpPr>
        <xdr:cNvPr id="389" name="円/楕円 388"/>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134637</xdr:rowOff>
    </xdr:from>
    <xdr:ext cx="736600" cy="259045"/>
    <xdr:sp macro="" textlink="">
      <xdr:nvSpPr>
        <xdr:cNvPr id="390" name="テキスト ボックス 389"/>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60961</xdr:rowOff>
    </xdr:from>
    <xdr:to>
      <xdr:col>4</xdr:col>
      <xdr:colOff>396875</xdr:colOff>
      <xdr:row>76</xdr:row>
      <xdr:rowOff>162561</xdr:rowOff>
    </xdr:to>
    <xdr:sp macro="" textlink="">
      <xdr:nvSpPr>
        <xdr:cNvPr id="391" name="円/楕円 390"/>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1287</xdr:rowOff>
    </xdr:from>
    <xdr:ext cx="762000" cy="259045"/>
    <xdr:sp macro="" textlink="">
      <xdr:nvSpPr>
        <xdr:cNvPr id="392" name="テキスト ボックス 391"/>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45720</xdr:rowOff>
    </xdr:from>
    <xdr:to>
      <xdr:col>3</xdr:col>
      <xdr:colOff>193675</xdr:colOff>
      <xdr:row>76</xdr:row>
      <xdr:rowOff>147320</xdr:rowOff>
    </xdr:to>
    <xdr:sp macro="" textlink="">
      <xdr:nvSpPr>
        <xdr:cNvPr id="393" name="円/楕円 392"/>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157497</xdr:rowOff>
    </xdr:from>
    <xdr:ext cx="762000" cy="259045"/>
    <xdr:sp macro="" textlink="">
      <xdr:nvSpPr>
        <xdr:cNvPr id="394" name="テキスト ボックス 393"/>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53339</xdr:rowOff>
    </xdr:from>
    <xdr:to>
      <xdr:col>1</xdr:col>
      <xdr:colOff>676275</xdr:colOff>
      <xdr:row>76</xdr:row>
      <xdr:rowOff>154939</xdr:rowOff>
    </xdr:to>
    <xdr:sp macro="" textlink="">
      <xdr:nvSpPr>
        <xdr:cNvPr id="395" name="円/楕円 394"/>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165117</xdr:rowOff>
    </xdr:from>
    <xdr:ext cx="762000" cy="259045"/>
    <xdr:sp macro="" textlink="">
      <xdr:nvSpPr>
        <xdr:cNvPr id="396" name="テキスト ボックス 395"/>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a:t>
          </a:r>
          <a:r>
            <a:rPr kumimoji="1" lang="en-US" altLang="ja-JP" sz="1300">
              <a:latin typeface="ＭＳ Ｐゴシック"/>
            </a:rPr>
            <a:t>7.7%</a:t>
          </a:r>
          <a:r>
            <a:rPr kumimoji="1" lang="ja-JP" altLang="en-US" sz="1300">
              <a:latin typeface="ＭＳ Ｐゴシック"/>
            </a:rPr>
            <a:t>増の</a:t>
          </a:r>
          <a:r>
            <a:rPr kumimoji="1" lang="en-US" altLang="ja-JP" sz="1300">
              <a:latin typeface="ＭＳ Ｐゴシック"/>
            </a:rPr>
            <a:t>76.5%</a:t>
          </a:r>
          <a:r>
            <a:rPr kumimoji="1" lang="ja-JP" altLang="en-US" sz="1300">
              <a:latin typeface="ＭＳ Ｐゴシック"/>
            </a:rPr>
            <a:t>となっている。今後も</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3</a:t>
          </a:r>
          <a:r>
            <a:rPr kumimoji="1" lang="ja-JP" altLang="en-US" sz="1300">
              <a:latin typeface="ＭＳ Ｐゴシック"/>
            </a:rPr>
            <a:t>～</a:t>
          </a:r>
          <a:r>
            <a:rPr kumimoji="1" lang="en-US" altLang="ja-JP" sz="1300">
              <a:latin typeface="ＭＳ Ｐゴシック"/>
            </a:rPr>
            <a:t>5%</a:t>
          </a:r>
          <a:r>
            <a:rPr kumimoji="1" lang="ja-JP" altLang="en-US" sz="1300">
              <a:latin typeface="ＭＳ Ｐゴシック"/>
            </a:rPr>
            <a:t>の経常経費の削減に努め、節度ある財政運営を図っていく必要がある。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100330</xdr:rowOff>
    </xdr:from>
    <xdr:to>
      <xdr:col>24</xdr:col>
      <xdr:colOff>31750</xdr:colOff>
      <xdr:row>80</xdr:row>
      <xdr:rowOff>153670</xdr:rowOff>
    </xdr:to>
    <xdr:cxnSp macro="">
      <xdr:nvCxnSpPr>
        <xdr:cNvPr id="424" name="直線コネクタ 423"/>
        <xdr:cNvCxnSpPr/>
      </xdr:nvCxnSpPr>
      <xdr:spPr>
        <a:xfrm flipV="1">
          <a:off x="16510000" y="126161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125747</xdr:rowOff>
    </xdr:from>
    <xdr:ext cx="762000" cy="259045"/>
    <xdr:sp macro="" textlink="">
      <xdr:nvSpPr>
        <xdr:cNvPr id="425" name="公債費以外最小値テキスト"/>
        <xdr:cNvSpPr txBox="1"/>
      </xdr:nvSpPr>
      <xdr:spPr>
        <a:xfrm>
          <a:off x="16598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80</xdr:row>
      <xdr:rowOff>153670</xdr:rowOff>
    </xdr:from>
    <xdr:to>
      <xdr:col>24</xdr:col>
      <xdr:colOff>120650</xdr:colOff>
      <xdr:row>80</xdr:row>
      <xdr:rowOff>153670</xdr:rowOff>
    </xdr:to>
    <xdr:cxnSp macro="">
      <xdr:nvCxnSpPr>
        <xdr:cNvPr id="426" name="直線コネクタ 425"/>
        <xdr:cNvCxnSpPr/>
      </xdr:nvCxnSpPr>
      <xdr:spPr>
        <a:xfrm>
          <a:off x="16421100" y="1386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15257</xdr:rowOff>
    </xdr:from>
    <xdr:ext cx="762000" cy="259045"/>
    <xdr:sp macro="" textlink="">
      <xdr:nvSpPr>
        <xdr:cNvPr id="427" name="公債費以外最大値テキスト"/>
        <xdr:cNvSpPr txBox="1"/>
      </xdr:nvSpPr>
      <xdr:spPr>
        <a:xfrm>
          <a:off x="16598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23</xdr:col>
      <xdr:colOff>628650</xdr:colOff>
      <xdr:row>73</xdr:row>
      <xdr:rowOff>100330</xdr:rowOff>
    </xdr:from>
    <xdr:to>
      <xdr:col>24</xdr:col>
      <xdr:colOff>120650</xdr:colOff>
      <xdr:row>73</xdr:row>
      <xdr:rowOff>100330</xdr:rowOff>
    </xdr:to>
    <xdr:cxnSp macro="">
      <xdr:nvCxnSpPr>
        <xdr:cNvPr id="428" name="直線コネクタ 427"/>
        <xdr:cNvCxnSpPr/>
      </xdr:nvCxnSpPr>
      <xdr:spPr>
        <a:xfrm>
          <a:off x="16421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149861</xdr:rowOff>
    </xdr:from>
    <xdr:to>
      <xdr:col>24</xdr:col>
      <xdr:colOff>31750</xdr:colOff>
      <xdr:row>78</xdr:row>
      <xdr:rowOff>146050</xdr:rowOff>
    </xdr:to>
    <xdr:cxnSp macro="">
      <xdr:nvCxnSpPr>
        <xdr:cNvPr id="429" name="直線コネクタ 428"/>
        <xdr:cNvCxnSpPr/>
      </xdr:nvCxnSpPr>
      <xdr:spPr>
        <a:xfrm>
          <a:off x="15671800" y="13351511"/>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30"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31" name="フローチャート : 判断 430"/>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27939</xdr:rowOff>
    </xdr:from>
    <xdr:to>
      <xdr:col>22</xdr:col>
      <xdr:colOff>565150</xdr:colOff>
      <xdr:row>77</xdr:row>
      <xdr:rowOff>149861</xdr:rowOff>
    </xdr:to>
    <xdr:cxnSp macro="">
      <xdr:nvCxnSpPr>
        <xdr:cNvPr id="432" name="直線コネクタ 431"/>
        <xdr:cNvCxnSpPr/>
      </xdr:nvCxnSpPr>
      <xdr:spPr>
        <a:xfrm>
          <a:off x="14782800" y="1322958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53339</xdr:rowOff>
    </xdr:from>
    <xdr:to>
      <xdr:col>22</xdr:col>
      <xdr:colOff>615950</xdr:colOff>
      <xdr:row>76</xdr:row>
      <xdr:rowOff>154939</xdr:rowOff>
    </xdr:to>
    <xdr:sp macro="" textlink="">
      <xdr:nvSpPr>
        <xdr:cNvPr id="433" name="フローチャート : 判断 432"/>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165117</xdr:rowOff>
    </xdr:from>
    <xdr:ext cx="736600" cy="259045"/>
    <xdr:sp macro="" textlink="">
      <xdr:nvSpPr>
        <xdr:cNvPr id="434" name="テキスト ボックス 433"/>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138430</xdr:rowOff>
    </xdr:from>
    <xdr:to>
      <xdr:col>21</xdr:col>
      <xdr:colOff>361950</xdr:colOff>
      <xdr:row>77</xdr:row>
      <xdr:rowOff>27939</xdr:rowOff>
    </xdr:to>
    <xdr:cxnSp macro="">
      <xdr:nvCxnSpPr>
        <xdr:cNvPr id="435" name="直線コネクタ 434"/>
        <xdr:cNvCxnSpPr/>
      </xdr:nvCxnSpPr>
      <xdr:spPr>
        <a:xfrm>
          <a:off x="13893800" y="131686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15239</xdr:rowOff>
    </xdr:from>
    <xdr:to>
      <xdr:col>21</xdr:col>
      <xdr:colOff>412750</xdr:colOff>
      <xdr:row>76</xdr:row>
      <xdr:rowOff>116839</xdr:rowOff>
    </xdr:to>
    <xdr:sp macro="" textlink="">
      <xdr:nvSpPr>
        <xdr:cNvPr id="436" name="フローチャート : 判断 435"/>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127017</xdr:rowOff>
    </xdr:from>
    <xdr:ext cx="762000" cy="259045"/>
    <xdr:sp macro="" textlink="">
      <xdr:nvSpPr>
        <xdr:cNvPr id="437" name="テキスト ボックス 436"/>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100330</xdr:rowOff>
    </xdr:from>
    <xdr:to>
      <xdr:col>20</xdr:col>
      <xdr:colOff>158750</xdr:colOff>
      <xdr:row>76</xdr:row>
      <xdr:rowOff>138430</xdr:rowOff>
    </xdr:to>
    <xdr:cxnSp macro="">
      <xdr:nvCxnSpPr>
        <xdr:cNvPr id="438" name="直線コネクタ 437"/>
        <xdr:cNvCxnSpPr/>
      </xdr:nvCxnSpPr>
      <xdr:spPr>
        <a:xfrm>
          <a:off x="13004800" y="131305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22861</xdr:rowOff>
    </xdr:from>
    <xdr:to>
      <xdr:col>20</xdr:col>
      <xdr:colOff>209550</xdr:colOff>
      <xdr:row>76</xdr:row>
      <xdr:rowOff>124461</xdr:rowOff>
    </xdr:to>
    <xdr:sp macro="" textlink="">
      <xdr:nvSpPr>
        <xdr:cNvPr id="439" name="フローチャート : 判断 438"/>
        <xdr:cNvSpPr/>
      </xdr:nvSpPr>
      <xdr:spPr>
        <a:xfrm>
          <a:off x="13843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134637</xdr:rowOff>
    </xdr:from>
    <xdr:ext cx="762000" cy="259045"/>
    <xdr:sp macro="" textlink="">
      <xdr:nvSpPr>
        <xdr:cNvPr id="440" name="テキスト ボックス 439"/>
        <xdr:cNvSpPr txBox="1"/>
      </xdr:nvSpPr>
      <xdr:spPr>
        <a:xfrm>
          <a:off x="13512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53340</xdr:rowOff>
    </xdr:from>
    <xdr:to>
      <xdr:col>19</xdr:col>
      <xdr:colOff>6350</xdr:colOff>
      <xdr:row>75</xdr:row>
      <xdr:rowOff>154939</xdr:rowOff>
    </xdr:to>
    <xdr:sp macro="" textlink="">
      <xdr:nvSpPr>
        <xdr:cNvPr id="441" name="フローチャート : 判断 440"/>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165117</xdr:rowOff>
    </xdr:from>
    <xdr:ext cx="762000" cy="259045"/>
    <xdr:sp macro="" textlink="">
      <xdr:nvSpPr>
        <xdr:cNvPr id="442" name="テキスト ボックス 441"/>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95250</xdr:rowOff>
    </xdr:from>
    <xdr:to>
      <xdr:col>24</xdr:col>
      <xdr:colOff>82550</xdr:colOff>
      <xdr:row>79</xdr:row>
      <xdr:rowOff>25400</xdr:rowOff>
    </xdr:to>
    <xdr:sp macro="" textlink="">
      <xdr:nvSpPr>
        <xdr:cNvPr id="448" name="円/楕円 447"/>
        <xdr:cNvSpPr/>
      </xdr:nvSpPr>
      <xdr:spPr>
        <a:xfrm>
          <a:off x="164592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67327</xdr:rowOff>
    </xdr:from>
    <xdr:ext cx="762000" cy="259045"/>
    <xdr:sp macro="" textlink="">
      <xdr:nvSpPr>
        <xdr:cNvPr id="449" name="公債費以外該当値テキスト"/>
        <xdr:cNvSpPr txBox="1"/>
      </xdr:nvSpPr>
      <xdr:spPr>
        <a:xfrm>
          <a:off x="165989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99061</xdr:rowOff>
    </xdr:from>
    <xdr:to>
      <xdr:col>22</xdr:col>
      <xdr:colOff>615950</xdr:colOff>
      <xdr:row>78</xdr:row>
      <xdr:rowOff>29211</xdr:rowOff>
    </xdr:to>
    <xdr:sp macro="" textlink="">
      <xdr:nvSpPr>
        <xdr:cNvPr id="450" name="円/楕円 449"/>
        <xdr:cNvSpPr/>
      </xdr:nvSpPr>
      <xdr:spPr>
        <a:xfrm>
          <a:off x="15621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13988</xdr:rowOff>
    </xdr:from>
    <xdr:ext cx="736600" cy="259045"/>
    <xdr:sp macro="" textlink="">
      <xdr:nvSpPr>
        <xdr:cNvPr id="451" name="テキスト ボックス 450"/>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148589</xdr:rowOff>
    </xdr:from>
    <xdr:to>
      <xdr:col>21</xdr:col>
      <xdr:colOff>412750</xdr:colOff>
      <xdr:row>77</xdr:row>
      <xdr:rowOff>78739</xdr:rowOff>
    </xdr:to>
    <xdr:sp macro="" textlink="">
      <xdr:nvSpPr>
        <xdr:cNvPr id="452" name="円/楕円 451"/>
        <xdr:cNvSpPr/>
      </xdr:nvSpPr>
      <xdr:spPr>
        <a:xfrm>
          <a:off x="14732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63516</xdr:rowOff>
    </xdr:from>
    <xdr:ext cx="762000" cy="259045"/>
    <xdr:sp macro="" textlink="">
      <xdr:nvSpPr>
        <xdr:cNvPr id="453" name="テキスト ボックス 452"/>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87630</xdr:rowOff>
    </xdr:from>
    <xdr:to>
      <xdr:col>20</xdr:col>
      <xdr:colOff>209550</xdr:colOff>
      <xdr:row>77</xdr:row>
      <xdr:rowOff>17780</xdr:rowOff>
    </xdr:to>
    <xdr:sp macro="" textlink="">
      <xdr:nvSpPr>
        <xdr:cNvPr id="454" name="円/楕円 453"/>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2557</xdr:rowOff>
    </xdr:from>
    <xdr:ext cx="762000" cy="259045"/>
    <xdr:sp macro="" textlink="">
      <xdr:nvSpPr>
        <xdr:cNvPr id="455" name="テキスト ボックス 454"/>
        <xdr:cNvSpPr txBox="1"/>
      </xdr:nvSpPr>
      <xdr:spPr>
        <a:xfrm>
          <a:off x="13512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49530</xdr:rowOff>
    </xdr:from>
    <xdr:to>
      <xdr:col>19</xdr:col>
      <xdr:colOff>6350</xdr:colOff>
      <xdr:row>76</xdr:row>
      <xdr:rowOff>151130</xdr:rowOff>
    </xdr:to>
    <xdr:sp macro="" textlink="">
      <xdr:nvSpPr>
        <xdr:cNvPr id="456" name="円/楕円 455"/>
        <xdr:cNvSpPr/>
      </xdr:nvSpPr>
      <xdr:spPr>
        <a:xfrm>
          <a:off x="12954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135907</xdr:rowOff>
    </xdr:from>
    <xdr:ext cx="762000" cy="259045"/>
    <xdr:sp macro="" textlink="">
      <xdr:nvSpPr>
        <xdr:cNvPr id="457" name="テキスト ボックス 456"/>
        <xdr:cNvSpPr txBox="1"/>
      </xdr:nvSpPr>
      <xdr:spPr>
        <a:xfrm>
          <a:off x="12623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福島県大玉村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92318</xdr:rowOff>
    </xdr:from>
    <xdr:to>
      <xdr:col>4</xdr:col>
      <xdr:colOff>1117600</xdr:colOff>
      <xdr:row>21</xdr:row>
      <xdr:rowOff>3676</xdr:rowOff>
    </xdr:to>
    <xdr:cxnSp macro="">
      <xdr:nvCxnSpPr>
        <xdr:cNvPr id="47" name="直線コネクタ 46"/>
        <xdr:cNvCxnSpPr/>
      </xdr:nvCxnSpPr>
      <xdr:spPr bwMode="auto">
        <a:xfrm flipV="1">
          <a:off x="5651500" y="2197343"/>
          <a:ext cx="0" cy="1454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147203</xdr:rowOff>
    </xdr:from>
    <xdr:ext cx="762000" cy="259045"/>
    <xdr:sp macro="" textlink="">
      <xdr:nvSpPr>
        <xdr:cNvPr id="48" name="人口1人当たり決算額の推移最小値テキスト130"/>
        <xdr:cNvSpPr txBox="1"/>
      </xdr:nvSpPr>
      <xdr:spPr>
        <a:xfrm>
          <a:off x="5740400" y="362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86,204</a:t>
          </a:r>
          <a:endParaRPr kumimoji="1" lang="ja-JP" altLang="en-US" sz="1000" b="1">
            <a:latin typeface="ＭＳ Ｐゴシック"/>
          </a:endParaRPr>
        </a:p>
      </xdr:txBody>
    </xdr:sp>
    <xdr:clientData/>
  </xdr:oneCellAnchor>
  <xdr:twoCellAnchor>
    <xdr:from>
      <xdr:col>4</xdr:col>
      <xdr:colOff>1028700</xdr:colOff>
      <xdr:row>21</xdr:row>
      <xdr:rowOff>3676</xdr:rowOff>
    </xdr:from>
    <xdr:to>
      <xdr:col>5</xdr:col>
      <xdr:colOff>73025</xdr:colOff>
      <xdr:row>21</xdr:row>
      <xdr:rowOff>3676</xdr:rowOff>
    </xdr:to>
    <xdr:cxnSp macro="">
      <xdr:nvCxnSpPr>
        <xdr:cNvPr id="49" name="直線コネクタ 48"/>
        <xdr:cNvCxnSpPr/>
      </xdr:nvCxnSpPr>
      <xdr:spPr bwMode="auto">
        <a:xfrm>
          <a:off x="5562600" y="3651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7245</xdr:rowOff>
    </xdr:from>
    <xdr:ext cx="762000" cy="259045"/>
    <xdr:sp macro="" textlink="">
      <xdr:nvSpPr>
        <xdr:cNvPr id="50" name="人口1人当たり決算額の推移最大値テキスト130"/>
        <xdr:cNvSpPr txBox="1"/>
      </xdr:nvSpPr>
      <xdr:spPr>
        <a:xfrm>
          <a:off x="5740400" y="19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219,811</a:t>
          </a:r>
          <a:endParaRPr kumimoji="1" lang="ja-JP" altLang="en-US" sz="1000" b="1">
            <a:latin typeface="ＭＳ Ｐゴシック"/>
          </a:endParaRPr>
        </a:p>
      </xdr:txBody>
    </xdr:sp>
    <xdr:clientData/>
  </xdr:oneCellAnchor>
  <xdr:twoCellAnchor>
    <xdr:from>
      <xdr:col>4</xdr:col>
      <xdr:colOff>1028700</xdr:colOff>
      <xdr:row>12</xdr:row>
      <xdr:rowOff>92318</xdr:rowOff>
    </xdr:from>
    <xdr:to>
      <xdr:col>5</xdr:col>
      <xdr:colOff>73025</xdr:colOff>
      <xdr:row>12</xdr:row>
      <xdr:rowOff>92318</xdr:rowOff>
    </xdr:to>
    <xdr:cxnSp macro="">
      <xdr:nvCxnSpPr>
        <xdr:cNvPr id="51" name="直線コネクタ 50"/>
        <xdr:cNvCxnSpPr/>
      </xdr:nvCxnSpPr>
      <xdr:spPr bwMode="auto">
        <a:xfrm>
          <a:off x="5562600" y="2197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37236</xdr:rowOff>
    </xdr:from>
    <xdr:to>
      <xdr:col>4</xdr:col>
      <xdr:colOff>1117600</xdr:colOff>
      <xdr:row>19</xdr:row>
      <xdr:rowOff>116375</xdr:rowOff>
    </xdr:to>
    <xdr:cxnSp macro="">
      <xdr:nvCxnSpPr>
        <xdr:cNvPr id="52" name="直線コネクタ 51"/>
        <xdr:cNvCxnSpPr/>
      </xdr:nvCxnSpPr>
      <xdr:spPr bwMode="auto">
        <a:xfrm flipV="1">
          <a:off x="5003800" y="3342411"/>
          <a:ext cx="647700" cy="79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163114</xdr:rowOff>
    </xdr:from>
    <xdr:ext cx="762000" cy="259045"/>
    <xdr:sp macro="" textlink="">
      <xdr:nvSpPr>
        <xdr:cNvPr id="53" name="人口1人当たり決算額の推移平均値テキスト130"/>
        <xdr:cNvSpPr txBox="1"/>
      </xdr:nvSpPr>
      <xdr:spPr>
        <a:xfrm>
          <a:off x="5740400" y="29539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146587</xdr:rowOff>
    </xdr:from>
    <xdr:to>
      <xdr:col>5</xdr:col>
      <xdr:colOff>34925</xdr:colOff>
      <xdr:row>18</xdr:row>
      <xdr:rowOff>76737</xdr:rowOff>
    </xdr:to>
    <xdr:sp macro="" textlink="">
      <xdr:nvSpPr>
        <xdr:cNvPr id="54" name="フローチャート : 判断 53"/>
        <xdr:cNvSpPr/>
      </xdr:nvSpPr>
      <xdr:spPr bwMode="auto">
        <a:xfrm>
          <a:off x="5600700" y="310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95301</xdr:rowOff>
    </xdr:from>
    <xdr:to>
      <xdr:col>4</xdr:col>
      <xdr:colOff>469900</xdr:colOff>
      <xdr:row>19</xdr:row>
      <xdr:rowOff>116375</xdr:rowOff>
    </xdr:to>
    <xdr:cxnSp macro="">
      <xdr:nvCxnSpPr>
        <xdr:cNvPr id="55" name="直線コネクタ 54"/>
        <xdr:cNvCxnSpPr/>
      </xdr:nvCxnSpPr>
      <xdr:spPr bwMode="auto">
        <a:xfrm>
          <a:off x="4305300" y="3400476"/>
          <a:ext cx="698500" cy="21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3908</xdr:rowOff>
    </xdr:from>
    <xdr:to>
      <xdr:col>4</xdr:col>
      <xdr:colOff>520700</xdr:colOff>
      <xdr:row>18</xdr:row>
      <xdr:rowOff>105508</xdr:rowOff>
    </xdr:to>
    <xdr:sp macro="" textlink="">
      <xdr:nvSpPr>
        <xdr:cNvPr id="56" name="フローチャート : 判断 55"/>
        <xdr:cNvSpPr/>
      </xdr:nvSpPr>
      <xdr:spPr bwMode="auto">
        <a:xfrm>
          <a:off x="4953000" y="3137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115685</xdr:rowOff>
    </xdr:from>
    <xdr:ext cx="736600" cy="259045"/>
    <xdr:sp macro="" textlink="">
      <xdr:nvSpPr>
        <xdr:cNvPr id="57" name="テキスト ボックス 56"/>
        <xdr:cNvSpPr txBox="1"/>
      </xdr:nvSpPr>
      <xdr:spPr>
        <a:xfrm>
          <a:off x="4622800" y="2906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61087</xdr:rowOff>
    </xdr:from>
    <xdr:to>
      <xdr:col>3</xdr:col>
      <xdr:colOff>904875</xdr:colOff>
      <xdr:row>19</xdr:row>
      <xdr:rowOff>95301</xdr:rowOff>
    </xdr:to>
    <xdr:cxnSp macro="">
      <xdr:nvCxnSpPr>
        <xdr:cNvPr id="58" name="直線コネクタ 57"/>
        <xdr:cNvCxnSpPr/>
      </xdr:nvCxnSpPr>
      <xdr:spPr bwMode="auto">
        <a:xfrm>
          <a:off x="3606800" y="3366262"/>
          <a:ext cx="698500" cy="34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163112</xdr:rowOff>
    </xdr:from>
    <xdr:to>
      <xdr:col>3</xdr:col>
      <xdr:colOff>955675</xdr:colOff>
      <xdr:row>18</xdr:row>
      <xdr:rowOff>93262</xdr:rowOff>
    </xdr:to>
    <xdr:sp macro="" textlink="">
      <xdr:nvSpPr>
        <xdr:cNvPr id="59" name="フローチャート : 判断 58"/>
        <xdr:cNvSpPr/>
      </xdr:nvSpPr>
      <xdr:spPr bwMode="auto">
        <a:xfrm>
          <a:off x="4254500" y="3125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103439</xdr:rowOff>
    </xdr:from>
    <xdr:ext cx="762000" cy="259045"/>
    <xdr:sp macro="" textlink="">
      <xdr:nvSpPr>
        <xdr:cNvPr id="60" name="テキスト ボックス 59"/>
        <xdr:cNvSpPr txBox="1"/>
      </xdr:nvSpPr>
      <xdr:spPr>
        <a:xfrm>
          <a:off x="3924300" y="289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61087</xdr:rowOff>
    </xdr:from>
    <xdr:to>
      <xdr:col>3</xdr:col>
      <xdr:colOff>206375</xdr:colOff>
      <xdr:row>19</xdr:row>
      <xdr:rowOff>119249</xdr:rowOff>
    </xdr:to>
    <xdr:cxnSp macro="">
      <xdr:nvCxnSpPr>
        <xdr:cNvPr id="61" name="直線コネクタ 60"/>
        <xdr:cNvCxnSpPr/>
      </xdr:nvCxnSpPr>
      <xdr:spPr bwMode="auto">
        <a:xfrm flipV="1">
          <a:off x="2908300" y="3366262"/>
          <a:ext cx="698500" cy="58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139196</xdr:rowOff>
    </xdr:from>
    <xdr:to>
      <xdr:col>3</xdr:col>
      <xdr:colOff>257175</xdr:colOff>
      <xdr:row>18</xdr:row>
      <xdr:rowOff>69346</xdr:rowOff>
    </xdr:to>
    <xdr:sp macro="" textlink="">
      <xdr:nvSpPr>
        <xdr:cNvPr id="62" name="フローチャート : 判断 61"/>
        <xdr:cNvSpPr/>
      </xdr:nvSpPr>
      <xdr:spPr bwMode="auto">
        <a:xfrm>
          <a:off x="3556000" y="3101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79523</xdr:rowOff>
    </xdr:from>
    <xdr:ext cx="762000" cy="259045"/>
    <xdr:sp macro="" textlink="">
      <xdr:nvSpPr>
        <xdr:cNvPr id="63" name="テキスト ボックス 62"/>
        <xdr:cNvSpPr txBox="1"/>
      </xdr:nvSpPr>
      <xdr:spPr>
        <a:xfrm>
          <a:off x="3225800" y="287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21282</xdr:rowOff>
    </xdr:from>
    <xdr:to>
      <xdr:col>2</xdr:col>
      <xdr:colOff>692150</xdr:colOff>
      <xdr:row>18</xdr:row>
      <xdr:rowOff>122882</xdr:rowOff>
    </xdr:to>
    <xdr:sp macro="" textlink="">
      <xdr:nvSpPr>
        <xdr:cNvPr id="64" name="フローチャート : 判断 63"/>
        <xdr:cNvSpPr/>
      </xdr:nvSpPr>
      <xdr:spPr bwMode="auto">
        <a:xfrm>
          <a:off x="2857500" y="3155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133059</xdr:rowOff>
    </xdr:from>
    <xdr:ext cx="762000" cy="259045"/>
    <xdr:sp macro="" textlink="">
      <xdr:nvSpPr>
        <xdr:cNvPr id="65" name="テキスト ボックス 64"/>
        <xdr:cNvSpPr txBox="1"/>
      </xdr:nvSpPr>
      <xdr:spPr>
        <a:xfrm>
          <a:off x="2527300" y="292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157886</xdr:rowOff>
    </xdr:from>
    <xdr:to>
      <xdr:col>5</xdr:col>
      <xdr:colOff>34925</xdr:colOff>
      <xdr:row>19</xdr:row>
      <xdr:rowOff>88036</xdr:rowOff>
    </xdr:to>
    <xdr:sp macro="" textlink="">
      <xdr:nvSpPr>
        <xdr:cNvPr id="71" name="円/楕円 70"/>
        <xdr:cNvSpPr/>
      </xdr:nvSpPr>
      <xdr:spPr bwMode="auto">
        <a:xfrm>
          <a:off x="5600700" y="3291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129963</xdr:rowOff>
    </xdr:from>
    <xdr:ext cx="762000" cy="259045"/>
    <xdr:sp macro="" textlink="">
      <xdr:nvSpPr>
        <xdr:cNvPr id="72" name="人口1人当たり決算額の推移該当値テキスト130"/>
        <xdr:cNvSpPr txBox="1"/>
      </xdr:nvSpPr>
      <xdr:spPr>
        <a:xfrm>
          <a:off x="5740400" y="326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114,621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65575</xdr:rowOff>
    </xdr:from>
    <xdr:to>
      <xdr:col>4</xdr:col>
      <xdr:colOff>520700</xdr:colOff>
      <xdr:row>19</xdr:row>
      <xdr:rowOff>167175</xdr:rowOff>
    </xdr:to>
    <xdr:sp macro="" textlink="">
      <xdr:nvSpPr>
        <xdr:cNvPr id="73" name="円/楕円 72"/>
        <xdr:cNvSpPr/>
      </xdr:nvSpPr>
      <xdr:spPr bwMode="auto">
        <a:xfrm>
          <a:off x="4953000" y="3370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151952</xdr:rowOff>
    </xdr:from>
    <xdr:ext cx="736600" cy="259045"/>
    <xdr:sp macro="" textlink="">
      <xdr:nvSpPr>
        <xdr:cNvPr id="74" name="テキスト ボックス 73"/>
        <xdr:cNvSpPr txBox="1"/>
      </xdr:nvSpPr>
      <xdr:spPr>
        <a:xfrm>
          <a:off x="4622800" y="345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107,351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44501</xdr:rowOff>
    </xdr:from>
    <xdr:to>
      <xdr:col>3</xdr:col>
      <xdr:colOff>955675</xdr:colOff>
      <xdr:row>19</xdr:row>
      <xdr:rowOff>146101</xdr:rowOff>
    </xdr:to>
    <xdr:sp macro="" textlink="">
      <xdr:nvSpPr>
        <xdr:cNvPr id="75" name="円/楕円 74"/>
        <xdr:cNvSpPr/>
      </xdr:nvSpPr>
      <xdr:spPr bwMode="auto">
        <a:xfrm>
          <a:off x="4254500" y="3349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130878</xdr:rowOff>
    </xdr:from>
    <xdr:ext cx="762000" cy="259045"/>
    <xdr:sp macro="" textlink="">
      <xdr:nvSpPr>
        <xdr:cNvPr id="76" name="テキスト ボックス 75"/>
        <xdr:cNvSpPr txBox="1"/>
      </xdr:nvSpPr>
      <xdr:spPr>
        <a:xfrm>
          <a:off x="3924300" y="343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109,287</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10287</xdr:rowOff>
    </xdr:from>
    <xdr:to>
      <xdr:col>3</xdr:col>
      <xdr:colOff>257175</xdr:colOff>
      <xdr:row>19</xdr:row>
      <xdr:rowOff>111887</xdr:rowOff>
    </xdr:to>
    <xdr:sp macro="" textlink="">
      <xdr:nvSpPr>
        <xdr:cNvPr id="77" name="円/楕円 76"/>
        <xdr:cNvSpPr/>
      </xdr:nvSpPr>
      <xdr:spPr bwMode="auto">
        <a:xfrm>
          <a:off x="3556000" y="3315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96664</xdr:rowOff>
    </xdr:from>
    <xdr:ext cx="762000" cy="259045"/>
    <xdr:sp macro="" textlink="">
      <xdr:nvSpPr>
        <xdr:cNvPr id="78" name="テキスト ボックス 77"/>
        <xdr:cNvSpPr txBox="1"/>
      </xdr:nvSpPr>
      <xdr:spPr>
        <a:xfrm>
          <a:off x="3225800" y="340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112,430</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68449</xdr:rowOff>
    </xdr:from>
    <xdr:to>
      <xdr:col>2</xdr:col>
      <xdr:colOff>692150</xdr:colOff>
      <xdr:row>19</xdr:row>
      <xdr:rowOff>170049</xdr:rowOff>
    </xdr:to>
    <xdr:sp macro="" textlink="">
      <xdr:nvSpPr>
        <xdr:cNvPr id="79" name="円/楕円 78"/>
        <xdr:cNvSpPr/>
      </xdr:nvSpPr>
      <xdr:spPr bwMode="auto">
        <a:xfrm>
          <a:off x="2857500" y="3373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154826</xdr:rowOff>
    </xdr:from>
    <xdr:ext cx="762000" cy="259045"/>
    <xdr:sp macro="" textlink="">
      <xdr:nvSpPr>
        <xdr:cNvPr id="80" name="テキスト ボックス 79"/>
        <xdr:cNvSpPr txBox="1"/>
      </xdr:nvSpPr>
      <xdr:spPr>
        <a:xfrm>
          <a:off x="2527300" y="346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212058</xdr:rowOff>
    </xdr:from>
    <xdr:to>
      <xdr:col>4</xdr:col>
      <xdr:colOff>1117600</xdr:colOff>
      <xdr:row>37</xdr:row>
      <xdr:rowOff>179997</xdr:rowOff>
    </xdr:to>
    <xdr:cxnSp macro="">
      <xdr:nvCxnSpPr>
        <xdr:cNvPr id="108" name="直線コネクタ 107"/>
        <xdr:cNvCxnSpPr/>
      </xdr:nvCxnSpPr>
      <xdr:spPr bwMode="auto">
        <a:xfrm flipV="1">
          <a:off x="5651500" y="6136608"/>
          <a:ext cx="0" cy="11680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152074</xdr:rowOff>
    </xdr:from>
    <xdr:ext cx="762000" cy="259045"/>
    <xdr:sp macro="" textlink="">
      <xdr:nvSpPr>
        <xdr:cNvPr id="109" name="人口1人当たり決算額の推移最小値テキスト445"/>
        <xdr:cNvSpPr txBox="1"/>
      </xdr:nvSpPr>
      <xdr:spPr>
        <a:xfrm>
          <a:off x="5740400" y="72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-6,782</a:t>
          </a:r>
          <a:endParaRPr kumimoji="1" lang="ja-JP" altLang="en-US" sz="1000" b="1">
            <a:latin typeface="ＭＳ Ｐゴシック"/>
          </a:endParaRPr>
        </a:p>
      </xdr:txBody>
    </xdr:sp>
    <xdr:clientData/>
  </xdr:oneCellAnchor>
  <xdr:twoCellAnchor>
    <xdr:from>
      <xdr:col>4</xdr:col>
      <xdr:colOff>1028700</xdr:colOff>
      <xdr:row>37</xdr:row>
      <xdr:rowOff>179997</xdr:rowOff>
    </xdr:from>
    <xdr:to>
      <xdr:col>5</xdr:col>
      <xdr:colOff>73025</xdr:colOff>
      <xdr:row>37</xdr:row>
      <xdr:rowOff>179997</xdr:rowOff>
    </xdr:to>
    <xdr:cxnSp macro="">
      <xdr:nvCxnSpPr>
        <xdr:cNvPr id="110" name="直線コネクタ 109"/>
        <xdr:cNvCxnSpPr/>
      </xdr:nvCxnSpPr>
      <xdr:spPr bwMode="auto">
        <a:xfrm>
          <a:off x="5562600" y="73046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126985</xdr:rowOff>
    </xdr:from>
    <xdr:ext cx="762000" cy="259045"/>
    <xdr:sp macro="" textlink="">
      <xdr:nvSpPr>
        <xdr:cNvPr id="111" name="人口1人当たり決算額の推移最大値テキスト445"/>
        <xdr:cNvSpPr txBox="1"/>
      </xdr:nvSpPr>
      <xdr:spPr>
        <a:xfrm>
          <a:off x="5740400" y="588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54,535</a:t>
          </a:r>
          <a:endParaRPr kumimoji="1" lang="ja-JP" altLang="en-US" sz="1000" b="1">
            <a:latin typeface="ＭＳ Ｐゴシック"/>
          </a:endParaRPr>
        </a:p>
      </xdr:txBody>
    </xdr:sp>
    <xdr:clientData/>
  </xdr:oneCellAnchor>
  <xdr:twoCellAnchor>
    <xdr:from>
      <xdr:col>4</xdr:col>
      <xdr:colOff>1028700</xdr:colOff>
      <xdr:row>33</xdr:row>
      <xdr:rowOff>212058</xdr:rowOff>
    </xdr:from>
    <xdr:to>
      <xdr:col>5</xdr:col>
      <xdr:colOff>73025</xdr:colOff>
      <xdr:row>33</xdr:row>
      <xdr:rowOff>212058</xdr:rowOff>
    </xdr:to>
    <xdr:cxnSp macro="">
      <xdr:nvCxnSpPr>
        <xdr:cNvPr id="112" name="直線コネクタ 111"/>
        <xdr:cNvCxnSpPr/>
      </xdr:nvCxnSpPr>
      <xdr:spPr bwMode="auto">
        <a:xfrm>
          <a:off x="5562600" y="6136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140277</xdr:rowOff>
    </xdr:from>
    <xdr:to>
      <xdr:col>4</xdr:col>
      <xdr:colOff>1117600</xdr:colOff>
      <xdr:row>35</xdr:row>
      <xdr:rowOff>288525</xdr:rowOff>
    </xdr:to>
    <xdr:cxnSp macro="">
      <xdr:nvCxnSpPr>
        <xdr:cNvPr id="113" name="直線コネクタ 112"/>
        <xdr:cNvCxnSpPr/>
      </xdr:nvCxnSpPr>
      <xdr:spPr bwMode="auto">
        <a:xfrm>
          <a:off x="5003800" y="6750627"/>
          <a:ext cx="647700" cy="148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161288</xdr:rowOff>
    </xdr:from>
    <xdr:ext cx="762000" cy="259045"/>
    <xdr:sp macro="" textlink="">
      <xdr:nvSpPr>
        <xdr:cNvPr id="114" name="人口1人当たり決算額の推移平均値テキスト445"/>
        <xdr:cNvSpPr txBox="1"/>
      </xdr:nvSpPr>
      <xdr:spPr>
        <a:xfrm>
          <a:off x="5740400" y="6428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316211</xdr:rowOff>
    </xdr:from>
    <xdr:to>
      <xdr:col>5</xdr:col>
      <xdr:colOff>34925</xdr:colOff>
      <xdr:row>35</xdr:row>
      <xdr:rowOff>74911</xdr:rowOff>
    </xdr:to>
    <xdr:sp macro="" textlink="">
      <xdr:nvSpPr>
        <xdr:cNvPr id="115" name="フローチャート : 判断 114"/>
        <xdr:cNvSpPr/>
      </xdr:nvSpPr>
      <xdr:spPr bwMode="auto">
        <a:xfrm>
          <a:off x="56007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62687</xdr:rowOff>
    </xdr:from>
    <xdr:to>
      <xdr:col>4</xdr:col>
      <xdr:colOff>469900</xdr:colOff>
      <xdr:row>35</xdr:row>
      <xdr:rowOff>140277</xdr:rowOff>
    </xdr:to>
    <xdr:cxnSp macro="">
      <xdr:nvCxnSpPr>
        <xdr:cNvPr id="116" name="直線コネクタ 115"/>
        <xdr:cNvCxnSpPr/>
      </xdr:nvCxnSpPr>
      <xdr:spPr bwMode="auto">
        <a:xfrm>
          <a:off x="4305300" y="6673037"/>
          <a:ext cx="698500" cy="77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249898</xdr:rowOff>
    </xdr:from>
    <xdr:to>
      <xdr:col>4</xdr:col>
      <xdr:colOff>520700</xdr:colOff>
      <xdr:row>35</xdr:row>
      <xdr:rowOff>8598</xdr:rowOff>
    </xdr:to>
    <xdr:sp macro="" textlink="">
      <xdr:nvSpPr>
        <xdr:cNvPr id="117" name="フローチャート : 判断 116"/>
        <xdr:cNvSpPr/>
      </xdr:nvSpPr>
      <xdr:spPr bwMode="auto">
        <a:xfrm>
          <a:off x="4953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18775</xdr:rowOff>
    </xdr:from>
    <xdr:ext cx="736600" cy="259045"/>
    <xdr:sp macro="" textlink="">
      <xdr:nvSpPr>
        <xdr:cNvPr id="118" name="テキスト ボックス 117"/>
        <xdr:cNvSpPr txBox="1"/>
      </xdr:nvSpPr>
      <xdr:spPr>
        <a:xfrm>
          <a:off x="4622800" y="6286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35160</xdr:rowOff>
    </xdr:from>
    <xdr:to>
      <xdr:col>3</xdr:col>
      <xdr:colOff>904875</xdr:colOff>
      <xdr:row>35</xdr:row>
      <xdr:rowOff>62687</xdr:rowOff>
    </xdr:to>
    <xdr:cxnSp macro="">
      <xdr:nvCxnSpPr>
        <xdr:cNvPr id="119" name="直線コネクタ 118"/>
        <xdr:cNvCxnSpPr/>
      </xdr:nvCxnSpPr>
      <xdr:spPr bwMode="auto">
        <a:xfrm>
          <a:off x="3606800" y="6645510"/>
          <a:ext cx="698500" cy="27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234829</xdr:rowOff>
    </xdr:from>
    <xdr:to>
      <xdr:col>3</xdr:col>
      <xdr:colOff>955675</xdr:colOff>
      <xdr:row>34</xdr:row>
      <xdr:rowOff>336429</xdr:rowOff>
    </xdr:to>
    <xdr:sp macro="" textlink="">
      <xdr:nvSpPr>
        <xdr:cNvPr id="120" name="フローチャート : 判断 119"/>
        <xdr:cNvSpPr/>
      </xdr:nvSpPr>
      <xdr:spPr bwMode="auto">
        <a:xfrm>
          <a:off x="4254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3706</xdr:rowOff>
    </xdr:from>
    <xdr:ext cx="762000" cy="259045"/>
    <xdr:sp macro="" textlink="">
      <xdr:nvSpPr>
        <xdr:cNvPr id="121" name="テキスト ボックス 120"/>
        <xdr:cNvSpPr txBox="1"/>
      </xdr:nvSpPr>
      <xdr:spPr>
        <a:xfrm>
          <a:off x="3924300" y="627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14339</xdr:rowOff>
    </xdr:from>
    <xdr:to>
      <xdr:col>3</xdr:col>
      <xdr:colOff>206375</xdr:colOff>
      <xdr:row>35</xdr:row>
      <xdr:rowOff>35160</xdr:rowOff>
    </xdr:to>
    <xdr:cxnSp macro="">
      <xdr:nvCxnSpPr>
        <xdr:cNvPr id="122" name="直線コネクタ 121"/>
        <xdr:cNvCxnSpPr/>
      </xdr:nvCxnSpPr>
      <xdr:spPr bwMode="auto">
        <a:xfrm>
          <a:off x="2908300" y="6624689"/>
          <a:ext cx="698500" cy="20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169754</xdr:rowOff>
    </xdr:from>
    <xdr:to>
      <xdr:col>3</xdr:col>
      <xdr:colOff>257175</xdr:colOff>
      <xdr:row>34</xdr:row>
      <xdr:rowOff>271354</xdr:rowOff>
    </xdr:to>
    <xdr:sp macro="" textlink="">
      <xdr:nvSpPr>
        <xdr:cNvPr id="123" name="フローチャート : 判断 122"/>
        <xdr:cNvSpPr/>
      </xdr:nvSpPr>
      <xdr:spPr bwMode="auto">
        <a:xfrm>
          <a:off x="3556000" y="6437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281531</xdr:rowOff>
    </xdr:from>
    <xdr:ext cx="762000" cy="259045"/>
    <xdr:sp macro="" textlink="">
      <xdr:nvSpPr>
        <xdr:cNvPr id="124" name="テキスト ボックス 123"/>
        <xdr:cNvSpPr txBox="1"/>
      </xdr:nvSpPr>
      <xdr:spPr>
        <a:xfrm>
          <a:off x="3225800" y="620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83439</xdr:rowOff>
    </xdr:from>
    <xdr:to>
      <xdr:col>2</xdr:col>
      <xdr:colOff>692150</xdr:colOff>
      <xdr:row>34</xdr:row>
      <xdr:rowOff>185039</xdr:rowOff>
    </xdr:to>
    <xdr:sp macro="" textlink="">
      <xdr:nvSpPr>
        <xdr:cNvPr id="125" name="フローチャート : 判断 124"/>
        <xdr:cNvSpPr/>
      </xdr:nvSpPr>
      <xdr:spPr bwMode="auto">
        <a:xfrm>
          <a:off x="2857500" y="6350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195216</xdr:rowOff>
    </xdr:from>
    <xdr:ext cx="762000" cy="259045"/>
    <xdr:sp macro="" textlink="">
      <xdr:nvSpPr>
        <xdr:cNvPr id="126" name="テキスト ボックス 125"/>
        <xdr:cNvSpPr txBox="1"/>
      </xdr:nvSpPr>
      <xdr:spPr>
        <a:xfrm>
          <a:off x="2527300" y="611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237725</xdr:rowOff>
    </xdr:from>
    <xdr:to>
      <xdr:col>5</xdr:col>
      <xdr:colOff>34925</xdr:colOff>
      <xdr:row>35</xdr:row>
      <xdr:rowOff>339325</xdr:rowOff>
    </xdr:to>
    <xdr:sp macro="" textlink="">
      <xdr:nvSpPr>
        <xdr:cNvPr id="132" name="円/楕円 131"/>
        <xdr:cNvSpPr/>
      </xdr:nvSpPr>
      <xdr:spPr bwMode="auto">
        <a:xfrm>
          <a:off x="5600700" y="6848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209802</xdr:rowOff>
    </xdr:from>
    <xdr:ext cx="762000" cy="259045"/>
    <xdr:sp macro="" textlink="">
      <xdr:nvSpPr>
        <xdr:cNvPr id="133" name="人口1人当たり決算額の推移該当値テキスト445"/>
        <xdr:cNvSpPr txBox="1"/>
      </xdr:nvSpPr>
      <xdr:spPr>
        <a:xfrm>
          <a:off x="5740400" y="682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14,521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89477</xdr:rowOff>
    </xdr:from>
    <xdr:to>
      <xdr:col>4</xdr:col>
      <xdr:colOff>520700</xdr:colOff>
      <xdr:row>35</xdr:row>
      <xdr:rowOff>191077</xdr:rowOff>
    </xdr:to>
    <xdr:sp macro="" textlink="">
      <xdr:nvSpPr>
        <xdr:cNvPr id="134" name="円/楕円 133"/>
        <xdr:cNvSpPr/>
      </xdr:nvSpPr>
      <xdr:spPr bwMode="auto">
        <a:xfrm>
          <a:off x="4953000" y="6699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175854</xdr:rowOff>
    </xdr:from>
    <xdr:ext cx="736600" cy="259045"/>
    <xdr:sp macro="" textlink="">
      <xdr:nvSpPr>
        <xdr:cNvPr id="135" name="テキスト ボックス 134"/>
        <xdr:cNvSpPr txBox="1"/>
      </xdr:nvSpPr>
      <xdr:spPr>
        <a:xfrm>
          <a:off x="4622800" y="678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22,303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11887</xdr:rowOff>
    </xdr:from>
    <xdr:to>
      <xdr:col>3</xdr:col>
      <xdr:colOff>955675</xdr:colOff>
      <xdr:row>35</xdr:row>
      <xdr:rowOff>113487</xdr:rowOff>
    </xdr:to>
    <xdr:sp macro="" textlink="">
      <xdr:nvSpPr>
        <xdr:cNvPr id="136" name="円/楕円 135"/>
        <xdr:cNvSpPr/>
      </xdr:nvSpPr>
      <xdr:spPr bwMode="auto">
        <a:xfrm>
          <a:off x="4254500" y="6622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98264</xdr:rowOff>
    </xdr:from>
    <xdr:ext cx="762000" cy="259045"/>
    <xdr:sp macro="" textlink="">
      <xdr:nvSpPr>
        <xdr:cNvPr id="137" name="テキスト ボックス 136"/>
        <xdr:cNvSpPr txBox="1"/>
      </xdr:nvSpPr>
      <xdr:spPr>
        <a:xfrm>
          <a:off x="3924300" y="67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26,376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327260</xdr:rowOff>
    </xdr:from>
    <xdr:to>
      <xdr:col>3</xdr:col>
      <xdr:colOff>257175</xdr:colOff>
      <xdr:row>35</xdr:row>
      <xdr:rowOff>85960</xdr:rowOff>
    </xdr:to>
    <xdr:sp macro="" textlink="">
      <xdr:nvSpPr>
        <xdr:cNvPr id="138" name="円/楕円 137"/>
        <xdr:cNvSpPr/>
      </xdr:nvSpPr>
      <xdr:spPr bwMode="auto">
        <a:xfrm>
          <a:off x="3556000" y="659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70737</xdr:rowOff>
    </xdr:from>
    <xdr:ext cx="762000" cy="259045"/>
    <xdr:sp macro="" textlink="">
      <xdr:nvSpPr>
        <xdr:cNvPr id="139" name="テキスト ボックス 138"/>
        <xdr:cNvSpPr txBox="1"/>
      </xdr:nvSpPr>
      <xdr:spPr>
        <a:xfrm>
          <a:off x="3225800" y="668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27,821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306439</xdr:rowOff>
    </xdr:from>
    <xdr:to>
      <xdr:col>2</xdr:col>
      <xdr:colOff>692150</xdr:colOff>
      <xdr:row>35</xdr:row>
      <xdr:rowOff>65139</xdr:rowOff>
    </xdr:to>
    <xdr:sp macro="" textlink="">
      <xdr:nvSpPr>
        <xdr:cNvPr id="140" name="円/楕円 139"/>
        <xdr:cNvSpPr/>
      </xdr:nvSpPr>
      <xdr:spPr bwMode="auto">
        <a:xfrm>
          <a:off x="2857500" y="6573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49916</xdr:rowOff>
    </xdr:from>
    <xdr:ext cx="762000" cy="259045"/>
    <xdr:sp macro="" textlink="">
      <xdr:nvSpPr>
        <xdr:cNvPr id="141" name="テキスト ボックス 140"/>
        <xdr:cNvSpPr txBox="1"/>
      </xdr:nvSpPr>
      <xdr:spPr>
        <a:xfrm>
          <a:off x="2527300" y="666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年度決算については、標準財政規模に対する財政調整基金残高が</a:t>
          </a:r>
          <a:r>
            <a:rPr kumimoji="1" lang="en-US" altLang="ja-JP" sz="1400">
              <a:latin typeface="ＭＳ ゴシック" pitchFamily="49" charset="-128"/>
              <a:ea typeface="ＭＳ ゴシック" pitchFamily="49" charset="-128"/>
            </a:rPr>
            <a:t>19.96%</a:t>
          </a:r>
          <a:r>
            <a:rPr kumimoji="1" lang="ja-JP" altLang="en-US" sz="1400">
              <a:latin typeface="ＭＳ ゴシック" pitchFamily="49" charset="-128"/>
              <a:ea typeface="ＭＳ ゴシック" pitchFamily="49" charset="-128"/>
            </a:rPr>
            <a:t>と昨年度の水準を維持できた。今後も当初予算編成時には財政調整基金の取り崩しが必要となるが、決算余剰金の積立を行い、年度末現在高が当初を上回るような財政運営を図っていく必要がある。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各会計とも黒字となっており、今後も一般会計からの繰り入れに頼らず、基準外繰出しのないよう節度ある財政運営を図っていく必要がある。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アットホームおおたま特別会計については、原発事故の風評被害による利用者の落ち込みから徐々に回復傾向にはあるが、県外のＰＲ活動にも積極的に参加し、さらなる顧客の確保に努めていく必要がある。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元金償還金については、臨時財政対策債の償還が毎年開始となるので、各年度の起債発行については元金償還額を越えないよう事業の選定に努める。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公営企業債の元利償還金に対する繰入金については、水道事業会計において石綿セメント管更新事業が今後予定されているため、健全な財政運営に努める。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算入公債費等については、災害復旧費等の増（平成２３年度緊急防災・減災事業債の理論償還値の増）によるものである。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一般会計に係る地方債の現在高は、義務教育施設の耐震改修及び災害公営住宅建設により、今後数年間がピークになると予想される。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公営企業債繰入見込額については、補償金免除繰上償還を実施した影響で年々減少傾向にある。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退職手当負担見込額については、新採用職員を抑制しているため減となっている。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今後も後年度負担とならないよう、節度ある財政運営に努めていく必要がある。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8566341</v>
      </c>
      <c r="BO4" s="379"/>
      <c r="BP4" s="379"/>
      <c r="BQ4" s="379"/>
      <c r="BR4" s="379"/>
      <c r="BS4" s="379"/>
      <c r="BT4" s="379"/>
      <c r="BU4" s="380"/>
      <c r="BV4" s="378">
        <v>6190638</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12.2</v>
      </c>
      <c r="CU4" s="556"/>
      <c r="CV4" s="556"/>
      <c r="CW4" s="556"/>
      <c r="CX4" s="556"/>
      <c r="CY4" s="556"/>
      <c r="CZ4" s="556"/>
      <c r="DA4" s="557"/>
      <c r="DB4" s="555">
        <v>12.5</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7979959</v>
      </c>
      <c r="BO5" s="384"/>
      <c r="BP5" s="384"/>
      <c r="BQ5" s="384"/>
      <c r="BR5" s="384"/>
      <c r="BS5" s="384"/>
      <c r="BT5" s="384"/>
      <c r="BU5" s="385"/>
      <c r="BV5" s="383">
        <v>5706008</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88.5</v>
      </c>
      <c r="CU5" s="354"/>
      <c r="CV5" s="354"/>
      <c r="CW5" s="354"/>
      <c r="CX5" s="354"/>
      <c r="CY5" s="354"/>
      <c r="CZ5" s="354"/>
      <c r="DA5" s="355"/>
      <c r="DB5" s="353">
        <v>84.9</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586382</v>
      </c>
      <c r="BO6" s="384"/>
      <c r="BP6" s="384"/>
      <c r="BQ6" s="384"/>
      <c r="BR6" s="384"/>
      <c r="BS6" s="384"/>
      <c r="BT6" s="384"/>
      <c r="BU6" s="385"/>
      <c r="BV6" s="383">
        <v>484630</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94.4</v>
      </c>
      <c r="CU6" s="530"/>
      <c r="CV6" s="530"/>
      <c r="CW6" s="530"/>
      <c r="CX6" s="530"/>
      <c r="CY6" s="530"/>
      <c r="CZ6" s="530"/>
      <c r="DA6" s="531"/>
      <c r="DB6" s="529">
        <v>90.8</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255686</v>
      </c>
      <c r="BO7" s="384"/>
      <c r="BP7" s="384"/>
      <c r="BQ7" s="384"/>
      <c r="BR7" s="384"/>
      <c r="BS7" s="384"/>
      <c r="BT7" s="384"/>
      <c r="BU7" s="385"/>
      <c r="BV7" s="383">
        <v>146197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2708072</v>
      </c>
      <c r="CU7" s="384"/>
      <c r="CV7" s="384"/>
      <c r="CW7" s="384"/>
      <c r="CX7" s="384"/>
      <c r="CY7" s="384"/>
      <c r="CZ7" s="384"/>
      <c r="DA7" s="385"/>
      <c r="DB7" s="383">
        <v>2707676</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330696</v>
      </c>
      <c r="BO8" s="384"/>
      <c r="BP8" s="384"/>
      <c r="BQ8" s="384"/>
      <c r="BR8" s="384"/>
      <c r="BS8" s="384"/>
      <c r="BT8" s="384"/>
      <c r="BU8" s="385"/>
      <c r="BV8" s="383">
        <v>338433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0.34</v>
      </c>
      <c r="CU8" s="493"/>
      <c r="CV8" s="493"/>
      <c r="CW8" s="493"/>
      <c r="CX8" s="493"/>
      <c r="CY8" s="493"/>
      <c r="CZ8" s="493"/>
      <c r="DA8" s="494"/>
      <c r="DB8" s="492">
        <v>0.34</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8574</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-7737</v>
      </c>
      <c r="BO9" s="384"/>
      <c r="BP9" s="384"/>
      <c r="BQ9" s="384"/>
      <c r="BR9" s="384"/>
      <c r="BS9" s="384"/>
      <c r="BT9" s="384"/>
      <c r="BU9" s="385"/>
      <c r="BV9" s="383">
        <v>-26503</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8.6</v>
      </c>
      <c r="CU9" s="354"/>
      <c r="CV9" s="354"/>
      <c r="CW9" s="354"/>
      <c r="CX9" s="354"/>
      <c r="CY9" s="354"/>
      <c r="CZ9" s="354"/>
      <c r="DA9" s="355"/>
      <c r="DB9" s="353">
        <v>9.8000000000000007</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8464</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170178</v>
      </c>
      <c r="BO10" s="384"/>
      <c r="BP10" s="384"/>
      <c r="BQ10" s="384"/>
      <c r="BR10" s="384"/>
      <c r="BS10" s="384"/>
      <c r="BT10" s="384"/>
      <c r="BU10" s="385"/>
      <c r="BV10" s="383">
        <v>180266</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8506</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165000</v>
      </c>
      <c r="BO12" s="384"/>
      <c r="BP12" s="384"/>
      <c r="BQ12" s="384"/>
      <c r="BR12" s="384"/>
      <c r="BS12" s="384"/>
      <c r="BT12" s="384"/>
      <c r="BU12" s="385"/>
      <c r="BV12" s="383">
        <v>150000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8483</v>
      </c>
      <c r="S13" s="485"/>
      <c r="T13" s="485"/>
      <c r="U13" s="485"/>
      <c r="V13" s="486"/>
      <c r="W13" s="472" t="s">
        <v>123</v>
      </c>
      <c r="X13" s="396"/>
      <c r="Y13" s="396"/>
      <c r="Z13" s="396"/>
      <c r="AA13" s="396"/>
      <c r="AB13" s="397"/>
      <c r="AC13" s="359">
        <v>492</v>
      </c>
      <c r="AD13" s="360"/>
      <c r="AE13" s="360"/>
      <c r="AF13" s="360"/>
      <c r="AG13" s="361"/>
      <c r="AH13" s="359">
        <v>619</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-2559</v>
      </c>
      <c r="BO13" s="384"/>
      <c r="BP13" s="384"/>
      <c r="BQ13" s="384"/>
      <c r="BR13" s="384"/>
      <c r="BS13" s="384"/>
      <c r="BT13" s="384"/>
      <c r="BU13" s="385"/>
      <c r="BV13" s="383">
        <v>3763</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7.4</v>
      </c>
      <c r="CU13" s="354"/>
      <c r="CV13" s="354"/>
      <c r="CW13" s="354"/>
      <c r="CX13" s="354"/>
      <c r="CY13" s="354"/>
      <c r="CZ13" s="354"/>
      <c r="DA13" s="355"/>
      <c r="DB13" s="353">
        <v>9</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8496</v>
      </c>
      <c r="S14" s="485"/>
      <c r="T14" s="485"/>
      <c r="U14" s="485"/>
      <c r="V14" s="486"/>
      <c r="W14" s="487"/>
      <c r="X14" s="399"/>
      <c r="Y14" s="399"/>
      <c r="Z14" s="399"/>
      <c r="AA14" s="399"/>
      <c r="AB14" s="400"/>
      <c r="AC14" s="477">
        <v>12.1</v>
      </c>
      <c r="AD14" s="478"/>
      <c r="AE14" s="478"/>
      <c r="AF14" s="478"/>
      <c r="AG14" s="479"/>
      <c r="AH14" s="477">
        <v>14.2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22.7</v>
      </c>
      <c r="CU14" s="456"/>
      <c r="CV14" s="456"/>
      <c r="CW14" s="456"/>
      <c r="CX14" s="456"/>
      <c r="CY14" s="456"/>
      <c r="CZ14" s="456"/>
      <c r="DA14" s="457"/>
      <c r="DB14" s="488">
        <v>29.7</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8456</v>
      </c>
      <c r="S15" s="485"/>
      <c r="T15" s="485"/>
      <c r="U15" s="485"/>
      <c r="V15" s="486"/>
      <c r="W15" s="472" t="s">
        <v>130</v>
      </c>
      <c r="X15" s="396"/>
      <c r="Y15" s="396"/>
      <c r="Z15" s="396"/>
      <c r="AA15" s="396"/>
      <c r="AB15" s="397"/>
      <c r="AC15" s="359">
        <v>1462</v>
      </c>
      <c r="AD15" s="360"/>
      <c r="AE15" s="360"/>
      <c r="AF15" s="360"/>
      <c r="AG15" s="361"/>
      <c r="AH15" s="359">
        <v>1580</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826617</v>
      </c>
      <c r="BO15" s="379"/>
      <c r="BP15" s="379"/>
      <c r="BQ15" s="379"/>
      <c r="BR15" s="379"/>
      <c r="BS15" s="379"/>
      <c r="BT15" s="379"/>
      <c r="BU15" s="380"/>
      <c r="BV15" s="378">
        <v>809919</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35.9</v>
      </c>
      <c r="AD16" s="478"/>
      <c r="AE16" s="478"/>
      <c r="AF16" s="478"/>
      <c r="AG16" s="479"/>
      <c r="AH16" s="477">
        <v>36.299999999999997</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2314455</v>
      </c>
      <c r="BO16" s="384"/>
      <c r="BP16" s="384"/>
      <c r="BQ16" s="384"/>
      <c r="BR16" s="384"/>
      <c r="BS16" s="384"/>
      <c r="BT16" s="384"/>
      <c r="BU16" s="385"/>
      <c r="BV16" s="383">
        <v>2309795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2120</v>
      </c>
      <c r="AD17" s="360"/>
      <c r="AE17" s="360"/>
      <c r="AF17" s="360"/>
      <c r="AG17" s="361"/>
      <c r="AH17" s="359">
        <v>2100</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1051159</v>
      </c>
      <c r="BO17" s="384"/>
      <c r="BP17" s="384"/>
      <c r="BQ17" s="384"/>
      <c r="BR17" s="384"/>
      <c r="BS17" s="384"/>
      <c r="BT17" s="384"/>
      <c r="BU17" s="385"/>
      <c r="BV17" s="383">
        <v>1030952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79.44</v>
      </c>
      <c r="M18" s="448"/>
      <c r="N18" s="448"/>
      <c r="O18" s="448"/>
      <c r="P18" s="448"/>
      <c r="Q18" s="448"/>
      <c r="R18" s="449"/>
      <c r="S18" s="449"/>
      <c r="T18" s="449"/>
      <c r="U18" s="449"/>
      <c r="V18" s="450"/>
      <c r="W18" s="464"/>
      <c r="X18" s="465"/>
      <c r="Y18" s="465"/>
      <c r="Z18" s="465"/>
      <c r="AA18" s="465"/>
      <c r="AB18" s="473"/>
      <c r="AC18" s="347">
        <v>52</v>
      </c>
      <c r="AD18" s="348"/>
      <c r="AE18" s="348"/>
      <c r="AF18" s="348"/>
      <c r="AG18" s="451"/>
      <c r="AH18" s="347">
        <v>48.3</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2382158</v>
      </c>
      <c r="BO18" s="384"/>
      <c r="BP18" s="384"/>
      <c r="BQ18" s="384"/>
      <c r="BR18" s="384"/>
      <c r="BS18" s="384"/>
      <c r="BT18" s="384"/>
      <c r="BU18" s="385"/>
      <c r="BV18" s="383">
        <v>2311087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108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3759460</v>
      </c>
      <c r="BO19" s="384"/>
      <c r="BP19" s="384"/>
      <c r="BQ19" s="384"/>
      <c r="BR19" s="384"/>
      <c r="BS19" s="384"/>
      <c r="BT19" s="384"/>
      <c r="BU19" s="385"/>
      <c r="BV19" s="383">
        <v>3554501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2253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4033756</v>
      </c>
      <c r="BO23" s="384"/>
      <c r="BP23" s="384"/>
      <c r="BQ23" s="384"/>
      <c r="BR23" s="384"/>
      <c r="BS23" s="384"/>
      <c r="BT23" s="384"/>
      <c r="BU23" s="385"/>
      <c r="BV23" s="383">
        <v>3908282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7570</v>
      </c>
      <c r="R24" s="360"/>
      <c r="S24" s="360"/>
      <c r="T24" s="360"/>
      <c r="U24" s="360"/>
      <c r="V24" s="361"/>
      <c r="W24" s="425"/>
      <c r="X24" s="416"/>
      <c r="Y24" s="417"/>
      <c r="Z24" s="356" t="s">
        <v>154</v>
      </c>
      <c r="AA24" s="357"/>
      <c r="AB24" s="357"/>
      <c r="AC24" s="357"/>
      <c r="AD24" s="357"/>
      <c r="AE24" s="357"/>
      <c r="AF24" s="357"/>
      <c r="AG24" s="358"/>
      <c r="AH24" s="359">
        <v>85</v>
      </c>
      <c r="AI24" s="360"/>
      <c r="AJ24" s="360"/>
      <c r="AK24" s="360"/>
      <c r="AL24" s="361"/>
      <c r="AM24" s="359">
        <v>279905</v>
      </c>
      <c r="AN24" s="360"/>
      <c r="AO24" s="360"/>
      <c r="AP24" s="360"/>
      <c r="AQ24" s="360"/>
      <c r="AR24" s="361"/>
      <c r="AS24" s="359">
        <v>3293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3724083</v>
      </c>
      <c r="BO24" s="384"/>
      <c r="BP24" s="384"/>
      <c r="BQ24" s="384"/>
      <c r="BR24" s="384"/>
      <c r="BS24" s="384"/>
      <c r="BT24" s="384"/>
      <c r="BU24" s="385"/>
      <c r="BV24" s="383">
        <v>3629939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6060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48062</v>
      </c>
      <c r="BO25" s="379"/>
      <c r="BP25" s="379"/>
      <c r="BQ25" s="379"/>
      <c r="BR25" s="379"/>
      <c r="BS25" s="379"/>
      <c r="BT25" s="379"/>
      <c r="BU25" s="380"/>
      <c r="BV25" s="378">
        <v>64296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5670</v>
      </c>
      <c r="R26" s="360"/>
      <c r="S26" s="360"/>
      <c r="T26" s="360"/>
      <c r="U26" s="360"/>
      <c r="V26" s="361"/>
      <c r="W26" s="425"/>
      <c r="X26" s="416"/>
      <c r="Y26" s="417"/>
      <c r="Z26" s="356" t="s">
        <v>160</v>
      </c>
      <c r="AA26" s="438"/>
      <c r="AB26" s="438"/>
      <c r="AC26" s="438"/>
      <c r="AD26" s="438"/>
      <c r="AE26" s="438"/>
      <c r="AF26" s="438"/>
      <c r="AG26" s="439"/>
      <c r="AH26" s="359" t="s">
        <v>121</v>
      </c>
      <c r="AI26" s="360"/>
      <c r="AJ26" s="360"/>
      <c r="AK26" s="360"/>
      <c r="AL26" s="361"/>
      <c r="AM26" s="359" t="s">
        <v>121</v>
      </c>
      <c r="AN26" s="360"/>
      <c r="AO26" s="360"/>
      <c r="AP26" s="360"/>
      <c r="AQ26" s="360"/>
      <c r="AR26" s="361"/>
      <c r="AS26" s="359" t="s">
        <v>121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2727</v>
      </c>
      <c r="R27" s="360"/>
      <c r="S27" s="360"/>
      <c r="T27" s="360"/>
      <c r="U27" s="360"/>
      <c r="V27" s="361"/>
      <c r="W27" s="425"/>
      <c r="X27" s="416"/>
      <c r="Y27" s="417"/>
      <c r="Z27" s="356" t="s">
        <v>163</v>
      </c>
      <c r="AA27" s="357"/>
      <c r="AB27" s="357"/>
      <c r="AC27" s="357"/>
      <c r="AD27" s="357"/>
      <c r="AE27" s="357"/>
      <c r="AF27" s="357"/>
      <c r="AG27" s="358"/>
      <c r="AH27" s="359">
        <v>11</v>
      </c>
      <c r="AI27" s="360"/>
      <c r="AJ27" s="360"/>
      <c r="AK27" s="360"/>
      <c r="AL27" s="361"/>
      <c r="AM27" s="359">
        <v>36536</v>
      </c>
      <c r="AN27" s="360"/>
      <c r="AO27" s="360"/>
      <c r="AP27" s="360"/>
      <c r="AQ27" s="360"/>
      <c r="AR27" s="361"/>
      <c r="AS27" s="359">
        <v>3321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137145</v>
      </c>
      <c r="BO27" s="387"/>
      <c r="BP27" s="387"/>
      <c r="BQ27" s="387"/>
      <c r="BR27" s="387"/>
      <c r="BS27" s="387"/>
      <c r="BT27" s="387"/>
      <c r="BU27" s="388"/>
      <c r="BV27" s="386">
        <v>137110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2043</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540572</v>
      </c>
      <c r="BO28" s="379"/>
      <c r="BP28" s="379"/>
      <c r="BQ28" s="379"/>
      <c r="BR28" s="379"/>
      <c r="BS28" s="379"/>
      <c r="BT28" s="379"/>
      <c r="BU28" s="380"/>
      <c r="BV28" s="378">
        <v>535394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10</v>
      </c>
      <c r="M29" s="360"/>
      <c r="N29" s="360"/>
      <c r="O29" s="360"/>
      <c r="P29" s="361"/>
      <c r="Q29" s="359">
        <v>1845</v>
      </c>
      <c r="R29" s="360"/>
      <c r="S29" s="360"/>
      <c r="T29" s="360"/>
      <c r="U29" s="360"/>
      <c r="V29" s="361"/>
      <c r="W29" s="426"/>
      <c r="X29" s="427"/>
      <c r="Y29" s="428"/>
      <c r="Z29" s="356" t="s">
        <v>170</v>
      </c>
      <c r="AA29" s="357"/>
      <c r="AB29" s="357"/>
      <c r="AC29" s="357"/>
      <c r="AD29" s="357"/>
      <c r="AE29" s="357"/>
      <c r="AF29" s="357"/>
      <c r="AG29" s="358"/>
      <c r="AH29" s="359">
        <v>96</v>
      </c>
      <c r="AI29" s="360"/>
      <c r="AJ29" s="360"/>
      <c r="AK29" s="360"/>
      <c r="AL29" s="361"/>
      <c r="AM29" s="359">
        <v>316441</v>
      </c>
      <c r="AN29" s="360"/>
      <c r="AO29" s="360"/>
      <c r="AP29" s="360"/>
      <c r="AQ29" s="360"/>
      <c r="AR29" s="361"/>
      <c r="AS29" s="359">
        <v>3296</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5766</v>
      </c>
      <c r="BO29" s="384"/>
      <c r="BP29" s="384"/>
      <c r="BQ29" s="384"/>
      <c r="BR29" s="384"/>
      <c r="BS29" s="384"/>
      <c r="BT29" s="384"/>
      <c r="BU29" s="385"/>
      <c r="BV29" s="383">
        <v>5765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96.4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2220387</v>
      </c>
      <c r="BO30" s="387"/>
      <c r="BP30" s="387"/>
      <c r="BQ30" s="387"/>
      <c r="BR30" s="387"/>
      <c r="BS30" s="387"/>
      <c r="BT30" s="387"/>
      <c r="BU30" s="388"/>
      <c r="BV30" s="386">
        <v>607225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IF('各会計、関係団体の財政状況及び健全化判断比率'!B33="","",'各会計、関係団体の財政状況及び健全化判断比率'!B33)</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安達地方広域行政組合（一般会計）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アットホームおおたま特別会計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介護保険特別会計（保険事業勘定）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安達地方広域行政組合（安達地方広域行政組合地域振興事業特別会計）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土地取得特別会計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福島県市町村総合事務組合（一般会計）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介護保険特別会計（介護サービス事業勘定）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福島県市町村総合事務組合（消防補償等特別会計）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福島県市町村総合事務組合（消防賞じゅつ金特別会計）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福島県市町村総合事務組合（非常勤職員公務災害補償特別会計）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福島県市町村総合事務組合（自治会館管理特別会計）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福島県後期高齢者医療広域連合（一般会計）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福島県後期高齢者医療広域連合（後期高齢者医療特別会計）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28"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830431</v>
      </c>
      <c r="S5" s="639"/>
      <c r="T5" s="639"/>
      <c r="U5" s="639"/>
      <c r="V5" s="639"/>
      <c r="W5" s="639"/>
      <c r="X5" s="639"/>
      <c r="Y5" s="686"/>
      <c r="Z5" s="699">
        <v>9.6999999999999993</v>
      </c>
      <c r="AA5" s="699"/>
      <c r="AB5" s="699"/>
      <c r="AC5" s="699"/>
      <c r="AD5" s="700">
        <v>830431</v>
      </c>
      <c r="AE5" s="700"/>
      <c r="AF5" s="700"/>
      <c r="AG5" s="700"/>
      <c r="AH5" s="700"/>
      <c r="AI5" s="700"/>
      <c r="AJ5" s="700"/>
      <c r="AK5" s="700"/>
      <c r="AL5" s="687">
        <v>32.9</v>
      </c>
      <c r="AM5" s="656"/>
      <c r="AN5" s="656"/>
      <c r="AO5" s="688"/>
      <c r="AP5" s="675" t="s">
        <v>208</v>
      </c>
      <c r="AQ5" s="676"/>
      <c r="AR5" s="676"/>
      <c r="AS5" s="676"/>
      <c r="AT5" s="676"/>
      <c r="AU5" s="676"/>
      <c r="AV5" s="676"/>
      <c r="AW5" s="676"/>
      <c r="AX5" s="676"/>
      <c r="AY5" s="676"/>
      <c r="AZ5" s="676"/>
      <c r="BA5" s="676"/>
      <c r="BB5" s="676"/>
      <c r="BC5" s="676"/>
      <c r="BD5" s="676"/>
      <c r="BE5" s="676"/>
      <c r="BF5" s="677"/>
      <c r="BG5" s="588">
        <v>818662</v>
      </c>
      <c r="BH5" s="589"/>
      <c r="BI5" s="589"/>
      <c r="BJ5" s="589"/>
      <c r="BK5" s="589"/>
      <c r="BL5" s="589"/>
      <c r="BM5" s="589"/>
      <c r="BN5" s="590"/>
      <c r="BO5" s="641">
        <v>98.6</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66451</v>
      </c>
      <c r="S6" s="589"/>
      <c r="T6" s="589"/>
      <c r="U6" s="589"/>
      <c r="V6" s="589"/>
      <c r="W6" s="589"/>
      <c r="X6" s="589"/>
      <c r="Y6" s="590"/>
      <c r="Z6" s="641">
        <v>0.8</v>
      </c>
      <c r="AA6" s="641"/>
      <c r="AB6" s="641"/>
      <c r="AC6" s="641"/>
      <c r="AD6" s="642">
        <v>66451</v>
      </c>
      <c r="AE6" s="642"/>
      <c r="AF6" s="642"/>
      <c r="AG6" s="642"/>
      <c r="AH6" s="642"/>
      <c r="AI6" s="642"/>
      <c r="AJ6" s="642"/>
      <c r="AK6" s="642"/>
      <c r="AL6" s="611">
        <v>2.6</v>
      </c>
      <c r="AM6" s="643"/>
      <c r="AN6" s="643"/>
      <c r="AO6" s="644"/>
      <c r="AP6" s="585" t="s">
        <v>214</v>
      </c>
      <c r="AQ6" s="586"/>
      <c r="AR6" s="586"/>
      <c r="AS6" s="586"/>
      <c r="AT6" s="586"/>
      <c r="AU6" s="586"/>
      <c r="AV6" s="586"/>
      <c r="AW6" s="586"/>
      <c r="AX6" s="586"/>
      <c r="AY6" s="586"/>
      <c r="AZ6" s="586"/>
      <c r="BA6" s="586"/>
      <c r="BB6" s="586"/>
      <c r="BC6" s="586"/>
      <c r="BD6" s="586"/>
      <c r="BE6" s="586"/>
      <c r="BF6" s="587"/>
      <c r="BG6" s="588">
        <v>818662</v>
      </c>
      <c r="BH6" s="589"/>
      <c r="BI6" s="589"/>
      <c r="BJ6" s="589"/>
      <c r="BK6" s="589"/>
      <c r="BL6" s="589"/>
      <c r="BM6" s="589"/>
      <c r="BN6" s="590"/>
      <c r="BO6" s="641">
        <v>98.6</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72530</v>
      </c>
      <c r="CS6" s="589"/>
      <c r="CT6" s="589"/>
      <c r="CU6" s="589"/>
      <c r="CV6" s="589"/>
      <c r="CW6" s="589"/>
      <c r="CX6" s="589"/>
      <c r="CY6" s="590"/>
      <c r="CZ6" s="641">
        <v>0.9</v>
      </c>
      <c r="DA6" s="641"/>
      <c r="DB6" s="641"/>
      <c r="DC6" s="641"/>
      <c r="DD6" s="594" t="s">
        <v>209</v>
      </c>
      <c r="DE6" s="589"/>
      <c r="DF6" s="589"/>
      <c r="DG6" s="589"/>
      <c r="DH6" s="589"/>
      <c r="DI6" s="589"/>
      <c r="DJ6" s="589"/>
      <c r="DK6" s="589"/>
      <c r="DL6" s="589"/>
      <c r="DM6" s="589"/>
      <c r="DN6" s="589"/>
      <c r="DO6" s="589"/>
      <c r="DP6" s="590"/>
      <c r="DQ6" s="594">
        <v>72480</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1518</v>
      </c>
      <c r="S7" s="589"/>
      <c r="T7" s="589"/>
      <c r="U7" s="589"/>
      <c r="V7" s="589"/>
      <c r="W7" s="589"/>
      <c r="X7" s="589"/>
      <c r="Y7" s="590"/>
      <c r="Z7" s="641">
        <v>0</v>
      </c>
      <c r="AA7" s="641"/>
      <c r="AB7" s="641"/>
      <c r="AC7" s="641"/>
      <c r="AD7" s="642">
        <v>1518</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334733</v>
      </c>
      <c r="BH7" s="589"/>
      <c r="BI7" s="589"/>
      <c r="BJ7" s="589"/>
      <c r="BK7" s="589"/>
      <c r="BL7" s="589"/>
      <c r="BM7" s="589"/>
      <c r="BN7" s="590"/>
      <c r="BO7" s="641">
        <v>40.299999999999997</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782337</v>
      </c>
      <c r="CS7" s="589"/>
      <c r="CT7" s="589"/>
      <c r="CU7" s="589"/>
      <c r="CV7" s="589"/>
      <c r="CW7" s="589"/>
      <c r="CX7" s="589"/>
      <c r="CY7" s="590"/>
      <c r="CZ7" s="641">
        <v>9.8000000000000007</v>
      </c>
      <c r="DA7" s="641"/>
      <c r="DB7" s="641"/>
      <c r="DC7" s="641"/>
      <c r="DD7" s="594">
        <v>28339</v>
      </c>
      <c r="DE7" s="589"/>
      <c r="DF7" s="589"/>
      <c r="DG7" s="589"/>
      <c r="DH7" s="589"/>
      <c r="DI7" s="589"/>
      <c r="DJ7" s="589"/>
      <c r="DK7" s="589"/>
      <c r="DL7" s="589"/>
      <c r="DM7" s="589"/>
      <c r="DN7" s="589"/>
      <c r="DO7" s="589"/>
      <c r="DP7" s="590"/>
      <c r="DQ7" s="594">
        <v>707366</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4299</v>
      </c>
      <c r="S8" s="589"/>
      <c r="T8" s="589"/>
      <c r="U8" s="589"/>
      <c r="V8" s="589"/>
      <c r="W8" s="589"/>
      <c r="X8" s="589"/>
      <c r="Y8" s="590"/>
      <c r="Z8" s="641">
        <v>0.1</v>
      </c>
      <c r="AA8" s="641"/>
      <c r="AB8" s="641"/>
      <c r="AC8" s="641"/>
      <c r="AD8" s="642">
        <v>4299</v>
      </c>
      <c r="AE8" s="642"/>
      <c r="AF8" s="642"/>
      <c r="AG8" s="642"/>
      <c r="AH8" s="642"/>
      <c r="AI8" s="642"/>
      <c r="AJ8" s="642"/>
      <c r="AK8" s="642"/>
      <c r="AL8" s="611">
        <v>0.2</v>
      </c>
      <c r="AM8" s="643"/>
      <c r="AN8" s="643"/>
      <c r="AO8" s="644"/>
      <c r="AP8" s="585" t="s">
        <v>220</v>
      </c>
      <c r="AQ8" s="586"/>
      <c r="AR8" s="586"/>
      <c r="AS8" s="586"/>
      <c r="AT8" s="586"/>
      <c r="AU8" s="586"/>
      <c r="AV8" s="586"/>
      <c r="AW8" s="586"/>
      <c r="AX8" s="586"/>
      <c r="AY8" s="586"/>
      <c r="AZ8" s="586"/>
      <c r="BA8" s="586"/>
      <c r="BB8" s="586"/>
      <c r="BC8" s="586"/>
      <c r="BD8" s="586"/>
      <c r="BE8" s="586"/>
      <c r="BF8" s="587"/>
      <c r="BG8" s="588">
        <v>14695</v>
      </c>
      <c r="BH8" s="589"/>
      <c r="BI8" s="589"/>
      <c r="BJ8" s="589"/>
      <c r="BK8" s="589"/>
      <c r="BL8" s="589"/>
      <c r="BM8" s="589"/>
      <c r="BN8" s="590"/>
      <c r="BO8" s="641">
        <v>1.8</v>
      </c>
      <c r="BP8" s="641"/>
      <c r="BQ8" s="641"/>
      <c r="BR8" s="641"/>
      <c r="BS8" s="594" t="s">
        <v>111</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2070616</v>
      </c>
      <c r="CS8" s="589"/>
      <c r="CT8" s="589"/>
      <c r="CU8" s="589"/>
      <c r="CV8" s="589"/>
      <c r="CW8" s="589"/>
      <c r="CX8" s="589"/>
      <c r="CY8" s="590"/>
      <c r="CZ8" s="641">
        <v>25.9</v>
      </c>
      <c r="DA8" s="641"/>
      <c r="DB8" s="641"/>
      <c r="DC8" s="641"/>
      <c r="DD8" s="594">
        <v>50767</v>
      </c>
      <c r="DE8" s="589"/>
      <c r="DF8" s="589"/>
      <c r="DG8" s="589"/>
      <c r="DH8" s="589"/>
      <c r="DI8" s="589"/>
      <c r="DJ8" s="589"/>
      <c r="DK8" s="589"/>
      <c r="DL8" s="589"/>
      <c r="DM8" s="589"/>
      <c r="DN8" s="589"/>
      <c r="DO8" s="589"/>
      <c r="DP8" s="590"/>
      <c r="DQ8" s="594">
        <v>690070</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2271</v>
      </c>
      <c r="S9" s="589"/>
      <c r="T9" s="589"/>
      <c r="U9" s="589"/>
      <c r="V9" s="589"/>
      <c r="W9" s="589"/>
      <c r="X9" s="589"/>
      <c r="Y9" s="590"/>
      <c r="Z9" s="641">
        <v>0</v>
      </c>
      <c r="AA9" s="641"/>
      <c r="AB9" s="641"/>
      <c r="AC9" s="641"/>
      <c r="AD9" s="642">
        <v>2271</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273812</v>
      </c>
      <c r="BH9" s="589"/>
      <c r="BI9" s="589"/>
      <c r="BJ9" s="589"/>
      <c r="BK9" s="589"/>
      <c r="BL9" s="589"/>
      <c r="BM9" s="589"/>
      <c r="BN9" s="590"/>
      <c r="BO9" s="641">
        <v>33</v>
      </c>
      <c r="BP9" s="641"/>
      <c r="BQ9" s="641"/>
      <c r="BR9" s="641"/>
      <c r="BS9" s="594" t="s">
        <v>111</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412198</v>
      </c>
      <c r="CS9" s="589"/>
      <c r="CT9" s="589"/>
      <c r="CU9" s="589"/>
      <c r="CV9" s="589"/>
      <c r="CW9" s="589"/>
      <c r="CX9" s="589"/>
      <c r="CY9" s="590"/>
      <c r="CZ9" s="641">
        <v>5.2</v>
      </c>
      <c r="DA9" s="641"/>
      <c r="DB9" s="641"/>
      <c r="DC9" s="641"/>
      <c r="DD9" s="594">
        <v>114416</v>
      </c>
      <c r="DE9" s="589"/>
      <c r="DF9" s="589"/>
      <c r="DG9" s="589"/>
      <c r="DH9" s="589"/>
      <c r="DI9" s="589"/>
      <c r="DJ9" s="589"/>
      <c r="DK9" s="589"/>
      <c r="DL9" s="589"/>
      <c r="DM9" s="589"/>
      <c r="DN9" s="589"/>
      <c r="DO9" s="589"/>
      <c r="DP9" s="590"/>
      <c r="DQ9" s="594">
        <v>330285</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81755</v>
      </c>
      <c r="S10" s="589"/>
      <c r="T10" s="589"/>
      <c r="U10" s="589"/>
      <c r="V10" s="589"/>
      <c r="W10" s="589"/>
      <c r="X10" s="589"/>
      <c r="Y10" s="590"/>
      <c r="Z10" s="641">
        <v>1</v>
      </c>
      <c r="AA10" s="641"/>
      <c r="AB10" s="641"/>
      <c r="AC10" s="641"/>
      <c r="AD10" s="642">
        <v>81755</v>
      </c>
      <c r="AE10" s="642"/>
      <c r="AF10" s="642"/>
      <c r="AG10" s="642"/>
      <c r="AH10" s="642"/>
      <c r="AI10" s="642"/>
      <c r="AJ10" s="642"/>
      <c r="AK10" s="642"/>
      <c r="AL10" s="611">
        <v>3.2</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15600</v>
      </c>
      <c r="BH10" s="589"/>
      <c r="BI10" s="589"/>
      <c r="BJ10" s="589"/>
      <c r="BK10" s="589"/>
      <c r="BL10" s="589"/>
      <c r="BM10" s="589"/>
      <c r="BN10" s="590"/>
      <c r="BO10" s="641">
        <v>1.9</v>
      </c>
      <c r="BP10" s="641"/>
      <c r="BQ10" s="641"/>
      <c r="BR10" s="641"/>
      <c r="BS10" s="594" t="s">
        <v>111</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19982</v>
      </c>
      <c r="CS10" s="589"/>
      <c r="CT10" s="589"/>
      <c r="CU10" s="589"/>
      <c r="CV10" s="589"/>
      <c r="CW10" s="589"/>
      <c r="CX10" s="589"/>
      <c r="CY10" s="590"/>
      <c r="CZ10" s="641">
        <v>0.3</v>
      </c>
      <c r="DA10" s="641"/>
      <c r="DB10" s="641"/>
      <c r="DC10" s="641"/>
      <c r="DD10" s="594" t="s">
        <v>111</v>
      </c>
      <c r="DE10" s="589"/>
      <c r="DF10" s="589"/>
      <c r="DG10" s="589"/>
      <c r="DH10" s="589"/>
      <c r="DI10" s="589"/>
      <c r="DJ10" s="589"/>
      <c r="DK10" s="589"/>
      <c r="DL10" s="589"/>
      <c r="DM10" s="589"/>
      <c r="DN10" s="589"/>
      <c r="DO10" s="589"/>
      <c r="DP10" s="590"/>
      <c r="DQ10" s="594">
        <v>150</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v>13875</v>
      </c>
      <c r="S11" s="589"/>
      <c r="T11" s="589"/>
      <c r="U11" s="589"/>
      <c r="V11" s="589"/>
      <c r="W11" s="589"/>
      <c r="X11" s="589"/>
      <c r="Y11" s="590"/>
      <c r="Z11" s="641">
        <v>0.2</v>
      </c>
      <c r="AA11" s="641"/>
      <c r="AB11" s="641"/>
      <c r="AC11" s="641"/>
      <c r="AD11" s="642">
        <v>13875</v>
      </c>
      <c r="AE11" s="642"/>
      <c r="AF11" s="642"/>
      <c r="AG11" s="642"/>
      <c r="AH11" s="642"/>
      <c r="AI11" s="642"/>
      <c r="AJ11" s="642"/>
      <c r="AK11" s="642"/>
      <c r="AL11" s="611">
        <v>0.6</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30626</v>
      </c>
      <c r="BH11" s="589"/>
      <c r="BI11" s="589"/>
      <c r="BJ11" s="589"/>
      <c r="BK11" s="589"/>
      <c r="BL11" s="589"/>
      <c r="BM11" s="589"/>
      <c r="BN11" s="590"/>
      <c r="BO11" s="641">
        <v>3.7</v>
      </c>
      <c r="BP11" s="641"/>
      <c r="BQ11" s="641"/>
      <c r="BR11" s="641"/>
      <c r="BS11" s="594" t="s">
        <v>111</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464757</v>
      </c>
      <c r="CS11" s="589"/>
      <c r="CT11" s="589"/>
      <c r="CU11" s="589"/>
      <c r="CV11" s="589"/>
      <c r="CW11" s="589"/>
      <c r="CX11" s="589"/>
      <c r="CY11" s="590"/>
      <c r="CZ11" s="641">
        <v>5.8</v>
      </c>
      <c r="DA11" s="641"/>
      <c r="DB11" s="641"/>
      <c r="DC11" s="641"/>
      <c r="DD11" s="594">
        <v>103576</v>
      </c>
      <c r="DE11" s="589"/>
      <c r="DF11" s="589"/>
      <c r="DG11" s="589"/>
      <c r="DH11" s="589"/>
      <c r="DI11" s="589"/>
      <c r="DJ11" s="589"/>
      <c r="DK11" s="589"/>
      <c r="DL11" s="589"/>
      <c r="DM11" s="589"/>
      <c r="DN11" s="589"/>
      <c r="DO11" s="589"/>
      <c r="DP11" s="590"/>
      <c r="DQ11" s="594">
        <v>231072</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367570</v>
      </c>
      <c r="BH12" s="589"/>
      <c r="BI12" s="589"/>
      <c r="BJ12" s="589"/>
      <c r="BK12" s="589"/>
      <c r="BL12" s="589"/>
      <c r="BM12" s="589"/>
      <c r="BN12" s="590"/>
      <c r="BO12" s="641">
        <v>44.3</v>
      </c>
      <c r="BP12" s="641"/>
      <c r="BQ12" s="641"/>
      <c r="BR12" s="641"/>
      <c r="BS12" s="594" t="s">
        <v>111</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159967</v>
      </c>
      <c r="CS12" s="589"/>
      <c r="CT12" s="589"/>
      <c r="CU12" s="589"/>
      <c r="CV12" s="589"/>
      <c r="CW12" s="589"/>
      <c r="CX12" s="589"/>
      <c r="CY12" s="590"/>
      <c r="CZ12" s="641">
        <v>2</v>
      </c>
      <c r="DA12" s="641"/>
      <c r="DB12" s="641"/>
      <c r="DC12" s="641"/>
      <c r="DD12" s="594">
        <v>2473</v>
      </c>
      <c r="DE12" s="589"/>
      <c r="DF12" s="589"/>
      <c r="DG12" s="589"/>
      <c r="DH12" s="589"/>
      <c r="DI12" s="589"/>
      <c r="DJ12" s="589"/>
      <c r="DK12" s="589"/>
      <c r="DL12" s="589"/>
      <c r="DM12" s="589"/>
      <c r="DN12" s="589"/>
      <c r="DO12" s="589"/>
      <c r="DP12" s="590"/>
      <c r="DQ12" s="594">
        <v>23692</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8939</v>
      </c>
      <c r="S13" s="589"/>
      <c r="T13" s="589"/>
      <c r="U13" s="589"/>
      <c r="V13" s="589"/>
      <c r="W13" s="589"/>
      <c r="X13" s="589"/>
      <c r="Y13" s="590"/>
      <c r="Z13" s="641">
        <v>0.1</v>
      </c>
      <c r="AA13" s="641"/>
      <c r="AB13" s="641"/>
      <c r="AC13" s="641"/>
      <c r="AD13" s="642">
        <v>8939</v>
      </c>
      <c r="AE13" s="642"/>
      <c r="AF13" s="642"/>
      <c r="AG13" s="642"/>
      <c r="AH13" s="642"/>
      <c r="AI13" s="642"/>
      <c r="AJ13" s="642"/>
      <c r="AK13" s="642"/>
      <c r="AL13" s="611">
        <v>0.4</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365054</v>
      </c>
      <c r="BH13" s="589"/>
      <c r="BI13" s="589"/>
      <c r="BJ13" s="589"/>
      <c r="BK13" s="589"/>
      <c r="BL13" s="589"/>
      <c r="BM13" s="589"/>
      <c r="BN13" s="590"/>
      <c r="BO13" s="641">
        <v>44</v>
      </c>
      <c r="BP13" s="641"/>
      <c r="BQ13" s="641"/>
      <c r="BR13" s="641"/>
      <c r="BS13" s="594" t="s">
        <v>111</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2809223</v>
      </c>
      <c r="CS13" s="589"/>
      <c r="CT13" s="589"/>
      <c r="CU13" s="589"/>
      <c r="CV13" s="589"/>
      <c r="CW13" s="589"/>
      <c r="CX13" s="589"/>
      <c r="CY13" s="590"/>
      <c r="CZ13" s="641">
        <v>35.200000000000003</v>
      </c>
      <c r="DA13" s="641"/>
      <c r="DB13" s="641"/>
      <c r="DC13" s="641"/>
      <c r="DD13" s="594">
        <v>774132</v>
      </c>
      <c r="DE13" s="589"/>
      <c r="DF13" s="589"/>
      <c r="DG13" s="589"/>
      <c r="DH13" s="589"/>
      <c r="DI13" s="589"/>
      <c r="DJ13" s="589"/>
      <c r="DK13" s="589"/>
      <c r="DL13" s="589"/>
      <c r="DM13" s="589"/>
      <c r="DN13" s="589"/>
      <c r="DO13" s="589"/>
      <c r="DP13" s="590"/>
      <c r="DQ13" s="594">
        <v>215012</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24113</v>
      </c>
      <c r="BH14" s="589"/>
      <c r="BI14" s="589"/>
      <c r="BJ14" s="589"/>
      <c r="BK14" s="589"/>
      <c r="BL14" s="589"/>
      <c r="BM14" s="589"/>
      <c r="BN14" s="590"/>
      <c r="BO14" s="641">
        <v>2.9</v>
      </c>
      <c r="BP14" s="641"/>
      <c r="BQ14" s="641"/>
      <c r="BR14" s="641"/>
      <c r="BS14" s="594" t="s">
        <v>111</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148548</v>
      </c>
      <c r="CS14" s="589"/>
      <c r="CT14" s="589"/>
      <c r="CU14" s="589"/>
      <c r="CV14" s="589"/>
      <c r="CW14" s="589"/>
      <c r="CX14" s="589"/>
      <c r="CY14" s="590"/>
      <c r="CZ14" s="641">
        <v>1.9</v>
      </c>
      <c r="DA14" s="641"/>
      <c r="DB14" s="641"/>
      <c r="DC14" s="641"/>
      <c r="DD14" s="594">
        <v>8101</v>
      </c>
      <c r="DE14" s="589"/>
      <c r="DF14" s="589"/>
      <c r="DG14" s="589"/>
      <c r="DH14" s="589"/>
      <c r="DI14" s="589"/>
      <c r="DJ14" s="589"/>
      <c r="DK14" s="589"/>
      <c r="DL14" s="589"/>
      <c r="DM14" s="589"/>
      <c r="DN14" s="589"/>
      <c r="DO14" s="589"/>
      <c r="DP14" s="590"/>
      <c r="DQ14" s="594">
        <v>142734</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4883</v>
      </c>
      <c r="S15" s="589"/>
      <c r="T15" s="589"/>
      <c r="U15" s="589"/>
      <c r="V15" s="589"/>
      <c r="W15" s="589"/>
      <c r="X15" s="589"/>
      <c r="Y15" s="590"/>
      <c r="Z15" s="641">
        <v>0.1</v>
      </c>
      <c r="AA15" s="641"/>
      <c r="AB15" s="641"/>
      <c r="AC15" s="641"/>
      <c r="AD15" s="642">
        <v>4883</v>
      </c>
      <c r="AE15" s="642"/>
      <c r="AF15" s="642"/>
      <c r="AG15" s="642"/>
      <c r="AH15" s="642"/>
      <c r="AI15" s="642"/>
      <c r="AJ15" s="642"/>
      <c r="AK15" s="642"/>
      <c r="AL15" s="611">
        <v>0.2</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92246</v>
      </c>
      <c r="BH15" s="589"/>
      <c r="BI15" s="589"/>
      <c r="BJ15" s="589"/>
      <c r="BK15" s="589"/>
      <c r="BL15" s="589"/>
      <c r="BM15" s="589"/>
      <c r="BN15" s="590"/>
      <c r="BO15" s="641">
        <v>11.1</v>
      </c>
      <c r="BP15" s="641"/>
      <c r="BQ15" s="641"/>
      <c r="BR15" s="641"/>
      <c r="BS15" s="594" t="s">
        <v>111</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523830</v>
      </c>
      <c r="CS15" s="589"/>
      <c r="CT15" s="589"/>
      <c r="CU15" s="589"/>
      <c r="CV15" s="589"/>
      <c r="CW15" s="589"/>
      <c r="CX15" s="589"/>
      <c r="CY15" s="590"/>
      <c r="CZ15" s="641">
        <v>6.6</v>
      </c>
      <c r="DA15" s="641"/>
      <c r="DB15" s="641"/>
      <c r="DC15" s="641"/>
      <c r="DD15" s="594">
        <v>92407</v>
      </c>
      <c r="DE15" s="589"/>
      <c r="DF15" s="589"/>
      <c r="DG15" s="589"/>
      <c r="DH15" s="589"/>
      <c r="DI15" s="589"/>
      <c r="DJ15" s="589"/>
      <c r="DK15" s="589"/>
      <c r="DL15" s="589"/>
      <c r="DM15" s="589"/>
      <c r="DN15" s="589"/>
      <c r="DO15" s="589"/>
      <c r="DP15" s="590"/>
      <c r="DQ15" s="594">
        <v>428090</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1897511</v>
      </c>
      <c r="S16" s="589"/>
      <c r="T16" s="589"/>
      <c r="U16" s="589"/>
      <c r="V16" s="589"/>
      <c r="W16" s="589"/>
      <c r="X16" s="589"/>
      <c r="Y16" s="590"/>
      <c r="Z16" s="641">
        <v>22.2</v>
      </c>
      <c r="AA16" s="641"/>
      <c r="AB16" s="641"/>
      <c r="AC16" s="641"/>
      <c r="AD16" s="642">
        <v>1487838</v>
      </c>
      <c r="AE16" s="642"/>
      <c r="AF16" s="642"/>
      <c r="AG16" s="642"/>
      <c r="AH16" s="642"/>
      <c r="AI16" s="642"/>
      <c r="AJ16" s="642"/>
      <c r="AK16" s="642"/>
      <c r="AL16" s="611">
        <v>59</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191978</v>
      </c>
      <c r="CS16" s="589"/>
      <c r="CT16" s="589"/>
      <c r="CU16" s="589"/>
      <c r="CV16" s="589"/>
      <c r="CW16" s="589"/>
      <c r="CX16" s="589"/>
      <c r="CY16" s="590"/>
      <c r="CZ16" s="641">
        <v>2.4</v>
      </c>
      <c r="DA16" s="641"/>
      <c r="DB16" s="641"/>
      <c r="DC16" s="641"/>
      <c r="DD16" s="594" t="s">
        <v>111</v>
      </c>
      <c r="DE16" s="589"/>
      <c r="DF16" s="589"/>
      <c r="DG16" s="589"/>
      <c r="DH16" s="589"/>
      <c r="DI16" s="589"/>
      <c r="DJ16" s="589"/>
      <c r="DK16" s="589"/>
      <c r="DL16" s="589"/>
      <c r="DM16" s="589"/>
      <c r="DN16" s="589"/>
      <c r="DO16" s="589"/>
      <c r="DP16" s="590"/>
      <c r="DQ16" s="594">
        <v>8134</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1487838</v>
      </c>
      <c r="S17" s="589"/>
      <c r="T17" s="589"/>
      <c r="U17" s="589"/>
      <c r="V17" s="589"/>
      <c r="W17" s="589"/>
      <c r="X17" s="589"/>
      <c r="Y17" s="590"/>
      <c r="Z17" s="641">
        <v>17.399999999999999</v>
      </c>
      <c r="AA17" s="641"/>
      <c r="AB17" s="641"/>
      <c r="AC17" s="641"/>
      <c r="AD17" s="642">
        <v>1487838</v>
      </c>
      <c r="AE17" s="642"/>
      <c r="AF17" s="642"/>
      <c r="AG17" s="642"/>
      <c r="AH17" s="642"/>
      <c r="AI17" s="642"/>
      <c r="AJ17" s="642"/>
      <c r="AK17" s="642"/>
      <c r="AL17" s="611">
        <v>59</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323993</v>
      </c>
      <c r="CS17" s="589"/>
      <c r="CT17" s="589"/>
      <c r="CU17" s="589"/>
      <c r="CV17" s="589"/>
      <c r="CW17" s="589"/>
      <c r="CX17" s="589"/>
      <c r="CY17" s="590"/>
      <c r="CZ17" s="641">
        <v>4.0999999999999996</v>
      </c>
      <c r="DA17" s="641"/>
      <c r="DB17" s="641"/>
      <c r="DC17" s="641"/>
      <c r="DD17" s="594" t="s">
        <v>111</v>
      </c>
      <c r="DE17" s="589"/>
      <c r="DF17" s="589"/>
      <c r="DG17" s="589"/>
      <c r="DH17" s="589"/>
      <c r="DI17" s="589"/>
      <c r="DJ17" s="589"/>
      <c r="DK17" s="589"/>
      <c r="DL17" s="589"/>
      <c r="DM17" s="589"/>
      <c r="DN17" s="589"/>
      <c r="DO17" s="589"/>
      <c r="DP17" s="590"/>
      <c r="DQ17" s="594">
        <v>323993</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115219</v>
      </c>
      <c r="S18" s="589"/>
      <c r="T18" s="589"/>
      <c r="U18" s="589"/>
      <c r="V18" s="589"/>
      <c r="W18" s="589"/>
      <c r="X18" s="589"/>
      <c r="Y18" s="590"/>
      <c r="Z18" s="641">
        <v>1.3</v>
      </c>
      <c r="AA18" s="641"/>
      <c r="AB18" s="641"/>
      <c r="AC18" s="641"/>
      <c r="AD18" s="642" t="s">
        <v>111</v>
      </c>
      <c r="AE18" s="642"/>
      <c r="AF18" s="642"/>
      <c r="AG18" s="642"/>
      <c r="AH18" s="642"/>
      <c r="AI18" s="642"/>
      <c r="AJ18" s="642"/>
      <c r="AK18" s="642"/>
      <c r="AL18" s="611" t="s">
        <v>111</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294454</v>
      </c>
      <c r="S19" s="589"/>
      <c r="T19" s="589"/>
      <c r="U19" s="589"/>
      <c r="V19" s="589"/>
      <c r="W19" s="589"/>
      <c r="X19" s="589"/>
      <c r="Y19" s="590"/>
      <c r="Z19" s="641">
        <v>3.4</v>
      </c>
      <c r="AA19" s="641"/>
      <c r="AB19" s="641"/>
      <c r="AC19" s="641"/>
      <c r="AD19" s="642" t="s">
        <v>111</v>
      </c>
      <c r="AE19" s="642"/>
      <c r="AF19" s="642"/>
      <c r="AG19" s="642"/>
      <c r="AH19" s="642"/>
      <c r="AI19" s="642"/>
      <c r="AJ19" s="642"/>
      <c r="AK19" s="642"/>
      <c r="AL19" s="611" t="s">
        <v>111</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11769</v>
      </c>
      <c r="BH19" s="589"/>
      <c r="BI19" s="589"/>
      <c r="BJ19" s="589"/>
      <c r="BK19" s="589"/>
      <c r="BL19" s="589"/>
      <c r="BM19" s="589"/>
      <c r="BN19" s="590"/>
      <c r="BO19" s="641">
        <v>1.4</v>
      </c>
      <c r="BP19" s="641"/>
      <c r="BQ19" s="641"/>
      <c r="BR19" s="641"/>
      <c r="BS19" s="594" t="s">
        <v>111</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2911933</v>
      </c>
      <c r="S20" s="589"/>
      <c r="T20" s="589"/>
      <c r="U20" s="589"/>
      <c r="V20" s="589"/>
      <c r="W20" s="589"/>
      <c r="X20" s="589"/>
      <c r="Y20" s="590"/>
      <c r="Z20" s="641">
        <v>34</v>
      </c>
      <c r="AA20" s="641"/>
      <c r="AB20" s="641"/>
      <c r="AC20" s="641"/>
      <c r="AD20" s="642">
        <v>2502260</v>
      </c>
      <c r="AE20" s="642"/>
      <c r="AF20" s="642"/>
      <c r="AG20" s="642"/>
      <c r="AH20" s="642"/>
      <c r="AI20" s="642"/>
      <c r="AJ20" s="642"/>
      <c r="AK20" s="642"/>
      <c r="AL20" s="611">
        <v>99.2</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11769</v>
      </c>
      <c r="BH20" s="589"/>
      <c r="BI20" s="589"/>
      <c r="BJ20" s="589"/>
      <c r="BK20" s="589"/>
      <c r="BL20" s="589"/>
      <c r="BM20" s="589"/>
      <c r="BN20" s="590"/>
      <c r="BO20" s="641">
        <v>1.4</v>
      </c>
      <c r="BP20" s="641"/>
      <c r="BQ20" s="641"/>
      <c r="BR20" s="641"/>
      <c r="BS20" s="594" t="s">
        <v>111</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7979959</v>
      </c>
      <c r="CS20" s="589"/>
      <c r="CT20" s="589"/>
      <c r="CU20" s="589"/>
      <c r="CV20" s="589"/>
      <c r="CW20" s="589"/>
      <c r="CX20" s="589"/>
      <c r="CY20" s="590"/>
      <c r="CZ20" s="641">
        <v>100</v>
      </c>
      <c r="DA20" s="641"/>
      <c r="DB20" s="641"/>
      <c r="DC20" s="641"/>
      <c r="DD20" s="594">
        <v>1174211</v>
      </c>
      <c r="DE20" s="589"/>
      <c r="DF20" s="589"/>
      <c r="DG20" s="589"/>
      <c r="DH20" s="589"/>
      <c r="DI20" s="589"/>
      <c r="DJ20" s="589"/>
      <c r="DK20" s="589"/>
      <c r="DL20" s="589"/>
      <c r="DM20" s="589"/>
      <c r="DN20" s="589"/>
      <c r="DO20" s="589"/>
      <c r="DP20" s="590"/>
      <c r="DQ20" s="594">
        <v>3173078</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1554</v>
      </c>
      <c r="S21" s="589"/>
      <c r="T21" s="589"/>
      <c r="U21" s="589"/>
      <c r="V21" s="589"/>
      <c r="W21" s="589"/>
      <c r="X21" s="589"/>
      <c r="Y21" s="590"/>
      <c r="Z21" s="641">
        <v>0</v>
      </c>
      <c r="AA21" s="641"/>
      <c r="AB21" s="641"/>
      <c r="AC21" s="641"/>
      <c r="AD21" s="642">
        <v>1554</v>
      </c>
      <c r="AE21" s="642"/>
      <c r="AF21" s="642"/>
      <c r="AG21" s="642"/>
      <c r="AH21" s="642"/>
      <c r="AI21" s="642"/>
      <c r="AJ21" s="642"/>
      <c r="AK21" s="642"/>
      <c r="AL21" s="611">
        <v>0.1</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v>11769</v>
      </c>
      <c r="BH21" s="589"/>
      <c r="BI21" s="589"/>
      <c r="BJ21" s="589"/>
      <c r="BK21" s="589"/>
      <c r="BL21" s="589"/>
      <c r="BM21" s="589"/>
      <c r="BN21" s="590"/>
      <c r="BO21" s="641">
        <v>1.4</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1305</v>
      </c>
      <c r="S22" s="589"/>
      <c r="T22" s="589"/>
      <c r="U22" s="589"/>
      <c r="V22" s="589"/>
      <c r="W22" s="589"/>
      <c r="X22" s="589"/>
      <c r="Y22" s="590"/>
      <c r="Z22" s="641">
        <v>0</v>
      </c>
      <c r="AA22" s="641"/>
      <c r="AB22" s="641"/>
      <c r="AC22" s="641"/>
      <c r="AD22" s="642" t="s">
        <v>111</v>
      </c>
      <c r="AE22" s="642"/>
      <c r="AF22" s="642"/>
      <c r="AG22" s="642"/>
      <c r="AH22" s="642"/>
      <c r="AI22" s="642"/>
      <c r="AJ22" s="642"/>
      <c r="AK22" s="642"/>
      <c r="AL22" s="611" t="s">
        <v>111</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118693</v>
      </c>
      <c r="S23" s="589"/>
      <c r="T23" s="589"/>
      <c r="U23" s="589"/>
      <c r="V23" s="589"/>
      <c r="W23" s="589"/>
      <c r="X23" s="589"/>
      <c r="Y23" s="590"/>
      <c r="Z23" s="641">
        <v>1.4</v>
      </c>
      <c r="AA23" s="641"/>
      <c r="AB23" s="641"/>
      <c r="AC23" s="641"/>
      <c r="AD23" s="642">
        <v>3327</v>
      </c>
      <c r="AE23" s="642"/>
      <c r="AF23" s="642"/>
      <c r="AG23" s="642"/>
      <c r="AH23" s="642"/>
      <c r="AI23" s="642"/>
      <c r="AJ23" s="642"/>
      <c r="AK23" s="642"/>
      <c r="AL23" s="611">
        <v>0.1</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5366</v>
      </c>
      <c r="S24" s="589"/>
      <c r="T24" s="589"/>
      <c r="U24" s="589"/>
      <c r="V24" s="589"/>
      <c r="W24" s="589"/>
      <c r="X24" s="589"/>
      <c r="Y24" s="590"/>
      <c r="Z24" s="641">
        <v>0.1</v>
      </c>
      <c r="AA24" s="641"/>
      <c r="AB24" s="641"/>
      <c r="AC24" s="641"/>
      <c r="AD24" s="642">
        <v>359</v>
      </c>
      <c r="AE24" s="642"/>
      <c r="AF24" s="642"/>
      <c r="AG24" s="642"/>
      <c r="AH24" s="642"/>
      <c r="AI24" s="642"/>
      <c r="AJ24" s="642"/>
      <c r="AK24" s="642"/>
      <c r="AL24" s="611">
        <v>0</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1573432</v>
      </c>
      <c r="CS24" s="639"/>
      <c r="CT24" s="639"/>
      <c r="CU24" s="639"/>
      <c r="CV24" s="639"/>
      <c r="CW24" s="639"/>
      <c r="CX24" s="639"/>
      <c r="CY24" s="686"/>
      <c r="CZ24" s="690">
        <v>19.7</v>
      </c>
      <c r="DA24" s="691"/>
      <c r="DB24" s="691"/>
      <c r="DC24" s="692"/>
      <c r="DD24" s="685">
        <v>1261394</v>
      </c>
      <c r="DE24" s="639"/>
      <c r="DF24" s="639"/>
      <c r="DG24" s="639"/>
      <c r="DH24" s="639"/>
      <c r="DI24" s="639"/>
      <c r="DJ24" s="639"/>
      <c r="DK24" s="686"/>
      <c r="DL24" s="685">
        <v>1233232</v>
      </c>
      <c r="DM24" s="639"/>
      <c r="DN24" s="639"/>
      <c r="DO24" s="639"/>
      <c r="DP24" s="639"/>
      <c r="DQ24" s="639"/>
      <c r="DR24" s="639"/>
      <c r="DS24" s="639"/>
      <c r="DT24" s="639"/>
      <c r="DU24" s="639"/>
      <c r="DV24" s="686"/>
      <c r="DW24" s="687">
        <v>45.8</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2317352</v>
      </c>
      <c r="S25" s="589"/>
      <c r="T25" s="589"/>
      <c r="U25" s="589"/>
      <c r="V25" s="589"/>
      <c r="W25" s="589"/>
      <c r="X25" s="589"/>
      <c r="Y25" s="590"/>
      <c r="Z25" s="641">
        <v>27.1</v>
      </c>
      <c r="AA25" s="641"/>
      <c r="AB25" s="641"/>
      <c r="AC25" s="641"/>
      <c r="AD25" s="642" t="s">
        <v>111</v>
      </c>
      <c r="AE25" s="642"/>
      <c r="AF25" s="642"/>
      <c r="AG25" s="642"/>
      <c r="AH25" s="642"/>
      <c r="AI25" s="642"/>
      <c r="AJ25" s="642"/>
      <c r="AK25" s="642"/>
      <c r="AL25" s="611" t="s">
        <v>111</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875068</v>
      </c>
      <c r="CS25" s="607"/>
      <c r="CT25" s="607"/>
      <c r="CU25" s="607"/>
      <c r="CV25" s="607"/>
      <c r="CW25" s="607"/>
      <c r="CX25" s="607"/>
      <c r="CY25" s="608"/>
      <c r="CZ25" s="591">
        <v>11</v>
      </c>
      <c r="DA25" s="609"/>
      <c r="DB25" s="609"/>
      <c r="DC25" s="610"/>
      <c r="DD25" s="594">
        <v>835569</v>
      </c>
      <c r="DE25" s="607"/>
      <c r="DF25" s="607"/>
      <c r="DG25" s="607"/>
      <c r="DH25" s="607"/>
      <c r="DI25" s="607"/>
      <c r="DJ25" s="607"/>
      <c r="DK25" s="608"/>
      <c r="DL25" s="594">
        <v>827732</v>
      </c>
      <c r="DM25" s="607"/>
      <c r="DN25" s="607"/>
      <c r="DO25" s="607"/>
      <c r="DP25" s="607"/>
      <c r="DQ25" s="607"/>
      <c r="DR25" s="607"/>
      <c r="DS25" s="607"/>
      <c r="DT25" s="607"/>
      <c r="DU25" s="607"/>
      <c r="DV25" s="608"/>
      <c r="DW25" s="611">
        <v>30.8</v>
      </c>
      <c r="DX25" s="612"/>
      <c r="DY25" s="612"/>
      <c r="DZ25" s="612"/>
      <c r="EA25" s="612"/>
      <c r="EB25" s="612"/>
      <c r="EC25" s="613"/>
    </row>
    <row r="26" spans="2:133" ht="11.25" customHeight="1" x14ac:dyDescent="0.15">
      <c r="B26" s="679" t="s">
        <v>276</v>
      </c>
      <c r="C26" s="680"/>
      <c r="D26" s="680"/>
      <c r="E26" s="680"/>
      <c r="F26" s="680"/>
      <c r="G26" s="680"/>
      <c r="H26" s="680"/>
      <c r="I26" s="680"/>
      <c r="J26" s="680"/>
      <c r="K26" s="680"/>
      <c r="L26" s="680"/>
      <c r="M26" s="680"/>
      <c r="N26" s="680"/>
      <c r="O26" s="680"/>
      <c r="P26" s="680"/>
      <c r="Q26" s="681"/>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545894</v>
      </c>
      <c r="CS26" s="589"/>
      <c r="CT26" s="589"/>
      <c r="CU26" s="589"/>
      <c r="CV26" s="589"/>
      <c r="CW26" s="589"/>
      <c r="CX26" s="589"/>
      <c r="CY26" s="590"/>
      <c r="CZ26" s="591">
        <v>6.8</v>
      </c>
      <c r="DA26" s="609"/>
      <c r="DB26" s="609"/>
      <c r="DC26" s="610"/>
      <c r="DD26" s="594">
        <v>510586</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1512383</v>
      </c>
      <c r="S27" s="589"/>
      <c r="T27" s="589"/>
      <c r="U27" s="589"/>
      <c r="V27" s="589"/>
      <c r="W27" s="589"/>
      <c r="X27" s="589"/>
      <c r="Y27" s="590"/>
      <c r="Z27" s="641">
        <v>17.7</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830431</v>
      </c>
      <c r="BH27" s="589"/>
      <c r="BI27" s="589"/>
      <c r="BJ27" s="589"/>
      <c r="BK27" s="589"/>
      <c r="BL27" s="589"/>
      <c r="BM27" s="589"/>
      <c r="BN27" s="590"/>
      <c r="BO27" s="641">
        <v>100</v>
      </c>
      <c r="BP27" s="641"/>
      <c r="BQ27" s="641"/>
      <c r="BR27" s="641"/>
      <c r="BS27" s="594" t="s">
        <v>111</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374371</v>
      </c>
      <c r="CS27" s="607"/>
      <c r="CT27" s="607"/>
      <c r="CU27" s="607"/>
      <c r="CV27" s="607"/>
      <c r="CW27" s="607"/>
      <c r="CX27" s="607"/>
      <c r="CY27" s="608"/>
      <c r="CZ27" s="591">
        <v>4.7</v>
      </c>
      <c r="DA27" s="609"/>
      <c r="DB27" s="609"/>
      <c r="DC27" s="610"/>
      <c r="DD27" s="594">
        <v>101832</v>
      </c>
      <c r="DE27" s="607"/>
      <c r="DF27" s="607"/>
      <c r="DG27" s="607"/>
      <c r="DH27" s="607"/>
      <c r="DI27" s="607"/>
      <c r="DJ27" s="607"/>
      <c r="DK27" s="608"/>
      <c r="DL27" s="594">
        <v>81507</v>
      </c>
      <c r="DM27" s="607"/>
      <c r="DN27" s="607"/>
      <c r="DO27" s="607"/>
      <c r="DP27" s="607"/>
      <c r="DQ27" s="607"/>
      <c r="DR27" s="607"/>
      <c r="DS27" s="607"/>
      <c r="DT27" s="607"/>
      <c r="DU27" s="607"/>
      <c r="DV27" s="608"/>
      <c r="DW27" s="611">
        <v>3</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35755</v>
      </c>
      <c r="S28" s="589"/>
      <c r="T28" s="589"/>
      <c r="U28" s="589"/>
      <c r="V28" s="589"/>
      <c r="W28" s="589"/>
      <c r="X28" s="589"/>
      <c r="Y28" s="590"/>
      <c r="Z28" s="641">
        <v>0.4</v>
      </c>
      <c r="AA28" s="641"/>
      <c r="AB28" s="641"/>
      <c r="AC28" s="641"/>
      <c r="AD28" s="642">
        <v>14614</v>
      </c>
      <c r="AE28" s="642"/>
      <c r="AF28" s="642"/>
      <c r="AG28" s="642"/>
      <c r="AH28" s="642"/>
      <c r="AI28" s="642"/>
      <c r="AJ28" s="642"/>
      <c r="AK28" s="642"/>
      <c r="AL28" s="611">
        <v>0.6</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323993</v>
      </c>
      <c r="CS28" s="589"/>
      <c r="CT28" s="589"/>
      <c r="CU28" s="589"/>
      <c r="CV28" s="589"/>
      <c r="CW28" s="589"/>
      <c r="CX28" s="589"/>
      <c r="CY28" s="590"/>
      <c r="CZ28" s="591">
        <v>4.0999999999999996</v>
      </c>
      <c r="DA28" s="609"/>
      <c r="DB28" s="609"/>
      <c r="DC28" s="610"/>
      <c r="DD28" s="594">
        <v>323993</v>
      </c>
      <c r="DE28" s="589"/>
      <c r="DF28" s="589"/>
      <c r="DG28" s="589"/>
      <c r="DH28" s="589"/>
      <c r="DI28" s="589"/>
      <c r="DJ28" s="589"/>
      <c r="DK28" s="590"/>
      <c r="DL28" s="594">
        <v>323993</v>
      </c>
      <c r="DM28" s="589"/>
      <c r="DN28" s="589"/>
      <c r="DO28" s="589"/>
      <c r="DP28" s="589"/>
      <c r="DQ28" s="589"/>
      <c r="DR28" s="589"/>
      <c r="DS28" s="589"/>
      <c r="DT28" s="589"/>
      <c r="DU28" s="589"/>
      <c r="DV28" s="590"/>
      <c r="DW28" s="611">
        <v>12</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34547</v>
      </c>
      <c r="S29" s="589"/>
      <c r="T29" s="589"/>
      <c r="U29" s="589"/>
      <c r="V29" s="589"/>
      <c r="W29" s="589"/>
      <c r="X29" s="589"/>
      <c r="Y29" s="590"/>
      <c r="Z29" s="641">
        <v>0.4</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57</v>
      </c>
      <c r="CG29" s="622"/>
      <c r="CH29" s="622"/>
      <c r="CI29" s="622"/>
      <c r="CJ29" s="622"/>
      <c r="CK29" s="622"/>
      <c r="CL29" s="622"/>
      <c r="CM29" s="622"/>
      <c r="CN29" s="622"/>
      <c r="CO29" s="622"/>
      <c r="CP29" s="622"/>
      <c r="CQ29" s="623"/>
      <c r="CR29" s="588">
        <v>323993</v>
      </c>
      <c r="CS29" s="607"/>
      <c r="CT29" s="607"/>
      <c r="CU29" s="607"/>
      <c r="CV29" s="607"/>
      <c r="CW29" s="607"/>
      <c r="CX29" s="607"/>
      <c r="CY29" s="608"/>
      <c r="CZ29" s="591">
        <v>4.0999999999999996</v>
      </c>
      <c r="DA29" s="609"/>
      <c r="DB29" s="609"/>
      <c r="DC29" s="610"/>
      <c r="DD29" s="594">
        <v>323993</v>
      </c>
      <c r="DE29" s="607"/>
      <c r="DF29" s="607"/>
      <c r="DG29" s="607"/>
      <c r="DH29" s="607"/>
      <c r="DI29" s="607"/>
      <c r="DJ29" s="607"/>
      <c r="DK29" s="608"/>
      <c r="DL29" s="594">
        <v>323993</v>
      </c>
      <c r="DM29" s="607"/>
      <c r="DN29" s="607"/>
      <c r="DO29" s="607"/>
      <c r="DP29" s="607"/>
      <c r="DQ29" s="607"/>
      <c r="DR29" s="607"/>
      <c r="DS29" s="607"/>
      <c r="DT29" s="607"/>
      <c r="DU29" s="607"/>
      <c r="DV29" s="608"/>
      <c r="DW29" s="611">
        <v>12</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592370</v>
      </c>
      <c r="S30" s="589"/>
      <c r="T30" s="589"/>
      <c r="U30" s="589"/>
      <c r="V30" s="589"/>
      <c r="W30" s="589"/>
      <c r="X30" s="589"/>
      <c r="Y30" s="590"/>
      <c r="Z30" s="641">
        <v>6.9</v>
      </c>
      <c r="AA30" s="641"/>
      <c r="AB30" s="641"/>
      <c r="AC30" s="641"/>
      <c r="AD30" s="642" t="s">
        <v>111</v>
      </c>
      <c r="AE30" s="642"/>
      <c r="AF30" s="642"/>
      <c r="AG30" s="642"/>
      <c r="AH30" s="642"/>
      <c r="AI30" s="642"/>
      <c r="AJ30" s="642"/>
      <c r="AK30" s="642"/>
      <c r="AL30" s="611" t="s">
        <v>111</v>
      </c>
      <c r="AM30" s="643"/>
      <c r="AN30" s="643"/>
      <c r="AO30" s="644"/>
      <c r="AP30" s="666" t="s">
        <v>289</v>
      </c>
      <c r="AQ30" s="667"/>
      <c r="AR30" s="667"/>
      <c r="AS30" s="667"/>
      <c r="AT30" s="672" t="s">
        <v>290</v>
      </c>
      <c r="AU30" s="182"/>
      <c r="AV30" s="182"/>
      <c r="AW30" s="182"/>
      <c r="AX30" s="675" t="s">
        <v>170</v>
      </c>
      <c r="AY30" s="676"/>
      <c r="AZ30" s="676"/>
      <c r="BA30" s="676"/>
      <c r="BB30" s="676"/>
      <c r="BC30" s="676"/>
      <c r="BD30" s="676"/>
      <c r="BE30" s="676"/>
      <c r="BF30" s="677"/>
      <c r="BG30" s="654">
        <v>98.3</v>
      </c>
      <c r="BH30" s="655"/>
      <c r="BI30" s="655"/>
      <c r="BJ30" s="655"/>
      <c r="BK30" s="655"/>
      <c r="BL30" s="655"/>
      <c r="BM30" s="656">
        <v>91.1</v>
      </c>
      <c r="BN30" s="655"/>
      <c r="BO30" s="655"/>
      <c r="BP30" s="655"/>
      <c r="BQ30" s="657"/>
      <c r="BR30" s="654">
        <v>98.2</v>
      </c>
      <c r="BS30" s="655"/>
      <c r="BT30" s="655"/>
      <c r="BU30" s="655"/>
      <c r="BV30" s="655"/>
      <c r="BW30" s="655"/>
      <c r="BX30" s="656">
        <v>91.4</v>
      </c>
      <c r="BY30" s="655"/>
      <c r="BZ30" s="655"/>
      <c r="CA30" s="655"/>
      <c r="CB30" s="657"/>
      <c r="CD30" s="660"/>
      <c r="CE30" s="661"/>
      <c r="CF30" s="625" t="s">
        <v>291</v>
      </c>
      <c r="CG30" s="622"/>
      <c r="CH30" s="622"/>
      <c r="CI30" s="622"/>
      <c r="CJ30" s="622"/>
      <c r="CK30" s="622"/>
      <c r="CL30" s="622"/>
      <c r="CM30" s="622"/>
      <c r="CN30" s="622"/>
      <c r="CO30" s="622"/>
      <c r="CP30" s="622"/>
      <c r="CQ30" s="623"/>
      <c r="CR30" s="588">
        <v>279426</v>
      </c>
      <c r="CS30" s="589"/>
      <c r="CT30" s="589"/>
      <c r="CU30" s="589"/>
      <c r="CV30" s="589"/>
      <c r="CW30" s="589"/>
      <c r="CX30" s="589"/>
      <c r="CY30" s="590"/>
      <c r="CZ30" s="591">
        <v>3.5</v>
      </c>
      <c r="DA30" s="609"/>
      <c r="DB30" s="609"/>
      <c r="DC30" s="610"/>
      <c r="DD30" s="594">
        <v>279426</v>
      </c>
      <c r="DE30" s="589"/>
      <c r="DF30" s="589"/>
      <c r="DG30" s="589"/>
      <c r="DH30" s="589"/>
      <c r="DI30" s="589"/>
      <c r="DJ30" s="589"/>
      <c r="DK30" s="590"/>
      <c r="DL30" s="594">
        <v>279426</v>
      </c>
      <c r="DM30" s="589"/>
      <c r="DN30" s="589"/>
      <c r="DO30" s="589"/>
      <c r="DP30" s="589"/>
      <c r="DQ30" s="589"/>
      <c r="DR30" s="589"/>
      <c r="DS30" s="589"/>
      <c r="DT30" s="589"/>
      <c r="DU30" s="589"/>
      <c r="DV30" s="590"/>
      <c r="DW30" s="611">
        <v>10.4</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484630</v>
      </c>
      <c r="S31" s="589"/>
      <c r="T31" s="589"/>
      <c r="U31" s="589"/>
      <c r="V31" s="589"/>
      <c r="W31" s="589"/>
      <c r="X31" s="589"/>
      <c r="Y31" s="590"/>
      <c r="Z31" s="641">
        <v>5.7</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97.7</v>
      </c>
      <c r="BH31" s="607"/>
      <c r="BI31" s="607"/>
      <c r="BJ31" s="607"/>
      <c r="BK31" s="607"/>
      <c r="BL31" s="607"/>
      <c r="BM31" s="643">
        <v>89.9</v>
      </c>
      <c r="BN31" s="653"/>
      <c r="BO31" s="653"/>
      <c r="BP31" s="653"/>
      <c r="BQ31" s="617"/>
      <c r="BR31" s="652">
        <v>98</v>
      </c>
      <c r="BS31" s="607"/>
      <c r="BT31" s="607"/>
      <c r="BU31" s="607"/>
      <c r="BV31" s="607"/>
      <c r="BW31" s="607"/>
      <c r="BX31" s="643">
        <v>90.9</v>
      </c>
      <c r="BY31" s="653"/>
      <c r="BZ31" s="653"/>
      <c r="CA31" s="653"/>
      <c r="CB31" s="617"/>
      <c r="CD31" s="660"/>
      <c r="CE31" s="661"/>
      <c r="CF31" s="625" t="s">
        <v>295</v>
      </c>
      <c r="CG31" s="622"/>
      <c r="CH31" s="622"/>
      <c r="CI31" s="622"/>
      <c r="CJ31" s="622"/>
      <c r="CK31" s="622"/>
      <c r="CL31" s="622"/>
      <c r="CM31" s="622"/>
      <c r="CN31" s="622"/>
      <c r="CO31" s="622"/>
      <c r="CP31" s="622"/>
      <c r="CQ31" s="623"/>
      <c r="CR31" s="588">
        <v>44567</v>
      </c>
      <c r="CS31" s="607"/>
      <c r="CT31" s="607"/>
      <c r="CU31" s="607"/>
      <c r="CV31" s="607"/>
      <c r="CW31" s="607"/>
      <c r="CX31" s="607"/>
      <c r="CY31" s="608"/>
      <c r="CZ31" s="591">
        <v>0.6</v>
      </c>
      <c r="DA31" s="609"/>
      <c r="DB31" s="609"/>
      <c r="DC31" s="610"/>
      <c r="DD31" s="594">
        <v>44567</v>
      </c>
      <c r="DE31" s="607"/>
      <c r="DF31" s="607"/>
      <c r="DG31" s="607"/>
      <c r="DH31" s="607"/>
      <c r="DI31" s="607"/>
      <c r="DJ31" s="607"/>
      <c r="DK31" s="608"/>
      <c r="DL31" s="594">
        <v>44567</v>
      </c>
      <c r="DM31" s="607"/>
      <c r="DN31" s="607"/>
      <c r="DO31" s="607"/>
      <c r="DP31" s="607"/>
      <c r="DQ31" s="607"/>
      <c r="DR31" s="607"/>
      <c r="DS31" s="607"/>
      <c r="DT31" s="607"/>
      <c r="DU31" s="607"/>
      <c r="DV31" s="608"/>
      <c r="DW31" s="611">
        <v>1.7</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145553</v>
      </c>
      <c r="S32" s="589"/>
      <c r="T32" s="589"/>
      <c r="U32" s="589"/>
      <c r="V32" s="589"/>
      <c r="W32" s="589"/>
      <c r="X32" s="589"/>
      <c r="Y32" s="590"/>
      <c r="Z32" s="641">
        <v>1.7</v>
      </c>
      <c r="AA32" s="641"/>
      <c r="AB32" s="641"/>
      <c r="AC32" s="641"/>
      <c r="AD32" s="642">
        <v>135</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98.3</v>
      </c>
      <c r="BH32" s="573"/>
      <c r="BI32" s="573"/>
      <c r="BJ32" s="573"/>
      <c r="BK32" s="573"/>
      <c r="BL32" s="573"/>
      <c r="BM32" s="636">
        <v>89.5</v>
      </c>
      <c r="BN32" s="573"/>
      <c r="BO32" s="573"/>
      <c r="BP32" s="573"/>
      <c r="BQ32" s="630"/>
      <c r="BR32" s="651">
        <v>97.9</v>
      </c>
      <c r="BS32" s="573"/>
      <c r="BT32" s="573"/>
      <c r="BU32" s="573"/>
      <c r="BV32" s="573"/>
      <c r="BW32" s="573"/>
      <c r="BX32" s="636">
        <v>89.3</v>
      </c>
      <c r="BY32" s="573"/>
      <c r="BZ32" s="573"/>
      <c r="CA32" s="573"/>
      <c r="CB32" s="630"/>
      <c r="CD32" s="662"/>
      <c r="CE32" s="663"/>
      <c r="CF32" s="625" t="s">
        <v>298</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404900</v>
      </c>
      <c r="S33" s="589"/>
      <c r="T33" s="589"/>
      <c r="U33" s="589"/>
      <c r="V33" s="589"/>
      <c r="W33" s="589"/>
      <c r="X33" s="589"/>
      <c r="Y33" s="590"/>
      <c r="Z33" s="641">
        <v>4.7</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5040338</v>
      </c>
      <c r="CS33" s="607"/>
      <c r="CT33" s="607"/>
      <c r="CU33" s="607"/>
      <c r="CV33" s="607"/>
      <c r="CW33" s="607"/>
      <c r="CX33" s="607"/>
      <c r="CY33" s="608"/>
      <c r="CZ33" s="591">
        <v>63.2</v>
      </c>
      <c r="DA33" s="609"/>
      <c r="DB33" s="609"/>
      <c r="DC33" s="610"/>
      <c r="DD33" s="594">
        <v>1671101</v>
      </c>
      <c r="DE33" s="607"/>
      <c r="DF33" s="607"/>
      <c r="DG33" s="607"/>
      <c r="DH33" s="607"/>
      <c r="DI33" s="607"/>
      <c r="DJ33" s="607"/>
      <c r="DK33" s="608"/>
      <c r="DL33" s="594">
        <v>1148926</v>
      </c>
      <c r="DM33" s="607"/>
      <c r="DN33" s="607"/>
      <c r="DO33" s="607"/>
      <c r="DP33" s="607"/>
      <c r="DQ33" s="607"/>
      <c r="DR33" s="607"/>
      <c r="DS33" s="607"/>
      <c r="DT33" s="607"/>
      <c r="DU33" s="607"/>
      <c r="DV33" s="608"/>
      <c r="DW33" s="611">
        <v>42.7</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1785629</v>
      </c>
      <c r="CS34" s="589"/>
      <c r="CT34" s="589"/>
      <c r="CU34" s="589"/>
      <c r="CV34" s="589"/>
      <c r="CW34" s="589"/>
      <c r="CX34" s="589"/>
      <c r="CY34" s="590"/>
      <c r="CZ34" s="591">
        <v>22.4</v>
      </c>
      <c r="DA34" s="609"/>
      <c r="DB34" s="609"/>
      <c r="DC34" s="610"/>
      <c r="DD34" s="594">
        <v>488034</v>
      </c>
      <c r="DE34" s="589"/>
      <c r="DF34" s="589"/>
      <c r="DG34" s="589"/>
      <c r="DH34" s="589"/>
      <c r="DI34" s="589"/>
      <c r="DJ34" s="589"/>
      <c r="DK34" s="590"/>
      <c r="DL34" s="594">
        <v>422015</v>
      </c>
      <c r="DM34" s="589"/>
      <c r="DN34" s="589"/>
      <c r="DO34" s="589"/>
      <c r="DP34" s="589"/>
      <c r="DQ34" s="589"/>
      <c r="DR34" s="589"/>
      <c r="DS34" s="589"/>
      <c r="DT34" s="589"/>
      <c r="DU34" s="589"/>
      <c r="DV34" s="590"/>
      <c r="DW34" s="611">
        <v>15.7</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169000</v>
      </c>
      <c r="S35" s="589"/>
      <c r="T35" s="589"/>
      <c r="U35" s="589"/>
      <c r="V35" s="589"/>
      <c r="W35" s="589"/>
      <c r="X35" s="589"/>
      <c r="Y35" s="590"/>
      <c r="Z35" s="641">
        <v>2</v>
      </c>
      <c r="AA35" s="641"/>
      <c r="AB35" s="641"/>
      <c r="AC35" s="641"/>
      <c r="AD35" s="642" t="s">
        <v>111</v>
      </c>
      <c r="AE35" s="642"/>
      <c r="AF35" s="642"/>
      <c r="AG35" s="642"/>
      <c r="AH35" s="642"/>
      <c r="AI35" s="642"/>
      <c r="AJ35" s="642"/>
      <c r="AK35" s="642"/>
      <c r="AL35" s="611" t="s">
        <v>111</v>
      </c>
      <c r="AM35" s="643"/>
      <c r="AN35" s="643"/>
      <c r="AO35" s="644"/>
      <c r="AP35" s="186"/>
      <c r="AQ35" s="645" t="s">
        <v>306</v>
      </c>
      <c r="AR35" s="646"/>
      <c r="AS35" s="646"/>
      <c r="AT35" s="646"/>
      <c r="AU35" s="646"/>
      <c r="AV35" s="646"/>
      <c r="AW35" s="646"/>
      <c r="AX35" s="646"/>
      <c r="AY35" s="647"/>
      <c r="AZ35" s="638">
        <v>398796</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45645</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54498</v>
      </c>
      <c r="CS35" s="607"/>
      <c r="CT35" s="607"/>
      <c r="CU35" s="607"/>
      <c r="CV35" s="607"/>
      <c r="CW35" s="607"/>
      <c r="CX35" s="607"/>
      <c r="CY35" s="608"/>
      <c r="CZ35" s="591">
        <v>0.7</v>
      </c>
      <c r="DA35" s="609"/>
      <c r="DB35" s="609"/>
      <c r="DC35" s="610"/>
      <c r="DD35" s="594">
        <v>40141</v>
      </c>
      <c r="DE35" s="607"/>
      <c r="DF35" s="607"/>
      <c r="DG35" s="607"/>
      <c r="DH35" s="607"/>
      <c r="DI35" s="607"/>
      <c r="DJ35" s="607"/>
      <c r="DK35" s="608"/>
      <c r="DL35" s="594">
        <v>39361</v>
      </c>
      <c r="DM35" s="607"/>
      <c r="DN35" s="607"/>
      <c r="DO35" s="607"/>
      <c r="DP35" s="607"/>
      <c r="DQ35" s="607"/>
      <c r="DR35" s="607"/>
      <c r="DS35" s="607"/>
      <c r="DT35" s="607"/>
      <c r="DU35" s="607"/>
      <c r="DV35" s="608"/>
      <c r="DW35" s="611">
        <v>1.5</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8566341</v>
      </c>
      <c r="S36" s="629"/>
      <c r="T36" s="629"/>
      <c r="U36" s="629"/>
      <c r="V36" s="629"/>
      <c r="W36" s="629"/>
      <c r="X36" s="629"/>
      <c r="Y36" s="632"/>
      <c r="Z36" s="633">
        <v>100</v>
      </c>
      <c r="AA36" s="633"/>
      <c r="AB36" s="633"/>
      <c r="AC36" s="633"/>
      <c r="AD36" s="634">
        <v>2522249</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57000</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36200</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598891</v>
      </c>
      <c r="CS36" s="589"/>
      <c r="CT36" s="589"/>
      <c r="CU36" s="589"/>
      <c r="CV36" s="589"/>
      <c r="CW36" s="589"/>
      <c r="CX36" s="589"/>
      <c r="CY36" s="590"/>
      <c r="CZ36" s="591">
        <v>7.5</v>
      </c>
      <c r="DA36" s="609"/>
      <c r="DB36" s="609"/>
      <c r="DC36" s="610"/>
      <c r="DD36" s="594">
        <v>524311</v>
      </c>
      <c r="DE36" s="589"/>
      <c r="DF36" s="589"/>
      <c r="DG36" s="589"/>
      <c r="DH36" s="589"/>
      <c r="DI36" s="589"/>
      <c r="DJ36" s="589"/>
      <c r="DK36" s="590"/>
      <c r="DL36" s="594">
        <v>410506</v>
      </c>
      <c r="DM36" s="589"/>
      <c r="DN36" s="589"/>
      <c r="DO36" s="589"/>
      <c r="DP36" s="589"/>
      <c r="DQ36" s="589"/>
      <c r="DR36" s="589"/>
      <c r="DS36" s="589"/>
      <c r="DT36" s="589"/>
      <c r="DU36" s="589"/>
      <c r="DV36" s="590"/>
      <c r="DW36" s="611">
        <v>15.3</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t="s">
        <v>314</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1077</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279951</v>
      </c>
      <c r="CS37" s="607"/>
      <c r="CT37" s="607"/>
      <c r="CU37" s="607"/>
      <c r="CV37" s="607"/>
      <c r="CW37" s="607"/>
      <c r="CX37" s="607"/>
      <c r="CY37" s="608"/>
      <c r="CZ37" s="591">
        <v>3.5</v>
      </c>
      <c r="DA37" s="609"/>
      <c r="DB37" s="609"/>
      <c r="DC37" s="610"/>
      <c r="DD37" s="594">
        <v>279951</v>
      </c>
      <c r="DE37" s="607"/>
      <c r="DF37" s="607"/>
      <c r="DG37" s="607"/>
      <c r="DH37" s="607"/>
      <c r="DI37" s="607"/>
      <c r="DJ37" s="607"/>
      <c r="DK37" s="608"/>
      <c r="DL37" s="594">
        <v>276983</v>
      </c>
      <c r="DM37" s="607"/>
      <c r="DN37" s="607"/>
      <c r="DO37" s="607"/>
      <c r="DP37" s="607"/>
      <c r="DQ37" s="607"/>
      <c r="DR37" s="607"/>
      <c r="DS37" s="607"/>
      <c r="DT37" s="607"/>
      <c r="DU37" s="607"/>
      <c r="DV37" s="608"/>
      <c r="DW37" s="611">
        <v>10.3</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t="s">
        <v>318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1945</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398796</v>
      </c>
      <c r="CS38" s="589"/>
      <c r="CT38" s="589"/>
      <c r="CU38" s="589"/>
      <c r="CV38" s="589"/>
      <c r="CW38" s="589"/>
      <c r="CX38" s="589"/>
      <c r="CY38" s="590"/>
      <c r="CZ38" s="591">
        <v>5</v>
      </c>
      <c r="DA38" s="609"/>
      <c r="DB38" s="609"/>
      <c r="DC38" s="610"/>
      <c r="DD38" s="594">
        <v>362138</v>
      </c>
      <c r="DE38" s="589"/>
      <c r="DF38" s="589"/>
      <c r="DG38" s="589"/>
      <c r="DH38" s="589"/>
      <c r="DI38" s="589"/>
      <c r="DJ38" s="589"/>
      <c r="DK38" s="590"/>
      <c r="DL38" s="594">
        <v>277044</v>
      </c>
      <c r="DM38" s="589"/>
      <c r="DN38" s="589"/>
      <c r="DO38" s="589"/>
      <c r="DP38" s="589"/>
      <c r="DQ38" s="589"/>
      <c r="DR38" s="589"/>
      <c r="DS38" s="589"/>
      <c r="DT38" s="589"/>
      <c r="DU38" s="589"/>
      <c r="DV38" s="590"/>
      <c r="DW38" s="611">
        <v>10.3</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t="s">
        <v>318</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85</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2178925</v>
      </c>
      <c r="CS39" s="607"/>
      <c r="CT39" s="607"/>
      <c r="CU39" s="607"/>
      <c r="CV39" s="607"/>
      <c r="CW39" s="607"/>
      <c r="CX39" s="607"/>
      <c r="CY39" s="608"/>
      <c r="CZ39" s="591">
        <v>27.3</v>
      </c>
      <c r="DA39" s="609"/>
      <c r="DB39" s="609"/>
      <c r="DC39" s="610"/>
      <c r="DD39" s="594">
        <v>256477</v>
      </c>
      <c r="DE39" s="607"/>
      <c r="DF39" s="607"/>
      <c r="DG39" s="607"/>
      <c r="DH39" s="607"/>
      <c r="DI39" s="607"/>
      <c r="DJ39" s="607"/>
      <c r="DK39" s="608"/>
      <c r="DL39" s="594" t="s">
        <v>318</v>
      </c>
      <c r="DM39" s="607"/>
      <c r="DN39" s="607"/>
      <c r="DO39" s="607"/>
      <c r="DP39" s="607"/>
      <c r="DQ39" s="607"/>
      <c r="DR39" s="607"/>
      <c r="DS39" s="607"/>
      <c r="DT39" s="607"/>
      <c r="DU39" s="607"/>
      <c r="DV39" s="608"/>
      <c r="DW39" s="611" t="s">
        <v>318</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101711</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121</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23599</v>
      </c>
      <c r="CS40" s="589"/>
      <c r="CT40" s="589"/>
      <c r="CU40" s="589"/>
      <c r="CV40" s="589"/>
      <c r="CW40" s="589"/>
      <c r="CX40" s="589"/>
      <c r="CY40" s="590"/>
      <c r="CZ40" s="591">
        <v>0.3</v>
      </c>
      <c r="DA40" s="609"/>
      <c r="DB40" s="609"/>
      <c r="DC40" s="610"/>
      <c r="DD40" s="594" t="s">
        <v>318</v>
      </c>
      <c r="DE40" s="589"/>
      <c r="DF40" s="589"/>
      <c r="DG40" s="589"/>
      <c r="DH40" s="589"/>
      <c r="DI40" s="589"/>
      <c r="DJ40" s="589"/>
      <c r="DK40" s="590"/>
      <c r="DL40" s="594" t="s">
        <v>318</v>
      </c>
      <c r="DM40" s="589"/>
      <c r="DN40" s="589"/>
      <c r="DO40" s="589"/>
      <c r="DP40" s="589"/>
      <c r="DQ40" s="589"/>
      <c r="DR40" s="589"/>
      <c r="DS40" s="589"/>
      <c r="DT40" s="589"/>
      <c r="DU40" s="589"/>
      <c r="DV40" s="590"/>
      <c r="DW40" s="611" t="s">
        <v>318</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240085</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302</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314</v>
      </c>
      <c r="CS41" s="607"/>
      <c r="CT41" s="607"/>
      <c r="CU41" s="607"/>
      <c r="CV41" s="607"/>
      <c r="CW41" s="607"/>
      <c r="CX41" s="607"/>
      <c r="CY41" s="608"/>
      <c r="CZ41" s="591" t="s">
        <v>314</v>
      </c>
      <c r="DA41" s="609"/>
      <c r="DB41" s="609"/>
      <c r="DC41" s="610"/>
      <c r="DD41" s="594" t="s">
        <v>314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1366189</v>
      </c>
      <c r="CS42" s="589"/>
      <c r="CT42" s="589"/>
      <c r="CU42" s="589"/>
      <c r="CV42" s="589"/>
      <c r="CW42" s="589"/>
      <c r="CX42" s="589"/>
      <c r="CY42" s="590"/>
      <c r="CZ42" s="591">
        <v>17.100000000000001</v>
      </c>
      <c r="DA42" s="592"/>
      <c r="DB42" s="592"/>
      <c r="DC42" s="593"/>
      <c r="DD42" s="594">
        <v>240583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4974</v>
      </c>
      <c r="CS43" s="607"/>
      <c r="CT43" s="607"/>
      <c r="CU43" s="607"/>
      <c r="CV43" s="607"/>
      <c r="CW43" s="607"/>
      <c r="CX43" s="607"/>
      <c r="CY43" s="608"/>
      <c r="CZ43" s="591">
        <v>0.1</v>
      </c>
      <c r="DA43" s="609"/>
      <c r="DB43" s="609"/>
      <c r="DC43" s="610"/>
      <c r="DD43" s="594">
        <v>4974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287</v>
      </c>
      <c r="CE44" s="602"/>
      <c r="CF44" s="585" t="s">
        <v>336</v>
      </c>
      <c r="CG44" s="586"/>
      <c r="CH44" s="586"/>
      <c r="CI44" s="586"/>
      <c r="CJ44" s="586"/>
      <c r="CK44" s="586"/>
      <c r="CL44" s="586"/>
      <c r="CM44" s="586"/>
      <c r="CN44" s="586"/>
      <c r="CO44" s="586"/>
      <c r="CP44" s="586"/>
      <c r="CQ44" s="587"/>
      <c r="CR44" s="588">
        <v>1174211</v>
      </c>
      <c r="CS44" s="589"/>
      <c r="CT44" s="589"/>
      <c r="CU44" s="589"/>
      <c r="CV44" s="589"/>
      <c r="CW44" s="589"/>
      <c r="CX44" s="589"/>
      <c r="CY44" s="590"/>
      <c r="CZ44" s="591">
        <v>14.7</v>
      </c>
      <c r="DA44" s="592"/>
      <c r="DB44" s="592"/>
      <c r="DC44" s="593"/>
      <c r="DD44" s="594">
        <v>232449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789197</v>
      </c>
      <c r="CS45" s="607"/>
      <c r="CT45" s="607"/>
      <c r="CU45" s="607"/>
      <c r="CV45" s="607"/>
      <c r="CW45" s="607"/>
      <c r="CX45" s="607"/>
      <c r="CY45" s="608"/>
      <c r="CZ45" s="591">
        <v>9.9</v>
      </c>
      <c r="DA45" s="609"/>
      <c r="DB45" s="609"/>
      <c r="DC45" s="610"/>
      <c r="DD45" s="594">
        <v>33048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385014</v>
      </c>
      <c r="CS46" s="589"/>
      <c r="CT46" s="589"/>
      <c r="CU46" s="589"/>
      <c r="CV46" s="589"/>
      <c r="CW46" s="589"/>
      <c r="CX46" s="589"/>
      <c r="CY46" s="590"/>
      <c r="CZ46" s="591">
        <v>4.8</v>
      </c>
      <c r="DA46" s="592"/>
      <c r="DB46" s="592"/>
      <c r="DC46" s="593"/>
      <c r="DD46" s="594">
        <v>199401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v>191978</v>
      </c>
      <c r="CS47" s="607"/>
      <c r="CT47" s="607"/>
      <c r="CU47" s="607"/>
      <c r="CV47" s="607"/>
      <c r="CW47" s="607"/>
      <c r="CX47" s="607"/>
      <c r="CY47" s="608"/>
      <c r="CZ47" s="591">
        <v>2.4</v>
      </c>
      <c r="DA47" s="609"/>
      <c r="DB47" s="609"/>
      <c r="DC47" s="610"/>
      <c r="DD47" s="594">
        <v>8134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318</v>
      </c>
      <c r="CS48" s="589"/>
      <c r="CT48" s="589"/>
      <c r="CU48" s="589"/>
      <c r="CV48" s="589"/>
      <c r="CW48" s="589"/>
      <c r="CX48" s="589"/>
      <c r="CY48" s="590"/>
      <c r="CZ48" s="591" t="s">
        <v>318</v>
      </c>
      <c r="DA48" s="592"/>
      <c r="DB48" s="592"/>
      <c r="DC48" s="593"/>
      <c r="DD48" s="594" t="s">
        <v>318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7979959</v>
      </c>
      <c r="CS49" s="573"/>
      <c r="CT49" s="573"/>
      <c r="CU49" s="573"/>
      <c r="CV49" s="573"/>
      <c r="CW49" s="573"/>
      <c r="CX49" s="573"/>
      <c r="CY49" s="574"/>
      <c r="CZ49" s="575">
        <v>100</v>
      </c>
      <c r="DA49" s="576"/>
      <c r="DB49" s="576"/>
      <c r="DC49" s="577"/>
      <c r="DD49" s="578">
        <v>3173078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E87" sqref="BE87"/>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364</v>
      </c>
      <c r="C7" s="1047"/>
      <c r="D7" s="1047"/>
      <c r="E7" s="1047"/>
      <c r="F7" s="1047"/>
      <c r="G7" s="1047"/>
      <c r="H7" s="1047"/>
      <c r="I7" s="1047"/>
      <c r="J7" s="1047"/>
      <c r="K7" s="1047"/>
      <c r="L7" s="1047"/>
      <c r="M7" s="1047"/>
      <c r="N7" s="1047"/>
      <c r="O7" s="1047"/>
      <c r="P7" s="1048"/>
      <c r="Q7" s="1100">
        <v>8435</v>
      </c>
      <c r="R7" s="1101"/>
      <c r="S7" s="1101"/>
      <c r="T7" s="1101"/>
      <c r="U7" s="1101"/>
      <c r="V7" s="1101">
        <v>7860</v>
      </c>
      <c r="W7" s="1101"/>
      <c r="X7" s="1101"/>
      <c r="Y7" s="1101"/>
      <c r="Z7" s="1101"/>
      <c r="AA7" s="1101">
        <v>575</v>
      </c>
      <c r="AB7" s="1101"/>
      <c r="AC7" s="1101"/>
      <c r="AD7" s="1101"/>
      <c r="AE7" s="1102"/>
      <c r="AF7" s="1103">
        <v>320</v>
      </c>
      <c r="AG7" s="1104"/>
      <c r="AH7" s="1104"/>
      <c r="AI7" s="1104"/>
      <c r="AJ7" s="1105"/>
      <c r="AK7" s="1087">
        <v>14</v>
      </c>
      <c r="AL7" s="1088"/>
      <c r="AM7" s="1088"/>
      <c r="AN7" s="1088"/>
      <c r="AO7" s="1088"/>
      <c r="AP7" s="1088">
        <v>4034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27" t="s">
        <v>365</v>
      </c>
      <c r="C8" s="1028"/>
      <c r="D8" s="1028"/>
      <c r="E8" s="1028"/>
      <c r="F8" s="1028"/>
      <c r="G8" s="1028"/>
      <c r="H8" s="1028"/>
      <c r="I8" s="1028"/>
      <c r="J8" s="1028"/>
      <c r="K8" s="1028"/>
      <c r="L8" s="1028"/>
      <c r="M8" s="1028"/>
      <c r="N8" s="1028"/>
      <c r="O8" s="1028"/>
      <c r="P8" s="1029"/>
      <c r="Q8" s="1039">
        <v>117</v>
      </c>
      <c r="R8" s="1040"/>
      <c r="S8" s="1040"/>
      <c r="T8" s="1040"/>
      <c r="U8" s="1040"/>
      <c r="V8" s="1040">
        <v>106</v>
      </c>
      <c r="W8" s="1040"/>
      <c r="X8" s="1040"/>
      <c r="Y8" s="1040"/>
      <c r="Z8" s="1040"/>
      <c r="AA8" s="1040">
        <v>11</v>
      </c>
      <c r="AB8" s="1040"/>
      <c r="AC8" s="1040"/>
      <c r="AD8" s="1040"/>
      <c r="AE8" s="1041"/>
      <c r="AF8" s="1033">
        <v>11</v>
      </c>
      <c r="AG8" s="1034"/>
      <c r="AH8" s="1034"/>
      <c r="AI8" s="1034"/>
      <c r="AJ8" s="1035"/>
      <c r="AK8" s="1082" t="s">
        <v>540</v>
      </c>
      <c r="AL8" s="1083"/>
      <c r="AM8" s="1083"/>
      <c r="AN8" s="1083"/>
      <c r="AO8" s="1083"/>
      <c r="AP8" s="1083" t="s">
        <v>540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t="s">
        <v>366</v>
      </c>
      <c r="C9" s="1028"/>
      <c r="D9" s="1028"/>
      <c r="E9" s="1028"/>
      <c r="F9" s="1028"/>
      <c r="G9" s="1028"/>
      <c r="H9" s="1028"/>
      <c r="I9" s="1028"/>
      <c r="J9" s="1028"/>
      <c r="K9" s="1028"/>
      <c r="L9" s="1028"/>
      <c r="M9" s="1028"/>
      <c r="N9" s="1028"/>
      <c r="O9" s="1028"/>
      <c r="P9" s="1029"/>
      <c r="Q9" s="1039">
        <v>39</v>
      </c>
      <c r="R9" s="1040"/>
      <c r="S9" s="1040"/>
      <c r="T9" s="1040"/>
      <c r="U9" s="1040"/>
      <c r="V9" s="1040">
        <v>39</v>
      </c>
      <c r="W9" s="1040"/>
      <c r="X9" s="1040"/>
      <c r="Y9" s="1040"/>
      <c r="Z9" s="1040"/>
      <c r="AA9" s="1040">
        <v>0</v>
      </c>
      <c r="AB9" s="1040"/>
      <c r="AC9" s="1040"/>
      <c r="AD9" s="1040"/>
      <c r="AE9" s="1041"/>
      <c r="AF9" s="1033" t="s">
        <v>111</v>
      </c>
      <c r="AG9" s="1034"/>
      <c r="AH9" s="1034"/>
      <c r="AI9" s="1034"/>
      <c r="AJ9" s="1035"/>
      <c r="AK9" s="1082" t="s">
        <v>540</v>
      </c>
      <c r="AL9" s="1083"/>
      <c r="AM9" s="1083"/>
      <c r="AN9" s="1083"/>
      <c r="AO9" s="1083"/>
      <c r="AP9" s="1083" t="s">
        <v>540</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v>8591</v>
      </c>
      <c r="R23" s="1065"/>
      <c r="S23" s="1065"/>
      <c r="T23" s="1065"/>
      <c r="U23" s="1065"/>
      <c r="V23" s="1065">
        <v>8005</v>
      </c>
      <c r="W23" s="1065"/>
      <c r="X23" s="1065"/>
      <c r="Y23" s="1065"/>
      <c r="Z23" s="1065"/>
      <c r="AA23" s="1065">
        <v>586</v>
      </c>
      <c r="AB23" s="1065"/>
      <c r="AC23" s="1065"/>
      <c r="AD23" s="1065"/>
      <c r="AE23" s="1066"/>
      <c r="AF23" s="1067">
        <v>331</v>
      </c>
      <c r="AG23" s="1065"/>
      <c r="AH23" s="1065"/>
      <c r="AI23" s="1065"/>
      <c r="AJ23" s="1068"/>
      <c r="AK23" s="1069"/>
      <c r="AL23" s="1070"/>
      <c r="AM23" s="1070"/>
      <c r="AN23" s="1070"/>
      <c r="AO23" s="1070"/>
      <c r="AP23" s="1065">
        <v>4034</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347</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v>959</v>
      </c>
      <c r="R28" s="1050"/>
      <c r="S28" s="1050"/>
      <c r="T28" s="1050"/>
      <c r="U28" s="1050"/>
      <c r="V28" s="1050">
        <v>913</v>
      </c>
      <c r="W28" s="1050"/>
      <c r="X28" s="1050"/>
      <c r="Y28" s="1050"/>
      <c r="Z28" s="1050"/>
      <c r="AA28" s="1050">
        <v>46</v>
      </c>
      <c r="AB28" s="1050"/>
      <c r="AC28" s="1050"/>
      <c r="AD28" s="1050"/>
      <c r="AE28" s="1051"/>
      <c r="AF28" s="1052">
        <v>46</v>
      </c>
      <c r="AG28" s="1050"/>
      <c r="AH28" s="1050"/>
      <c r="AI28" s="1050"/>
      <c r="AJ28" s="1053"/>
      <c r="AK28" s="1054">
        <v>110</v>
      </c>
      <c r="AL28" s="1042"/>
      <c r="AM28" s="1042"/>
      <c r="AN28" s="1042"/>
      <c r="AO28" s="1042"/>
      <c r="AP28" s="1042" t="s">
        <v>540</v>
      </c>
      <c r="AQ28" s="1042"/>
      <c r="AR28" s="1042"/>
      <c r="AS28" s="1042"/>
      <c r="AT28" s="1042"/>
      <c r="AU28" s="1042" t="s">
        <v>540</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381</v>
      </c>
      <c r="C29" s="1028"/>
      <c r="D29" s="1028"/>
      <c r="E29" s="1028"/>
      <c r="F29" s="1028"/>
      <c r="G29" s="1028"/>
      <c r="H29" s="1028"/>
      <c r="I29" s="1028"/>
      <c r="J29" s="1028"/>
      <c r="K29" s="1028"/>
      <c r="L29" s="1028"/>
      <c r="M29" s="1028"/>
      <c r="N29" s="1028"/>
      <c r="O29" s="1028"/>
      <c r="P29" s="1029"/>
      <c r="Q29" s="1039">
        <v>657</v>
      </c>
      <c r="R29" s="1040"/>
      <c r="S29" s="1040"/>
      <c r="T29" s="1040"/>
      <c r="U29" s="1040"/>
      <c r="V29" s="1040">
        <v>640</v>
      </c>
      <c r="W29" s="1040"/>
      <c r="X29" s="1040"/>
      <c r="Y29" s="1040"/>
      <c r="Z29" s="1040"/>
      <c r="AA29" s="1040">
        <v>17</v>
      </c>
      <c r="AB29" s="1040"/>
      <c r="AC29" s="1040"/>
      <c r="AD29" s="1040"/>
      <c r="AE29" s="1041"/>
      <c r="AF29" s="1033">
        <v>17</v>
      </c>
      <c r="AG29" s="1034"/>
      <c r="AH29" s="1034"/>
      <c r="AI29" s="1034"/>
      <c r="AJ29" s="1035"/>
      <c r="AK29" s="976">
        <v>116</v>
      </c>
      <c r="AL29" s="967"/>
      <c r="AM29" s="967"/>
      <c r="AN29" s="967"/>
      <c r="AO29" s="967"/>
      <c r="AP29" s="967" t="s">
        <v>540</v>
      </c>
      <c r="AQ29" s="967"/>
      <c r="AR29" s="967"/>
      <c r="AS29" s="967"/>
      <c r="AT29" s="967"/>
      <c r="AU29" s="967" t="s">
        <v>540</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382</v>
      </c>
      <c r="C30" s="1028"/>
      <c r="D30" s="1028"/>
      <c r="E30" s="1028"/>
      <c r="F30" s="1028"/>
      <c r="G30" s="1028"/>
      <c r="H30" s="1028"/>
      <c r="I30" s="1028"/>
      <c r="J30" s="1028"/>
      <c r="K30" s="1028"/>
      <c r="L30" s="1028"/>
      <c r="M30" s="1028"/>
      <c r="N30" s="1028"/>
      <c r="O30" s="1028"/>
      <c r="P30" s="1029"/>
      <c r="Q30" s="1039">
        <v>64</v>
      </c>
      <c r="R30" s="1040"/>
      <c r="S30" s="1040"/>
      <c r="T30" s="1040"/>
      <c r="U30" s="1040"/>
      <c r="V30" s="1040">
        <v>63</v>
      </c>
      <c r="W30" s="1040"/>
      <c r="X30" s="1040"/>
      <c r="Y30" s="1040"/>
      <c r="Z30" s="1040"/>
      <c r="AA30" s="1040">
        <v>1</v>
      </c>
      <c r="AB30" s="1040"/>
      <c r="AC30" s="1040"/>
      <c r="AD30" s="1040"/>
      <c r="AE30" s="1041"/>
      <c r="AF30" s="1033">
        <v>1</v>
      </c>
      <c r="AG30" s="1034"/>
      <c r="AH30" s="1034"/>
      <c r="AI30" s="1034"/>
      <c r="AJ30" s="1035"/>
      <c r="AK30" s="976">
        <v>22</v>
      </c>
      <c r="AL30" s="967"/>
      <c r="AM30" s="967"/>
      <c r="AN30" s="967"/>
      <c r="AO30" s="967"/>
      <c r="AP30" s="967" t="s">
        <v>540</v>
      </c>
      <c r="AQ30" s="967"/>
      <c r="AR30" s="967"/>
      <c r="AS30" s="967"/>
      <c r="AT30" s="967"/>
      <c r="AU30" s="967" t="s">
        <v>540</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383</v>
      </c>
      <c r="C31" s="1028"/>
      <c r="D31" s="1028"/>
      <c r="E31" s="1028"/>
      <c r="F31" s="1028"/>
      <c r="G31" s="1028"/>
      <c r="H31" s="1028"/>
      <c r="I31" s="1028"/>
      <c r="J31" s="1028"/>
      <c r="K31" s="1028"/>
      <c r="L31" s="1028"/>
      <c r="M31" s="1028"/>
      <c r="N31" s="1028"/>
      <c r="O31" s="1028"/>
      <c r="P31" s="1029"/>
      <c r="Q31" s="1039">
        <v>2</v>
      </c>
      <c r="R31" s="1040"/>
      <c r="S31" s="1040"/>
      <c r="T31" s="1040"/>
      <c r="U31" s="1040"/>
      <c r="V31" s="1040">
        <v>1</v>
      </c>
      <c r="W31" s="1040"/>
      <c r="X31" s="1040"/>
      <c r="Y31" s="1040"/>
      <c r="Z31" s="1040"/>
      <c r="AA31" s="1040">
        <v>1</v>
      </c>
      <c r="AB31" s="1040"/>
      <c r="AC31" s="1040"/>
      <c r="AD31" s="1040"/>
      <c r="AE31" s="1041"/>
      <c r="AF31" s="1033">
        <v>1</v>
      </c>
      <c r="AG31" s="1034"/>
      <c r="AH31" s="1034"/>
      <c r="AI31" s="1034"/>
      <c r="AJ31" s="1035"/>
      <c r="AK31" s="976" t="s">
        <v>541</v>
      </c>
      <c r="AL31" s="967"/>
      <c r="AM31" s="967"/>
      <c r="AN31" s="967"/>
      <c r="AO31" s="967"/>
      <c r="AP31" s="967" t="s">
        <v>540</v>
      </c>
      <c r="AQ31" s="967"/>
      <c r="AR31" s="967"/>
      <c r="AS31" s="967"/>
      <c r="AT31" s="967"/>
      <c r="AU31" s="967" t="s">
        <v>540</v>
      </c>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384</v>
      </c>
      <c r="C32" s="1028"/>
      <c r="D32" s="1028"/>
      <c r="E32" s="1028"/>
      <c r="F32" s="1028"/>
      <c r="G32" s="1028"/>
      <c r="H32" s="1028"/>
      <c r="I32" s="1028"/>
      <c r="J32" s="1028"/>
      <c r="K32" s="1028"/>
      <c r="L32" s="1028"/>
      <c r="M32" s="1028"/>
      <c r="N32" s="1028"/>
      <c r="O32" s="1028"/>
      <c r="P32" s="1029"/>
      <c r="Q32" s="1039">
        <v>332</v>
      </c>
      <c r="R32" s="1040"/>
      <c r="S32" s="1040"/>
      <c r="T32" s="1040"/>
      <c r="U32" s="1040"/>
      <c r="V32" s="1040">
        <v>17</v>
      </c>
      <c r="W32" s="1040"/>
      <c r="X32" s="1040"/>
      <c r="Y32" s="1040"/>
      <c r="Z32" s="1040"/>
      <c r="AA32" s="1040">
        <v>315</v>
      </c>
      <c r="AB32" s="1040"/>
      <c r="AC32" s="1040"/>
      <c r="AD32" s="1040"/>
      <c r="AE32" s="1041"/>
      <c r="AF32" s="1033">
        <v>315</v>
      </c>
      <c r="AG32" s="1034"/>
      <c r="AH32" s="1034"/>
      <c r="AI32" s="1034"/>
      <c r="AJ32" s="1035"/>
      <c r="AK32" s="976">
        <v>0</v>
      </c>
      <c r="AL32" s="967"/>
      <c r="AM32" s="967"/>
      <c r="AN32" s="967"/>
      <c r="AO32" s="967"/>
      <c r="AP32" s="967">
        <v>837</v>
      </c>
      <c r="AQ32" s="967"/>
      <c r="AR32" s="967"/>
      <c r="AS32" s="967"/>
      <c r="AT32" s="967"/>
      <c r="AU32" s="967">
        <v>77</v>
      </c>
      <c r="AV32" s="967"/>
      <c r="AW32" s="967"/>
      <c r="AX32" s="967"/>
      <c r="AY32" s="967"/>
      <c r="AZ32" s="1038"/>
      <c r="BA32" s="1038"/>
      <c r="BB32" s="1038"/>
      <c r="BC32" s="1038"/>
      <c r="BD32" s="1038"/>
      <c r="BE32" s="1022" t="s">
        <v>385</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386</v>
      </c>
      <c r="C33" s="1028"/>
      <c r="D33" s="1028"/>
      <c r="E33" s="1028"/>
      <c r="F33" s="1028"/>
      <c r="G33" s="1028"/>
      <c r="H33" s="1028"/>
      <c r="I33" s="1028"/>
      <c r="J33" s="1028"/>
      <c r="K33" s="1028"/>
      <c r="L33" s="1028"/>
      <c r="M33" s="1028"/>
      <c r="N33" s="1028"/>
      <c r="O33" s="1028"/>
      <c r="P33" s="1029"/>
      <c r="Q33" s="1039">
        <v>108</v>
      </c>
      <c r="R33" s="1040"/>
      <c r="S33" s="1040"/>
      <c r="T33" s="1040"/>
      <c r="U33" s="1040"/>
      <c r="V33" s="1040">
        <v>104</v>
      </c>
      <c r="W33" s="1040"/>
      <c r="X33" s="1040"/>
      <c r="Y33" s="1040"/>
      <c r="Z33" s="1040"/>
      <c r="AA33" s="1040">
        <v>4</v>
      </c>
      <c r="AB33" s="1040"/>
      <c r="AC33" s="1040"/>
      <c r="AD33" s="1040"/>
      <c r="AE33" s="1041"/>
      <c r="AF33" s="1033">
        <v>4</v>
      </c>
      <c r="AG33" s="1034"/>
      <c r="AH33" s="1034"/>
      <c r="AI33" s="1034"/>
      <c r="AJ33" s="1035"/>
      <c r="AK33" s="976">
        <v>57</v>
      </c>
      <c r="AL33" s="967"/>
      <c r="AM33" s="967"/>
      <c r="AN33" s="967"/>
      <c r="AO33" s="967"/>
      <c r="AP33" s="967">
        <v>814</v>
      </c>
      <c r="AQ33" s="967"/>
      <c r="AR33" s="967"/>
      <c r="AS33" s="967"/>
      <c r="AT33" s="967"/>
      <c r="AU33" s="967">
        <v>605</v>
      </c>
      <c r="AV33" s="967"/>
      <c r="AW33" s="967"/>
      <c r="AX33" s="967"/>
      <c r="AY33" s="967"/>
      <c r="AZ33" s="1038"/>
      <c r="BA33" s="1038"/>
      <c r="BB33" s="1038"/>
      <c r="BC33" s="1038"/>
      <c r="BD33" s="1038"/>
      <c r="BE33" s="1022" t="s">
        <v>387</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388</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384</v>
      </c>
      <c r="AG63" s="955"/>
      <c r="AH63" s="955"/>
      <c r="AI63" s="955"/>
      <c r="AJ63" s="1020"/>
      <c r="AK63" s="1021"/>
      <c r="AL63" s="959"/>
      <c r="AM63" s="959"/>
      <c r="AN63" s="959"/>
      <c r="AO63" s="959"/>
      <c r="AP63" s="955">
        <v>1651</v>
      </c>
      <c r="AQ63" s="955"/>
      <c r="AR63" s="955"/>
      <c r="AS63" s="955"/>
      <c r="AT63" s="955"/>
      <c r="AU63" s="955">
        <v>682</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391</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392</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531</v>
      </c>
      <c r="C68" s="982"/>
      <c r="D68" s="982"/>
      <c r="E68" s="982"/>
      <c r="F68" s="982"/>
      <c r="G68" s="982"/>
      <c r="H68" s="982"/>
      <c r="I68" s="982"/>
      <c r="J68" s="982"/>
      <c r="K68" s="982"/>
      <c r="L68" s="982"/>
      <c r="M68" s="982"/>
      <c r="N68" s="982"/>
      <c r="O68" s="982"/>
      <c r="P68" s="983"/>
      <c r="Q68" s="984">
        <v>4913</v>
      </c>
      <c r="R68" s="978"/>
      <c r="S68" s="978"/>
      <c r="T68" s="978"/>
      <c r="U68" s="978"/>
      <c r="V68" s="978">
        <v>4703</v>
      </c>
      <c r="W68" s="978"/>
      <c r="X68" s="978"/>
      <c r="Y68" s="978"/>
      <c r="Z68" s="978"/>
      <c r="AA68" s="978">
        <v>210</v>
      </c>
      <c r="AB68" s="978"/>
      <c r="AC68" s="978"/>
      <c r="AD68" s="978"/>
      <c r="AE68" s="978"/>
      <c r="AF68" s="978">
        <v>210</v>
      </c>
      <c r="AG68" s="978"/>
      <c r="AH68" s="978"/>
      <c r="AI68" s="978"/>
      <c r="AJ68" s="978"/>
      <c r="AK68" s="978">
        <v>161</v>
      </c>
      <c r="AL68" s="978"/>
      <c r="AM68" s="978"/>
      <c r="AN68" s="978"/>
      <c r="AO68" s="978"/>
      <c r="AP68" s="978">
        <v>3355</v>
      </c>
      <c r="AQ68" s="978"/>
      <c r="AR68" s="978"/>
      <c r="AS68" s="978"/>
      <c r="AT68" s="978"/>
      <c r="AU68" s="978">
        <v>122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532</v>
      </c>
      <c r="C69" s="971"/>
      <c r="D69" s="971"/>
      <c r="E69" s="971"/>
      <c r="F69" s="971"/>
      <c r="G69" s="971"/>
      <c r="H69" s="971"/>
      <c r="I69" s="971"/>
      <c r="J69" s="971"/>
      <c r="K69" s="971"/>
      <c r="L69" s="971"/>
      <c r="M69" s="971"/>
      <c r="N69" s="971"/>
      <c r="O69" s="971"/>
      <c r="P69" s="972"/>
      <c r="Q69" s="973">
        <v>6</v>
      </c>
      <c r="R69" s="967"/>
      <c r="S69" s="967"/>
      <c r="T69" s="967"/>
      <c r="U69" s="967"/>
      <c r="V69" s="967">
        <v>6</v>
      </c>
      <c r="W69" s="967"/>
      <c r="X69" s="967"/>
      <c r="Y69" s="967"/>
      <c r="Z69" s="967"/>
      <c r="AA69" s="967">
        <v>0</v>
      </c>
      <c r="AB69" s="967"/>
      <c r="AC69" s="967"/>
      <c r="AD69" s="967"/>
      <c r="AE69" s="967"/>
      <c r="AF69" s="967">
        <v>0</v>
      </c>
      <c r="AG69" s="967"/>
      <c r="AH69" s="967"/>
      <c r="AI69" s="967"/>
      <c r="AJ69" s="967"/>
      <c r="AK69" s="967">
        <v>1</v>
      </c>
      <c r="AL69" s="967"/>
      <c r="AM69" s="967"/>
      <c r="AN69" s="967"/>
      <c r="AO69" s="967"/>
      <c r="AP69" s="967" t="s">
        <v>540</v>
      </c>
      <c r="AQ69" s="967"/>
      <c r="AR69" s="967"/>
      <c r="AS69" s="967"/>
      <c r="AT69" s="967"/>
      <c r="AU69" s="967" t="s">
        <v>540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533</v>
      </c>
      <c r="C70" s="971"/>
      <c r="D70" s="971"/>
      <c r="E70" s="971"/>
      <c r="F70" s="971"/>
      <c r="G70" s="971"/>
      <c r="H70" s="971"/>
      <c r="I70" s="971"/>
      <c r="J70" s="971"/>
      <c r="K70" s="971"/>
      <c r="L70" s="971"/>
      <c r="M70" s="971"/>
      <c r="N70" s="971"/>
      <c r="O70" s="971"/>
      <c r="P70" s="972"/>
      <c r="Q70" s="973">
        <v>9335</v>
      </c>
      <c r="R70" s="967"/>
      <c r="S70" s="967"/>
      <c r="T70" s="967"/>
      <c r="U70" s="967"/>
      <c r="V70" s="967">
        <v>8167</v>
      </c>
      <c r="W70" s="967"/>
      <c r="X70" s="967"/>
      <c r="Y70" s="967"/>
      <c r="Z70" s="967"/>
      <c r="AA70" s="967">
        <v>1168</v>
      </c>
      <c r="AB70" s="967"/>
      <c r="AC70" s="967"/>
      <c r="AD70" s="967"/>
      <c r="AE70" s="967"/>
      <c r="AF70" s="967">
        <v>0</v>
      </c>
      <c r="AG70" s="967"/>
      <c r="AH70" s="967"/>
      <c r="AI70" s="967"/>
      <c r="AJ70" s="967"/>
      <c r="AK70" s="967" t="s">
        <v>540</v>
      </c>
      <c r="AL70" s="967"/>
      <c r="AM70" s="967"/>
      <c r="AN70" s="967"/>
      <c r="AO70" s="967"/>
      <c r="AP70" s="967" t="s">
        <v>540</v>
      </c>
      <c r="AQ70" s="967"/>
      <c r="AR70" s="967"/>
      <c r="AS70" s="967"/>
      <c r="AT70" s="967"/>
      <c r="AU70" s="967" t="s">
        <v>540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534</v>
      </c>
      <c r="C71" s="971"/>
      <c r="D71" s="971"/>
      <c r="E71" s="971"/>
      <c r="F71" s="971"/>
      <c r="G71" s="971"/>
      <c r="H71" s="971"/>
      <c r="I71" s="971"/>
      <c r="J71" s="971"/>
      <c r="K71" s="971"/>
      <c r="L71" s="971"/>
      <c r="M71" s="971"/>
      <c r="N71" s="971"/>
      <c r="O71" s="971"/>
      <c r="P71" s="972"/>
      <c r="Q71" s="973">
        <v>1528</v>
      </c>
      <c r="R71" s="967"/>
      <c r="S71" s="967"/>
      <c r="T71" s="967"/>
      <c r="U71" s="967"/>
      <c r="V71" s="967">
        <v>1527</v>
      </c>
      <c r="W71" s="967"/>
      <c r="X71" s="967"/>
      <c r="Y71" s="967"/>
      <c r="Z71" s="967"/>
      <c r="AA71" s="967">
        <v>1</v>
      </c>
      <c r="AB71" s="967"/>
      <c r="AC71" s="967"/>
      <c r="AD71" s="967"/>
      <c r="AE71" s="967"/>
      <c r="AF71" s="967">
        <v>0</v>
      </c>
      <c r="AG71" s="967"/>
      <c r="AH71" s="967"/>
      <c r="AI71" s="967"/>
      <c r="AJ71" s="967"/>
      <c r="AK71" s="967" t="s">
        <v>540</v>
      </c>
      <c r="AL71" s="967"/>
      <c r="AM71" s="967"/>
      <c r="AN71" s="967"/>
      <c r="AO71" s="967"/>
      <c r="AP71" s="967" t="s">
        <v>540</v>
      </c>
      <c r="AQ71" s="967"/>
      <c r="AR71" s="967"/>
      <c r="AS71" s="967"/>
      <c r="AT71" s="967"/>
      <c r="AU71" s="967" t="s">
        <v>540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535</v>
      </c>
      <c r="C72" s="971"/>
      <c r="D72" s="971"/>
      <c r="E72" s="971"/>
      <c r="F72" s="971"/>
      <c r="G72" s="971"/>
      <c r="H72" s="971"/>
      <c r="I72" s="971"/>
      <c r="J72" s="971"/>
      <c r="K72" s="971"/>
      <c r="L72" s="971"/>
      <c r="M72" s="971"/>
      <c r="N72" s="971"/>
      <c r="O72" s="971"/>
      <c r="P72" s="972"/>
      <c r="Q72" s="973">
        <v>20</v>
      </c>
      <c r="R72" s="967"/>
      <c r="S72" s="967"/>
      <c r="T72" s="967"/>
      <c r="U72" s="967"/>
      <c r="V72" s="967">
        <v>19</v>
      </c>
      <c r="W72" s="967"/>
      <c r="X72" s="967"/>
      <c r="Y72" s="967"/>
      <c r="Z72" s="967"/>
      <c r="AA72" s="967">
        <v>1</v>
      </c>
      <c r="AB72" s="967"/>
      <c r="AC72" s="967"/>
      <c r="AD72" s="967"/>
      <c r="AE72" s="967"/>
      <c r="AF72" s="967">
        <v>0</v>
      </c>
      <c r="AG72" s="967"/>
      <c r="AH72" s="967"/>
      <c r="AI72" s="967"/>
      <c r="AJ72" s="967"/>
      <c r="AK72" s="967" t="s">
        <v>540</v>
      </c>
      <c r="AL72" s="967"/>
      <c r="AM72" s="967"/>
      <c r="AN72" s="967"/>
      <c r="AO72" s="967"/>
      <c r="AP72" s="967" t="s">
        <v>540</v>
      </c>
      <c r="AQ72" s="967"/>
      <c r="AR72" s="967"/>
      <c r="AS72" s="967"/>
      <c r="AT72" s="967"/>
      <c r="AU72" s="967" t="s">
        <v>540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536</v>
      </c>
      <c r="C73" s="971"/>
      <c r="D73" s="971"/>
      <c r="E73" s="971"/>
      <c r="F73" s="971"/>
      <c r="G73" s="971"/>
      <c r="H73" s="971"/>
      <c r="I73" s="971"/>
      <c r="J73" s="971"/>
      <c r="K73" s="971"/>
      <c r="L73" s="971"/>
      <c r="M73" s="971"/>
      <c r="N73" s="971"/>
      <c r="O73" s="971"/>
      <c r="P73" s="972"/>
      <c r="Q73" s="973">
        <v>55</v>
      </c>
      <c r="R73" s="967"/>
      <c r="S73" s="967"/>
      <c r="T73" s="967"/>
      <c r="U73" s="967"/>
      <c r="V73" s="967">
        <v>46</v>
      </c>
      <c r="W73" s="967"/>
      <c r="X73" s="967"/>
      <c r="Y73" s="967"/>
      <c r="Z73" s="967"/>
      <c r="AA73" s="967">
        <v>9</v>
      </c>
      <c r="AB73" s="967"/>
      <c r="AC73" s="967"/>
      <c r="AD73" s="967"/>
      <c r="AE73" s="967"/>
      <c r="AF73" s="967">
        <v>0</v>
      </c>
      <c r="AG73" s="967"/>
      <c r="AH73" s="967"/>
      <c r="AI73" s="967"/>
      <c r="AJ73" s="967"/>
      <c r="AK73" s="967" t="s">
        <v>540</v>
      </c>
      <c r="AL73" s="967"/>
      <c r="AM73" s="967"/>
      <c r="AN73" s="967"/>
      <c r="AO73" s="967"/>
      <c r="AP73" s="967" t="s">
        <v>540</v>
      </c>
      <c r="AQ73" s="967"/>
      <c r="AR73" s="967"/>
      <c r="AS73" s="967"/>
      <c r="AT73" s="967"/>
      <c r="AU73" s="967" t="s">
        <v>540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537</v>
      </c>
      <c r="C74" s="971"/>
      <c r="D74" s="971"/>
      <c r="E74" s="971"/>
      <c r="F74" s="971"/>
      <c r="G74" s="971"/>
      <c r="H74" s="971"/>
      <c r="I74" s="971"/>
      <c r="J74" s="971"/>
      <c r="K74" s="971"/>
      <c r="L74" s="971"/>
      <c r="M74" s="971"/>
      <c r="N74" s="971"/>
      <c r="O74" s="971"/>
      <c r="P74" s="972"/>
      <c r="Q74" s="973">
        <v>14</v>
      </c>
      <c r="R74" s="967"/>
      <c r="S74" s="967"/>
      <c r="T74" s="967"/>
      <c r="U74" s="967"/>
      <c r="V74" s="967">
        <v>13</v>
      </c>
      <c r="W74" s="967"/>
      <c r="X74" s="967"/>
      <c r="Y74" s="967"/>
      <c r="Z74" s="967"/>
      <c r="AA74" s="967">
        <v>1</v>
      </c>
      <c r="AB74" s="967"/>
      <c r="AC74" s="967"/>
      <c r="AD74" s="967"/>
      <c r="AE74" s="967"/>
      <c r="AF74" s="967">
        <v>0</v>
      </c>
      <c r="AG74" s="967"/>
      <c r="AH74" s="967"/>
      <c r="AI74" s="967"/>
      <c r="AJ74" s="967"/>
      <c r="AK74" s="967" t="s">
        <v>540</v>
      </c>
      <c r="AL74" s="967"/>
      <c r="AM74" s="967"/>
      <c r="AN74" s="967"/>
      <c r="AO74" s="967"/>
      <c r="AP74" s="967" t="s">
        <v>540</v>
      </c>
      <c r="AQ74" s="967"/>
      <c r="AR74" s="967"/>
      <c r="AS74" s="967"/>
      <c r="AT74" s="967"/>
      <c r="AU74" s="967" t="s">
        <v>540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538</v>
      </c>
      <c r="C75" s="971"/>
      <c r="D75" s="971"/>
      <c r="E75" s="971"/>
      <c r="F75" s="971"/>
      <c r="G75" s="971"/>
      <c r="H75" s="971"/>
      <c r="I75" s="971"/>
      <c r="J75" s="971"/>
      <c r="K75" s="971"/>
      <c r="L75" s="971"/>
      <c r="M75" s="971"/>
      <c r="N75" s="971"/>
      <c r="O75" s="971"/>
      <c r="P75" s="972"/>
      <c r="Q75" s="974">
        <v>2137</v>
      </c>
      <c r="R75" s="975"/>
      <c r="S75" s="975"/>
      <c r="T75" s="975"/>
      <c r="U75" s="976"/>
      <c r="V75" s="977">
        <v>2095</v>
      </c>
      <c r="W75" s="975"/>
      <c r="X75" s="975"/>
      <c r="Y75" s="975"/>
      <c r="Z75" s="976"/>
      <c r="AA75" s="977">
        <v>42</v>
      </c>
      <c r="AB75" s="975"/>
      <c r="AC75" s="975"/>
      <c r="AD75" s="975"/>
      <c r="AE75" s="976"/>
      <c r="AF75" s="977">
        <v>42</v>
      </c>
      <c r="AG75" s="975"/>
      <c r="AH75" s="975"/>
      <c r="AI75" s="975"/>
      <c r="AJ75" s="976"/>
      <c r="AK75" s="977">
        <v>0</v>
      </c>
      <c r="AL75" s="975"/>
      <c r="AM75" s="975"/>
      <c r="AN75" s="975"/>
      <c r="AO75" s="976"/>
      <c r="AP75" s="967" t="s">
        <v>540</v>
      </c>
      <c r="AQ75" s="967"/>
      <c r="AR75" s="967"/>
      <c r="AS75" s="967"/>
      <c r="AT75" s="967"/>
      <c r="AU75" s="967" t="s">
        <v>540</v>
      </c>
      <c r="AV75" s="967"/>
      <c r="AW75" s="967"/>
      <c r="AX75" s="967"/>
      <c r="AY75" s="96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539</v>
      </c>
      <c r="C76" s="971"/>
      <c r="D76" s="971"/>
      <c r="E76" s="971"/>
      <c r="F76" s="971"/>
      <c r="G76" s="971"/>
      <c r="H76" s="971"/>
      <c r="I76" s="971"/>
      <c r="J76" s="971"/>
      <c r="K76" s="971"/>
      <c r="L76" s="971"/>
      <c r="M76" s="971"/>
      <c r="N76" s="971"/>
      <c r="O76" s="971"/>
      <c r="P76" s="972"/>
      <c r="Q76" s="974">
        <v>246077</v>
      </c>
      <c r="R76" s="975"/>
      <c r="S76" s="975"/>
      <c r="T76" s="975"/>
      <c r="U76" s="976"/>
      <c r="V76" s="977">
        <v>233284</v>
      </c>
      <c r="W76" s="975"/>
      <c r="X76" s="975"/>
      <c r="Y76" s="975"/>
      <c r="Z76" s="976"/>
      <c r="AA76" s="977">
        <v>12793</v>
      </c>
      <c r="AB76" s="975"/>
      <c r="AC76" s="975"/>
      <c r="AD76" s="975"/>
      <c r="AE76" s="976"/>
      <c r="AF76" s="977">
        <v>12793</v>
      </c>
      <c r="AG76" s="975"/>
      <c r="AH76" s="975"/>
      <c r="AI76" s="975"/>
      <c r="AJ76" s="976"/>
      <c r="AK76" s="977">
        <v>2000</v>
      </c>
      <c r="AL76" s="975"/>
      <c r="AM76" s="975"/>
      <c r="AN76" s="975"/>
      <c r="AO76" s="976"/>
      <c r="AP76" s="967" t="s">
        <v>540</v>
      </c>
      <c r="AQ76" s="967"/>
      <c r="AR76" s="967"/>
      <c r="AS76" s="967"/>
      <c r="AT76" s="967"/>
      <c r="AU76" s="967" t="s">
        <v>540</v>
      </c>
      <c r="AV76" s="967"/>
      <c r="AW76" s="967"/>
      <c r="AX76" s="967"/>
      <c r="AY76" s="967"/>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13045</v>
      </c>
      <c r="AG88" s="955"/>
      <c r="AH88" s="955"/>
      <c r="AI88" s="955"/>
      <c r="AJ88" s="955"/>
      <c r="AK88" s="959"/>
      <c r="AL88" s="959"/>
      <c r="AM88" s="959"/>
      <c r="AN88" s="959"/>
      <c r="AO88" s="959"/>
      <c r="AP88" s="955">
        <v>3355</v>
      </c>
      <c r="AQ88" s="955"/>
      <c r="AR88" s="955"/>
      <c r="AS88" s="955"/>
      <c r="AT88" s="955"/>
      <c r="AU88" s="955">
        <v>122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286</v>
      </c>
      <c r="AG109" s="888"/>
      <c r="AH109" s="888"/>
      <c r="AI109" s="888"/>
      <c r="AJ109" s="889"/>
      <c r="AK109" s="890" t="s">
        <v>285</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286</v>
      </c>
      <c r="BW109" s="888"/>
      <c r="BX109" s="888"/>
      <c r="BY109" s="888"/>
      <c r="BZ109" s="889"/>
      <c r="CA109" s="890" t="s">
        <v>285</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286</v>
      </c>
      <c r="DM109" s="888"/>
      <c r="DN109" s="888"/>
      <c r="DO109" s="888"/>
      <c r="DP109" s="889"/>
      <c r="DQ109" s="890" t="s">
        <v>285</v>
      </c>
      <c r="DR109" s="888"/>
      <c r="DS109" s="888"/>
      <c r="DT109" s="888"/>
      <c r="DU109" s="889"/>
      <c r="DV109" s="890" t="s">
        <v>403</v>
      </c>
      <c r="DW109" s="888"/>
      <c r="DX109" s="888"/>
      <c r="DY109" s="888"/>
      <c r="DZ109" s="919"/>
    </row>
    <row r="110" spans="1:131" s="197" customFormat="1" ht="26.25" customHeight="1" x14ac:dyDescent="0.15">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365989</v>
      </c>
      <c r="AB110" s="873"/>
      <c r="AC110" s="873"/>
      <c r="AD110" s="873"/>
      <c r="AE110" s="874"/>
      <c r="AF110" s="875">
        <v>347877</v>
      </c>
      <c r="AG110" s="873"/>
      <c r="AH110" s="873"/>
      <c r="AI110" s="873"/>
      <c r="AJ110" s="874"/>
      <c r="AK110" s="875">
        <v>323993</v>
      </c>
      <c r="AL110" s="873"/>
      <c r="AM110" s="873"/>
      <c r="AN110" s="873"/>
      <c r="AO110" s="874"/>
      <c r="AP110" s="876">
        <v>13.5</v>
      </c>
      <c r="AQ110" s="877"/>
      <c r="AR110" s="877"/>
      <c r="AS110" s="877"/>
      <c r="AT110" s="878"/>
      <c r="AU110" s="920" t="s">
        <v>60</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3941855</v>
      </c>
      <c r="BR110" s="800"/>
      <c r="BS110" s="800"/>
      <c r="BT110" s="800"/>
      <c r="BU110" s="800"/>
      <c r="BV110" s="800">
        <v>3908282</v>
      </c>
      <c r="BW110" s="800"/>
      <c r="BX110" s="800"/>
      <c r="BY110" s="800"/>
      <c r="BZ110" s="800"/>
      <c r="CA110" s="800">
        <v>4033756</v>
      </c>
      <c r="CB110" s="800"/>
      <c r="CC110" s="800"/>
      <c r="CD110" s="800"/>
      <c r="CE110" s="800"/>
      <c r="CF110" s="861">
        <v>167.9</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76673</v>
      </c>
      <c r="BR111" s="771"/>
      <c r="BS111" s="771"/>
      <c r="BT111" s="771"/>
      <c r="BU111" s="771"/>
      <c r="BV111" s="771">
        <v>63321</v>
      </c>
      <c r="BW111" s="771"/>
      <c r="BX111" s="771"/>
      <c r="BY111" s="771"/>
      <c r="BZ111" s="771"/>
      <c r="CA111" s="771">
        <v>30292</v>
      </c>
      <c r="CB111" s="771"/>
      <c r="CC111" s="771"/>
      <c r="CD111" s="771"/>
      <c r="CE111" s="771"/>
      <c r="CF111" s="848">
        <v>1.3</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940734</v>
      </c>
      <c r="BR112" s="771"/>
      <c r="BS112" s="771"/>
      <c r="BT112" s="771"/>
      <c r="BU112" s="771"/>
      <c r="BV112" s="771">
        <v>821891</v>
      </c>
      <c r="BW112" s="771"/>
      <c r="BX112" s="771"/>
      <c r="BY112" s="771"/>
      <c r="BZ112" s="771"/>
      <c r="CA112" s="771">
        <v>681692</v>
      </c>
      <c r="CB112" s="771"/>
      <c r="CC112" s="771"/>
      <c r="CD112" s="771"/>
      <c r="CE112" s="771"/>
      <c r="CF112" s="848">
        <v>28.4</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72374</v>
      </c>
      <c r="AB113" s="909"/>
      <c r="AC113" s="909"/>
      <c r="AD113" s="909"/>
      <c r="AE113" s="910"/>
      <c r="AF113" s="911">
        <v>64864</v>
      </c>
      <c r="AG113" s="909"/>
      <c r="AH113" s="909"/>
      <c r="AI113" s="909"/>
      <c r="AJ113" s="910"/>
      <c r="AK113" s="911">
        <v>57000</v>
      </c>
      <c r="AL113" s="909"/>
      <c r="AM113" s="909"/>
      <c r="AN113" s="909"/>
      <c r="AO113" s="910"/>
      <c r="AP113" s="912">
        <v>2.4</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175546</v>
      </c>
      <c r="BR113" s="771"/>
      <c r="BS113" s="771"/>
      <c r="BT113" s="771"/>
      <c r="BU113" s="771"/>
      <c r="BV113" s="771">
        <v>131074</v>
      </c>
      <c r="BW113" s="771"/>
      <c r="BX113" s="771"/>
      <c r="BY113" s="771"/>
      <c r="BZ113" s="771"/>
      <c r="CA113" s="771">
        <v>122139</v>
      </c>
      <c r="CB113" s="771"/>
      <c r="CC113" s="771"/>
      <c r="CD113" s="771"/>
      <c r="CE113" s="771"/>
      <c r="CF113" s="848">
        <v>5.0999999999999996</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44993</v>
      </c>
      <c r="AB114" s="784"/>
      <c r="AC114" s="784"/>
      <c r="AD114" s="784"/>
      <c r="AE114" s="785"/>
      <c r="AF114" s="786">
        <v>42322</v>
      </c>
      <c r="AG114" s="784"/>
      <c r="AH114" s="784"/>
      <c r="AI114" s="784"/>
      <c r="AJ114" s="785"/>
      <c r="AK114" s="786">
        <v>37638</v>
      </c>
      <c r="AL114" s="784"/>
      <c r="AM114" s="784"/>
      <c r="AN114" s="784"/>
      <c r="AO114" s="785"/>
      <c r="AP114" s="754">
        <v>1.6</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274367</v>
      </c>
      <c r="BR114" s="771"/>
      <c r="BS114" s="771"/>
      <c r="BT114" s="771"/>
      <c r="BU114" s="771"/>
      <c r="BV114" s="771">
        <v>233149</v>
      </c>
      <c r="BW114" s="771"/>
      <c r="BX114" s="771"/>
      <c r="BY114" s="771"/>
      <c r="BZ114" s="771"/>
      <c r="CA114" s="771">
        <v>170395</v>
      </c>
      <c r="CB114" s="771"/>
      <c r="CC114" s="771"/>
      <c r="CD114" s="771"/>
      <c r="CE114" s="771"/>
      <c r="CF114" s="848">
        <v>7.1</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14771</v>
      </c>
      <c r="AB115" s="909"/>
      <c r="AC115" s="909"/>
      <c r="AD115" s="909"/>
      <c r="AE115" s="910"/>
      <c r="AF115" s="911">
        <v>13655</v>
      </c>
      <c r="AG115" s="909"/>
      <c r="AH115" s="909"/>
      <c r="AI115" s="909"/>
      <c r="AJ115" s="910"/>
      <c r="AK115" s="911">
        <v>10994</v>
      </c>
      <c r="AL115" s="909"/>
      <c r="AM115" s="909"/>
      <c r="AN115" s="909"/>
      <c r="AO115" s="910"/>
      <c r="AP115" s="912">
        <v>0.5</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52002</v>
      </c>
      <c r="DH116" s="784"/>
      <c r="DI116" s="784"/>
      <c r="DJ116" s="784"/>
      <c r="DK116" s="785"/>
      <c r="DL116" s="786">
        <v>41117</v>
      </c>
      <c r="DM116" s="784"/>
      <c r="DN116" s="784"/>
      <c r="DO116" s="784"/>
      <c r="DP116" s="785"/>
      <c r="DQ116" s="786">
        <v>30292</v>
      </c>
      <c r="DR116" s="784"/>
      <c r="DS116" s="784"/>
      <c r="DT116" s="784"/>
      <c r="DU116" s="785"/>
      <c r="DV116" s="754">
        <v>1.3</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498127</v>
      </c>
      <c r="AB117" s="895"/>
      <c r="AC117" s="895"/>
      <c r="AD117" s="895"/>
      <c r="AE117" s="896"/>
      <c r="AF117" s="898">
        <v>468718</v>
      </c>
      <c r="AG117" s="895"/>
      <c r="AH117" s="895"/>
      <c r="AI117" s="895"/>
      <c r="AJ117" s="896"/>
      <c r="AK117" s="898">
        <v>429625</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286</v>
      </c>
      <c r="AG118" s="888"/>
      <c r="AH118" s="888"/>
      <c r="AI118" s="888"/>
      <c r="AJ118" s="889"/>
      <c r="AK118" s="890" t="s">
        <v>285</v>
      </c>
      <c r="AL118" s="888"/>
      <c r="AM118" s="888"/>
      <c r="AN118" s="888"/>
      <c r="AO118" s="889"/>
      <c r="AP118" s="891" t="s">
        <v>403</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431</v>
      </c>
      <c r="BP118" s="838"/>
      <c r="BQ118" s="857">
        <v>5409175</v>
      </c>
      <c r="BR118" s="858"/>
      <c r="BS118" s="858"/>
      <c r="BT118" s="858"/>
      <c r="BU118" s="858"/>
      <c r="BV118" s="858">
        <v>5157717</v>
      </c>
      <c r="BW118" s="858"/>
      <c r="BX118" s="858"/>
      <c r="BY118" s="858"/>
      <c r="BZ118" s="858"/>
      <c r="CA118" s="858">
        <v>5038274</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1210182</v>
      </c>
      <c r="BR119" s="800"/>
      <c r="BS119" s="800"/>
      <c r="BT119" s="800"/>
      <c r="BU119" s="800"/>
      <c r="BV119" s="800">
        <v>1266585</v>
      </c>
      <c r="BW119" s="800"/>
      <c r="BX119" s="800"/>
      <c r="BY119" s="800"/>
      <c r="BZ119" s="800"/>
      <c r="CA119" s="800">
        <v>1350034</v>
      </c>
      <c r="CB119" s="800"/>
      <c r="CC119" s="800"/>
      <c r="CD119" s="800"/>
      <c r="CE119" s="800"/>
      <c r="CF119" s="861">
        <v>56.2</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24671</v>
      </c>
      <c r="DH119" s="717"/>
      <c r="DI119" s="717"/>
      <c r="DJ119" s="717"/>
      <c r="DK119" s="718"/>
      <c r="DL119" s="719">
        <v>22204</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t="s">
        <v>111</v>
      </c>
      <c r="BR120" s="771"/>
      <c r="BS120" s="771"/>
      <c r="BT120" s="771"/>
      <c r="BU120" s="771"/>
      <c r="BV120" s="771" t="s">
        <v>111</v>
      </c>
      <c r="BW120" s="771"/>
      <c r="BX120" s="771"/>
      <c r="BY120" s="771"/>
      <c r="BZ120" s="771"/>
      <c r="CA120" s="771" t="s">
        <v>111</v>
      </c>
      <c r="CB120" s="771"/>
      <c r="CC120" s="771"/>
      <c r="CD120" s="771"/>
      <c r="CE120" s="771"/>
      <c r="CF120" s="848" t="s">
        <v>111</v>
      </c>
      <c r="CG120" s="849"/>
      <c r="CH120" s="849"/>
      <c r="CI120" s="849"/>
      <c r="CJ120" s="849"/>
      <c r="CK120" s="850" t="s">
        <v>437</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716618</v>
      </c>
      <c r="DH120" s="800"/>
      <c r="DI120" s="800"/>
      <c r="DJ120" s="800"/>
      <c r="DK120" s="800"/>
      <c r="DL120" s="800">
        <v>659492</v>
      </c>
      <c r="DM120" s="800"/>
      <c r="DN120" s="800"/>
      <c r="DO120" s="800"/>
      <c r="DP120" s="800"/>
      <c r="DQ120" s="800">
        <v>604672</v>
      </c>
      <c r="DR120" s="800"/>
      <c r="DS120" s="800"/>
      <c r="DT120" s="800"/>
      <c r="DU120" s="800"/>
      <c r="DV120" s="801">
        <v>25.2</v>
      </c>
      <c r="DW120" s="801"/>
      <c r="DX120" s="801"/>
      <c r="DY120" s="801"/>
      <c r="DZ120" s="802"/>
    </row>
    <row r="121" spans="1:130" s="197" customFormat="1" ht="26.25" customHeight="1" x14ac:dyDescent="0.15">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3213449</v>
      </c>
      <c r="BR121" s="858"/>
      <c r="BS121" s="858"/>
      <c r="BT121" s="858"/>
      <c r="BU121" s="858"/>
      <c r="BV121" s="858">
        <v>3168446</v>
      </c>
      <c r="BW121" s="858"/>
      <c r="BX121" s="858"/>
      <c r="BY121" s="858"/>
      <c r="BZ121" s="858"/>
      <c r="CA121" s="858">
        <v>3141539</v>
      </c>
      <c r="CB121" s="858"/>
      <c r="CC121" s="858"/>
      <c r="CD121" s="858"/>
      <c r="CE121" s="858"/>
      <c r="CF121" s="859">
        <v>130.80000000000001</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224116</v>
      </c>
      <c r="DH121" s="771"/>
      <c r="DI121" s="771"/>
      <c r="DJ121" s="771"/>
      <c r="DK121" s="771"/>
      <c r="DL121" s="771">
        <v>162399</v>
      </c>
      <c r="DM121" s="771"/>
      <c r="DN121" s="771"/>
      <c r="DO121" s="771"/>
      <c r="DP121" s="771"/>
      <c r="DQ121" s="771">
        <v>77020</v>
      </c>
      <c r="DR121" s="771"/>
      <c r="DS121" s="771"/>
      <c r="DT121" s="771"/>
      <c r="DU121" s="771"/>
      <c r="DV121" s="823">
        <v>3.2</v>
      </c>
      <c r="DW121" s="823"/>
      <c r="DX121" s="823"/>
      <c r="DY121" s="823"/>
      <c r="DZ121" s="824"/>
    </row>
    <row r="122" spans="1:130" s="197" customFormat="1" ht="26.25" customHeight="1" x14ac:dyDescent="0.15">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440</v>
      </c>
      <c r="BP122" s="838"/>
      <c r="BQ122" s="839">
        <v>4423631</v>
      </c>
      <c r="BR122" s="840"/>
      <c r="BS122" s="840"/>
      <c r="BT122" s="840"/>
      <c r="BU122" s="840"/>
      <c r="BV122" s="840">
        <v>4435031</v>
      </c>
      <c r="BW122" s="840"/>
      <c r="BX122" s="840"/>
      <c r="BY122" s="840"/>
      <c r="BZ122" s="840"/>
      <c r="CA122" s="840">
        <v>4491573</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11388</v>
      </c>
      <c r="AB123" s="784"/>
      <c r="AC123" s="784"/>
      <c r="AD123" s="784"/>
      <c r="AE123" s="785"/>
      <c r="AF123" s="786">
        <v>11188</v>
      </c>
      <c r="AG123" s="784"/>
      <c r="AH123" s="784"/>
      <c r="AI123" s="784"/>
      <c r="AJ123" s="785"/>
      <c r="AK123" s="786">
        <v>10994</v>
      </c>
      <c r="AL123" s="784"/>
      <c r="AM123" s="784"/>
      <c r="AN123" s="784"/>
      <c r="AO123" s="785"/>
      <c r="AP123" s="754">
        <v>0.5</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41.3</v>
      </c>
      <c r="BR123" s="832"/>
      <c r="BS123" s="832"/>
      <c r="BT123" s="832"/>
      <c r="BU123" s="832"/>
      <c r="BV123" s="832">
        <v>29.7</v>
      </c>
      <c r="BW123" s="832"/>
      <c r="BX123" s="832"/>
      <c r="BY123" s="832"/>
      <c r="BZ123" s="832"/>
      <c r="CA123" s="832">
        <v>22.7</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3383</v>
      </c>
      <c r="AB126" s="784"/>
      <c r="AC126" s="784"/>
      <c r="AD126" s="784"/>
      <c r="AE126" s="785"/>
      <c r="AF126" s="786">
        <v>2467</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451</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t="s">
        <v>111</v>
      </c>
      <c r="AB128" s="724"/>
      <c r="AC128" s="724"/>
      <c r="AD128" s="724"/>
      <c r="AE128" s="725"/>
      <c r="AF128" s="726" t="s">
        <v>111</v>
      </c>
      <c r="AG128" s="724"/>
      <c r="AH128" s="724"/>
      <c r="AI128" s="724"/>
      <c r="AJ128" s="725"/>
      <c r="AK128" s="726" t="s">
        <v>111</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2659475</v>
      </c>
      <c r="AB129" s="784"/>
      <c r="AC129" s="784"/>
      <c r="AD129" s="784"/>
      <c r="AE129" s="785"/>
      <c r="AF129" s="786">
        <v>2707676</v>
      </c>
      <c r="AG129" s="784"/>
      <c r="AH129" s="784"/>
      <c r="AI129" s="784"/>
      <c r="AJ129" s="785"/>
      <c r="AK129" s="786">
        <v>2708072</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7.4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273194</v>
      </c>
      <c r="AB130" s="784"/>
      <c r="AC130" s="784"/>
      <c r="AD130" s="784"/>
      <c r="AE130" s="785"/>
      <c r="AF130" s="786">
        <v>279230</v>
      </c>
      <c r="AG130" s="784"/>
      <c r="AH130" s="784"/>
      <c r="AI130" s="784"/>
      <c r="AJ130" s="785"/>
      <c r="AK130" s="786">
        <v>306111</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22.7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2386281</v>
      </c>
      <c r="AB131" s="717"/>
      <c r="AC131" s="717"/>
      <c r="AD131" s="717"/>
      <c r="AE131" s="718"/>
      <c r="AF131" s="719">
        <v>2428446</v>
      </c>
      <c r="AG131" s="717"/>
      <c r="AH131" s="717"/>
      <c r="AI131" s="717"/>
      <c r="AJ131" s="718"/>
      <c r="AK131" s="719">
        <v>2401961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9.4260902219999991</v>
      </c>
      <c r="AB132" s="740"/>
      <c r="AC132" s="740"/>
      <c r="AD132" s="740"/>
      <c r="AE132" s="741"/>
      <c r="AF132" s="742">
        <v>7.8028500530000002</v>
      </c>
      <c r="AG132" s="740"/>
      <c r="AH132" s="740"/>
      <c r="AI132" s="740"/>
      <c r="AJ132" s="741"/>
      <c r="AK132" s="742">
        <v>5.1422150479999997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9.8000000000000007</v>
      </c>
      <c r="AB133" s="749"/>
      <c r="AC133" s="749"/>
      <c r="AD133" s="749"/>
      <c r="AE133" s="750"/>
      <c r="AF133" s="748">
        <v>9</v>
      </c>
      <c r="AG133" s="749"/>
      <c r="AH133" s="749"/>
      <c r="AI133" s="749"/>
      <c r="AJ133" s="750"/>
      <c r="AK133" s="748">
        <v>7.4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70" zoomScaleNormal="85" zoomScaleSheetLayoutView="55" workbookViewId="0">
      <selection activeCell="N4" sqref="N4"/>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9" t="s">
        <v>467</v>
      </c>
      <c r="L7" s="254"/>
      <c r="M7" s="255" t="s">
        <v>468</v>
      </c>
      <c r="N7" s="256"/>
    </row>
    <row r="8" spans="1:16" x14ac:dyDescent="0.15">
      <c r="A8" s="248"/>
      <c r="B8" s="244"/>
      <c r="C8" s="244"/>
      <c r="D8" s="244"/>
      <c r="E8" s="244"/>
      <c r="F8" s="244"/>
      <c r="G8" s="257"/>
      <c r="H8" s="258"/>
      <c r="I8" s="258"/>
      <c r="J8" s="259"/>
      <c r="K8" s="1120"/>
      <c r="L8" s="260" t="s">
        <v>469</v>
      </c>
      <c r="M8" s="261" t="s">
        <v>470</v>
      </c>
      <c r="N8" s="262" t="s">
        <v>471</v>
      </c>
    </row>
    <row r="9" spans="1:16" x14ac:dyDescent="0.15">
      <c r="A9" s="248"/>
      <c r="B9" s="244"/>
      <c r="C9" s="244"/>
      <c r="D9" s="244"/>
      <c r="E9" s="244"/>
      <c r="F9" s="244"/>
      <c r="G9" s="1133" t="s">
        <v>472</v>
      </c>
      <c r="H9" s="1134"/>
      <c r="I9" s="1134"/>
      <c r="J9" s="1135"/>
      <c r="K9" s="263">
        <v>875068</v>
      </c>
      <c r="L9" s="264">
        <v>102877</v>
      </c>
      <c r="M9" s="265">
        <v>107721</v>
      </c>
      <c r="N9" s="266">
        <v>-4.5</v>
      </c>
    </row>
    <row r="10" spans="1:16" x14ac:dyDescent="0.15">
      <c r="A10" s="248"/>
      <c r="B10" s="244"/>
      <c r="C10" s="244"/>
      <c r="D10" s="244"/>
      <c r="E10" s="244"/>
      <c r="F10" s="244"/>
      <c r="G10" s="1133" t="s">
        <v>473</v>
      </c>
      <c r="H10" s="1134"/>
      <c r="I10" s="1134"/>
      <c r="J10" s="1135"/>
      <c r="K10" s="267">
        <v>40524</v>
      </c>
      <c r="L10" s="268">
        <v>4764</v>
      </c>
      <c r="M10" s="269">
        <v>11248</v>
      </c>
      <c r="N10" s="270">
        <v>-57.6</v>
      </c>
    </row>
    <row r="11" spans="1:16" ht="13.5" customHeight="1" x14ac:dyDescent="0.15">
      <c r="A11" s="248"/>
      <c r="B11" s="244"/>
      <c r="C11" s="244"/>
      <c r="D11" s="244"/>
      <c r="E11" s="244"/>
      <c r="F11" s="244"/>
      <c r="G11" s="1133" t="s">
        <v>474</v>
      </c>
      <c r="H11" s="1134"/>
      <c r="I11" s="1134"/>
      <c r="J11" s="1135"/>
      <c r="K11" s="267">
        <v>97639</v>
      </c>
      <c r="L11" s="268">
        <v>11479</v>
      </c>
      <c r="M11" s="269">
        <v>13957</v>
      </c>
      <c r="N11" s="270">
        <v>-17.8</v>
      </c>
    </row>
    <row r="12" spans="1:16" ht="13.5" customHeight="1" x14ac:dyDescent="0.15">
      <c r="A12" s="248"/>
      <c r="B12" s="244"/>
      <c r="C12" s="244"/>
      <c r="D12" s="244"/>
      <c r="E12" s="244"/>
      <c r="F12" s="244"/>
      <c r="G12" s="1133" t="s">
        <v>475</v>
      </c>
      <c r="H12" s="1134"/>
      <c r="I12" s="1134"/>
      <c r="J12" s="1135"/>
      <c r="K12" s="267" t="s">
        <v>476</v>
      </c>
      <c r="L12" s="268" t="s">
        <v>476</v>
      </c>
      <c r="M12" s="269">
        <v>971</v>
      </c>
      <c r="N12" s="270" t="s">
        <v>476</v>
      </c>
    </row>
    <row r="13" spans="1:16" ht="13.5" customHeight="1" x14ac:dyDescent="0.15">
      <c r="A13" s="248"/>
      <c r="B13" s="244"/>
      <c r="C13" s="244"/>
      <c r="D13" s="244"/>
      <c r="E13" s="244"/>
      <c r="F13" s="244"/>
      <c r="G13" s="1133" t="s">
        <v>477</v>
      </c>
      <c r="H13" s="1134"/>
      <c r="I13" s="1134"/>
      <c r="J13" s="1135"/>
      <c r="K13" s="267" t="s">
        <v>476</v>
      </c>
      <c r="L13" s="268" t="s">
        <v>476</v>
      </c>
      <c r="M13" s="269" t="s">
        <v>476</v>
      </c>
      <c r="N13" s="270" t="s">
        <v>476</v>
      </c>
    </row>
    <row r="14" spans="1:16" ht="13.5" customHeight="1" x14ac:dyDescent="0.15">
      <c r="A14" s="248"/>
      <c r="B14" s="244"/>
      <c r="C14" s="244"/>
      <c r="D14" s="244"/>
      <c r="E14" s="244"/>
      <c r="F14" s="244"/>
      <c r="G14" s="1133" t="s">
        <v>478</v>
      </c>
      <c r="H14" s="1134"/>
      <c r="I14" s="1134"/>
      <c r="J14" s="1135"/>
      <c r="K14" s="267">
        <v>43558</v>
      </c>
      <c r="L14" s="268">
        <v>5121</v>
      </c>
      <c r="M14" s="269">
        <v>5742</v>
      </c>
      <c r="N14" s="270">
        <v>-10.8</v>
      </c>
    </row>
    <row r="15" spans="1:16" ht="13.5" customHeight="1" x14ac:dyDescent="0.15">
      <c r="A15" s="248"/>
      <c r="B15" s="244"/>
      <c r="C15" s="244"/>
      <c r="D15" s="244"/>
      <c r="E15" s="244"/>
      <c r="F15" s="244"/>
      <c r="G15" s="1133" t="s">
        <v>479</v>
      </c>
      <c r="H15" s="1134"/>
      <c r="I15" s="1134"/>
      <c r="J15" s="1135"/>
      <c r="K15" s="267">
        <v>4974</v>
      </c>
      <c r="L15" s="268">
        <v>585</v>
      </c>
      <c r="M15" s="269">
        <v>2506</v>
      </c>
      <c r="N15" s="270">
        <v>-76.7</v>
      </c>
    </row>
    <row r="16" spans="1:16" x14ac:dyDescent="0.15">
      <c r="A16" s="248"/>
      <c r="B16" s="244"/>
      <c r="C16" s="244"/>
      <c r="D16" s="244"/>
      <c r="E16" s="244"/>
      <c r="F16" s="244"/>
      <c r="G16" s="1136" t="s">
        <v>480</v>
      </c>
      <c r="H16" s="1137"/>
      <c r="I16" s="1137"/>
      <c r="J16" s="1138"/>
      <c r="K16" s="268">
        <v>-86801</v>
      </c>
      <c r="L16" s="268">
        <v>-10205</v>
      </c>
      <c r="M16" s="269">
        <v>-10736</v>
      </c>
      <c r="N16" s="270">
        <v>-4.9000000000000004</v>
      </c>
    </row>
    <row r="17" spans="1:16" x14ac:dyDescent="0.15">
      <c r="A17" s="248"/>
      <c r="B17" s="244"/>
      <c r="C17" s="244"/>
      <c r="D17" s="244"/>
      <c r="E17" s="244"/>
      <c r="F17" s="244"/>
      <c r="G17" s="1136" t="s">
        <v>170</v>
      </c>
      <c r="H17" s="1137"/>
      <c r="I17" s="1137"/>
      <c r="J17" s="1138"/>
      <c r="K17" s="268">
        <v>974962</v>
      </c>
      <c r="L17" s="268">
        <v>114621</v>
      </c>
      <c r="M17" s="269">
        <v>131409</v>
      </c>
      <c r="N17" s="270">
        <v>-12.8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30" t="s">
        <v>485</v>
      </c>
      <c r="H21" s="1131"/>
      <c r="I21" s="1131"/>
      <c r="J21" s="1132"/>
      <c r="K21" s="280">
        <v>11.29</v>
      </c>
      <c r="L21" s="281">
        <v>12.2</v>
      </c>
      <c r="M21" s="282">
        <v>-0.91</v>
      </c>
      <c r="N21" s="249"/>
      <c r="O21" s="283"/>
      <c r="P21" s="279"/>
    </row>
    <row r="22" spans="1:16" s="284" customFormat="1" x14ac:dyDescent="0.15">
      <c r="A22" s="279"/>
      <c r="B22" s="249"/>
      <c r="C22" s="249"/>
      <c r="D22" s="249"/>
      <c r="E22" s="249"/>
      <c r="F22" s="249"/>
      <c r="G22" s="1130" t="s">
        <v>486</v>
      </c>
      <c r="H22" s="1131"/>
      <c r="I22" s="1131"/>
      <c r="J22" s="1132"/>
      <c r="K22" s="285">
        <v>96.4</v>
      </c>
      <c r="L22" s="286">
        <v>95.9</v>
      </c>
      <c r="M22" s="287">
        <v>0.5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9" t="s">
        <v>467</v>
      </c>
      <c r="L30" s="254"/>
      <c r="M30" s="255" t="s">
        <v>468</v>
      </c>
      <c r="N30" s="256"/>
    </row>
    <row r="31" spans="1:16" x14ac:dyDescent="0.15">
      <c r="A31" s="248"/>
      <c r="B31" s="244"/>
      <c r="C31" s="244"/>
      <c r="D31" s="244"/>
      <c r="E31" s="244"/>
      <c r="F31" s="244"/>
      <c r="G31" s="257"/>
      <c r="H31" s="258"/>
      <c r="I31" s="258"/>
      <c r="J31" s="259"/>
      <c r="K31" s="1120"/>
      <c r="L31" s="260" t="s">
        <v>469</v>
      </c>
      <c r="M31" s="261" t="s">
        <v>470</v>
      </c>
      <c r="N31" s="262" t="s">
        <v>471</v>
      </c>
    </row>
    <row r="32" spans="1:16" ht="27" customHeight="1" x14ac:dyDescent="0.15">
      <c r="A32" s="248"/>
      <c r="B32" s="244"/>
      <c r="C32" s="244"/>
      <c r="D32" s="244"/>
      <c r="E32" s="244"/>
      <c r="F32" s="244"/>
      <c r="G32" s="1121" t="s">
        <v>489</v>
      </c>
      <c r="H32" s="1122"/>
      <c r="I32" s="1122"/>
      <c r="J32" s="1123"/>
      <c r="K32" s="294">
        <v>323993</v>
      </c>
      <c r="L32" s="294">
        <v>38090</v>
      </c>
      <c r="M32" s="295">
        <v>69791</v>
      </c>
      <c r="N32" s="296">
        <v>-45.4</v>
      </c>
    </row>
    <row r="33" spans="1:16" ht="13.5" customHeight="1" x14ac:dyDescent="0.15">
      <c r="A33" s="248"/>
      <c r="B33" s="244"/>
      <c r="C33" s="244"/>
      <c r="D33" s="244"/>
      <c r="E33" s="244"/>
      <c r="F33" s="244"/>
      <c r="G33" s="1121" t="s">
        <v>490</v>
      </c>
      <c r="H33" s="1122"/>
      <c r="I33" s="1122"/>
      <c r="J33" s="1123"/>
      <c r="K33" s="294" t="s">
        <v>476</v>
      </c>
      <c r="L33" s="294" t="s">
        <v>476</v>
      </c>
      <c r="M33" s="295" t="s">
        <v>476</v>
      </c>
      <c r="N33" s="296" t="s">
        <v>476</v>
      </c>
    </row>
    <row r="34" spans="1:16" ht="27" customHeight="1" x14ac:dyDescent="0.15">
      <c r="A34" s="248"/>
      <c r="B34" s="244"/>
      <c r="C34" s="244"/>
      <c r="D34" s="244"/>
      <c r="E34" s="244"/>
      <c r="F34" s="244"/>
      <c r="G34" s="1121" t="s">
        <v>491</v>
      </c>
      <c r="H34" s="1122"/>
      <c r="I34" s="1122"/>
      <c r="J34" s="1123"/>
      <c r="K34" s="294" t="s">
        <v>476</v>
      </c>
      <c r="L34" s="294" t="s">
        <v>476</v>
      </c>
      <c r="M34" s="295" t="s">
        <v>476</v>
      </c>
      <c r="N34" s="296" t="s">
        <v>476</v>
      </c>
    </row>
    <row r="35" spans="1:16" ht="27" customHeight="1" x14ac:dyDescent="0.15">
      <c r="A35" s="248"/>
      <c r="B35" s="244"/>
      <c r="C35" s="244"/>
      <c r="D35" s="244"/>
      <c r="E35" s="244"/>
      <c r="F35" s="244"/>
      <c r="G35" s="1121" t="s">
        <v>492</v>
      </c>
      <c r="H35" s="1122"/>
      <c r="I35" s="1122"/>
      <c r="J35" s="1123"/>
      <c r="K35" s="294">
        <v>57000</v>
      </c>
      <c r="L35" s="294">
        <v>6701</v>
      </c>
      <c r="M35" s="295">
        <v>23888</v>
      </c>
      <c r="N35" s="296">
        <v>-71.900000000000006</v>
      </c>
    </row>
    <row r="36" spans="1:16" ht="27" customHeight="1" x14ac:dyDescent="0.15">
      <c r="A36" s="248"/>
      <c r="B36" s="244"/>
      <c r="C36" s="244"/>
      <c r="D36" s="244"/>
      <c r="E36" s="244"/>
      <c r="F36" s="244"/>
      <c r="G36" s="1121" t="s">
        <v>493</v>
      </c>
      <c r="H36" s="1122"/>
      <c r="I36" s="1122"/>
      <c r="J36" s="1123"/>
      <c r="K36" s="294">
        <v>37638</v>
      </c>
      <c r="L36" s="294">
        <v>4425</v>
      </c>
      <c r="M36" s="295">
        <v>4171</v>
      </c>
      <c r="N36" s="296">
        <v>6.1</v>
      </c>
    </row>
    <row r="37" spans="1:16" ht="13.5" customHeight="1" x14ac:dyDescent="0.15">
      <c r="A37" s="248"/>
      <c r="B37" s="244"/>
      <c r="C37" s="244"/>
      <c r="D37" s="244"/>
      <c r="E37" s="244"/>
      <c r="F37" s="244"/>
      <c r="G37" s="1121" t="s">
        <v>494</v>
      </c>
      <c r="H37" s="1122"/>
      <c r="I37" s="1122"/>
      <c r="J37" s="1123"/>
      <c r="K37" s="294">
        <v>10994</v>
      </c>
      <c r="L37" s="294">
        <v>1292</v>
      </c>
      <c r="M37" s="295">
        <v>1426</v>
      </c>
      <c r="N37" s="296">
        <v>-9.4</v>
      </c>
    </row>
    <row r="38" spans="1:16" ht="27" customHeight="1" x14ac:dyDescent="0.15">
      <c r="A38" s="248"/>
      <c r="B38" s="244"/>
      <c r="C38" s="244"/>
      <c r="D38" s="244"/>
      <c r="E38" s="244"/>
      <c r="F38" s="244"/>
      <c r="G38" s="1124" t="s">
        <v>495</v>
      </c>
      <c r="H38" s="1125"/>
      <c r="I38" s="1125"/>
      <c r="J38" s="1126"/>
      <c r="K38" s="297" t="s">
        <v>476</v>
      </c>
      <c r="L38" s="297" t="s">
        <v>476</v>
      </c>
      <c r="M38" s="298">
        <v>4</v>
      </c>
      <c r="N38" s="299" t="s">
        <v>476</v>
      </c>
      <c r="O38" s="293"/>
    </row>
    <row r="39" spans="1:16" x14ac:dyDescent="0.15">
      <c r="A39" s="248"/>
      <c r="B39" s="244"/>
      <c r="C39" s="244"/>
      <c r="D39" s="244"/>
      <c r="E39" s="244"/>
      <c r="F39" s="244"/>
      <c r="G39" s="1124" t="s">
        <v>496</v>
      </c>
      <c r="H39" s="1125"/>
      <c r="I39" s="1125"/>
      <c r="J39" s="1126"/>
      <c r="K39" s="300" t="s">
        <v>476</v>
      </c>
      <c r="L39" s="300" t="s">
        <v>476</v>
      </c>
      <c r="M39" s="301">
        <v>-2824</v>
      </c>
      <c r="N39" s="302" t="s">
        <v>476</v>
      </c>
      <c r="O39" s="293"/>
    </row>
    <row r="40" spans="1:16" ht="27" customHeight="1" x14ac:dyDescent="0.15">
      <c r="A40" s="248"/>
      <c r="B40" s="244"/>
      <c r="C40" s="244"/>
      <c r="D40" s="244"/>
      <c r="E40" s="244"/>
      <c r="F40" s="244"/>
      <c r="G40" s="1121" t="s">
        <v>497</v>
      </c>
      <c r="H40" s="1122"/>
      <c r="I40" s="1122"/>
      <c r="J40" s="1123"/>
      <c r="K40" s="300">
        <v>-306111</v>
      </c>
      <c r="L40" s="300">
        <v>-35988</v>
      </c>
      <c r="M40" s="301">
        <v>-68054</v>
      </c>
      <c r="N40" s="302">
        <v>-47.1</v>
      </c>
      <c r="O40" s="293"/>
    </row>
    <row r="41" spans="1:16" x14ac:dyDescent="0.15">
      <c r="A41" s="248"/>
      <c r="B41" s="244"/>
      <c r="C41" s="244"/>
      <c r="D41" s="244"/>
      <c r="E41" s="244"/>
      <c r="F41" s="244"/>
      <c r="G41" s="1127" t="s">
        <v>280</v>
      </c>
      <c r="H41" s="1128"/>
      <c r="I41" s="1128"/>
      <c r="J41" s="1129"/>
      <c r="K41" s="294">
        <v>123514</v>
      </c>
      <c r="L41" s="300">
        <v>14521</v>
      </c>
      <c r="M41" s="301">
        <v>28401</v>
      </c>
      <c r="N41" s="302">
        <v>-48.9</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14" t="s">
        <v>467</v>
      </c>
      <c r="J49" s="1116" t="s">
        <v>501</v>
      </c>
      <c r="K49" s="1117"/>
      <c r="L49" s="1117"/>
      <c r="M49" s="1117"/>
      <c r="N49" s="1118"/>
    </row>
    <row r="50" spans="1:14" x14ac:dyDescent="0.15">
      <c r="A50" s="248"/>
      <c r="B50" s="244"/>
      <c r="C50" s="244"/>
      <c r="D50" s="244"/>
      <c r="E50" s="244"/>
      <c r="F50" s="244"/>
      <c r="G50" s="312"/>
      <c r="H50" s="313"/>
      <c r="I50" s="1115"/>
      <c r="J50" s="314" t="s">
        <v>502</v>
      </c>
      <c r="K50" s="315" t="s">
        <v>503</v>
      </c>
      <c r="L50" s="316" t="s">
        <v>504</v>
      </c>
      <c r="M50" s="317" t="s">
        <v>505</v>
      </c>
      <c r="N50" s="318" t="s">
        <v>506</v>
      </c>
    </row>
    <row r="51" spans="1:14" x14ac:dyDescent="0.15">
      <c r="A51" s="248"/>
      <c r="B51" s="244"/>
      <c r="C51" s="244"/>
      <c r="D51" s="244"/>
      <c r="E51" s="244"/>
      <c r="F51" s="244"/>
      <c r="G51" s="310" t="s">
        <v>507</v>
      </c>
      <c r="H51" s="311"/>
      <c r="I51" s="319">
        <v>1015149</v>
      </c>
      <c r="J51" s="320">
        <v>117128</v>
      </c>
      <c r="K51" s="321">
        <v>110.3</v>
      </c>
      <c r="L51" s="322">
        <v>133616</v>
      </c>
      <c r="M51" s="323">
        <v>21.6</v>
      </c>
      <c r="N51" s="324">
        <v>88.7</v>
      </c>
    </row>
    <row r="52" spans="1:14" x14ac:dyDescent="0.15">
      <c r="A52" s="248"/>
      <c r="B52" s="244"/>
      <c r="C52" s="244"/>
      <c r="D52" s="244"/>
      <c r="E52" s="244"/>
      <c r="F52" s="244"/>
      <c r="G52" s="325"/>
      <c r="H52" s="326" t="s">
        <v>508</v>
      </c>
      <c r="I52" s="327">
        <v>538532</v>
      </c>
      <c r="J52" s="328">
        <v>62136</v>
      </c>
      <c r="K52" s="329">
        <v>19.3</v>
      </c>
      <c r="L52" s="330">
        <v>57933</v>
      </c>
      <c r="M52" s="331">
        <v>-10.7</v>
      </c>
      <c r="N52" s="332">
        <v>30</v>
      </c>
    </row>
    <row r="53" spans="1:14" x14ac:dyDescent="0.15">
      <c r="A53" s="248"/>
      <c r="B53" s="244"/>
      <c r="C53" s="244"/>
      <c r="D53" s="244"/>
      <c r="E53" s="244"/>
      <c r="F53" s="244"/>
      <c r="G53" s="310" t="s">
        <v>509</v>
      </c>
      <c r="H53" s="311"/>
      <c r="I53" s="319">
        <v>804139</v>
      </c>
      <c r="J53" s="320">
        <v>93439</v>
      </c>
      <c r="K53" s="321">
        <v>-20.2</v>
      </c>
      <c r="L53" s="322">
        <v>96333</v>
      </c>
      <c r="M53" s="323">
        <v>-27.9</v>
      </c>
      <c r="N53" s="324">
        <v>7.7</v>
      </c>
    </row>
    <row r="54" spans="1:14" x14ac:dyDescent="0.15">
      <c r="A54" s="248"/>
      <c r="B54" s="244"/>
      <c r="C54" s="244"/>
      <c r="D54" s="244"/>
      <c r="E54" s="244"/>
      <c r="F54" s="244"/>
      <c r="G54" s="325"/>
      <c r="H54" s="326" t="s">
        <v>508</v>
      </c>
      <c r="I54" s="327">
        <v>404823</v>
      </c>
      <c r="J54" s="328">
        <v>47040</v>
      </c>
      <c r="K54" s="329">
        <v>-24.3</v>
      </c>
      <c r="L54" s="330">
        <v>57060</v>
      </c>
      <c r="M54" s="331">
        <v>-1.5</v>
      </c>
      <c r="N54" s="332">
        <v>-22.8</v>
      </c>
    </row>
    <row r="55" spans="1:14" x14ac:dyDescent="0.15">
      <c r="A55" s="248"/>
      <c r="B55" s="244"/>
      <c r="C55" s="244"/>
      <c r="D55" s="244"/>
      <c r="E55" s="244"/>
      <c r="F55" s="244"/>
      <c r="G55" s="310" t="s">
        <v>510</v>
      </c>
      <c r="H55" s="311"/>
      <c r="I55" s="319">
        <v>1145844</v>
      </c>
      <c r="J55" s="320">
        <v>134363</v>
      </c>
      <c r="K55" s="321">
        <v>43.8</v>
      </c>
      <c r="L55" s="322">
        <v>117673</v>
      </c>
      <c r="M55" s="323">
        <v>22.2</v>
      </c>
      <c r="N55" s="324">
        <v>21.6</v>
      </c>
    </row>
    <row r="56" spans="1:14" x14ac:dyDescent="0.15">
      <c r="A56" s="248"/>
      <c r="B56" s="244"/>
      <c r="C56" s="244"/>
      <c r="D56" s="244"/>
      <c r="E56" s="244"/>
      <c r="F56" s="244"/>
      <c r="G56" s="325"/>
      <c r="H56" s="326" t="s">
        <v>508</v>
      </c>
      <c r="I56" s="327">
        <v>647878</v>
      </c>
      <c r="J56" s="328">
        <v>75971</v>
      </c>
      <c r="K56" s="329">
        <v>61.5</v>
      </c>
      <c r="L56" s="330">
        <v>62359</v>
      </c>
      <c r="M56" s="331">
        <v>9.3000000000000007</v>
      </c>
      <c r="N56" s="332">
        <v>52.2</v>
      </c>
    </row>
    <row r="57" spans="1:14" x14ac:dyDescent="0.15">
      <c r="A57" s="248"/>
      <c r="B57" s="244"/>
      <c r="C57" s="244"/>
      <c r="D57" s="244"/>
      <c r="E57" s="244"/>
      <c r="F57" s="244"/>
      <c r="G57" s="310" t="s">
        <v>511</v>
      </c>
      <c r="H57" s="311"/>
      <c r="I57" s="319">
        <v>547124</v>
      </c>
      <c r="J57" s="320">
        <v>64398</v>
      </c>
      <c r="K57" s="321">
        <v>-52.1</v>
      </c>
      <c r="L57" s="322">
        <v>118223</v>
      </c>
      <c r="M57" s="323">
        <v>0.5</v>
      </c>
      <c r="N57" s="324">
        <v>-52.6</v>
      </c>
    </row>
    <row r="58" spans="1:14" x14ac:dyDescent="0.15">
      <c r="A58" s="248"/>
      <c r="B58" s="244"/>
      <c r="C58" s="244"/>
      <c r="D58" s="244"/>
      <c r="E58" s="244"/>
      <c r="F58" s="244"/>
      <c r="G58" s="325"/>
      <c r="H58" s="326" t="s">
        <v>508</v>
      </c>
      <c r="I58" s="327">
        <v>317807</v>
      </c>
      <c r="J58" s="328">
        <v>37407</v>
      </c>
      <c r="K58" s="329">
        <v>-50.8</v>
      </c>
      <c r="L58" s="330">
        <v>57106</v>
      </c>
      <c r="M58" s="331">
        <v>-8.4</v>
      </c>
      <c r="N58" s="332">
        <v>-42.4</v>
      </c>
    </row>
    <row r="59" spans="1:14" x14ac:dyDescent="0.15">
      <c r="A59" s="248"/>
      <c r="B59" s="244"/>
      <c r="C59" s="244"/>
      <c r="D59" s="244"/>
      <c r="E59" s="244"/>
      <c r="F59" s="244"/>
      <c r="G59" s="310" t="s">
        <v>512</v>
      </c>
      <c r="H59" s="311"/>
      <c r="I59" s="319">
        <v>1174211</v>
      </c>
      <c r="J59" s="320">
        <v>138045</v>
      </c>
      <c r="K59" s="321">
        <v>114.4</v>
      </c>
      <c r="L59" s="322">
        <v>128485</v>
      </c>
      <c r="M59" s="323">
        <v>8.6999999999999993</v>
      </c>
      <c r="N59" s="324">
        <v>105.7</v>
      </c>
    </row>
    <row r="60" spans="1:14" x14ac:dyDescent="0.15">
      <c r="A60" s="248"/>
      <c r="B60" s="244"/>
      <c r="C60" s="244"/>
      <c r="D60" s="244"/>
      <c r="E60" s="244"/>
      <c r="F60" s="244"/>
      <c r="G60" s="325"/>
      <c r="H60" s="326" t="s">
        <v>508</v>
      </c>
      <c r="I60" s="333">
        <v>385014</v>
      </c>
      <c r="J60" s="328">
        <v>45264</v>
      </c>
      <c r="K60" s="329">
        <v>21</v>
      </c>
      <c r="L60" s="330">
        <v>62765</v>
      </c>
      <c r="M60" s="331">
        <v>9.9</v>
      </c>
      <c r="N60" s="332">
        <v>11.1</v>
      </c>
    </row>
    <row r="61" spans="1:14" x14ac:dyDescent="0.15">
      <c r="A61" s="248"/>
      <c r="B61" s="244"/>
      <c r="C61" s="244"/>
      <c r="D61" s="244"/>
      <c r="E61" s="244"/>
      <c r="F61" s="244"/>
      <c r="G61" s="310" t="s">
        <v>513</v>
      </c>
      <c r="H61" s="334"/>
      <c r="I61" s="335">
        <v>937293</v>
      </c>
      <c r="J61" s="336">
        <v>109475</v>
      </c>
      <c r="K61" s="337">
        <v>39.200000000000003</v>
      </c>
      <c r="L61" s="338">
        <v>118866</v>
      </c>
      <c r="M61" s="339">
        <v>5</v>
      </c>
      <c r="N61" s="324">
        <v>34.200000000000003</v>
      </c>
    </row>
    <row r="62" spans="1:14" x14ac:dyDescent="0.15">
      <c r="A62" s="248"/>
      <c r="B62" s="244"/>
      <c r="C62" s="244"/>
      <c r="D62" s="244"/>
      <c r="E62" s="244"/>
      <c r="F62" s="244"/>
      <c r="G62" s="325"/>
      <c r="H62" s="326" t="s">
        <v>508</v>
      </c>
      <c r="I62" s="327">
        <v>458811</v>
      </c>
      <c r="J62" s="328">
        <v>53564</v>
      </c>
      <c r="K62" s="329">
        <v>5.3</v>
      </c>
      <c r="L62" s="330">
        <v>59445</v>
      </c>
      <c r="M62" s="331">
        <v>-0.3</v>
      </c>
      <c r="N62" s="332">
        <v>5.6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9" t="s">
        <v>3</v>
      </c>
      <c r="D47" s="1139"/>
      <c r="E47" s="1140"/>
      <c r="F47" s="11">
        <v>18.68</v>
      </c>
      <c r="G47" s="12">
        <v>18.670000000000002</v>
      </c>
      <c r="H47" s="12">
        <v>18.989999999999998</v>
      </c>
      <c r="I47" s="12">
        <v>19.77</v>
      </c>
      <c r="J47" s="13">
        <v>19.96</v>
      </c>
    </row>
    <row r="48" spans="2:10" ht="57.75" customHeight="1" x14ac:dyDescent="0.15">
      <c r="B48" s="14"/>
      <c r="C48" s="1141" t="s">
        <v>4</v>
      </c>
      <c r="D48" s="1141"/>
      <c r="E48" s="1142"/>
      <c r="F48" s="15">
        <v>7.94</v>
      </c>
      <c r="G48" s="16">
        <v>11.22</v>
      </c>
      <c r="H48" s="16">
        <v>13.72</v>
      </c>
      <c r="I48" s="16">
        <v>12.5</v>
      </c>
      <c r="J48" s="17">
        <v>12.21</v>
      </c>
    </row>
    <row r="49" spans="2:10" ht="57.75" customHeight="1" thickBot="1" x14ac:dyDescent="0.2">
      <c r="B49" s="18"/>
      <c r="C49" s="1143" t="s">
        <v>5</v>
      </c>
      <c r="D49" s="1143"/>
      <c r="E49" s="1144"/>
      <c r="F49" s="19">
        <v>3.85</v>
      </c>
      <c r="G49" s="20">
        <v>3.31</v>
      </c>
      <c r="H49" s="20">
        <v>2.31</v>
      </c>
      <c r="I49" s="20">
        <v>0.14000000000000001</v>
      </c>
      <c r="J49" s="21" t="s">
        <v>520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7"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1" t="s">
        <v>521</v>
      </c>
      <c r="D34" s="1151"/>
      <c r="E34" s="1152"/>
      <c r="F34" s="32">
        <v>7.83</v>
      </c>
      <c r="G34" s="33">
        <v>10.86</v>
      </c>
      <c r="H34" s="33">
        <v>13.34</v>
      </c>
      <c r="I34" s="33">
        <v>12.14</v>
      </c>
      <c r="J34" s="34">
        <v>11.81</v>
      </c>
      <c r="K34" s="22"/>
      <c r="L34" s="22"/>
      <c r="M34" s="22"/>
      <c r="N34" s="22"/>
      <c r="O34" s="22"/>
      <c r="P34" s="22"/>
    </row>
    <row r="35" spans="1:16" ht="39" customHeight="1" x14ac:dyDescent="0.15">
      <c r="A35" s="22"/>
      <c r="B35" s="35"/>
      <c r="C35" s="1145" t="s">
        <v>522</v>
      </c>
      <c r="D35" s="1146"/>
      <c r="E35" s="1147"/>
      <c r="F35" s="36">
        <v>11.15</v>
      </c>
      <c r="G35" s="37">
        <v>11.97</v>
      </c>
      <c r="H35" s="37">
        <v>12.17</v>
      </c>
      <c r="I35" s="37">
        <v>11.81</v>
      </c>
      <c r="J35" s="38">
        <v>11.63</v>
      </c>
      <c r="K35" s="22"/>
      <c r="L35" s="22"/>
      <c r="M35" s="22"/>
      <c r="N35" s="22"/>
      <c r="O35" s="22"/>
      <c r="P35" s="22"/>
    </row>
    <row r="36" spans="1:16" ht="39" customHeight="1" x14ac:dyDescent="0.15">
      <c r="A36" s="22"/>
      <c r="B36" s="35"/>
      <c r="C36" s="1145" t="s">
        <v>523</v>
      </c>
      <c r="D36" s="1146"/>
      <c r="E36" s="1147"/>
      <c r="F36" s="36">
        <v>1.27</v>
      </c>
      <c r="G36" s="37">
        <v>2.33</v>
      </c>
      <c r="H36" s="37">
        <v>3.95</v>
      </c>
      <c r="I36" s="37">
        <v>3.05</v>
      </c>
      <c r="J36" s="38">
        <v>1.68</v>
      </c>
      <c r="K36" s="22"/>
      <c r="L36" s="22"/>
      <c r="M36" s="22"/>
      <c r="N36" s="22"/>
      <c r="O36" s="22"/>
      <c r="P36" s="22"/>
    </row>
    <row r="37" spans="1:16" ht="39" customHeight="1" x14ac:dyDescent="0.15">
      <c r="A37" s="22"/>
      <c r="B37" s="35"/>
      <c r="C37" s="1145" t="s">
        <v>524</v>
      </c>
      <c r="D37" s="1146"/>
      <c r="E37" s="1147"/>
      <c r="F37" s="36">
        <v>0.44</v>
      </c>
      <c r="G37" s="37">
        <v>0.56000000000000005</v>
      </c>
      <c r="H37" s="37">
        <v>0.94</v>
      </c>
      <c r="I37" s="37">
        <v>1.21</v>
      </c>
      <c r="J37" s="38">
        <v>0.62</v>
      </c>
      <c r="K37" s="22"/>
      <c r="L37" s="22"/>
      <c r="M37" s="22"/>
      <c r="N37" s="22"/>
      <c r="O37" s="22"/>
      <c r="P37" s="22"/>
    </row>
    <row r="38" spans="1:16" ht="39" customHeight="1" x14ac:dyDescent="0.15">
      <c r="A38" s="22"/>
      <c r="B38" s="35"/>
      <c r="C38" s="1145" t="s">
        <v>525</v>
      </c>
      <c r="D38" s="1146"/>
      <c r="E38" s="1147"/>
      <c r="F38" s="36">
        <v>0.1</v>
      </c>
      <c r="G38" s="37">
        <v>0.35</v>
      </c>
      <c r="H38" s="37">
        <v>0.37</v>
      </c>
      <c r="I38" s="37">
        <v>0.34</v>
      </c>
      <c r="J38" s="38">
        <v>0.39</v>
      </c>
      <c r="K38" s="22"/>
      <c r="L38" s="22"/>
      <c r="M38" s="22"/>
      <c r="N38" s="22"/>
      <c r="O38" s="22"/>
      <c r="P38" s="22"/>
    </row>
    <row r="39" spans="1:16" ht="39" customHeight="1" x14ac:dyDescent="0.15">
      <c r="A39" s="22"/>
      <c r="B39" s="35"/>
      <c r="C39" s="1145" t="s">
        <v>526</v>
      </c>
      <c r="D39" s="1146"/>
      <c r="E39" s="1147"/>
      <c r="F39" s="36">
        <v>0.2</v>
      </c>
      <c r="G39" s="37">
        <v>0.38</v>
      </c>
      <c r="H39" s="37">
        <v>0.22</v>
      </c>
      <c r="I39" s="37">
        <v>0.16</v>
      </c>
      <c r="J39" s="38">
        <v>0.15</v>
      </c>
      <c r="K39" s="22"/>
      <c r="L39" s="22"/>
      <c r="M39" s="22"/>
      <c r="N39" s="22"/>
      <c r="O39" s="22"/>
      <c r="P39" s="22"/>
    </row>
    <row r="40" spans="1:16" ht="39" customHeight="1" x14ac:dyDescent="0.15">
      <c r="A40" s="22"/>
      <c r="B40" s="35"/>
      <c r="C40" s="1145" t="s">
        <v>527</v>
      </c>
      <c r="D40" s="1146"/>
      <c r="E40" s="1147"/>
      <c r="F40" s="36">
        <v>0.04</v>
      </c>
      <c r="G40" s="37">
        <v>0.04</v>
      </c>
      <c r="H40" s="37">
        <v>0.03</v>
      </c>
      <c r="I40" s="37">
        <v>0.03</v>
      </c>
      <c r="J40" s="38">
        <v>0.04</v>
      </c>
      <c r="K40" s="22"/>
      <c r="L40" s="22"/>
      <c r="M40" s="22"/>
      <c r="N40" s="22"/>
      <c r="O40" s="22"/>
      <c r="P40" s="22"/>
    </row>
    <row r="41" spans="1:16" ht="39" customHeight="1" x14ac:dyDescent="0.15">
      <c r="A41" s="22"/>
      <c r="B41" s="35"/>
      <c r="C41" s="1145" t="s">
        <v>528</v>
      </c>
      <c r="D41" s="1146"/>
      <c r="E41" s="1147"/>
      <c r="F41" s="36">
        <v>0.04</v>
      </c>
      <c r="G41" s="37">
        <v>0.09</v>
      </c>
      <c r="H41" s="37">
        <v>0.08</v>
      </c>
      <c r="I41" s="37">
        <v>7.0000000000000007E-2</v>
      </c>
      <c r="J41" s="38">
        <v>0.02</v>
      </c>
      <c r="K41" s="22"/>
      <c r="L41" s="22"/>
      <c r="M41" s="22"/>
      <c r="N41" s="22"/>
      <c r="O41" s="22"/>
      <c r="P41" s="22"/>
    </row>
    <row r="42" spans="1:16" ht="39" customHeight="1" x14ac:dyDescent="0.15">
      <c r="A42" s="22"/>
      <c r="B42" s="39"/>
      <c r="C42" s="1145" t="s">
        <v>529</v>
      </c>
      <c r="D42" s="1146"/>
      <c r="E42" s="1147"/>
      <c r="F42" s="36" t="s">
        <v>476</v>
      </c>
      <c r="G42" s="37" t="s">
        <v>476</v>
      </c>
      <c r="H42" s="37" t="s">
        <v>476</v>
      </c>
      <c r="I42" s="37" t="s">
        <v>476</v>
      </c>
      <c r="J42" s="38" t="s">
        <v>476</v>
      </c>
      <c r="K42" s="22"/>
      <c r="L42" s="22"/>
      <c r="M42" s="22"/>
      <c r="N42" s="22"/>
      <c r="O42" s="22"/>
      <c r="P42" s="22"/>
    </row>
    <row r="43" spans="1:16" ht="39" customHeight="1" thickBot="1" x14ac:dyDescent="0.2">
      <c r="A43" s="22"/>
      <c r="B43" s="40"/>
      <c r="C43" s="1148" t="s">
        <v>530</v>
      </c>
      <c r="D43" s="1149"/>
      <c r="E43" s="1150"/>
      <c r="F43" s="41">
        <v>0.49</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election activeCell="E52" sqref="E52:J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361</v>
      </c>
      <c r="L45" s="60">
        <v>360</v>
      </c>
      <c r="M45" s="60">
        <v>366</v>
      </c>
      <c r="N45" s="60">
        <v>348</v>
      </c>
      <c r="O45" s="61">
        <v>324</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x14ac:dyDescent="0.15">
      <c r="A48" s="48"/>
      <c r="B48" s="1163"/>
      <c r="C48" s="1164"/>
      <c r="D48" s="62"/>
      <c r="E48" s="1155" t="s">
        <v>15</v>
      </c>
      <c r="F48" s="1155"/>
      <c r="G48" s="1155"/>
      <c r="H48" s="1155"/>
      <c r="I48" s="1155"/>
      <c r="J48" s="1156"/>
      <c r="K48" s="63">
        <v>84</v>
      </c>
      <c r="L48" s="64">
        <v>83</v>
      </c>
      <c r="M48" s="64">
        <v>72</v>
      </c>
      <c r="N48" s="64">
        <v>65</v>
      </c>
      <c r="O48" s="65">
        <v>57</v>
      </c>
      <c r="P48" s="48"/>
      <c r="Q48" s="48"/>
      <c r="R48" s="48"/>
      <c r="S48" s="48"/>
      <c r="T48" s="48"/>
      <c r="U48" s="48"/>
    </row>
    <row r="49" spans="1:21" ht="30.75" customHeight="1" x14ac:dyDescent="0.15">
      <c r="A49" s="48"/>
      <c r="B49" s="1163"/>
      <c r="C49" s="1164"/>
      <c r="D49" s="62"/>
      <c r="E49" s="1155" t="s">
        <v>16</v>
      </c>
      <c r="F49" s="1155"/>
      <c r="G49" s="1155"/>
      <c r="H49" s="1155"/>
      <c r="I49" s="1155"/>
      <c r="J49" s="1156"/>
      <c r="K49" s="63">
        <v>46</v>
      </c>
      <c r="L49" s="64">
        <v>46</v>
      </c>
      <c r="M49" s="64">
        <v>45</v>
      </c>
      <c r="N49" s="64">
        <v>42</v>
      </c>
      <c r="O49" s="65">
        <v>38</v>
      </c>
      <c r="P49" s="48"/>
      <c r="Q49" s="48"/>
      <c r="R49" s="48"/>
      <c r="S49" s="48"/>
      <c r="T49" s="48"/>
      <c r="U49" s="48"/>
    </row>
    <row r="50" spans="1:21" ht="30.75" customHeight="1" x14ac:dyDescent="0.15">
      <c r="A50" s="48"/>
      <c r="B50" s="1163"/>
      <c r="C50" s="1164"/>
      <c r="D50" s="62"/>
      <c r="E50" s="1155" t="s">
        <v>17</v>
      </c>
      <c r="F50" s="1155"/>
      <c r="G50" s="1155"/>
      <c r="H50" s="1155"/>
      <c r="I50" s="1155"/>
      <c r="J50" s="1156"/>
      <c r="K50" s="63">
        <v>15</v>
      </c>
      <c r="L50" s="64">
        <v>15</v>
      </c>
      <c r="M50" s="64">
        <v>15</v>
      </c>
      <c r="N50" s="64">
        <v>14</v>
      </c>
      <c r="O50" s="65">
        <v>11</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257</v>
      </c>
      <c r="L52" s="64">
        <v>265</v>
      </c>
      <c r="M52" s="64">
        <v>273</v>
      </c>
      <c r="N52" s="64">
        <v>279</v>
      </c>
      <c r="O52" s="65">
        <v>307</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249</v>
      </c>
      <c r="L53" s="69">
        <v>239</v>
      </c>
      <c r="M53" s="69">
        <v>225</v>
      </c>
      <c r="N53" s="69">
        <v>190</v>
      </c>
      <c r="O53" s="70">
        <v>123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4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81" t="s">
        <v>24</v>
      </c>
      <c r="C41" s="1182"/>
      <c r="D41" s="81"/>
      <c r="E41" s="1183" t="s">
        <v>25</v>
      </c>
      <c r="F41" s="1183"/>
      <c r="G41" s="1183"/>
      <c r="H41" s="1184"/>
      <c r="I41" s="82">
        <v>3669</v>
      </c>
      <c r="J41" s="83">
        <v>3778</v>
      </c>
      <c r="K41" s="83">
        <v>3942</v>
      </c>
      <c r="L41" s="83">
        <v>3908</v>
      </c>
      <c r="M41" s="84">
        <v>4034</v>
      </c>
    </row>
    <row r="42" spans="2:13" ht="27.75" customHeight="1" x14ac:dyDescent="0.15">
      <c r="B42" s="1171"/>
      <c r="C42" s="1172"/>
      <c r="D42" s="85"/>
      <c r="E42" s="1175" t="s">
        <v>26</v>
      </c>
      <c r="F42" s="1175"/>
      <c r="G42" s="1175"/>
      <c r="H42" s="1176"/>
      <c r="I42" s="86">
        <v>81</v>
      </c>
      <c r="J42" s="87">
        <v>66</v>
      </c>
      <c r="K42" s="87">
        <v>77</v>
      </c>
      <c r="L42" s="87">
        <v>63</v>
      </c>
      <c r="M42" s="88">
        <v>30</v>
      </c>
    </row>
    <row r="43" spans="2:13" ht="27.75" customHeight="1" x14ac:dyDescent="0.15">
      <c r="B43" s="1171"/>
      <c r="C43" s="1172"/>
      <c r="D43" s="85"/>
      <c r="E43" s="1175" t="s">
        <v>27</v>
      </c>
      <c r="F43" s="1175"/>
      <c r="G43" s="1175"/>
      <c r="H43" s="1176"/>
      <c r="I43" s="86">
        <v>1171</v>
      </c>
      <c r="J43" s="87">
        <v>1074</v>
      </c>
      <c r="K43" s="87">
        <v>941</v>
      </c>
      <c r="L43" s="87">
        <v>822</v>
      </c>
      <c r="M43" s="88">
        <v>682</v>
      </c>
    </row>
    <row r="44" spans="2:13" ht="27.75" customHeight="1" x14ac:dyDescent="0.15">
      <c r="B44" s="1171"/>
      <c r="C44" s="1172"/>
      <c r="D44" s="85"/>
      <c r="E44" s="1175" t="s">
        <v>28</v>
      </c>
      <c r="F44" s="1175"/>
      <c r="G44" s="1175"/>
      <c r="H44" s="1176"/>
      <c r="I44" s="86">
        <v>247</v>
      </c>
      <c r="J44" s="87">
        <v>203</v>
      </c>
      <c r="K44" s="87">
        <v>176</v>
      </c>
      <c r="L44" s="87">
        <v>131</v>
      </c>
      <c r="M44" s="88">
        <v>122</v>
      </c>
    </row>
    <row r="45" spans="2:13" ht="27.75" customHeight="1" x14ac:dyDescent="0.15">
      <c r="B45" s="1171"/>
      <c r="C45" s="1172"/>
      <c r="D45" s="85"/>
      <c r="E45" s="1175" t="s">
        <v>29</v>
      </c>
      <c r="F45" s="1175"/>
      <c r="G45" s="1175"/>
      <c r="H45" s="1176"/>
      <c r="I45" s="86">
        <v>470</v>
      </c>
      <c r="J45" s="87">
        <v>341</v>
      </c>
      <c r="K45" s="87">
        <v>274</v>
      </c>
      <c r="L45" s="87">
        <v>233</v>
      </c>
      <c r="M45" s="88">
        <v>170</v>
      </c>
    </row>
    <row r="46" spans="2:13" ht="27.75" customHeight="1" x14ac:dyDescent="0.15">
      <c r="B46" s="1171"/>
      <c r="C46" s="1172"/>
      <c r="D46" s="85"/>
      <c r="E46" s="1175" t="s">
        <v>30</v>
      </c>
      <c r="F46" s="1175"/>
      <c r="G46" s="1175"/>
      <c r="H46" s="1176"/>
      <c r="I46" s="86" t="s">
        <v>476</v>
      </c>
      <c r="J46" s="87" t="s">
        <v>476</v>
      </c>
      <c r="K46" s="87" t="s">
        <v>476</v>
      </c>
      <c r="L46" s="87" t="s">
        <v>476</v>
      </c>
      <c r="M46" s="88" t="s">
        <v>476</v>
      </c>
    </row>
    <row r="47" spans="2:13" ht="27.75" customHeight="1" x14ac:dyDescent="0.15">
      <c r="B47" s="1171"/>
      <c r="C47" s="1172"/>
      <c r="D47" s="85"/>
      <c r="E47" s="1175" t="s">
        <v>31</v>
      </c>
      <c r="F47" s="1175"/>
      <c r="G47" s="1175"/>
      <c r="H47" s="1176"/>
      <c r="I47" s="86" t="s">
        <v>476</v>
      </c>
      <c r="J47" s="87" t="s">
        <v>476</v>
      </c>
      <c r="K47" s="87" t="s">
        <v>476</v>
      </c>
      <c r="L47" s="87" t="s">
        <v>476</v>
      </c>
      <c r="M47" s="88" t="s">
        <v>476</v>
      </c>
    </row>
    <row r="48" spans="2:13" ht="27.75" customHeight="1" x14ac:dyDescent="0.15">
      <c r="B48" s="1173"/>
      <c r="C48" s="1174"/>
      <c r="D48" s="85"/>
      <c r="E48" s="1175" t="s">
        <v>32</v>
      </c>
      <c r="F48" s="1175"/>
      <c r="G48" s="1175"/>
      <c r="H48" s="1176"/>
      <c r="I48" s="86" t="s">
        <v>476</v>
      </c>
      <c r="J48" s="87" t="s">
        <v>476</v>
      </c>
      <c r="K48" s="87" t="s">
        <v>476</v>
      </c>
      <c r="L48" s="87" t="s">
        <v>476</v>
      </c>
      <c r="M48" s="88" t="s">
        <v>476</v>
      </c>
    </row>
    <row r="49" spans="2:13" ht="27.75" customHeight="1" x14ac:dyDescent="0.15">
      <c r="B49" s="1169" t="s">
        <v>33</v>
      </c>
      <c r="C49" s="1170"/>
      <c r="D49" s="89"/>
      <c r="E49" s="1175" t="s">
        <v>34</v>
      </c>
      <c r="F49" s="1175"/>
      <c r="G49" s="1175"/>
      <c r="H49" s="1176"/>
      <c r="I49" s="86">
        <v>1236</v>
      </c>
      <c r="J49" s="87">
        <v>1555</v>
      </c>
      <c r="K49" s="87">
        <v>1210</v>
      </c>
      <c r="L49" s="87">
        <v>1267</v>
      </c>
      <c r="M49" s="88">
        <v>1350</v>
      </c>
    </row>
    <row r="50" spans="2:13" ht="27.75" customHeight="1" x14ac:dyDescent="0.15">
      <c r="B50" s="1171"/>
      <c r="C50" s="1172"/>
      <c r="D50" s="85"/>
      <c r="E50" s="1175" t="s">
        <v>35</v>
      </c>
      <c r="F50" s="1175"/>
      <c r="G50" s="1175"/>
      <c r="H50" s="1176"/>
      <c r="I50" s="86" t="s">
        <v>476</v>
      </c>
      <c r="J50" s="87" t="s">
        <v>476</v>
      </c>
      <c r="K50" s="87" t="s">
        <v>476</v>
      </c>
      <c r="L50" s="87" t="s">
        <v>476</v>
      </c>
      <c r="M50" s="88" t="s">
        <v>476</v>
      </c>
    </row>
    <row r="51" spans="2:13" ht="27.75" customHeight="1" x14ac:dyDescent="0.15">
      <c r="B51" s="1173"/>
      <c r="C51" s="1174"/>
      <c r="D51" s="85"/>
      <c r="E51" s="1175" t="s">
        <v>36</v>
      </c>
      <c r="F51" s="1175"/>
      <c r="G51" s="1175"/>
      <c r="H51" s="1176"/>
      <c r="I51" s="86">
        <v>3028</v>
      </c>
      <c r="J51" s="87">
        <v>3233</v>
      </c>
      <c r="K51" s="87">
        <v>3213</v>
      </c>
      <c r="L51" s="87">
        <v>3168</v>
      </c>
      <c r="M51" s="88">
        <v>3142</v>
      </c>
    </row>
    <row r="52" spans="2:13" ht="27.75" customHeight="1" thickBot="1" x14ac:dyDescent="0.2">
      <c r="B52" s="1177" t="s">
        <v>37</v>
      </c>
      <c r="C52" s="1178"/>
      <c r="D52" s="90"/>
      <c r="E52" s="1179" t="s">
        <v>38</v>
      </c>
      <c r="F52" s="1179"/>
      <c r="G52" s="1179"/>
      <c r="H52" s="1180"/>
      <c r="I52" s="91">
        <v>1373</v>
      </c>
      <c r="J52" s="92">
        <v>674</v>
      </c>
      <c r="K52" s="92">
        <v>986</v>
      </c>
      <c r="L52" s="92">
        <v>723</v>
      </c>
      <c r="M52" s="93">
        <v>547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117128</v>
      </c>
      <c r="E3" s="116"/>
      <c r="F3" s="117">
        <v>133616</v>
      </c>
      <c r="G3" s="118"/>
      <c r="H3" s="119"/>
    </row>
    <row r="4" spans="1:8" x14ac:dyDescent="0.15">
      <c r="A4" s="120"/>
      <c r="B4" s="121"/>
      <c r="C4" s="122"/>
      <c r="D4" s="123">
        <v>62136</v>
      </c>
      <c r="E4" s="124"/>
      <c r="F4" s="125">
        <v>57933</v>
      </c>
      <c r="G4" s="126"/>
      <c r="H4" s="127"/>
    </row>
    <row r="5" spans="1:8" x14ac:dyDescent="0.15">
      <c r="A5" s="108" t="s">
        <v>509</v>
      </c>
      <c r="B5" s="113"/>
      <c r="C5" s="114"/>
      <c r="D5" s="115">
        <v>93439</v>
      </c>
      <c r="E5" s="116"/>
      <c r="F5" s="117">
        <v>96333</v>
      </c>
      <c r="G5" s="118"/>
      <c r="H5" s="119"/>
    </row>
    <row r="6" spans="1:8" x14ac:dyDescent="0.15">
      <c r="A6" s="120"/>
      <c r="B6" s="121"/>
      <c r="C6" s="122"/>
      <c r="D6" s="123">
        <v>47040</v>
      </c>
      <c r="E6" s="124"/>
      <c r="F6" s="125">
        <v>57060</v>
      </c>
      <c r="G6" s="126"/>
      <c r="H6" s="127"/>
    </row>
    <row r="7" spans="1:8" x14ac:dyDescent="0.15">
      <c r="A7" s="108" t="s">
        <v>510</v>
      </c>
      <c r="B7" s="113"/>
      <c r="C7" s="114"/>
      <c r="D7" s="115">
        <v>134363</v>
      </c>
      <c r="E7" s="116"/>
      <c r="F7" s="117">
        <v>117673</v>
      </c>
      <c r="G7" s="118"/>
      <c r="H7" s="119"/>
    </row>
    <row r="8" spans="1:8" x14ac:dyDescent="0.15">
      <c r="A8" s="120"/>
      <c r="B8" s="121"/>
      <c r="C8" s="122"/>
      <c r="D8" s="123">
        <v>75971</v>
      </c>
      <c r="E8" s="124"/>
      <c r="F8" s="125">
        <v>62359</v>
      </c>
      <c r="G8" s="126"/>
      <c r="H8" s="127"/>
    </row>
    <row r="9" spans="1:8" x14ac:dyDescent="0.15">
      <c r="A9" s="108" t="s">
        <v>511</v>
      </c>
      <c r="B9" s="113"/>
      <c r="C9" s="114"/>
      <c r="D9" s="115">
        <v>64398</v>
      </c>
      <c r="E9" s="116"/>
      <c r="F9" s="117">
        <v>118223</v>
      </c>
      <c r="G9" s="118"/>
      <c r="H9" s="119"/>
    </row>
    <row r="10" spans="1:8" x14ac:dyDescent="0.15">
      <c r="A10" s="120"/>
      <c r="B10" s="121"/>
      <c r="C10" s="122"/>
      <c r="D10" s="123">
        <v>37407</v>
      </c>
      <c r="E10" s="124"/>
      <c r="F10" s="125">
        <v>57106</v>
      </c>
      <c r="G10" s="126"/>
      <c r="H10" s="127"/>
    </row>
    <row r="11" spans="1:8" x14ac:dyDescent="0.15">
      <c r="A11" s="108" t="s">
        <v>512</v>
      </c>
      <c r="B11" s="113"/>
      <c r="C11" s="114"/>
      <c r="D11" s="115">
        <v>138045</v>
      </c>
      <c r="E11" s="116"/>
      <c r="F11" s="117">
        <v>128485</v>
      </c>
      <c r="G11" s="118"/>
      <c r="H11" s="119"/>
    </row>
    <row r="12" spans="1:8" x14ac:dyDescent="0.15">
      <c r="A12" s="120"/>
      <c r="B12" s="121"/>
      <c r="C12" s="128"/>
      <c r="D12" s="123">
        <v>45264</v>
      </c>
      <c r="E12" s="124"/>
      <c r="F12" s="125">
        <v>62765</v>
      </c>
      <c r="G12" s="126"/>
      <c r="H12" s="127"/>
    </row>
    <row r="13" spans="1:8" x14ac:dyDescent="0.15">
      <c r="A13" s="108"/>
      <c r="B13" s="113"/>
      <c r="C13" s="129"/>
      <c r="D13" s="130">
        <v>109475</v>
      </c>
      <c r="E13" s="131"/>
      <c r="F13" s="132">
        <v>118866</v>
      </c>
      <c r="G13" s="133"/>
      <c r="H13" s="119"/>
    </row>
    <row r="14" spans="1:8" x14ac:dyDescent="0.15">
      <c r="A14" s="120"/>
      <c r="B14" s="121"/>
      <c r="C14" s="122"/>
      <c r="D14" s="123">
        <v>53564</v>
      </c>
      <c r="E14" s="124"/>
      <c r="F14" s="125">
        <v>59445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7.94</v>
      </c>
      <c r="C19" s="134">
        <f>ROUND(VALUE(SUBSTITUTE(実質収支比率等に係る経年分析!G$48,"▲","-")),2)</f>
        <v>11.22</v>
      </c>
      <c r="D19" s="134">
        <f>ROUND(VALUE(SUBSTITUTE(実質収支比率等に係る経年分析!H$48,"▲","-")),2)</f>
        <v>13.72</v>
      </c>
      <c r="E19" s="134">
        <f>ROUND(VALUE(SUBSTITUTE(実質収支比率等に係る経年分析!I$48,"▲","-")),2)</f>
        <v>12.5</v>
      </c>
      <c r="F19" s="134">
        <f>ROUND(VALUE(SUBSTITUTE(実質収支比率等に係る経年分析!J$48,"▲","-")),2)</f>
        <v>12.21</v>
      </c>
    </row>
    <row r="20" spans="1:11" x14ac:dyDescent="0.15">
      <c r="A20" s="134" t="s">
        <v>43</v>
      </c>
      <c r="B20" s="134">
        <f>ROUND(VALUE(SUBSTITUTE(実質収支比率等に係る経年分析!F$47,"▲","-")),2)</f>
        <v>18.68</v>
      </c>
      <c r="C20" s="134">
        <f>ROUND(VALUE(SUBSTITUTE(実質収支比率等に係る経年分析!G$47,"▲","-")),2)</f>
        <v>18.670000000000002</v>
      </c>
      <c r="D20" s="134">
        <f>ROUND(VALUE(SUBSTITUTE(実質収支比率等に係る経年分析!H$47,"▲","-")),2)</f>
        <v>18.989999999999998</v>
      </c>
      <c r="E20" s="134">
        <f>ROUND(VALUE(SUBSTITUTE(実質収支比率等に係る経年分析!I$47,"▲","-")),2)</f>
        <v>19.77</v>
      </c>
      <c r="F20" s="134">
        <f>ROUND(VALUE(SUBSTITUTE(実質収支比率等に係る経年分析!J$47,"▲","-")),2)</f>
        <v>19.96</v>
      </c>
    </row>
    <row r="21" spans="1:11" x14ac:dyDescent="0.15">
      <c r="A21" s="134" t="s">
        <v>44</v>
      </c>
      <c r="B21" s="134">
        <f>IF(ISNUMBER(VALUE(SUBSTITUTE(実質収支比率等に係る経年分析!F$49,"▲","-"))),ROUND(VALUE(SUBSTITUTE(実質収支比率等に係る経年分析!F$49,"▲","-")),2),NA())</f>
        <v>3.85</v>
      </c>
      <c r="C21" s="134">
        <f>IF(ISNUMBER(VALUE(SUBSTITUTE(実質収支比率等に係る経年分析!G$49,"▲","-"))),ROUND(VALUE(SUBSTITUTE(実質収支比率等に係る経年分析!G$49,"▲","-")),2),NA())</f>
        <v>3.31</v>
      </c>
      <c r="D21" s="134">
        <f>IF(ISNUMBER(VALUE(SUBSTITUTE(実質収支比率等に係る経年分析!H$49,"▲","-"))),ROUND(VALUE(SUBSTITUTE(実質収支比率等に係る経年分析!H$49,"▲","-")),2),NA())</f>
        <v>2.31</v>
      </c>
      <c r="E21" s="134">
        <f>IF(ISNUMBER(VALUE(SUBSTITUTE(実質収支比率等に係る経年分析!I$49,"▲","-"))),ROUND(VALUE(SUBSTITUTE(実質収支比率等に係る経年分析!I$49,"▲","-")),2),NA())</f>
        <v>0.14000000000000001</v>
      </c>
      <c r="F21" s="134">
        <f>IF(ISNUMBER(VALUE(SUBSTITUTE(実質収支比率等に係る経年分析!J$49,"▲","-"))),ROUND(VALUE(SUBSTITUTE(実質収支比率等に係る経年分析!J$49,"▲","-")),2),NA())</f>
        <v>-0.09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介護保険特別会計（介護サービス事業勘定）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x14ac:dyDescent="0.15">
      <c r="A32" s="135" t="str">
        <f>IF(連結実質赤字比率に係る赤字・黒字の構成分析!C$38="",NA(),連結実質赤字比率に係る赤字・黒字の構成分析!C$38)</f>
        <v>アットホームおおたま特別会計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0.39</v>
      </c>
    </row>
    <row r="33" spans="1:16" x14ac:dyDescent="0.15">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0.56000000000000005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0.62</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1.68</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11.15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11.81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11.63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10.86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13.34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12.14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11.81</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257</v>
      </c>
      <c r="E42" s="136"/>
      <c r="F42" s="136"/>
      <c r="G42" s="136">
        <f>'実質公債費比率（分子）の構造'!L$52</f>
        <v>265</v>
      </c>
      <c r="H42" s="136"/>
      <c r="I42" s="136"/>
      <c r="J42" s="136">
        <f>'実質公債費比率（分子）の構造'!M$52</f>
        <v>273</v>
      </c>
      <c r="K42" s="136"/>
      <c r="L42" s="136"/>
      <c r="M42" s="136">
        <f>'実質公債費比率（分子）の構造'!N$52</f>
        <v>279</v>
      </c>
      <c r="N42" s="136"/>
      <c r="O42" s="136"/>
      <c r="P42" s="136">
        <f>'実質公債費比率（分子）の構造'!O$52</f>
        <v>307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15</v>
      </c>
      <c r="C44" s="136"/>
      <c r="D44" s="136"/>
      <c r="E44" s="136">
        <f>'実質公債費比率（分子）の構造'!L$50</f>
        <v>15</v>
      </c>
      <c r="F44" s="136"/>
      <c r="G44" s="136"/>
      <c r="H44" s="136">
        <f>'実質公債費比率（分子）の構造'!M$50</f>
        <v>15</v>
      </c>
      <c r="I44" s="136"/>
      <c r="J44" s="136"/>
      <c r="K44" s="136">
        <f>'実質公債費比率（分子）の構造'!N$50</f>
        <v>14</v>
      </c>
      <c r="L44" s="136"/>
      <c r="M44" s="136"/>
      <c r="N44" s="136">
        <f>'実質公債費比率（分子）の構造'!O$50</f>
        <v>11</v>
      </c>
      <c r="O44" s="136"/>
      <c r="P44" s="136"/>
    </row>
    <row r="45" spans="1:16" x14ac:dyDescent="0.15">
      <c r="A45" s="136" t="s">
        <v>54</v>
      </c>
      <c r="B45" s="136">
        <f>'実質公債費比率（分子）の構造'!K$49</f>
        <v>46</v>
      </c>
      <c r="C45" s="136"/>
      <c r="D45" s="136"/>
      <c r="E45" s="136">
        <f>'実質公債費比率（分子）の構造'!L$49</f>
        <v>46</v>
      </c>
      <c r="F45" s="136"/>
      <c r="G45" s="136"/>
      <c r="H45" s="136">
        <f>'実質公債費比率（分子）の構造'!M$49</f>
        <v>45</v>
      </c>
      <c r="I45" s="136"/>
      <c r="J45" s="136"/>
      <c r="K45" s="136">
        <f>'実質公債費比率（分子）の構造'!N$49</f>
        <v>42</v>
      </c>
      <c r="L45" s="136"/>
      <c r="M45" s="136"/>
      <c r="N45" s="136">
        <f>'実質公債費比率（分子）の構造'!O$49</f>
        <v>38</v>
      </c>
      <c r="O45" s="136"/>
      <c r="P45" s="136"/>
    </row>
    <row r="46" spans="1:16" x14ac:dyDescent="0.15">
      <c r="A46" s="136" t="s">
        <v>55</v>
      </c>
      <c r="B46" s="136">
        <f>'実質公債費比率（分子）の構造'!K$48</f>
        <v>84</v>
      </c>
      <c r="C46" s="136"/>
      <c r="D46" s="136"/>
      <c r="E46" s="136">
        <f>'実質公債費比率（分子）の構造'!L$48</f>
        <v>83</v>
      </c>
      <c r="F46" s="136"/>
      <c r="G46" s="136"/>
      <c r="H46" s="136">
        <f>'実質公債費比率（分子）の構造'!M$48</f>
        <v>72</v>
      </c>
      <c r="I46" s="136"/>
      <c r="J46" s="136"/>
      <c r="K46" s="136">
        <f>'実質公債費比率（分子）の構造'!N$48</f>
        <v>65</v>
      </c>
      <c r="L46" s="136"/>
      <c r="M46" s="136"/>
      <c r="N46" s="136">
        <f>'実質公債費比率（分子）の構造'!O$48</f>
        <v>57</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361</v>
      </c>
      <c r="C49" s="136"/>
      <c r="D49" s="136"/>
      <c r="E49" s="136">
        <f>'実質公債費比率（分子）の構造'!L$45</f>
        <v>360</v>
      </c>
      <c r="F49" s="136"/>
      <c r="G49" s="136"/>
      <c r="H49" s="136">
        <f>'実質公債費比率（分子）の構造'!M$45</f>
        <v>366</v>
      </c>
      <c r="I49" s="136"/>
      <c r="J49" s="136"/>
      <c r="K49" s="136">
        <f>'実質公債費比率（分子）の構造'!N$45</f>
        <v>348</v>
      </c>
      <c r="L49" s="136"/>
      <c r="M49" s="136"/>
      <c r="N49" s="136">
        <f>'実質公債費比率（分子）の構造'!O$45</f>
        <v>324</v>
      </c>
      <c r="O49" s="136"/>
      <c r="P49" s="136"/>
    </row>
    <row r="50" spans="1:16" x14ac:dyDescent="0.15">
      <c r="A50" s="136" t="s">
        <v>58</v>
      </c>
      <c r="B50" s="136" t="e">
        <f>NA()</f>
        <v>#N/A</v>
      </c>
      <c r="C50" s="136">
        <f>IF(ISNUMBER('実質公債費比率（分子）の構造'!K$53),'実質公債費比率（分子）の構造'!K$53,NA())</f>
        <v>249</v>
      </c>
      <c r="D50" s="136" t="e">
        <f>NA()</f>
        <v>#N/A</v>
      </c>
      <c r="E50" s="136" t="e">
        <f>NA()</f>
        <v>#N/A</v>
      </c>
      <c r="F50" s="136">
        <f>IF(ISNUMBER('実質公債費比率（分子）の構造'!L$53),'実質公債費比率（分子）の構造'!L$53,NA())</f>
        <v>239</v>
      </c>
      <c r="G50" s="136" t="e">
        <f>NA()</f>
        <v>#N/A</v>
      </c>
      <c r="H50" s="136" t="e">
        <f>NA()</f>
        <v>#N/A</v>
      </c>
      <c r="I50" s="136">
        <f>IF(ISNUMBER('実質公債費比率（分子）の構造'!M$53),'実質公債費比率（分子）の構造'!M$53,NA())</f>
        <v>225</v>
      </c>
      <c r="J50" s="136" t="e">
        <f>NA()</f>
        <v>#N/A</v>
      </c>
      <c r="K50" s="136" t="e">
        <f>NA()</f>
        <v>#N/A</v>
      </c>
      <c r="L50" s="136">
        <f>IF(ISNUMBER('実質公債費比率（分子）の構造'!N$53),'実質公債費比率（分子）の構造'!N$53,NA())</f>
        <v>190</v>
      </c>
      <c r="M50" s="136" t="e">
        <f>NA()</f>
        <v>#N/A</v>
      </c>
      <c r="N50" s="136" t="e">
        <f>NA()</f>
        <v>#N/A</v>
      </c>
      <c r="O50" s="136">
        <f>IF(ISNUMBER('実質公債費比率（分子）の構造'!O$53),'実質公債費比率（分子）の構造'!O$53,NA())</f>
        <v>123</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3028</v>
      </c>
      <c r="E56" s="135"/>
      <c r="F56" s="135"/>
      <c r="G56" s="135">
        <f>'将来負担比率（分子）の構造'!J$51</f>
        <v>3233</v>
      </c>
      <c r="H56" s="135"/>
      <c r="I56" s="135"/>
      <c r="J56" s="135">
        <f>'将来負担比率（分子）の構造'!K$51</f>
        <v>3213</v>
      </c>
      <c r="K56" s="135"/>
      <c r="L56" s="135"/>
      <c r="M56" s="135">
        <f>'将来負担比率（分子）の構造'!L$51</f>
        <v>3168</v>
      </c>
      <c r="N56" s="135"/>
      <c r="O56" s="135"/>
      <c r="P56" s="135">
        <f>'将来負担比率（分子）の構造'!M$51</f>
        <v>3142</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1236</v>
      </c>
      <c r="E58" s="135"/>
      <c r="F58" s="135"/>
      <c r="G58" s="135">
        <f>'将来負担比率（分子）の構造'!J$49</f>
        <v>1555</v>
      </c>
      <c r="H58" s="135"/>
      <c r="I58" s="135"/>
      <c r="J58" s="135">
        <f>'将来負担比率（分子）の構造'!K$49</f>
        <v>1210</v>
      </c>
      <c r="K58" s="135"/>
      <c r="L58" s="135"/>
      <c r="M58" s="135">
        <f>'将来負担比率（分子）の構造'!L$49</f>
        <v>1267</v>
      </c>
      <c r="N58" s="135"/>
      <c r="O58" s="135"/>
      <c r="P58" s="135">
        <f>'将来負担比率（分子）の構造'!M$49</f>
        <v>1350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470</v>
      </c>
      <c r="C62" s="135"/>
      <c r="D62" s="135"/>
      <c r="E62" s="135">
        <f>'将来負担比率（分子）の構造'!J$45</f>
        <v>341</v>
      </c>
      <c r="F62" s="135"/>
      <c r="G62" s="135"/>
      <c r="H62" s="135">
        <f>'将来負担比率（分子）の構造'!K$45</f>
        <v>274</v>
      </c>
      <c r="I62" s="135"/>
      <c r="J62" s="135"/>
      <c r="K62" s="135">
        <f>'将来負担比率（分子）の構造'!L$45</f>
        <v>233</v>
      </c>
      <c r="L62" s="135"/>
      <c r="M62" s="135"/>
      <c r="N62" s="135">
        <f>'将来負担比率（分子）の構造'!M$45</f>
        <v>170</v>
      </c>
      <c r="O62" s="135"/>
      <c r="P62" s="135"/>
    </row>
    <row r="63" spans="1:16" x14ac:dyDescent="0.15">
      <c r="A63" s="135" t="s">
        <v>28</v>
      </c>
      <c r="B63" s="135">
        <f>'将来負担比率（分子）の構造'!I$44</f>
        <v>247</v>
      </c>
      <c r="C63" s="135"/>
      <c r="D63" s="135"/>
      <c r="E63" s="135">
        <f>'将来負担比率（分子）の構造'!J$44</f>
        <v>203</v>
      </c>
      <c r="F63" s="135"/>
      <c r="G63" s="135"/>
      <c r="H63" s="135">
        <f>'将来負担比率（分子）の構造'!K$44</f>
        <v>176</v>
      </c>
      <c r="I63" s="135"/>
      <c r="J63" s="135"/>
      <c r="K63" s="135">
        <f>'将来負担比率（分子）の構造'!L$44</f>
        <v>131</v>
      </c>
      <c r="L63" s="135"/>
      <c r="M63" s="135"/>
      <c r="N63" s="135">
        <f>'将来負担比率（分子）の構造'!M$44</f>
        <v>122</v>
      </c>
      <c r="O63" s="135"/>
      <c r="P63" s="135"/>
    </row>
    <row r="64" spans="1:16" x14ac:dyDescent="0.15">
      <c r="A64" s="135" t="s">
        <v>27</v>
      </c>
      <c r="B64" s="135">
        <f>'将来負担比率（分子）の構造'!I$43</f>
        <v>1171</v>
      </c>
      <c r="C64" s="135"/>
      <c r="D64" s="135"/>
      <c r="E64" s="135">
        <f>'将来負担比率（分子）の構造'!J$43</f>
        <v>1074</v>
      </c>
      <c r="F64" s="135"/>
      <c r="G64" s="135"/>
      <c r="H64" s="135">
        <f>'将来負担比率（分子）の構造'!K$43</f>
        <v>941</v>
      </c>
      <c r="I64" s="135"/>
      <c r="J64" s="135"/>
      <c r="K64" s="135">
        <f>'将来負担比率（分子）の構造'!L$43</f>
        <v>822</v>
      </c>
      <c r="L64" s="135"/>
      <c r="M64" s="135"/>
      <c r="N64" s="135">
        <f>'将来負担比率（分子）の構造'!M$43</f>
        <v>682</v>
      </c>
      <c r="O64" s="135"/>
      <c r="P64" s="135"/>
    </row>
    <row r="65" spans="1:16" x14ac:dyDescent="0.15">
      <c r="A65" s="135" t="s">
        <v>26</v>
      </c>
      <c r="B65" s="135">
        <f>'将来負担比率（分子）の構造'!I$42</f>
        <v>81</v>
      </c>
      <c r="C65" s="135"/>
      <c r="D65" s="135"/>
      <c r="E65" s="135">
        <f>'将来負担比率（分子）の構造'!J$42</f>
        <v>66</v>
      </c>
      <c r="F65" s="135"/>
      <c r="G65" s="135"/>
      <c r="H65" s="135">
        <f>'将来負担比率（分子）の構造'!K$42</f>
        <v>77</v>
      </c>
      <c r="I65" s="135"/>
      <c r="J65" s="135"/>
      <c r="K65" s="135">
        <f>'将来負担比率（分子）の構造'!L$42</f>
        <v>63</v>
      </c>
      <c r="L65" s="135"/>
      <c r="M65" s="135"/>
      <c r="N65" s="135">
        <f>'将来負担比率（分子）の構造'!M$42</f>
        <v>30</v>
      </c>
      <c r="O65" s="135"/>
      <c r="P65" s="135"/>
    </row>
    <row r="66" spans="1:16" x14ac:dyDescent="0.15">
      <c r="A66" s="135" t="s">
        <v>25</v>
      </c>
      <c r="B66" s="135">
        <f>'将来負担比率（分子）の構造'!I$41</f>
        <v>3669</v>
      </c>
      <c r="C66" s="135"/>
      <c r="D66" s="135"/>
      <c r="E66" s="135">
        <f>'将来負担比率（分子）の構造'!J$41</f>
        <v>3778</v>
      </c>
      <c r="F66" s="135"/>
      <c r="G66" s="135"/>
      <c r="H66" s="135">
        <f>'将来負担比率（分子）の構造'!K$41</f>
        <v>3942</v>
      </c>
      <c r="I66" s="135"/>
      <c r="J66" s="135"/>
      <c r="K66" s="135">
        <f>'将来負担比率（分子）の構造'!L$41</f>
        <v>3908</v>
      </c>
      <c r="L66" s="135"/>
      <c r="M66" s="135"/>
      <c r="N66" s="135">
        <f>'将来負担比率（分子）の構造'!M$41</f>
        <v>4034</v>
      </c>
      <c r="O66" s="135"/>
      <c r="P66" s="135"/>
    </row>
    <row r="67" spans="1:16" x14ac:dyDescent="0.15">
      <c r="A67" s="135" t="s">
        <v>62</v>
      </c>
      <c r="B67" s="135" t="e">
        <f>NA()</f>
        <v>#N/A</v>
      </c>
      <c r="C67" s="135">
        <f>IF(ISNUMBER('将来負担比率（分子）の構造'!I$52), IF('将来負担比率（分子）の構造'!I$52 &lt; 0, 0, '将来負担比率（分子）の構造'!I$52), NA())</f>
        <v>1373</v>
      </c>
      <c r="D67" s="135" t="e">
        <f>NA()</f>
        <v>#N/A</v>
      </c>
      <c r="E67" s="135" t="e">
        <f>NA()</f>
        <v>#N/A</v>
      </c>
      <c r="F67" s="135">
        <f>IF(ISNUMBER('将来負担比率（分子）の構造'!J$52), IF('将来負担比率（分子）の構造'!J$52 &lt; 0, 0, '将来負担比率（分子）の構造'!J$52), NA())</f>
        <v>674</v>
      </c>
      <c r="G67" s="135" t="e">
        <f>NA()</f>
        <v>#N/A</v>
      </c>
      <c r="H67" s="135" t="e">
        <f>NA()</f>
        <v>#N/A</v>
      </c>
      <c r="I67" s="135">
        <f>IF(ISNUMBER('将来負担比率（分子）の構造'!K$52), IF('将来負担比率（分子）の構造'!K$52 &lt; 0, 0, '将来負担比率（分子）の構造'!K$52), NA())</f>
        <v>986</v>
      </c>
      <c r="J67" s="135" t="e">
        <f>NA()</f>
        <v>#N/A</v>
      </c>
      <c r="K67" s="135" t="e">
        <f>NA()</f>
        <v>#N/A</v>
      </c>
      <c r="L67" s="135">
        <f>IF(ISNUMBER('将来負担比率（分子）の構造'!L$52), IF('将来負担比率（分子）の構造'!L$52 &lt; 0, 0, '将来負担比率（分子）の構造'!L$52), NA())</f>
        <v>723</v>
      </c>
      <c r="M67" s="135" t="e">
        <f>NA()</f>
        <v>#N/A</v>
      </c>
      <c r="N67" s="135" t="e">
        <f>NA()</f>
        <v>#N/A</v>
      </c>
      <c r="O67" s="135">
        <f>IF(ISNUMBER('将来負担比率（分子）の構造'!M$52), IF('将来負担比率（分子）の構造'!M$52 &lt; 0, 0, '将来負担比率（分子）の構造'!M$52), NA())</f>
        <v>547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2016-02-15T00:45:24Z</dcterms:created>
  <dcterms:modified xsi:type="dcterms:W3CDTF">2016-04-16T00:52:38Z</dcterms:modified>
  <cp:category/>
</cp:coreProperties>
</file>