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0\soumu\02財政\002_決算\財政状況資料（決算公表関係）\H27\H28.03.30平成26年度財政状況資料集の作成及び提出について（依頼）\【財政状況資料集】_073440_天栄村_2014\"/>
    </mc:Choice>
  </mc:AlternateContent>
  <workbookProtection workbookPassword="979D" lockStructure="1"/>
  <bookViews>
    <workbookView xWindow="0" yWindow="0" windowWidth="20490" windowHeight="7770" tabRatio="7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BW39" i="9"/>
  <c r="BW40" i="9" s="1"/>
  <c r="BW41" i="9" s="1"/>
  <c r="BW42" i="9" s="1"/>
  <c r="BW43" i="9" s="1"/>
  <c r="AM39" i="9"/>
  <c r="U39" i="9"/>
  <c r="C39" i="9"/>
  <c r="CO38" i="9"/>
  <c r="BW38" i="9"/>
  <c r="AM38" i="9"/>
  <c r="U38" i="9"/>
  <c r="C38" i="9"/>
  <c r="CO37" i="9"/>
  <c r="BW37" i="9"/>
  <c r="AM37" i="9"/>
  <c r="C37" i="9"/>
  <c r="CO36" i="9"/>
  <c r="BW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alcChain>
</file>

<file path=xl/sharedStrings.xml><?xml version="1.0" encoding="utf-8"?>
<sst xmlns="http://schemas.openxmlformats.org/spreadsheetml/2006/main" count="1049" uniqueCount="551">
  <si>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</si>
  <si>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</si>
  <si>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</si>
  <si>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</si>
  <si>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</si>
  <si>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</si>
  <si>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</si>
  <si>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</si>
  <si>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</si>
  <si>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</si>
  <si>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</si>
  <si>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</si>
  <si>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</si>
  <si>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</si>
  <si>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</si>
  <si>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</si>
  <si>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</si>
  <si>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</si>
  <si>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</si>
  <si>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</si>
  <si>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</si>
  <si>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</si>
  <si>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</si>
  <si>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</si>
  <si>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</si>
  <si>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</si>
  <si>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</si>
  <si>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</si>
  <si>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</si>
  <si>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</si>
  <si>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</si>
  <si>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</si>
  <si>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</si>
  <si>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</si>
  <si>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</si>
  <si>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</si>
  <si>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</si>
  <si>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</si>
  <si>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</si>
  <si>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</si>
  <si>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</si>
  <si>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</si>
  <si>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</si>
  <si>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</si>
  <si>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</si>
  <si>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</si>
  <si>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</si>
  <si>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</si>
  <si>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</si>
  <si>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</si>
  <si>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</si>
  <si>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</si>
  <si>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</si>
  <si>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</si>
  <si>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</si>
  <si>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</si>
  <si>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</si>
  <si>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</si>
  <si>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</si>
  <si>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</si>
  <si>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</si>
  <si>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</si>
  <si>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</si>
  <si>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</si>
  <si>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</si>
  <si>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</si>
  <si>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</si>
  <si>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</si>
  <si>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</si>
  <si>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</si>
  <si>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</si>
  <si>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</si>
  <si>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</si>
  <si>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</si>
  <si>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</si>
  <si>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</si>
  <si>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</si>
  <si>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</si>
  <si>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</si>
  <si>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</si>
  <si>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</si>
  <si>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</si>
  <si>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</si>
  <si>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</si>
  <si>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</si>
  <si>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</si>
  <si>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</si>
  <si>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</si>
  <si>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</si>
  <si>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</si>
  <si>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</si>
  <si>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</si>
  <si>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</si>
  <si>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</si>
  <si>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</si>
  <si>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</si>
  <si>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</si>
  <si>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</si>
  <si>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</si>
  <si>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</si>
  <si>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</si>
  <si>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</si>
  <si>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</si>
  <si>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</si>
  <si>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</si>
  <si>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</si>
  <si>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</si>
  <si>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</si>
  <si>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</si>
  <si>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</si>
  <si>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</si>
  <si>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</si>
  <si>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</si>
  <si>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</si>
  <si>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</si>
  <si>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</si>
  <si>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</si>
  <si>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</si>
  <si>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</si>
  <si>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</si>
  <si>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</si>
  <si>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</si>
  <si>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</si>
  <si>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</si>
  <si>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</si>
  <si>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</si>
  <si>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</si>
  <si>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</si>
  <si>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</si>
  <si>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</si>
  <si>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</si>
  <si>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</si>
  <si>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</si>
  <si>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</si>
  <si>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</si>
  <si>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</si>
  <si>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</si>
  <si>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</si>
  <si>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</si>
  <si>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</si>
  <si>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</si>
  <si>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</si>
  <si>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</si>
  <si>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</si>
  <si>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</si>
  <si>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</si>
  <si>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</si>
  <si>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</si>
  <si>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</si>
  <si>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</si>
  <si>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</si>
  <si>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</si>
  <si>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</si>
  <si>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</si>
  <si>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</si>
  <si>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</si>
  <si>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</si>
  <si>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</si>
  <si>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</si>
  <si>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</si>
  <si>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</si>
  <si>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</si>
  <si>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</si>
  <si>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</si>
  <si>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</si>
  <si>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</si>
  <si>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</si>
  <si>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</si>
  <si>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</si>
  <si>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</si>
  <si>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</si>
  <si>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</si>
  <si>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</si>
  <si>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</si>
  <si>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</si>
  <si>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</si>
  <si>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</si>
  <si>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</si>
  <si>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</si>
  <si>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</si>
  <si>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</si>
  <si>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</si>
  <si>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</si>
  <si>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</si>
  <si>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</si>
  <si>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</si>
  <si>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</si>
  <si>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</si>
  <si>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</si>
  <si>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</si>
  <si>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</si>
  <si>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</si>
  <si>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</si>
  <si>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</si>
  <si>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</si>
  <si>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</si>
  <si>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福島県天栄村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</si>
  <si>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</si>
  <si>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</si>
  <si>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</si>
  <si>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</si>
  <si>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</si>
  <si>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</si>
  <si>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</si>
  <si>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</si>
  <si>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</si>
  <si>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</si>
  <si>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</si>
  <si>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</si>
  <si>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</si>
  <si>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</si>
  <si>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</si>
  <si>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</si>
  <si>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</si>
  <si>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</si>
  <si>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</si>
  <si>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</si>
  <si>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</si>
  <si>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</si>
  <si>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</si>
  <si>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</si>
  <si>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</si>
  <si>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</si>
  <si>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</si>
  <si>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</si>
  <si>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</si>
  <si>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</si>
  <si>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</si>
  <si>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</si>
  <si>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</si>
  <si>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</si>
  <si>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</si>
  <si>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</si>
  <si>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</si>
  <si>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</si>
  <si>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</si>
  <si>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</si>
  <si>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</si>
  <si>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</si>
  <si>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</si>
  <si>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</si>
  <si>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</si>
  <si>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</si>
  <si>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</si>
  <si>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</si>
  <si>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</si>
  <si>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</si>
  <si>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</si>
  <si>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</si>
  <si>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</si>
  <si>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</si>
  <si>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</si>
  <si>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</si>
  <si>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</si>
  <si>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</si>
  <si>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</si>
  <si>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</si>
  <si>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</si>
  <si>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</si>
  <si>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</si>
  <si>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</si>
  <si>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</si>
  <si>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</si>
  <si>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</si>
  <si>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</si>
  <si>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</si>
  <si>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</si>
  <si>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</si>
  <si>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</si>
  <si>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</si>
  <si>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</si>
  <si>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</si>
  <si>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</si>
  <si>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</si>
  <si>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</si>
  <si>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</si>
  <si>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</si>
  <si>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</si>
  <si>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</si>
  <si>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</si>
  <si>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</si>
  <si>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</si>
  <si>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</si>
  <si>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</si>
  <si>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</si>
  <si>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</si>
  <si>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</si>
  <si>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</si>
  <si>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</si>
  <si>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</si>
  <si>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</si>
  <si>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</si>
  <si>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</si>
  <si>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</si>
  <si>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</si>
  <si>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</si>
  <si>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</si>
  <si>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</si>
  <si>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</si>
  <si>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</si>
  <si>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</si>
  <si>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</si>
  <si>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</si>
  <si>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</si>
  <si>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</si>
  <si>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</si>
  <si>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</si>
  <si>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</si>
  <si>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</si>
  <si>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</si>
  <si>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</si>
  <si>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</si>
  <si>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</si>
  <si>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</si>
  <si>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</si>
  <si>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</si>
  <si>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</si>
  <si>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</si>
  <si>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</si>
  <si>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</si>
  <si>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</si>
  <si>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</si>
  <si>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</si>
  <si>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</si>
  <si>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</si>
  <si>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</si>
  <si>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</si>
  <si>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</si>
  <si>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</si>
  <si>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</si>
  <si>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</si>
  <si>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</si>
  <si>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</si>
  <si>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</si>
  <si>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</si>
  <si>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</si>
  <si>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</si>
  <si>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</si>
  <si>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</si>
  <si>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</si>
  <si>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</si>
  <si>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</si>
  <si>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</si>
  <si>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</si>
  <si>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</si>
  <si>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福島県天栄村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</si>
  <si>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</si>
  <si>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</si>
  <si>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</si>
  <si>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</si>
  <si>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</si>
  <si>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</si>
  <si>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</si>
  <si>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</si>
  <si>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</si>
  <si>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</si>
  <si>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</si>
  <si>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</si>
  <si>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</si>
  <si>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</si>
  <si>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</si>
  <si>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</si>
  <si>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</si>
  <si>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</si>
  <si>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</si>
  <si>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</si>
  <si>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</si>
  <si>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</si>
  <si>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</si>
  <si>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</si>
  <si>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</si>
  <si>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</si>
  <si>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</si>
  <si>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</si>
  <si>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</si>
  <si>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</si>
  <si>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</si>
  <si>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</si>
  <si>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</si>
  <si>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</si>
  <si>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</si>
  <si>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</si>
  <si>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</si>
  <si>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</si>
  <si>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</si>
  <si>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</si>
  <si>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</si>
  <si>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</si>
  <si>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</si>
  <si>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</si>
  <si>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</si>
  <si>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風力発電事業特別会計</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</si>
  <si>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</si>
  <si>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</si>
  <si>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</si>
  <si>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</si>
  <si>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</si>
  <si>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</si>
  <si>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</si>
  <si>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</si>
  <si>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</si>
  <si>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</si>
  <si>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</si>
  <si>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</si>
  <si>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</si>
  <si>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</si>
  <si>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</si>
  <si>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</si>
  <si>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</si>
  <si>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</si>
  <si>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</si>
  <si>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</si>
  <si>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</si>
  <si>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</si>
  <si>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</si>
  <si>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</si>
  <si>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</si>
  <si>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</si>
  <si>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</si>
  <si>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</si>
  <si>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</si>
  <si>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</si>
  <si>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</si>
  <si>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</si>
  <si>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</si>
  <si>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</si>
  <si>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</si>
  <si>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</si>
  <si>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</si>
  <si>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</si>
  <si>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</si>
  <si>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</si>
  <si>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</si>
  <si>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</si>
  <si>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</si>
  <si>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</si>
  <si>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</si>
  <si>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</si>
  <si>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</si>
  <si>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</si>
  <si>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</si>
  <si>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</si>
  <si>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</si>
  <si>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</si>
  <si>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</si>
  <si>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</si>
  <si>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</si>
  <si>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</si>
  <si>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</si>
  <si>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</si>
  <si>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</si>
  <si>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</si>
  <si>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</si>
  <si>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</si>
  <si>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</si>
  <si>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</si>
  <si>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</si>
  <si>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</si>
  <si>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</si>
  <si>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</si>
  <si>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</si>
  <si>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</si>
  <si>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</si>
  <si>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</si>
  <si>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</si>
  <si>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</si>
  <si>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</si>
  <si>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</si>
  <si>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</si>
  <si>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</si>
  <si>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</si>
  <si>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</si>
  <si>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</si>
  <si>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</si>
  <si>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</si>
  <si>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</si>
  <si>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</si>
  <si>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</si>
  <si>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</si>
  <si>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</si>
  <si>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</si>
  <si>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</si>
  <si>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</si>
  <si>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</si>
  <si>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</si>
  <si>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</si>
  <si>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</si>
  <si>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</si>
  <si>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</si>
  <si>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</si>
  <si>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</si>
  <si>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</si>
  <si>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</si>
  <si>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</si>
  <si>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</si>
  <si>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</si>
  <si>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</si>
  <si>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</si>
  <si>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</si>
  <si>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</si>
  <si>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</si>
  <si>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</si>
  <si>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</si>
  <si>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</si>
  <si>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</si>
  <si>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</si>
  <si>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</si>
  <si>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</si>
  <si>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</si>
  <si>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</si>
  <si>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</si>
  <si>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</si>
  <si>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</si>
  <si>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</si>
  <si>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</si>
  <si>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</si>
  <si>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</si>
  <si>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</si>
  <si>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</si>
  <si>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</si>
  <si>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</si>
  <si>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</si>
  <si>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</si>
  <si>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</si>
  <si>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</si>
  <si>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5.65</t>
  </si>
  <si>
    <t>▲ 0.79</t>
  </si>
  <si>
    <t>工業用地取得造成事業特別会計</t>
  </si>
  <si>
    <t>水道事業会計</t>
  </si>
  <si>
    <t>一般会計</t>
  </si>
  <si>
    <t>国民健康保険特別会計（事業勘定）</t>
  </si>
  <si>
    <t>風力発電事業特別会計</t>
  </si>
  <si>
    <t>介護保険特別会計</t>
  </si>
  <si>
    <t>農業集落排水事業特別会計</t>
  </si>
  <si>
    <t>簡易水道事業特別会計</t>
  </si>
  <si>
    <t>その他会計（赤字）</t>
  </si>
  <si>
    <t>その他会計（黒字）</t>
  </si>
  <si>
    <t>-</t>
    <phoneticPr fontId="2"/>
  </si>
  <si>
    <t>公立岩瀬病院企業団</t>
    <rPh sb="0" eb="2">
      <t>コウリツ</t>
    </rPh>
    <rPh sb="2" eb="4">
      <t>イワセ</t>
    </rPh>
    <rPh sb="4" eb="6">
      <t>ビョウイン</t>
    </rPh>
    <rPh sb="6" eb="8">
      <t>キギョウ</t>
    </rPh>
    <rPh sb="8" eb="9">
      <t>ダン</t>
    </rPh>
    <phoneticPr fontId="2"/>
  </si>
  <si>
    <t>法適用</t>
    <rPh sb="0" eb="3">
      <t>ホウテキヨウ</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</si>
  <si>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</si>
  <si>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</si>
  <si>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</si>
  <si>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</si>
  <si>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</si>
  <si>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</si>
  <si>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</si>
  <si>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</si>
  <si>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</si>
  <si>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（一財）天栄村振興公社</t>
    <rPh sb="1" eb="2">
      <t>イチ</t>
    </rPh>
    <rPh sb="2" eb="3">
      <t>ザイ</t>
    </rPh>
    <rPh sb="4" eb="7">
      <t>テンエイムラ</t>
    </rPh>
    <rPh sb="7" eb="9">
      <t>シンコウ</t>
    </rPh>
    <rPh sb="9" eb="11">
      <t>コウシャ</t>
    </rPh>
    <phoneticPr fontId="2"/>
  </si>
  <si>
    <t>委託費16百万円</t>
    <rPh sb="0" eb="3">
      <t>イタクヒ</t>
    </rPh>
    <rPh sb="5" eb="6">
      <t>ヒャク</t>
    </rPh>
    <rPh sb="6" eb="8">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</si>
</sst>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347752</c:v>
                </c:pt>
                <c:pt idx="1">
                  <c:v>156540</c:v>
                </c:pt>
                <c:pt idx="2">
                  <c:v>81608</c:v>
                </c:pt>
                <c:pt idx="3">
                  <c:v>141986</c:v>
                </c:pt>
                <c:pt idx="4">
                  <c:v>331458</c:v>
                </c:pt>
              </c:numCache>
            </c:numRef>
          </c:val>
          <c:smooth val="0"/>
        </c:ser>
        <c:dLbls>
          <c:showLegendKey val="0"/>
          <c:showVal val="0"/>
          <c:showCatName val="0"/>
          <c:showSerName val="0"/>
          <c:showPercent val="0"/>
          <c:showBubbleSize val="0"/>
        </c:dLbls>
        <c:marker val="1"/>
        <c:smooth val="0"/>
        <c:axId val="230880320"/>
        <c:axId val="230880712"/>
      </c:lineChart>
      <c:catAx>
        <c:axId val="23088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80712"/>
        <c:crosses val="autoZero"/>
        <c:auto val="1"/>
        <c:lblAlgn val="ctr"/>
        <c:lblOffset val="100"/>
        <c:tickLblSkip val="1"/>
        <c:tickMarkSkip val="1"/>
        <c:noMultiLvlLbl val="0"/>
      </c:catAx>
      <c:valAx>
        <c:axId val="2308807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8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7.44</c:v>
                </c:pt>
                <c:pt idx="1">
                  <c:v>5.93</c:v>
                </c:pt>
                <c:pt idx="2">
                  <c:v>11.62</c:v>
                </c:pt>
                <c:pt idx="3">
                  <c:v>6.2</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24.38</c:v>
                </c:pt>
                <c:pt idx="1">
                  <c:v>21.07</c:v>
                </c:pt>
                <c:pt idx="2">
                  <c:v>23.85</c:v>
                </c:pt>
                <c:pt idx="3">
                  <c:v>43.25</c:v>
                </c:pt>
                <c:pt idx="4">
                  <c:v>44.96</c:v>
                </c:pt>
              </c:numCache>
            </c:numRef>
          </c:val>
        </c:ser>
        <c:dLbls>
          <c:showLegendKey val="0"/>
          <c:showVal val="0"/>
          <c:showCatName val="0"/>
          <c:showSerName val="0"/>
          <c:showPercent val="0"/>
          <c:showBubbleSize val="0"/>
        </c:dLbls>
        <c:gapWidth val="250"/>
        <c:overlap val="100"/>
        <c:axId val="230881496"/>
        <c:axId val="2308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8.4600000000000009</c:v>
                </c:pt>
                <c:pt idx="1">
                  <c:v>-5.65</c:v>
                </c:pt>
                <c:pt idx="2">
                  <c:v>8.26</c:v>
                </c:pt>
                <c:pt idx="3">
                  <c:v>14.09</c:v>
                </c:pt>
                <c:pt idx="4">
                  <c:v>-0.79</c:v>
                </c:pt>
              </c:numCache>
            </c:numRef>
          </c:val>
          <c:smooth val="0"/>
        </c:ser>
        <c:dLbls>
          <c:showLegendKey val="0"/>
          <c:showVal val="0"/>
          <c:showCatName val="0"/>
          <c:showSerName val="0"/>
          <c:showPercent val="0"/>
          <c:showBubbleSize val="0"/>
        </c:dLbls>
        <c:marker val="1"/>
        <c:smooth val="0"/>
        <c:axId val="230881496"/>
        <c:axId val="230881888"/>
      </c:lineChart>
      <c:catAx>
        <c:axId val="2308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881888"/>
        <c:crosses val="autoZero"/>
        <c:auto val="1"/>
        <c:lblAlgn val="ctr"/>
        <c:lblOffset val="100"/>
        <c:tickLblSkip val="1"/>
        <c:tickMarkSkip val="1"/>
        <c:noMultiLvlLbl val="0"/>
      </c:catAx>
      <c:valAx>
        <c:axId val="2308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0.55000000000000004</c:v>
                </c:pt>
                <c:pt idx="2">
                  <c:v>#N/A</c:v>
                </c:pt>
                <c:pt idx="3">
                  <c:v>0.43</c:v>
                </c:pt>
                <c:pt idx="4">
                  <c:v>#N/A</c:v>
                </c:pt>
                <c:pt idx="5">
                  <c:v>0.31</c:v>
                </c:pt>
                <c:pt idx="6">
                  <c:v>#N/A</c:v>
                </c:pt>
                <c:pt idx="7">
                  <c:v>0.24</c:v>
                </c:pt>
                <c:pt idx="8">
                  <c:v>#N/A</c:v>
                </c:pt>
                <c:pt idx="9">
                  <c:v>0.25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0.13</c:v>
                </c:pt>
                <c:pt idx="2">
                  <c:v>#N/A</c:v>
                </c:pt>
                <c:pt idx="3">
                  <c:v>0.11</c:v>
                </c:pt>
                <c:pt idx="4">
                  <c:v>#N/A</c:v>
                </c:pt>
                <c:pt idx="5">
                  <c:v>7.0000000000000007E-2</c:v>
                </c:pt>
                <c:pt idx="6">
                  <c:v>#N/A</c:v>
                </c:pt>
                <c:pt idx="7">
                  <c:v>0.1</c:v>
                </c:pt>
                <c:pt idx="8">
                  <c:v>#N/A</c:v>
                </c:pt>
                <c:pt idx="9">
                  <c:v>0.21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7.0000000000000007E-2</c:v>
                </c:pt>
                <c:pt idx="4">
                  <c:v>#N/A</c:v>
                </c:pt>
                <c:pt idx="5">
                  <c:v>4.37</c:v>
                </c:pt>
                <c:pt idx="6">
                  <c:v>#N/A</c:v>
                </c:pt>
                <c:pt idx="7">
                  <c:v>0.09</c:v>
                </c:pt>
                <c:pt idx="8">
                  <c:v>#N/A</c:v>
                </c:pt>
                <c:pt idx="9">
                  <c:v>0.22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0.7</c:v>
                </c:pt>
                <c:pt idx="4">
                  <c:v>#N/A</c:v>
                </c:pt>
                <c:pt idx="5">
                  <c:v>0.45</c:v>
                </c:pt>
                <c:pt idx="6">
                  <c:v>#N/A</c:v>
                </c:pt>
                <c:pt idx="7">
                  <c:v>0.91</c:v>
                </c:pt>
                <c:pt idx="8">
                  <c:v>#N/A</c:v>
                </c:pt>
                <c:pt idx="9">
                  <c:v>0.83</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0.38</c:v>
                </c:pt>
                <c:pt idx="4">
                  <c:v>#N/A</c:v>
                </c:pt>
                <c:pt idx="5">
                  <c:v>0.6</c:v>
                </c:pt>
                <c:pt idx="6">
                  <c:v>#N/A</c:v>
                </c:pt>
                <c:pt idx="7">
                  <c:v>0.59</c:v>
                </c:pt>
                <c:pt idx="8">
                  <c:v>#N/A</c:v>
                </c:pt>
                <c:pt idx="9">
                  <c:v>0.89</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2.4700000000000002</c:v>
                </c:pt>
                <c:pt idx="2">
                  <c:v>#N/A</c:v>
                </c:pt>
                <c:pt idx="3">
                  <c:v>3.18</c:v>
                </c:pt>
                <c:pt idx="4">
                  <c:v>#N/A</c:v>
                </c:pt>
                <c:pt idx="5">
                  <c:v>4.09</c:v>
                </c:pt>
                <c:pt idx="6">
                  <c:v>#N/A</c:v>
                </c:pt>
                <c:pt idx="7">
                  <c:v>3.3</c:v>
                </c:pt>
                <c:pt idx="8">
                  <c:v>#N/A</c:v>
                </c:pt>
                <c:pt idx="9">
                  <c:v>2.73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7.44</c:v>
                </c:pt>
                <c:pt idx="2">
                  <c:v>#N/A</c:v>
                </c:pt>
                <c:pt idx="3">
                  <c:v>5.92</c:v>
                </c:pt>
                <c:pt idx="4">
                  <c:v>#N/A</c:v>
                </c:pt>
                <c:pt idx="5">
                  <c:v>11.61</c:v>
                </c:pt>
                <c:pt idx="6">
                  <c:v>#N/A</c:v>
                </c:pt>
                <c:pt idx="7">
                  <c:v>6.19</c:v>
                </c:pt>
                <c:pt idx="8">
                  <c:v>#N/A</c:v>
                </c:pt>
                <c:pt idx="9">
                  <c:v>4.5999999999999996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8.48</c:v>
                </c:pt>
                <c:pt idx="2">
                  <c:v>#N/A</c:v>
                </c:pt>
                <c:pt idx="3">
                  <c:v>8.31</c:v>
                </c:pt>
                <c:pt idx="4">
                  <c:v>#N/A</c:v>
                </c:pt>
                <c:pt idx="5">
                  <c:v>9.4600000000000009</c:v>
                </c:pt>
                <c:pt idx="6">
                  <c:v>#N/A</c:v>
                </c:pt>
                <c:pt idx="7">
                  <c:v>8.81</c:v>
                </c:pt>
                <c:pt idx="8">
                  <c:v>#N/A</c:v>
                </c:pt>
                <c:pt idx="9">
                  <c:v>7.89</c:v>
                </c:pt>
              </c:numCache>
            </c:numRef>
          </c:val>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8.51</c:v>
                </c:pt>
                <c:pt idx="2">
                  <c:v>#N/A</c:v>
                </c:pt>
                <c:pt idx="3">
                  <c:v>8.6999999999999993</c:v>
                </c:pt>
                <c:pt idx="4">
                  <c:v>#N/A</c:v>
                </c:pt>
                <c:pt idx="5">
                  <c:v>10.43</c:v>
                </c:pt>
                <c:pt idx="6">
                  <c:v>#N/A</c:v>
                </c:pt>
                <c:pt idx="7">
                  <c:v>16.440000000000001</c:v>
                </c:pt>
                <c:pt idx="8">
                  <c:v>#N/A</c:v>
                </c:pt>
                <c:pt idx="9">
                  <c:v>16.850000000000001</c:v>
                </c:pt>
              </c:numCache>
            </c:numRef>
          </c:val>
        </c:ser>
        <c:dLbls>
          <c:showLegendKey val="0"/>
          <c:showVal val="0"/>
          <c:showCatName val="0"/>
          <c:showSerName val="0"/>
          <c:showPercent val="0"/>
          <c:showBubbleSize val="0"/>
        </c:dLbls>
        <c:gapWidth val="150"/>
        <c:overlap val="100"/>
        <c:axId val="281770240"/>
        <c:axId val="281770632"/>
      </c:barChart>
      <c:catAx>
        <c:axId val="2817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770632"/>
        <c:crosses val="autoZero"/>
        <c:auto val="1"/>
        <c:lblAlgn val="ctr"/>
        <c:lblOffset val="100"/>
        <c:tickLblSkip val="1"/>
        <c:tickMarkSkip val="1"/>
        <c:noMultiLvlLbl val="0"/>
      </c:catAx>
      <c:valAx>
        <c:axId val="281770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77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414</c:v>
                </c:pt>
                <c:pt idx="5">
                  <c:v>403</c:v>
                </c:pt>
                <c:pt idx="8">
                  <c:v>383</c:v>
                </c:pt>
                <c:pt idx="11">
                  <c:v>381</c:v>
                </c:pt>
                <c:pt idx="14">
                  <c:v>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54</c:v>
                </c:pt>
                <c:pt idx="6">
                  <c:v>52</c:v>
                </c:pt>
                <c:pt idx="9">
                  <c:v>51</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8</c:v>
                </c:pt>
                <c:pt idx="6">
                  <c:v>6</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185</c:v>
                </c:pt>
                <c:pt idx="3">
                  <c:v>148</c:v>
                </c:pt>
                <c:pt idx="6">
                  <c:v>179</c:v>
                </c:pt>
                <c:pt idx="9">
                  <c:v>171</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402</c:v>
                </c:pt>
                <c:pt idx="3">
                  <c:v>407</c:v>
                </c:pt>
                <c:pt idx="6">
                  <c:v>387</c:v>
                </c:pt>
                <c:pt idx="9">
                  <c:v>376</c:v>
                </c:pt>
                <c:pt idx="12">
                  <c:v>392</c:v>
                </c:pt>
              </c:numCache>
            </c:numRef>
          </c:val>
        </c:ser>
        <c:dLbls>
          <c:showLegendKey val="0"/>
          <c:showVal val="0"/>
          <c:showCatName val="0"/>
          <c:showSerName val="0"/>
          <c:showPercent val="0"/>
          <c:showBubbleSize val="0"/>
        </c:dLbls>
        <c:gapWidth val="100"/>
        <c:overlap val="100"/>
        <c:axId val="281772984"/>
        <c:axId val="28177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236</c:v>
                </c:pt>
                <c:pt idx="2">
                  <c:v>#N/A</c:v>
                </c:pt>
                <c:pt idx="3">
                  <c:v>#N/A</c:v>
                </c:pt>
                <c:pt idx="4">
                  <c:v>214</c:v>
                </c:pt>
                <c:pt idx="5">
                  <c:v>#N/A</c:v>
                </c:pt>
                <c:pt idx="6">
                  <c:v>#N/A</c:v>
                </c:pt>
                <c:pt idx="7">
                  <c:v>241</c:v>
                </c:pt>
                <c:pt idx="8">
                  <c:v>#N/A</c:v>
                </c:pt>
                <c:pt idx="9">
                  <c:v>#N/A</c:v>
                </c:pt>
                <c:pt idx="10">
                  <c:v>219</c:v>
                </c:pt>
                <c:pt idx="11">
                  <c:v>#N/A</c:v>
                </c:pt>
                <c:pt idx="12">
                  <c:v>#N/A</c:v>
                </c:pt>
                <c:pt idx="13">
                  <c:v>208</c:v>
                </c:pt>
                <c:pt idx="14">
                  <c:v>#N/A</c:v>
                </c:pt>
              </c:numCache>
            </c:numRef>
          </c:val>
          <c:smooth val="0"/>
        </c:ser>
        <c:dLbls>
          <c:showLegendKey val="0"/>
          <c:showVal val="0"/>
          <c:showCatName val="0"/>
          <c:showSerName val="0"/>
          <c:showPercent val="0"/>
          <c:showBubbleSize val="0"/>
        </c:dLbls>
        <c:marker val="1"/>
        <c:smooth val="0"/>
        <c:axId val="281772984"/>
        <c:axId val="281773376"/>
      </c:lineChart>
      <c:catAx>
        <c:axId val="28177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773376"/>
        <c:crosses val="autoZero"/>
        <c:auto val="1"/>
        <c:lblAlgn val="ctr"/>
        <c:lblOffset val="100"/>
        <c:tickLblSkip val="1"/>
        <c:tickMarkSkip val="1"/>
        <c:noMultiLvlLbl val="0"/>
      </c:catAx>
      <c:valAx>
        <c:axId val="28177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77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3933</c:v>
                </c:pt>
                <c:pt idx="5">
                  <c:v>3794</c:v>
                </c:pt>
                <c:pt idx="8">
                  <c:v>3890</c:v>
                </c:pt>
                <c:pt idx="11">
                  <c:v>3832</c:v>
                </c:pt>
                <c:pt idx="14">
                  <c:v>3812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1082</c:v>
                </c:pt>
                <c:pt idx="5">
                  <c:v>1512</c:v>
                </c:pt>
                <c:pt idx="8">
                  <c:v>1529</c:v>
                </c:pt>
                <c:pt idx="11">
                  <c:v>2090</c:v>
                </c:pt>
                <c:pt idx="14">
                  <c:v>1866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651</c:v>
                </c:pt>
                <c:pt idx="3">
                  <c:v>680</c:v>
                </c:pt>
                <c:pt idx="6">
                  <c:v>689</c:v>
                </c:pt>
                <c:pt idx="9">
                  <c:v>694</c:v>
                </c:pt>
                <c:pt idx="12">
                  <c:v>623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189</c:v>
                </c:pt>
                <c:pt idx="3">
                  <c:v>49</c:v>
                </c:pt>
                <c:pt idx="6">
                  <c:v>45</c:v>
                </c:pt>
                <c:pt idx="9">
                  <c:v>43</c:v>
                </c:pt>
                <c:pt idx="12">
                  <c:v>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2077</c:v>
                </c:pt>
                <c:pt idx="3">
                  <c:v>1904</c:v>
                </c:pt>
                <c:pt idx="6">
                  <c:v>1883</c:v>
                </c:pt>
                <c:pt idx="9">
                  <c:v>1525</c:v>
                </c:pt>
                <c:pt idx="12">
                  <c:v>1520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350</c:v>
                </c:pt>
                <c:pt idx="3">
                  <c:v>308</c:v>
                </c:pt>
                <c:pt idx="6">
                  <c:v>265</c:v>
                </c:pt>
                <c:pt idx="9">
                  <c:v>223</c:v>
                </c:pt>
                <c:pt idx="12">
                  <c:v>181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3873</c:v>
                </c:pt>
                <c:pt idx="3">
                  <c:v>3909</c:v>
                </c:pt>
                <c:pt idx="6">
                  <c:v>3932</c:v>
                </c:pt>
                <c:pt idx="9">
                  <c:v>3989</c:v>
                </c:pt>
                <c:pt idx="12">
                  <c:v>4001</c:v>
                </c:pt>
              </c:numCache>
            </c:numRef>
          </c:val>
        </c:ser>
        <c:dLbls>
          <c:showLegendKey val="0"/>
          <c:showVal val="0"/>
          <c:showCatName val="0"/>
          <c:showSerName val="0"/>
          <c:showPercent val="0"/>
          <c:showBubbleSize val="0"/>
        </c:dLbls>
        <c:gapWidth val="100"/>
        <c:overlap val="100"/>
        <c:axId val="286655616"/>
        <c:axId val="286656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2126</c:v>
                </c:pt>
                <c:pt idx="2">
                  <c:v>#N/A</c:v>
                </c:pt>
                <c:pt idx="3">
                  <c:v>#N/A</c:v>
                </c:pt>
                <c:pt idx="4">
                  <c:v>1543</c:v>
                </c:pt>
                <c:pt idx="5">
                  <c:v>#N/A</c:v>
                </c:pt>
                <c:pt idx="6">
                  <c:v>#N/A</c:v>
                </c:pt>
                <c:pt idx="7">
                  <c:v>1396</c:v>
                </c:pt>
                <c:pt idx="8">
                  <c:v>#N/A</c:v>
                </c:pt>
                <c:pt idx="9">
                  <c:v>#N/A</c:v>
                </c:pt>
                <c:pt idx="10">
                  <c:v>552</c:v>
                </c:pt>
                <c:pt idx="11">
                  <c:v>#N/A</c:v>
                </c:pt>
                <c:pt idx="12">
                  <c:v>#N/A</c:v>
                </c:pt>
                <c:pt idx="13">
                  <c:v>688</c:v>
                </c:pt>
                <c:pt idx="14">
                  <c:v>#N/A</c:v>
                </c:pt>
              </c:numCache>
            </c:numRef>
          </c:val>
          <c:smooth val="0"/>
        </c:ser>
        <c:dLbls>
          <c:showLegendKey val="0"/>
          <c:showVal val="0"/>
          <c:showCatName val="0"/>
          <c:showSerName val="0"/>
          <c:showPercent val="0"/>
          <c:showBubbleSize val="0"/>
        </c:dLbls>
        <c:marker val="1"/>
        <c:smooth val="0"/>
        <c:axId val="286655616"/>
        <c:axId val="286656008"/>
      </c:lineChart>
      <c:catAx>
        <c:axId val="2866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656008"/>
        <c:crosses val="autoZero"/>
        <c:auto val="1"/>
        <c:lblAlgn val="ctr"/>
        <c:lblOffset val="100"/>
        <c:tickLblSkip val="1"/>
        <c:tickMarkSkip val="1"/>
        <c:noMultiLvlLbl val="0"/>
      </c:catAx>
      <c:valAx>
        <c:axId val="286656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6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6,065
6,013
225.52
7,108,200
6,838,483
122,321
2,657,195
4,038,732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山間地であることや立地企業が少ないことに加えて、景気の長期低迷により固定資産税、法人村民税などの税収が類似団体と比して低く、財政力指数が</a:t>
          </a:r>
          <a:r>
            <a:rPr lang="en-US" altLang="ja-JP" sz="1100" b="0" i="0" baseline="0">
              <a:solidFill>
                <a:schemeClr val="dk1"/>
              </a:solidFill>
              <a:latin typeface="+mn-lt"/>
              <a:ea typeface="+mn-ea"/>
              <a:cs typeface="+mn-cs"/>
            </a:rPr>
            <a:t>0.29</a:t>
          </a:r>
          <a:r>
            <a:rPr lang="ja-JP" altLang="ja-JP" sz="1100" b="0" i="0" baseline="0">
              <a:solidFill>
                <a:schemeClr val="dk1"/>
              </a:solidFill>
              <a:latin typeface="+mn-lt"/>
              <a:ea typeface="+mn-ea"/>
              <a:cs typeface="+mn-cs"/>
            </a:rPr>
            <a:t>と類似団体平均を下回っている。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経常経費の更なる圧縮等による歳出削減と、徴収の体制を強化し滞納額の縮減による税収の増加を図り、財政基準の強化に努める。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152702</xdr:rowOff>
    </xdr:to>
    <xdr:cxnSp macro="">
      <xdr:nvCxnSpPr>
        <xdr:cNvPr id="68" name="直線コネクタ 67"/>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1" name="直線コネクタ 70"/>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4" name="直線コネクタ 73"/>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141212</xdr:rowOff>
    </xdr:to>
    <xdr:cxnSp macro="">
      <xdr:nvCxnSpPr>
        <xdr:cNvPr id="77" name="直線コネクタ 76"/>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7" name="円/楕円 86"/>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8"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89" name="円/楕円 88"/>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0" name="テキスト ボックス 89"/>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1" name="円/楕円 90"/>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2" name="テキスト ボックス 91"/>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3" name="円/楕円 92"/>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4" name="テキスト ボックス 93"/>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5" name="円/楕円 94"/>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6" name="テキスト ボックス 95"/>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平成１７年度から実施している「行財政改革大綱」及び「財政中期計画（平成１６年度策定）」に基づく経常経費のシーリング設定を行って</a:t>
          </a:r>
          <a:r>
            <a:rPr lang="ja-JP" altLang="en-US" sz="1100" b="0" i="0" baseline="0">
              <a:solidFill>
                <a:schemeClr val="dk1"/>
              </a:solidFill>
              <a:latin typeface="+mn-lt"/>
              <a:ea typeface="+mn-ea"/>
              <a:cs typeface="+mn-cs"/>
            </a:rPr>
            <a:t>いるが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消費税の増税等により</a:t>
          </a:r>
          <a:r>
            <a:rPr lang="en-US" altLang="ja-JP" sz="1100" b="0" i="0" baseline="0">
              <a:solidFill>
                <a:schemeClr val="dk1"/>
              </a:solidFill>
              <a:latin typeface="+mn-lt"/>
              <a:ea typeface="+mn-ea"/>
              <a:cs typeface="+mn-cs"/>
            </a:rPr>
            <a:t>78.8</a:t>
          </a:r>
          <a:r>
            <a:rPr lang="ja-JP" altLang="ja-JP" sz="1100" b="0" i="0" baseline="0">
              <a:solidFill>
                <a:schemeClr val="dk1"/>
              </a:solidFill>
              <a:latin typeface="+mn-lt"/>
              <a:ea typeface="+mn-ea"/>
              <a:cs typeface="+mn-cs"/>
            </a:rPr>
            <a:t>％から</a:t>
          </a:r>
          <a:r>
            <a:rPr lang="en-US" altLang="ja-JP" sz="1100" b="0" i="0" baseline="0">
              <a:solidFill>
                <a:schemeClr val="dk1"/>
              </a:solidFill>
              <a:latin typeface="+mn-lt"/>
              <a:ea typeface="+mn-ea"/>
              <a:cs typeface="+mn-cs"/>
            </a:rPr>
            <a:t>83.8</a:t>
          </a:r>
          <a:r>
            <a:rPr lang="ja-JP" altLang="ja-JP" sz="1100" b="0" i="0" baseline="0">
              <a:solidFill>
                <a:schemeClr val="dk1"/>
              </a:solidFill>
              <a:latin typeface="+mn-lt"/>
              <a:ea typeface="+mn-ea"/>
              <a:cs typeface="+mn-cs"/>
            </a:rPr>
            <a:t>％と</a:t>
          </a:r>
          <a:r>
            <a:rPr lang="en-US" altLang="ja-JP" sz="1100" b="0" i="0" baseline="0">
              <a:solidFill>
                <a:schemeClr val="dk1"/>
              </a:solidFill>
              <a:latin typeface="+mn-lt"/>
              <a:ea typeface="+mn-ea"/>
              <a:cs typeface="+mn-cs"/>
            </a:rPr>
            <a:t>5.0</a:t>
          </a:r>
          <a:r>
            <a:rPr lang="ja-JP" altLang="ja-JP" sz="1100" b="0" i="0" baseline="0">
              <a:solidFill>
                <a:schemeClr val="dk1"/>
              </a:solidFill>
              <a:latin typeface="+mn-lt"/>
              <a:ea typeface="+mn-ea"/>
              <a:cs typeface="+mn-cs"/>
            </a:rPr>
            <a:t>ポイント増加した。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項目別では、人件費</a:t>
          </a:r>
          <a:r>
            <a:rPr lang="ja-JP" altLang="en-US" sz="1100" b="0" i="0" baseline="0">
              <a:solidFill>
                <a:schemeClr val="dk1"/>
              </a:solidFill>
              <a:latin typeface="+mn-lt"/>
              <a:ea typeface="+mn-ea"/>
              <a:cs typeface="+mn-cs"/>
            </a:rPr>
            <a:t>が給与改定等により</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ポイント、物件費</a:t>
          </a:r>
          <a:r>
            <a:rPr lang="ja-JP" altLang="en-US" sz="1100" b="0" i="0" baseline="0">
              <a:solidFill>
                <a:schemeClr val="dk1"/>
              </a:solidFill>
              <a:latin typeface="+mn-lt"/>
              <a:ea typeface="+mn-ea"/>
              <a:cs typeface="+mn-cs"/>
            </a:rPr>
            <a:t>が消費税増税により</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、公債費が元金償還開始に伴い</a:t>
          </a:r>
          <a:r>
            <a:rPr lang="en-US" altLang="ja-JP" sz="1100" b="0" i="0" baseline="0">
              <a:solidFill>
                <a:schemeClr val="dk1"/>
              </a:solidFill>
              <a:latin typeface="+mn-lt"/>
              <a:ea typeface="+mn-ea"/>
              <a:cs typeface="+mn-cs"/>
            </a:rPr>
            <a:t>0.7</a:t>
          </a:r>
          <a:r>
            <a:rPr lang="ja-JP" altLang="en-US" sz="1100" b="0" i="0" baseline="0">
              <a:solidFill>
                <a:schemeClr val="dk1"/>
              </a:solidFill>
              <a:latin typeface="+mn-lt"/>
              <a:ea typeface="+mn-ea"/>
              <a:cs typeface="+mn-cs"/>
            </a:rPr>
            <a:t>ポイント</a:t>
          </a:r>
          <a:r>
            <a:rPr lang="ja-JP" altLang="ja-JP" sz="1100" b="0" i="0" baseline="0">
              <a:solidFill>
                <a:schemeClr val="dk1"/>
              </a:solidFill>
              <a:latin typeface="+mn-lt"/>
              <a:ea typeface="+mn-ea"/>
              <a:cs typeface="+mn-cs"/>
            </a:rPr>
            <a:t>の増となった。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今後も、各計画に即した経常経費の抑制や、村債充当事業の選別実施による村債発行額の抑制に努め、財政構造の弾力性に努める。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57573</xdr:rowOff>
    </xdr:from>
    <xdr:to>
      <xdr:col>7</xdr:col>
      <xdr:colOff>152400</xdr:colOff>
      <xdr:row>61</xdr:row>
      <xdr:rowOff>87206</xdr:rowOff>
    </xdr:to>
    <xdr:cxnSp macro="">
      <xdr:nvCxnSpPr>
        <xdr:cNvPr id="131" name="直線コネクタ 130"/>
        <xdr:cNvCxnSpPr/>
      </xdr:nvCxnSpPr>
      <xdr:spPr>
        <a:xfrm>
          <a:off x="4114800" y="1034457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13335</xdr:rowOff>
    </xdr:from>
    <xdr:to>
      <xdr:col>6</xdr:col>
      <xdr:colOff>0</xdr:colOff>
      <xdr:row>60</xdr:row>
      <xdr:rowOff>57573</xdr:rowOff>
    </xdr:to>
    <xdr:cxnSp macro="">
      <xdr:nvCxnSpPr>
        <xdr:cNvPr id="134" name="直線コネクタ 133"/>
        <xdr:cNvCxnSpPr/>
      </xdr:nvCxnSpPr>
      <xdr:spPr>
        <a:xfrm>
          <a:off x="3225800" y="1030033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13335</xdr:rowOff>
    </xdr:from>
    <xdr:to>
      <xdr:col>4</xdr:col>
      <xdr:colOff>482600</xdr:colOff>
      <xdr:row>60</xdr:row>
      <xdr:rowOff>121920</xdr:rowOff>
    </xdr:to>
    <xdr:cxnSp macro="">
      <xdr:nvCxnSpPr>
        <xdr:cNvPr id="137" name="直線コネクタ 136"/>
        <xdr:cNvCxnSpPr/>
      </xdr:nvCxnSpPr>
      <xdr:spPr>
        <a:xfrm flipV="1">
          <a:off x="2336800" y="103003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140546</xdr:rowOff>
    </xdr:from>
    <xdr:to>
      <xdr:col>3</xdr:col>
      <xdr:colOff>279400</xdr:colOff>
      <xdr:row>60</xdr:row>
      <xdr:rowOff>121920</xdr:rowOff>
    </xdr:to>
    <xdr:cxnSp macro="">
      <xdr:nvCxnSpPr>
        <xdr:cNvPr id="140" name="直線コネクタ 139"/>
        <xdr:cNvCxnSpPr/>
      </xdr:nvCxnSpPr>
      <xdr:spPr>
        <a:xfrm>
          <a:off x="1447800" y="102560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36406</xdr:rowOff>
    </xdr:from>
    <xdr:to>
      <xdr:col>7</xdr:col>
      <xdr:colOff>203200</xdr:colOff>
      <xdr:row>61</xdr:row>
      <xdr:rowOff>138006</xdr:rowOff>
    </xdr:to>
    <xdr:sp macro="" textlink="">
      <xdr:nvSpPr>
        <xdr:cNvPr id="150" name="円/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52933</xdr:rowOff>
    </xdr:from>
    <xdr:ext cx="762000" cy="259045"/>
    <xdr:sp macro="" textlink="">
      <xdr:nvSpPr>
        <xdr:cNvPr id="151"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6773</xdr:rowOff>
    </xdr:from>
    <xdr:to>
      <xdr:col>6</xdr:col>
      <xdr:colOff>50800</xdr:colOff>
      <xdr:row>60</xdr:row>
      <xdr:rowOff>108373</xdr:rowOff>
    </xdr:to>
    <xdr:sp macro="" textlink="">
      <xdr:nvSpPr>
        <xdr:cNvPr id="152" name="円/楕円 151"/>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118550</xdr:rowOff>
    </xdr:from>
    <xdr:ext cx="736600" cy="259045"/>
    <xdr:sp macro="" textlink="">
      <xdr:nvSpPr>
        <xdr:cNvPr id="153" name="テキスト ボックス 152"/>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133985</xdr:rowOff>
    </xdr:from>
    <xdr:to>
      <xdr:col>4</xdr:col>
      <xdr:colOff>533400</xdr:colOff>
      <xdr:row>60</xdr:row>
      <xdr:rowOff>64135</xdr:rowOff>
    </xdr:to>
    <xdr:sp macro="" textlink="">
      <xdr:nvSpPr>
        <xdr:cNvPr id="154" name="円/楕円 153"/>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74312</xdr:rowOff>
    </xdr:from>
    <xdr:ext cx="762000" cy="259045"/>
    <xdr:sp macro="" textlink="">
      <xdr:nvSpPr>
        <xdr:cNvPr id="155" name="テキスト ボックス 154"/>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6" name="円/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7" name="テキスト ボックス 156"/>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89746</xdr:rowOff>
    </xdr:from>
    <xdr:to>
      <xdr:col>2</xdr:col>
      <xdr:colOff>127000</xdr:colOff>
      <xdr:row>60</xdr:row>
      <xdr:rowOff>19896</xdr:rowOff>
    </xdr:to>
    <xdr:sp macro="" textlink="">
      <xdr:nvSpPr>
        <xdr:cNvPr id="158" name="円/楕円 157"/>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30073</xdr:rowOff>
    </xdr:from>
    <xdr:ext cx="762000" cy="259045"/>
    <xdr:sp macro="" textlink="">
      <xdr:nvSpPr>
        <xdr:cNvPr id="159" name="テキスト ボックス 158"/>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[450,504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類似団体平均を上回っている要因は、東日本大震災の影響による住宅除染委託費、除染土壌等仮置場設置工事設計委託費等に伴う物件費が昨年度と比較して増加しているためである。今後は、原子力災害に伴う復興を進め、物件費の抑制を図る。</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65528</xdr:rowOff>
    </xdr:from>
    <xdr:to>
      <xdr:col>7</xdr:col>
      <xdr:colOff>152400</xdr:colOff>
      <xdr:row>88</xdr:row>
      <xdr:rowOff>122676</xdr:rowOff>
    </xdr:to>
    <xdr:cxnSp macro="">
      <xdr:nvCxnSpPr>
        <xdr:cNvPr id="194" name="直線コネクタ 193"/>
        <xdr:cNvCxnSpPr/>
      </xdr:nvCxnSpPr>
      <xdr:spPr>
        <a:xfrm>
          <a:off x="4114800" y="14638778"/>
          <a:ext cx="838200" cy="5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37162</xdr:rowOff>
    </xdr:from>
    <xdr:to>
      <xdr:col>6</xdr:col>
      <xdr:colOff>0</xdr:colOff>
      <xdr:row>85</xdr:row>
      <xdr:rowOff>65528</xdr:rowOff>
    </xdr:to>
    <xdr:cxnSp macro="">
      <xdr:nvCxnSpPr>
        <xdr:cNvPr id="197" name="直線コネクタ 196"/>
        <xdr:cNvCxnSpPr/>
      </xdr:nvCxnSpPr>
      <xdr:spPr>
        <a:xfrm>
          <a:off x="3225800" y="14438962"/>
          <a:ext cx="889000" cy="1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37162</xdr:rowOff>
    </xdr:from>
    <xdr:to>
      <xdr:col>4</xdr:col>
      <xdr:colOff>482600</xdr:colOff>
      <xdr:row>84</xdr:row>
      <xdr:rowOff>124943</xdr:rowOff>
    </xdr:to>
    <xdr:cxnSp macro="">
      <xdr:nvCxnSpPr>
        <xdr:cNvPr id="200" name="直線コネクタ 199"/>
        <xdr:cNvCxnSpPr/>
      </xdr:nvCxnSpPr>
      <xdr:spPr>
        <a:xfrm flipV="1">
          <a:off x="2336800" y="14438962"/>
          <a:ext cx="889000" cy="8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7037</xdr:rowOff>
    </xdr:from>
    <xdr:to>
      <xdr:col>3</xdr:col>
      <xdr:colOff>279400</xdr:colOff>
      <xdr:row>84</xdr:row>
      <xdr:rowOff>124943</xdr:rowOff>
    </xdr:to>
    <xdr:cxnSp macro="">
      <xdr:nvCxnSpPr>
        <xdr:cNvPr id="203" name="直線コネクタ 202"/>
        <xdr:cNvCxnSpPr/>
      </xdr:nvCxnSpPr>
      <xdr:spPr>
        <a:xfrm>
          <a:off x="1447800" y="14237387"/>
          <a:ext cx="889000" cy="2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71876</xdr:rowOff>
    </xdr:from>
    <xdr:to>
      <xdr:col>7</xdr:col>
      <xdr:colOff>203200</xdr:colOff>
      <xdr:row>89</xdr:row>
      <xdr:rowOff>2026</xdr:rowOff>
    </xdr:to>
    <xdr:sp macro="" textlink="">
      <xdr:nvSpPr>
        <xdr:cNvPr id="213" name="円/楕円 212"/>
        <xdr:cNvSpPr/>
      </xdr:nvSpPr>
      <xdr:spPr>
        <a:xfrm>
          <a:off x="4902200" y="151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43953</xdr:rowOff>
    </xdr:from>
    <xdr:ext cx="762000" cy="259045"/>
    <xdr:sp macro="" textlink="">
      <xdr:nvSpPr>
        <xdr:cNvPr id="214" name="人件費・物件費等の状況該当値テキスト"/>
        <xdr:cNvSpPr txBox="1"/>
      </xdr:nvSpPr>
      <xdr:spPr>
        <a:xfrm>
          <a:off x="5041900" y="1513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450,504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14728</xdr:rowOff>
    </xdr:from>
    <xdr:to>
      <xdr:col>6</xdr:col>
      <xdr:colOff>50800</xdr:colOff>
      <xdr:row>85</xdr:row>
      <xdr:rowOff>116328</xdr:rowOff>
    </xdr:to>
    <xdr:sp macro="" textlink="">
      <xdr:nvSpPr>
        <xdr:cNvPr id="215" name="円/楕円 214"/>
        <xdr:cNvSpPr/>
      </xdr:nvSpPr>
      <xdr:spPr>
        <a:xfrm>
          <a:off x="4064000" y="14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101105</xdr:rowOff>
    </xdr:from>
    <xdr:ext cx="736600" cy="259045"/>
    <xdr:sp macro="" textlink="">
      <xdr:nvSpPr>
        <xdr:cNvPr id="216" name="テキスト ボックス 215"/>
        <xdr:cNvSpPr txBox="1"/>
      </xdr:nvSpPr>
      <xdr:spPr>
        <a:xfrm>
          <a:off x="3733800" y="1467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157812</xdr:rowOff>
    </xdr:from>
    <xdr:to>
      <xdr:col>4</xdr:col>
      <xdr:colOff>533400</xdr:colOff>
      <xdr:row>84</xdr:row>
      <xdr:rowOff>87962</xdr:rowOff>
    </xdr:to>
    <xdr:sp macro="" textlink="">
      <xdr:nvSpPr>
        <xdr:cNvPr id="217" name="円/楕円 216"/>
        <xdr:cNvSpPr/>
      </xdr:nvSpPr>
      <xdr:spPr>
        <a:xfrm>
          <a:off x="31750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72739</xdr:rowOff>
    </xdr:from>
    <xdr:ext cx="762000" cy="259045"/>
    <xdr:sp macro="" textlink="">
      <xdr:nvSpPr>
        <xdr:cNvPr id="218" name="テキスト ボックス 217"/>
        <xdr:cNvSpPr txBox="1"/>
      </xdr:nvSpPr>
      <xdr:spPr>
        <a:xfrm>
          <a:off x="2844800" y="1447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74143</xdr:rowOff>
    </xdr:from>
    <xdr:to>
      <xdr:col>3</xdr:col>
      <xdr:colOff>330200</xdr:colOff>
      <xdr:row>85</xdr:row>
      <xdr:rowOff>4293</xdr:rowOff>
    </xdr:to>
    <xdr:sp macro="" textlink="">
      <xdr:nvSpPr>
        <xdr:cNvPr id="219" name="円/楕円 218"/>
        <xdr:cNvSpPr/>
      </xdr:nvSpPr>
      <xdr:spPr>
        <a:xfrm>
          <a:off x="2286000" y="144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160520</xdr:rowOff>
    </xdr:from>
    <xdr:ext cx="762000" cy="259045"/>
    <xdr:sp macro="" textlink="">
      <xdr:nvSpPr>
        <xdr:cNvPr id="220" name="テキスト ボックス 219"/>
        <xdr:cNvSpPr txBox="1"/>
      </xdr:nvSpPr>
      <xdr:spPr>
        <a:xfrm>
          <a:off x="1955800" y="145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127687</xdr:rowOff>
    </xdr:from>
    <xdr:to>
      <xdr:col>2</xdr:col>
      <xdr:colOff>127000</xdr:colOff>
      <xdr:row>83</xdr:row>
      <xdr:rowOff>57837</xdr:rowOff>
    </xdr:to>
    <xdr:sp macro="" textlink="">
      <xdr:nvSpPr>
        <xdr:cNvPr id="221" name="円/楕円 220"/>
        <xdr:cNvSpPr/>
      </xdr:nvSpPr>
      <xdr:spPr>
        <a:xfrm>
          <a:off x="1397000" y="141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42614</xdr:rowOff>
    </xdr:from>
    <xdr:ext cx="762000" cy="259045"/>
    <xdr:sp macro="" textlink="">
      <xdr:nvSpPr>
        <xdr:cNvPr id="222" name="テキスト ボックス 221"/>
        <xdr:cNvSpPr txBox="1"/>
      </xdr:nvSpPr>
      <xdr:spPr>
        <a:xfrm>
          <a:off x="1066800" y="1427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国の給与削減後の数値との比較により指数が急増しており、また類似団体平均を上回っているが、特殊勤務手当の全廃等により人件費の抑制を実施している。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今後も、人事院勧告等を踏まえた見直しを適宜実施し、給与の適正化に努める。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135889</xdr:rowOff>
    </xdr:from>
    <xdr:to>
      <xdr:col>24</xdr:col>
      <xdr:colOff>558800</xdr:colOff>
      <xdr:row>86</xdr:row>
      <xdr:rowOff>164337</xdr:rowOff>
    </xdr:to>
    <xdr:cxnSp macro="">
      <xdr:nvCxnSpPr>
        <xdr:cNvPr id="249" name="直線コネクタ 248"/>
        <xdr:cNvCxnSpPr/>
      </xdr:nvCxnSpPr>
      <xdr:spPr>
        <a:xfrm flipV="1">
          <a:off x="17018000" y="14194789"/>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136414</xdr:rowOff>
    </xdr:from>
    <xdr:ext cx="762000" cy="259045"/>
    <xdr:sp macro="" textlink="">
      <xdr:nvSpPr>
        <xdr:cNvPr id="250" name="給与水準   （国との比較）最小値テキスト"/>
        <xdr:cNvSpPr txBox="1"/>
      </xdr:nvSpPr>
      <xdr:spPr>
        <a:xfrm>
          <a:off x="17106900" y="148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164337</xdr:rowOff>
    </xdr:from>
    <xdr:to>
      <xdr:col>24</xdr:col>
      <xdr:colOff>647700</xdr:colOff>
      <xdr:row>86</xdr:row>
      <xdr:rowOff>164337</xdr:rowOff>
    </xdr:to>
    <xdr:cxnSp macro="">
      <xdr:nvCxnSpPr>
        <xdr:cNvPr id="251" name="直線コネクタ 250"/>
        <xdr:cNvCxnSpPr/>
      </xdr:nvCxnSpPr>
      <xdr:spPr>
        <a:xfrm>
          <a:off x="16929100" y="1490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50816</xdr:rowOff>
    </xdr:from>
    <xdr:ext cx="762000" cy="259045"/>
    <xdr:sp macro="" textlink="">
      <xdr:nvSpPr>
        <xdr:cNvPr id="252" name="給与水準   （国との比較）最大値テキスト"/>
        <xdr:cNvSpPr txBox="1"/>
      </xdr:nvSpPr>
      <xdr:spPr>
        <a:xfrm>
          <a:off x="17106900" y="139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82</xdr:row>
      <xdr:rowOff>135889</xdr:rowOff>
    </xdr:from>
    <xdr:to>
      <xdr:col>24</xdr:col>
      <xdr:colOff>647700</xdr:colOff>
      <xdr:row>82</xdr:row>
      <xdr:rowOff>135889</xdr:rowOff>
    </xdr:to>
    <xdr:cxnSp macro="">
      <xdr:nvCxnSpPr>
        <xdr:cNvPr id="253" name="直線コネクタ 252"/>
        <xdr:cNvCxnSpPr/>
      </xdr:nvCxnSpPr>
      <xdr:spPr>
        <a:xfrm>
          <a:off x="16929100" y="141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164337</xdr:rowOff>
    </xdr:from>
    <xdr:to>
      <xdr:col>24</xdr:col>
      <xdr:colOff>558800</xdr:colOff>
      <xdr:row>86</xdr:row>
      <xdr:rowOff>169163</xdr:rowOff>
    </xdr:to>
    <xdr:cxnSp macro="">
      <xdr:nvCxnSpPr>
        <xdr:cNvPr id="254" name="直線コネクタ 253"/>
        <xdr:cNvCxnSpPr/>
      </xdr:nvCxnSpPr>
      <xdr:spPr>
        <a:xfrm flipV="1">
          <a:off x="16179800" y="149090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40912</xdr:rowOff>
    </xdr:from>
    <xdr:ext cx="762000" cy="259045"/>
    <xdr:sp macro="" textlink="">
      <xdr:nvSpPr>
        <xdr:cNvPr id="255" name="給与水準   （国との比較）平均値テキスト"/>
        <xdr:cNvSpPr txBox="1"/>
      </xdr:nvSpPr>
      <xdr:spPr>
        <a:xfrm>
          <a:off x="17106900" y="1444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56" name="フローチャート : 判断 255"/>
        <xdr:cNvSpPr/>
      </xdr:nvSpPr>
      <xdr:spPr>
        <a:xfrm>
          <a:off x="169672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169163</xdr:rowOff>
    </xdr:from>
    <xdr:to>
      <xdr:col>23</xdr:col>
      <xdr:colOff>406400</xdr:colOff>
      <xdr:row>89</xdr:row>
      <xdr:rowOff>2287</xdr:rowOff>
    </xdr:to>
    <xdr:cxnSp macro="">
      <xdr:nvCxnSpPr>
        <xdr:cNvPr id="257" name="直線コネクタ 256"/>
        <xdr:cNvCxnSpPr/>
      </xdr:nvCxnSpPr>
      <xdr:spPr>
        <a:xfrm flipV="1">
          <a:off x="15290800" y="14913863"/>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5080</xdr:rowOff>
    </xdr:from>
    <xdr:to>
      <xdr:col>23</xdr:col>
      <xdr:colOff>457200</xdr:colOff>
      <xdr:row>85</xdr:row>
      <xdr:rowOff>106680</xdr:rowOff>
    </xdr:to>
    <xdr:sp macro="" textlink="">
      <xdr:nvSpPr>
        <xdr:cNvPr id="258" name="フローチャート : 判断 257"/>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59" name="テキスト ボックス 25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2287</xdr:rowOff>
    </xdr:from>
    <xdr:to>
      <xdr:col>22</xdr:col>
      <xdr:colOff>203200</xdr:colOff>
      <xdr:row>89</xdr:row>
      <xdr:rowOff>7113</xdr:rowOff>
    </xdr:to>
    <xdr:cxnSp macro="">
      <xdr:nvCxnSpPr>
        <xdr:cNvPr id="260" name="直線コネクタ 259"/>
        <xdr:cNvCxnSpPr/>
      </xdr:nvCxnSpPr>
      <xdr:spPr>
        <a:xfrm flipV="1">
          <a:off x="14401800" y="152613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1" name="フローチャート : 判断 260"/>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2" name="テキスト ボックス 261"/>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89</xdr:row>
      <xdr:rowOff>7113</xdr:rowOff>
    </xdr:to>
    <xdr:cxnSp macro="">
      <xdr:nvCxnSpPr>
        <xdr:cNvPr id="263" name="直線コネクタ 262"/>
        <xdr:cNvCxnSpPr/>
      </xdr:nvCxnSpPr>
      <xdr:spPr>
        <a:xfrm>
          <a:off x="13512800" y="14836648"/>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4" name="フローチャート : 判断 263"/>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5" name="テキスト ボックス 264"/>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6" name="フローチャート : 判断 265"/>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7" name="テキスト ボックス 266"/>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113537</xdr:rowOff>
    </xdr:from>
    <xdr:to>
      <xdr:col>24</xdr:col>
      <xdr:colOff>609600</xdr:colOff>
      <xdr:row>87</xdr:row>
      <xdr:rowOff>43687</xdr:rowOff>
    </xdr:to>
    <xdr:sp macro="" textlink="">
      <xdr:nvSpPr>
        <xdr:cNvPr id="273" name="円/楕円 272"/>
        <xdr:cNvSpPr/>
      </xdr:nvSpPr>
      <xdr:spPr>
        <a:xfrm>
          <a:off x="169672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9414</xdr:rowOff>
    </xdr:from>
    <xdr:ext cx="762000" cy="259045"/>
    <xdr:sp macro="" textlink="">
      <xdr:nvSpPr>
        <xdr:cNvPr id="274" name="給与水準   （国との比較）該当値テキスト"/>
        <xdr:cNvSpPr txBox="1"/>
      </xdr:nvSpPr>
      <xdr:spPr>
        <a:xfrm>
          <a:off x="17106900" y="147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118363</xdr:rowOff>
    </xdr:from>
    <xdr:to>
      <xdr:col>23</xdr:col>
      <xdr:colOff>457200</xdr:colOff>
      <xdr:row>87</xdr:row>
      <xdr:rowOff>48513</xdr:rowOff>
    </xdr:to>
    <xdr:sp macro="" textlink="">
      <xdr:nvSpPr>
        <xdr:cNvPr id="275" name="円/楕円 274"/>
        <xdr:cNvSpPr/>
      </xdr:nvSpPr>
      <xdr:spPr>
        <a:xfrm>
          <a:off x="16129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33290</xdr:rowOff>
    </xdr:from>
    <xdr:ext cx="736600" cy="259045"/>
    <xdr:sp macro="" textlink="">
      <xdr:nvSpPr>
        <xdr:cNvPr id="276" name="テキスト ボックス 275"/>
        <xdr:cNvSpPr txBox="1"/>
      </xdr:nvSpPr>
      <xdr:spPr>
        <a:xfrm>
          <a:off x="15798800" y="1494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7" name="円/楕円 276"/>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37864</xdr:rowOff>
    </xdr:from>
    <xdr:ext cx="762000" cy="259045"/>
    <xdr:sp macro="" textlink="">
      <xdr:nvSpPr>
        <xdr:cNvPr id="278" name="テキスト ボックス 277"/>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127763</xdr:rowOff>
    </xdr:from>
    <xdr:to>
      <xdr:col>21</xdr:col>
      <xdr:colOff>50800</xdr:colOff>
      <xdr:row>89</xdr:row>
      <xdr:rowOff>57913</xdr:rowOff>
    </xdr:to>
    <xdr:sp macro="" textlink="">
      <xdr:nvSpPr>
        <xdr:cNvPr id="279" name="円/楕円 278"/>
        <xdr:cNvSpPr/>
      </xdr:nvSpPr>
      <xdr:spPr>
        <a:xfrm>
          <a:off x="14351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42690</xdr:rowOff>
    </xdr:from>
    <xdr:ext cx="762000" cy="259045"/>
    <xdr:sp macro="" textlink="">
      <xdr:nvSpPr>
        <xdr:cNvPr id="280" name="テキスト ボックス 279"/>
        <xdr:cNvSpPr txBox="1"/>
      </xdr:nvSpPr>
      <xdr:spPr>
        <a:xfrm>
          <a:off x="14020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81" name="円/楕円 280"/>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127525</xdr:rowOff>
    </xdr:from>
    <xdr:ext cx="762000" cy="259045"/>
    <xdr:sp macro="" textlink="">
      <xdr:nvSpPr>
        <xdr:cNvPr id="282" name="テキスト ボックス 281"/>
        <xdr:cNvSpPr txBox="1"/>
      </xdr:nvSpPr>
      <xdr:spPr>
        <a:xfrm>
          <a:off x="13131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定員適正化計画における、職員の削減目標（１０名）は達成しており、本村の地理的要因によって類似団体平均より若干上回っている。今後も、適正な定員管理に努めていく。</a:t>
          </a:r>
          <a:endParaRPr lang="ja-JP" altLang="ja-JP" sz="14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6" name="直線コネクタ 315"/>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7"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18" name="直線コネクタ 317"/>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19"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0" name="直線コネクタ 319"/>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114353</xdr:rowOff>
    </xdr:from>
    <xdr:to>
      <xdr:col>24</xdr:col>
      <xdr:colOff>558800</xdr:colOff>
      <xdr:row>61</xdr:row>
      <xdr:rowOff>154570</xdr:rowOff>
    </xdr:to>
    <xdr:cxnSp macro="">
      <xdr:nvCxnSpPr>
        <xdr:cNvPr id="321" name="直線コネクタ 320"/>
        <xdr:cNvCxnSpPr/>
      </xdr:nvCxnSpPr>
      <xdr:spPr>
        <a:xfrm>
          <a:off x="16179800" y="1057280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2"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3" name="フローチャート : 判断 322"/>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86201</xdr:rowOff>
    </xdr:from>
    <xdr:to>
      <xdr:col>23</xdr:col>
      <xdr:colOff>406400</xdr:colOff>
      <xdr:row>61</xdr:row>
      <xdr:rowOff>114353</xdr:rowOff>
    </xdr:to>
    <xdr:cxnSp macro="">
      <xdr:nvCxnSpPr>
        <xdr:cNvPr id="324" name="直線コネクタ 323"/>
        <xdr:cNvCxnSpPr/>
      </xdr:nvCxnSpPr>
      <xdr:spPr>
        <a:xfrm>
          <a:off x="15290800" y="1054465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5" name="フローチャート : 判断 324"/>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6" name="テキスト ボックス 325"/>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62071</xdr:rowOff>
    </xdr:from>
    <xdr:to>
      <xdr:col>22</xdr:col>
      <xdr:colOff>203200</xdr:colOff>
      <xdr:row>61</xdr:row>
      <xdr:rowOff>86201</xdr:rowOff>
    </xdr:to>
    <xdr:cxnSp macro="">
      <xdr:nvCxnSpPr>
        <xdr:cNvPr id="327" name="直線コネクタ 326"/>
        <xdr:cNvCxnSpPr/>
      </xdr:nvCxnSpPr>
      <xdr:spPr>
        <a:xfrm>
          <a:off x="14401800" y="105205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28" name="フローチャート : 判断 327"/>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29" name="テキスト ボックス 328"/>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62071</xdr:rowOff>
    </xdr:from>
    <xdr:to>
      <xdr:col>21</xdr:col>
      <xdr:colOff>0</xdr:colOff>
      <xdr:row>61</xdr:row>
      <xdr:rowOff>89218</xdr:rowOff>
    </xdr:to>
    <xdr:cxnSp macro="">
      <xdr:nvCxnSpPr>
        <xdr:cNvPr id="330" name="直線コネクタ 329"/>
        <xdr:cNvCxnSpPr/>
      </xdr:nvCxnSpPr>
      <xdr:spPr>
        <a:xfrm flipV="1">
          <a:off x="13512800" y="10520521"/>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1" name="フローチャート : 判断 330"/>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2" name="テキスト ボックス 331"/>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3" name="フローチャート : 判断 332"/>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4" name="テキスト ボックス 333"/>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103770</xdr:rowOff>
    </xdr:from>
    <xdr:to>
      <xdr:col>24</xdr:col>
      <xdr:colOff>609600</xdr:colOff>
      <xdr:row>62</xdr:row>
      <xdr:rowOff>33920</xdr:rowOff>
    </xdr:to>
    <xdr:sp macro="" textlink="">
      <xdr:nvSpPr>
        <xdr:cNvPr id="340" name="円/楕円 339"/>
        <xdr:cNvSpPr/>
      </xdr:nvSpPr>
      <xdr:spPr>
        <a:xfrm>
          <a:off x="16967200" y="105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75847</xdr:rowOff>
    </xdr:from>
    <xdr:ext cx="762000" cy="259045"/>
    <xdr:sp macro="" textlink="">
      <xdr:nvSpPr>
        <xdr:cNvPr id="341" name="定員管理の状況該当値テキスト"/>
        <xdr:cNvSpPr txBox="1"/>
      </xdr:nvSpPr>
      <xdr:spPr>
        <a:xfrm>
          <a:off x="17106900" y="1053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63553</xdr:rowOff>
    </xdr:from>
    <xdr:to>
      <xdr:col>23</xdr:col>
      <xdr:colOff>457200</xdr:colOff>
      <xdr:row>61</xdr:row>
      <xdr:rowOff>165153</xdr:rowOff>
    </xdr:to>
    <xdr:sp macro="" textlink="">
      <xdr:nvSpPr>
        <xdr:cNvPr id="342" name="円/楕円 341"/>
        <xdr:cNvSpPr/>
      </xdr:nvSpPr>
      <xdr:spPr>
        <a:xfrm>
          <a:off x="16129000" y="105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149930</xdr:rowOff>
    </xdr:from>
    <xdr:ext cx="736600" cy="259045"/>
    <xdr:sp macro="" textlink="">
      <xdr:nvSpPr>
        <xdr:cNvPr id="343" name="テキスト ボックス 342"/>
        <xdr:cNvSpPr txBox="1"/>
      </xdr:nvSpPr>
      <xdr:spPr>
        <a:xfrm>
          <a:off x="15798800" y="1060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35401</xdr:rowOff>
    </xdr:from>
    <xdr:to>
      <xdr:col>22</xdr:col>
      <xdr:colOff>254000</xdr:colOff>
      <xdr:row>61</xdr:row>
      <xdr:rowOff>137001</xdr:rowOff>
    </xdr:to>
    <xdr:sp macro="" textlink="">
      <xdr:nvSpPr>
        <xdr:cNvPr id="344" name="円/楕円 343"/>
        <xdr:cNvSpPr/>
      </xdr:nvSpPr>
      <xdr:spPr>
        <a:xfrm>
          <a:off x="15240000" y="104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121778</xdr:rowOff>
    </xdr:from>
    <xdr:ext cx="762000" cy="259045"/>
    <xdr:sp macro="" textlink="">
      <xdr:nvSpPr>
        <xdr:cNvPr id="345" name="テキスト ボックス 344"/>
        <xdr:cNvSpPr txBox="1"/>
      </xdr:nvSpPr>
      <xdr:spPr>
        <a:xfrm>
          <a:off x="14909800" y="1058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11271</xdr:rowOff>
    </xdr:from>
    <xdr:to>
      <xdr:col>21</xdr:col>
      <xdr:colOff>50800</xdr:colOff>
      <xdr:row>61</xdr:row>
      <xdr:rowOff>112871</xdr:rowOff>
    </xdr:to>
    <xdr:sp macro="" textlink="">
      <xdr:nvSpPr>
        <xdr:cNvPr id="346" name="円/楕円 345"/>
        <xdr:cNvSpPr/>
      </xdr:nvSpPr>
      <xdr:spPr>
        <a:xfrm>
          <a:off x="14351000" y="104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97648</xdr:rowOff>
    </xdr:from>
    <xdr:ext cx="762000" cy="259045"/>
    <xdr:sp macro="" textlink="">
      <xdr:nvSpPr>
        <xdr:cNvPr id="347" name="テキスト ボックス 346"/>
        <xdr:cNvSpPr txBox="1"/>
      </xdr:nvSpPr>
      <xdr:spPr>
        <a:xfrm>
          <a:off x="14020800" y="105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48" name="円/楕円 347"/>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49" name="テキスト ボックス 348"/>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村債の発行額を抑制してきたことと、辺地債や学校教育施設整備事業債等の基準財政需要額に算入される村債発行が多く、年々低下しているため類似団体平均</a:t>
          </a:r>
          <a:r>
            <a:rPr lang="ja-JP" altLang="en-US" sz="1100" b="0" i="0" baseline="0">
              <a:solidFill>
                <a:schemeClr val="dk1"/>
              </a:solidFill>
              <a:latin typeface="+mn-lt"/>
              <a:ea typeface="+mn-ea"/>
              <a:cs typeface="+mn-cs"/>
            </a:rPr>
            <a:t>とほぼ同</a:t>
          </a:r>
          <a:r>
            <a:rPr lang="ja-JP" altLang="ja-JP" sz="1100" b="0" i="0" baseline="0">
              <a:solidFill>
                <a:schemeClr val="dk1"/>
              </a:solidFill>
              <a:latin typeface="+mn-lt"/>
              <a:ea typeface="+mn-ea"/>
              <a:cs typeface="+mn-cs"/>
            </a:rPr>
            <a:t>水準となっている。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今後も、村債充当事業については、平成１９年度を初年度とする「第４次総合計画」の年次計画に基づき実施をし、発行額の抑制に努める。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また、債務負担行為に基づく支出のうち公債費に準ずるものは、国営土地改良事業負担金及び特別養護老人ホームの建設に係る償還補助であり、平成１２年度をピークとして年々減少している。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6" name="直線コネクタ 375"/>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7"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78" name="直線コネクタ 377"/>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79"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0" name="直線コネクタ 379"/>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41</xdr:row>
      <xdr:rowOff>167894</xdr:rowOff>
    </xdr:to>
    <xdr:cxnSp macro="">
      <xdr:nvCxnSpPr>
        <xdr:cNvPr id="381" name="直線コネクタ 380"/>
        <xdr:cNvCxnSpPr/>
      </xdr:nvCxnSpPr>
      <xdr:spPr>
        <a:xfrm>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6096</xdr:rowOff>
    </xdr:to>
    <xdr:cxnSp macro="">
      <xdr:nvCxnSpPr>
        <xdr:cNvPr id="384" name="直線コネクタ 383"/>
        <xdr:cNvCxnSpPr/>
      </xdr:nvCxnSpPr>
      <xdr:spPr>
        <a:xfrm flipV="1">
          <a:off x="15290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5" name="フローチャート :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6096</xdr:rowOff>
    </xdr:to>
    <xdr:cxnSp macro="">
      <xdr:nvCxnSpPr>
        <xdr:cNvPr id="387" name="直線コネクタ 386"/>
        <xdr:cNvCxnSpPr/>
      </xdr:nvCxnSpPr>
      <xdr:spPr>
        <a:xfrm>
          <a:off x="14401800" y="720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8" name="フローチャート : 判断 387"/>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9" name="テキスト ボックス 388"/>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92964</xdr:rowOff>
    </xdr:to>
    <xdr:cxnSp macro="">
      <xdr:nvCxnSpPr>
        <xdr:cNvPr id="390" name="直線コネクタ 389"/>
        <xdr:cNvCxnSpPr/>
      </xdr:nvCxnSpPr>
      <xdr:spPr>
        <a:xfrm flipV="1">
          <a:off x="13512800" y="720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1" name="フローチャート : 判断 390"/>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2" name="テキスト ボックス 391"/>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3" name="フローチャート : 判断 392"/>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4" name="テキスト ボックス 393"/>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400" name="円/楕円 399"/>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401"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2" name="円/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403" name="テキスト ボックス 402"/>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5" name="テキスト ボックス 404"/>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6" name="円/楕円 405"/>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407" name="テキスト ボックス 406"/>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8" name="円/楕円 407"/>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09" name="テキスト ボックス 408"/>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村債の現在高</a:t>
          </a:r>
          <a:r>
            <a:rPr lang="ja-JP" altLang="en-US" sz="1100" b="0" i="0" baseline="0">
              <a:solidFill>
                <a:schemeClr val="dk1"/>
              </a:solidFill>
              <a:latin typeface="+mn-lt"/>
              <a:ea typeface="+mn-ea"/>
              <a:cs typeface="+mn-cs"/>
            </a:rPr>
            <a:t>は前年度とほぼ同等だが</a:t>
          </a:r>
          <a:r>
            <a:rPr lang="ja-JP" altLang="ja-JP" sz="1100" b="0" i="0" baseline="0">
              <a:solidFill>
                <a:schemeClr val="dk1"/>
              </a:solidFill>
              <a:latin typeface="+mn-lt"/>
              <a:ea typeface="+mn-ea"/>
              <a:cs typeface="+mn-cs"/>
            </a:rPr>
            <a:t>、債務負担行為に基づく支出予定額は、償還の終了等によ</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減少、公立岩瀬病院企業団への負担額</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減少</a:t>
          </a:r>
          <a:r>
            <a:rPr lang="ja-JP" altLang="en-US" sz="1100" b="0" i="0" baseline="0">
              <a:solidFill>
                <a:schemeClr val="dk1"/>
              </a:solidFill>
              <a:latin typeface="+mn-lt"/>
              <a:ea typeface="+mn-ea"/>
              <a:cs typeface="+mn-cs"/>
            </a:rPr>
            <a:t>しており</a:t>
          </a:r>
          <a:r>
            <a:rPr lang="ja-JP" altLang="ja-JP" sz="1100" b="0" i="0" baseline="0">
              <a:solidFill>
                <a:schemeClr val="dk1"/>
              </a:solidFill>
              <a:latin typeface="+mn-lt"/>
              <a:ea typeface="+mn-ea"/>
              <a:cs typeface="+mn-cs"/>
            </a:rPr>
            <a:t>、充当可能財源である財政調整基金</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増加してはいるが、類似団体平均を上回っているため、今後においても村債の発行や債務負担行為による財政負担の増加を極力抑制していく。</a:t>
          </a:r>
          <a:endParaRPr lang="ja-JP" altLang="ja-JP" sz="1400"/>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0" name="直線コネクタ 439"/>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1"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2" name="直線コネクタ 441"/>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13788</xdr:rowOff>
    </xdr:from>
    <xdr:to>
      <xdr:col>24</xdr:col>
      <xdr:colOff>558800</xdr:colOff>
      <xdr:row>15</xdr:row>
      <xdr:rowOff>89626</xdr:rowOff>
    </xdr:to>
    <xdr:cxnSp macro="">
      <xdr:nvCxnSpPr>
        <xdr:cNvPr id="445" name="直線コネクタ 444"/>
        <xdr:cNvCxnSpPr/>
      </xdr:nvCxnSpPr>
      <xdr:spPr>
        <a:xfrm>
          <a:off x="16179800" y="258553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6"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7" name="フローチャート : 判断 446"/>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13788</xdr:rowOff>
    </xdr:from>
    <xdr:to>
      <xdr:col>23</xdr:col>
      <xdr:colOff>406400</xdr:colOff>
      <xdr:row>17</xdr:row>
      <xdr:rowOff>90291</xdr:rowOff>
    </xdr:to>
    <xdr:cxnSp macro="">
      <xdr:nvCxnSpPr>
        <xdr:cNvPr id="448" name="直線コネクタ 447"/>
        <xdr:cNvCxnSpPr/>
      </xdr:nvCxnSpPr>
      <xdr:spPr>
        <a:xfrm flipV="1">
          <a:off x="15290800" y="2585538"/>
          <a:ext cx="889000" cy="4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9" name="フローチャート : 判断 448"/>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0" name="テキスト ボックス 449"/>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90291</xdr:rowOff>
    </xdr:from>
    <xdr:to>
      <xdr:col>22</xdr:col>
      <xdr:colOff>203200</xdr:colOff>
      <xdr:row>17</xdr:row>
      <xdr:rowOff>163830</xdr:rowOff>
    </xdr:to>
    <xdr:cxnSp macro="">
      <xdr:nvCxnSpPr>
        <xdr:cNvPr id="451" name="直線コネクタ 450"/>
        <xdr:cNvCxnSpPr/>
      </xdr:nvCxnSpPr>
      <xdr:spPr>
        <a:xfrm flipV="1">
          <a:off x="14401800" y="300494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2" name="フローチャート : 判断 451"/>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3" name="テキスト ボックス 452"/>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163830</xdr:rowOff>
    </xdr:from>
    <xdr:to>
      <xdr:col>21</xdr:col>
      <xdr:colOff>0</xdr:colOff>
      <xdr:row>19</xdr:row>
      <xdr:rowOff>84062</xdr:rowOff>
    </xdr:to>
    <xdr:cxnSp macro="">
      <xdr:nvCxnSpPr>
        <xdr:cNvPr id="454" name="直線コネクタ 453"/>
        <xdr:cNvCxnSpPr/>
      </xdr:nvCxnSpPr>
      <xdr:spPr>
        <a:xfrm flipV="1">
          <a:off x="13512800" y="3078480"/>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5" name="フローチャート : 判断 454"/>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6" name="テキスト ボックス 455"/>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7" name="フローチャート : 判断 456"/>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58" name="テキスト ボックス 457"/>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38826</xdr:rowOff>
    </xdr:from>
    <xdr:to>
      <xdr:col>24</xdr:col>
      <xdr:colOff>609600</xdr:colOff>
      <xdr:row>15</xdr:row>
      <xdr:rowOff>140426</xdr:rowOff>
    </xdr:to>
    <xdr:sp macro="" textlink="">
      <xdr:nvSpPr>
        <xdr:cNvPr id="464" name="円/楕円 463"/>
        <xdr:cNvSpPr/>
      </xdr:nvSpPr>
      <xdr:spPr>
        <a:xfrm>
          <a:off x="169672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10903</xdr:rowOff>
    </xdr:from>
    <xdr:ext cx="762000" cy="259045"/>
    <xdr:sp macro="" textlink="">
      <xdr:nvSpPr>
        <xdr:cNvPr id="465" name="将来負担の状況該当値テキスト"/>
        <xdr:cNvSpPr txBox="1"/>
      </xdr:nvSpPr>
      <xdr:spPr>
        <a:xfrm>
          <a:off x="17106900" y="25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134438</xdr:rowOff>
    </xdr:from>
    <xdr:to>
      <xdr:col>23</xdr:col>
      <xdr:colOff>457200</xdr:colOff>
      <xdr:row>15</xdr:row>
      <xdr:rowOff>64588</xdr:rowOff>
    </xdr:to>
    <xdr:sp macro="" textlink="">
      <xdr:nvSpPr>
        <xdr:cNvPr id="466" name="円/楕円 465"/>
        <xdr:cNvSpPr/>
      </xdr:nvSpPr>
      <xdr:spPr>
        <a:xfrm>
          <a:off x="16129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49365</xdr:rowOff>
    </xdr:from>
    <xdr:ext cx="736600" cy="259045"/>
    <xdr:sp macro="" textlink="">
      <xdr:nvSpPr>
        <xdr:cNvPr id="467" name="テキスト ボックス 466"/>
        <xdr:cNvSpPr txBox="1"/>
      </xdr:nvSpPr>
      <xdr:spPr>
        <a:xfrm>
          <a:off x="15798800" y="262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39491</xdr:rowOff>
    </xdr:from>
    <xdr:to>
      <xdr:col>22</xdr:col>
      <xdr:colOff>254000</xdr:colOff>
      <xdr:row>17</xdr:row>
      <xdr:rowOff>141091</xdr:rowOff>
    </xdr:to>
    <xdr:sp macro="" textlink="">
      <xdr:nvSpPr>
        <xdr:cNvPr id="468" name="円/楕円 467"/>
        <xdr:cNvSpPr/>
      </xdr:nvSpPr>
      <xdr:spPr>
        <a:xfrm>
          <a:off x="15240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125868</xdr:rowOff>
    </xdr:from>
    <xdr:ext cx="762000" cy="259045"/>
    <xdr:sp macro="" textlink="">
      <xdr:nvSpPr>
        <xdr:cNvPr id="469" name="テキスト ボックス 468"/>
        <xdr:cNvSpPr txBox="1"/>
      </xdr:nvSpPr>
      <xdr:spPr>
        <a:xfrm>
          <a:off x="14909800" y="30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113030</xdr:rowOff>
    </xdr:from>
    <xdr:to>
      <xdr:col>21</xdr:col>
      <xdr:colOff>50800</xdr:colOff>
      <xdr:row>18</xdr:row>
      <xdr:rowOff>43180</xdr:rowOff>
    </xdr:to>
    <xdr:sp macro="" textlink="">
      <xdr:nvSpPr>
        <xdr:cNvPr id="470" name="円/楕円 469"/>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27957</xdr:rowOff>
    </xdr:from>
    <xdr:ext cx="762000" cy="259045"/>
    <xdr:sp macro="" textlink="">
      <xdr:nvSpPr>
        <xdr:cNvPr id="471" name="テキスト ボックス 470"/>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33262</xdr:rowOff>
    </xdr:from>
    <xdr:to>
      <xdr:col>19</xdr:col>
      <xdr:colOff>533400</xdr:colOff>
      <xdr:row>19</xdr:row>
      <xdr:rowOff>134862</xdr:rowOff>
    </xdr:to>
    <xdr:sp macro="" textlink="">
      <xdr:nvSpPr>
        <xdr:cNvPr id="472" name="円/楕円 471"/>
        <xdr:cNvSpPr/>
      </xdr:nvSpPr>
      <xdr:spPr>
        <a:xfrm>
          <a:off x="13462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119639</xdr:rowOff>
    </xdr:from>
    <xdr:ext cx="762000" cy="259045"/>
    <xdr:sp macro="" textlink="">
      <xdr:nvSpPr>
        <xdr:cNvPr id="473" name="テキスト ボックス 472"/>
        <xdr:cNvSpPr txBox="1"/>
      </xdr:nvSpPr>
      <xdr:spPr>
        <a:xfrm>
          <a:off x="13131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6,065
6,013
225.52
7,108,200
6,838,483
122,321
2,657,195
4,038,732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55</a:t>
          </a:r>
          <a:r>
            <a:rPr lang="ja-JP" altLang="ja-JP" sz="1100" b="0" i="0" baseline="0">
              <a:solidFill>
                <a:schemeClr val="dk1"/>
              </a:solidFill>
              <a:latin typeface="+mn-lt"/>
              <a:ea typeface="+mn-ea"/>
              <a:cs typeface="+mn-cs"/>
            </a:rPr>
            <a:t>歳昇級抑制や、特殊勤務手当の全廃により総額の抑制に努めており、類似団体平均</a:t>
          </a:r>
          <a:r>
            <a:rPr lang="ja-JP" altLang="en-US" sz="1100" b="0" i="0" baseline="0">
              <a:solidFill>
                <a:schemeClr val="dk1"/>
              </a:solidFill>
              <a:latin typeface="+mn-lt"/>
              <a:ea typeface="+mn-ea"/>
              <a:cs typeface="+mn-cs"/>
            </a:rPr>
            <a:t>より若干上回っている</a:t>
          </a:r>
          <a:r>
            <a:rPr lang="ja-JP" altLang="ja-JP" sz="1100" b="0" i="0" baseline="0">
              <a:solidFill>
                <a:schemeClr val="dk1"/>
              </a:solidFill>
              <a:latin typeface="+mn-lt"/>
              <a:ea typeface="+mn-ea"/>
              <a:cs typeface="+mn-cs"/>
            </a:rPr>
            <a:t>状況である。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今後も、職員人件費の抑制に努めていく。</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132443</xdr:rowOff>
    </xdr:from>
    <xdr:to>
      <xdr:col>7</xdr:col>
      <xdr:colOff>15875</xdr:colOff>
      <xdr:row>37</xdr:row>
      <xdr:rowOff>80736</xdr:rowOff>
    </xdr:to>
    <xdr:cxnSp macro="">
      <xdr:nvCxnSpPr>
        <xdr:cNvPr id="66" name="直線コネクタ 65"/>
        <xdr:cNvCxnSpPr/>
      </xdr:nvCxnSpPr>
      <xdr:spPr>
        <a:xfrm>
          <a:off x="3987800" y="6304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67128</xdr:rowOff>
    </xdr:from>
    <xdr:to>
      <xdr:col>5</xdr:col>
      <xdr:colOff>549275</xdr:colOff>
      <xdr:row>36</xdr:row>
      <xdr:rowOff>132443</xdr:rowOff>
    </xdr:to>
    <xdr:cxnSp macro="">
      <xdr:nvCxnSpPr>
        <xdr:cNvPr id="69" name="直線コネクタ 68"/>
        <xdr:cNvCxnSpPr/>
      </xdr:nvCxnSpPr>
      <xdr:spPr>
        <a:xfrm>
          <a:off x="3098800" y="623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67128</xdr:rowOff>
    </xdr:from>
    <xdr:to>
      <xdr:col>4</xdr:col>
      <xdr:colOff>346075</xdr:colOff>
      <xdr:row>37</xdr:row>
      <xdr:rowOff>80736</xdr:rowOff>
    </xdr:to>
    <xdr:cxnSp macro="">
      <xdr:nvCxnSpPr>
        <xdr:cNvPr id="72" name="直線コネクタ 71"/>
        <xdr:cNvCxnSpPr/>
      </xdr:nvCxnSpPr>
      <xdr:spPr>
        <a:xfrm flipV="1">
          <a:off x="2209800" y="62393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48078</xdr:rowOff>
    </xdr:from>
    <xdr:to>
      <xdr:col>3</xdr:col>
      <xdr:colOff>142875</xdr:colOff>
      <xdr:row>37</xdr:row>
      <xdr:rowOff>80736</xdr:rowOff>
    </xdr:to>
    <xdr:cxnSp macro="">
      <xdr:nvCxnSpPr>
        <xdr:cNvPr id="75" name="直線コネクタ 74"/>
        <xdr:cNvCxnSpPr/>
      </xdr:nvCxnSpPr>
      <xdr:spPr>
        <a:xfrm>
          <a:off x="1320800" y="6391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29936</xdr:rowOff>
    </xdr:from>
    <xdr:to>
      <xdr:col>7</xdr:col>
      <xdr:colOff>66675</xdr:colOff>
      <xdr:row>37</xdr:row>
      <xdr:rowOff>131536</xdr:rowOff>
    </xdr:to>
    <xdr:sp macro="" textlink="">
      <xdr:nvSpPr>
        <xdr:cNvPr id="85" name="円/楕円 84"/>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2013</xdr:rowOff>
    </xdr:from>
    <xdr:ext cx="762000" cy="259045"/>
    <xdr:sp macro="" textlink="">
      <xdr:nvSpPr>
        <xdr:cNvPr id="86" name="人件費該当値テキスト"/>
        <xdr:cNvSpPr txBox="1"/>
      </xdr:nvSpPr>
      <xdr:spPr>
        <a:xfrm>
          <a:off x="4914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7" name="円/楕円 86"/>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88" name="テキスト ボックス 87"/>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16328</xdr:rowOff>
    </xdr:from>
    <xdr:to>
      <xdr:col>4</xdr:col>
      <xdr:colOff>396875</xdr:colOff>
      <xdr:row>36</xdr:row>
      <xdr:rowOff>117928</xdr:rowOff>
    </xdr:to>
    <xdr:sp macro="" textlink="">
      <xdr:nvSpPr>
        <xdr:cNvPr id="89" name="円/楕円 88"/>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128105</xdr:rowOff>
    </xdr:from>
    <xdr:ext cx="762000" cy="259045"/>
    <xdr:sp macro="" textlink="">
      <xdr:nvSpPr>
        <xdr:cNvPr id="90" name="テキスト ボックス 89"/>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1" name="円/楕円 90"/>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2" name="テキスト ボックス 91"/>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3" name="円/楕円 92"/>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83655</xdr:rowOff>
    </xdr:from>
    <xdr:ext cx="762000" cy="259045"/>
    <xdr:sp macro="" textlink="">
      <xdr:nvSpPr>
        <xdr:cNvPr id="94" name="テキスト ボックス 93"/>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年度においては、</a:t>
          </a:r>
          <a:r>
            <a:rPr lang="ja-JP" altLang="en-US" sz="1100" b="0" i="0" baseline="0">
              <a:solidFill>
                <a:schemeClr val="dk1"/>
              </a:solidFill>
              <a:latin typeface="+mn-lt"/>
              <a:ea typeface="+mn-ea"/>
              <a:cs typeface="+mn-cs"/>
            </a:rPr>
            <a:t>消費税の増税に伴い各種設備等の保守委託料等が</a:t>
          </a:r>
          <a:r>
            <a:rPr lang="ja-JP" altLang="ja-JP" sz="1100" b="0" i="0" baseline="0">
              <a:solidFill>
                <a:schemeClr val="dk1"/>
              </a:solidFill>
              <a:latin typeface="+mn-lt"/>
              <a:ea typeface="+mn-ea"/>
              <a:cs typeface="+mn-cs"/>
            </a:rPr>
            <a:t>増加したため、</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ポイント増加しており類似団体平均を上回っている。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経常経費については、今後ともシーリング設定を行うなど引き続き抑制を図る。</a:t>
          </a:r>
          <a:endParaRPr lang="ja-JP" altLang="ja-JP" sz="14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17</xdr:row>
      <xdr:rowOff>44450</xdr:rowOff>
    </xdr:to>
    <xdr:cxnSp macro="">
      <xdr:nvCxnSpPr>
        <xdr:cNvPr id="127" name="直線コネクタ 126"/>
        <xdr:cNvCxnSpPr/>
      </xdr:nvCxnSpPr>
      <xdr:spPr>
        <a:xfrm>
          <a:off x="15671800" y="280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16</xdr:row>
      <xdr:rowOff>63500</xdr:rowOff>
    </xdr:to>
    <xdr:cxnSp macro="">
      <xdr:nvCxnSpPr>
        <xdr:cNvPr id="130" name="直線コネクタ 129"/>
        <xdr:cNvCxnSpPr/>
      </xdr:nvCxnSpPr>
      <xdr:spPr>
        <a:xfrm>
          <a:off x="14782800" y="2603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158750</xdr:rowOff>
    </xdr:to>
    <xdr:cxnSp macro="">
      <xdr:nvCxnSpPr>
        <xdr:cNvPr id="133" name="直線コネクタ 132"/>
        <xdr:cNvCxnSpPr/>
      </xdr:nvCxnSpPr>
      <xdr:spPr>
        <a:xfrm flipV="1">
          <a:off x="13893800" y="2603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12700</xdr:rowOff>
    </xdr:to>
    <xdr:cxnSp macro="">
      <xdr:nvCxnSpPr>
        <xdr:cNvPr id="136" name="直線コネクタ 135"/>
        <xdr:cNvCxnSpPr/>
      </xdr:nvCxnSpPr>
      <xdr:spPr>
        <a:xfrm flipV="1">
          <a:off x="13004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6" name="円/楕円 145"/>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137177</xdr:rowOff>
    </xdr:from>
    <xdr:ext cx="762000" cy="259045"/>
    <xdr:sp macro="" textlink="">
      <xdr:nvSpPr>
        <xdr:cNvPr id="147"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99077</xdr:rowOff>
    </xdr:from>
    <xdr:ext cx="736600" cy="259045"/>
    <xdr:sp macro="" textlink="">
      <xdr:nvSpPr>
        <xdr:cNvPr id="149" name="テキスト ボックス 148"/>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少子高齢化の進展に伴い、増加は避けられない見込みではあるが、支給要件の見直し等により、上昇率の平準化に努める。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53</xdr:row>
      <xdr:rowOff>161290</xdr:rowOff>
    </xdr:to>
    <xdr:cxnSp macro="">
      <xdr:nvCxnSpPr>
        <xdr:cNvPr id="186" name="直線コネクタ 185"/>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12700</xdr:rowOff>
    </xdr:to>
    <xdr:cxnSp macro="">
      <xdr:nvCxnSpPr>
        <xdr:cNvPr id="189" name="直線コネクタ 188"/>
        <xdr:cNvCxnSpPr/>
      </xdr:nvCxnSpPr>
      <xdr:spPr>
        <a:xfrm flipV="1">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54</xdr:row>
      <xdr:rowOff>12700</xdr:rowOff>
    </xdr:to>
    <xdr:cxnSp macro="">
      <xdr:nvCxnSpPr>
        <xdr:cNvPr id="192" name="直線コネクタ 191"/>
        <xdr:cNvCxnSpPr/>
      </xdr:nvCxnSpPr>
      <xdr:spPr>
        <a:xfrm>
          <a:off x="2209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115570</xdr:rowOff>
    </xdr:to>
    <xdr:cxnSp macro="">
      <xdr:nvCxnSpPr>
        <xdr:cNvPr id="195" name="直線コネクタ 194"/>
        <xdr:cNvCxnSpPr/>
      </xdr:nvCxnSpPr>
      <xdr:spPr>
        <a:xfrm>
          <a:off x="1320800" y="9042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5" name="円/楕円 204"/>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127017</xdr:rowOff>
    </xdr:from>
    <xdr:ext cx="762000" cy="259045"/>
    <xdr:sp macro="" textlink="">
      <xdr:nvSpPr>
        <xdr:cNvPr id="206" name="扶助費該当値テキスト"/>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7" name="円/楕円 206"/>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8" name="テキスト ボックス 207"/>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1" name="円/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昨年度と比較して</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、特別会計繰出金（</a:t>
          </a:r>
          <a:r>
            <a:rPr lang="ja-JP" altLang="en-US" sz="1100" b="0" i="0" baseline="0">
              <a:solidFill>
                <a:schemeClr val="dk1"/>
              </a:solidFill>
              <a:effectLst/>
              <a:latin typeface="+mn-lt"/>
              <a:ea typeface="+mn-ea"/>
              <a:cs typeface="+mn-cs"/>
            </a:rPr>
            <a:t>介護保険</a:t>
          </a:r>
          <a:r>
            <a:rPr lang="ja-JP" altLang="ja-JP" sz="1100" b="0" i="0" baseline="0">
              <a:solidFill>
                <a:schemeClr val="dk1"/>
              </a:solidFill>
              <a:effectLst/>
              <a:latin typeface="+mn-lt"/>
              <a:ea typeface="+mn-ea"/>
              <a:cs typeface="+mn-cs"/>
            </a:rPr>
            <a:t>、農業集落排水事業）が増加したことに伴い、類似団体平均を上回っている。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今後は、特別会計の健全化を図っていかなければならない。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35560</xdr:rowOff>
    </xdr:to>
    <xdr:cxnSp macro="">
      <xdr:nvCxnSpPr>
        <xdr:cNvPr id="247" name="直線コネクタ 246"/>
        <xdr:cNvCxnSpPr/>
      </xdr:nvCxnSpPr>
      <xdr:spPr>
        <a:xfrm>
          <a:off x="15671800" y="98501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168910</xdr:rowOff>
    </xdr:to>
    <xdr:cxnSp macro="">
      <xdr:nvCxnSpPr>
        <xdr:cNvPr id="250" name="直線コネクタ 249"/>
        <xdr:cNvCxnSpPr/>
      </xdr:nvCxnSpPr>
      <xdr:spPr>
        <a:xfrm flipV="1">
          <a:off x="14782800" y="985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168910</xdr:rowOff>
    </xdr:to>
    <xdr:cxnSp macro="">
      <xdr:nvCxnSpPr>
        <xdr:cNvPr id="253" name="直線コネクタ 252"/>
        <xdr:cNvCxnSpPr/>
      </xdr:nvCxnSpPr>
      <xdr:spPr>
        <a:xfrm>
          <a:off x="13893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31750</xdr:rowOff>
    </xdr:to>
    <xdr:cxnSp macro="">
      <xdr:nvCxnSpPr>
        <xdr:cNvPr id="256" name="直線コネクタ 255"/>
        <xdr:cNvCxnSpPr/>
      </xdr:nvCxnSpPr>
      <xdr:spPr>
        <a:xfrm>
          <a:off x="13004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0" name="円/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補助費等については、一部事務組合等への負担金が</a:t>
          </a:r>
          <a:r>
            <a:rPr lang="ja-JP" altLang="en-US" sz="1100" b="0" i="0" baseline="0">
              <a:solidFill>
                <a:schemeClr val="dk1"/>
              </a:solidFill>
              <a:latin typeface="+mn-lt"/>
              <a:ea typeface="+mn-ea"/>
              <a:cs typeface="+mn-cs"/>
            </a:rPr>
            <a:t>微増し</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今後において、一部事務組合等への経常的な負担金・補助金について更なる削減も検討する必要がある。</a:t>
          </a:r>
          <a:endParaRPr lang="ja-JP" altLang="ja-JP" sz="1400"/>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27940</xdr:rowOff>
    </xdr:to>
    <xdr:cxnSp macro="">
      <xdr:nvCxnSpPr>
        <xdr:cNvPr id="307" name="直線コネクタ 306"/>
        <xdr:cNvCxnSpPr/>
      </xdr:nvCxnSpPr>
      <xdr:spPr>
        <a:xfrm>
          <a:off x="15671800" y="6017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168910</xdr:rowOff>
    </xdr:from>
    <xdr:to>
      <xdr:col>22</xdr:col>
      <xdr:colOff>565150</xdr:colOff>
      <xdr:row>35</xdr:row>
      <xdr:rowOff>16510</xdr:rowOff>
    </xdr:to>
    <xdr:cxnSp macro="">
      <xdr:nvCxnSpPr>
        <xdr:cNvPr id="310" name="直線コネクタ 309"/>
        <xdr:cNvCxnSpPr/>
      </xdr:nvCxnSpPr>
      <xdr:spPr>
        <a:xfrm>
          <a:off x="14782800" y="5998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168910</xdr:rowOff>
    </xdr:from>
    <xdr:to>
      <xdr:col>21</xdr:col>
      <xdr:colOff>361950</xdr:colOff>
      <xdr:row>35</xdr:row>
      <xdr:rowOff>46990</xdr:rowOff>
    </xdr:to>
    <xdr:cxnSp macro="">
      <xdr:nvCxnSpPr>
        <xdr:cNvPr id="313" name="直線コネクタ 312"/>
        <xdr:cNvCxnSpPr/>
      </xdr:nvCxnSpPr>
      <xdr:spPr>
        <a:xfrm flipV="1">
          <a:off x="13893800" y="5998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168910</xdr:rowOff>
    </xdr:from>
    <xdr:to>
      <xdr:col>20</xdr:col>
      <xdr:colOff>158750</xdr:colOff>
      <xdr:row>35</xdr:row>
      <xdr:rowOff>46990</xdr:rowOff>
    </xdr:to>
    <xdr:cxnSp macro="">
      <xdr:nvCxnSpPr>
        <xdr:cNvPr id="316" name="直線コネクタ 315"/>
        <xdr:cNvCxnSpPr/>
      </xdr:nvCxnSpPr>
      <xdr:spPr>
        <a:xfrm>
          <a:off x="13004800" y="5998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148590</xdr:rowOff>
    </xdr:from>
    <xdr:to>
      <xdr:col>24</xdr:col>
      <xdr:colOff>82550</xdr:colOff>
      <xdr:row>35</xdr:row>
      <xdr:rowOff>78740</xdr:rowOff>
    </xdr:to>
    <xdr:sp macro="" textlink="">
      <xdr:nvSpPr>
        <xdr:cNvPr id="326" name="円/楕円 325"/>
        <xdr:cNvSpPr/>
      </xdr:nvSpPr>
      <xdr:spPr>
        <a:xfrm>
          <a:off x="16459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165117</xdr:rowOff>
    </xdr:from>
    <xdr:ext cx="762000" cy="259045"/>
    <xdr:sp macro="" textlink="">
      <xdr:nvSpPr>
        <xdr:cNvPr id="327" name="補助費等該当値テキスト"/>
        <xdr:cNvSpPr txBox="1"/>
      </xdr:nvSpPr>
      <xdr:spPr>
        <a:xfrm>
          <a:off x="16598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28" name="円/楕円 327"/>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29" name="テキスト ボックス 328"/>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118110</xdr:rowOff>
    </xdr:from>
    <xdr:to>
      <xdr:col>21</xdr:col>
      <xdr:colOff>412750</xdr:colOff>
      <xdr:row>35</xdr:row>
      <xdr:rowOff>48260</xdr:rowOff>
    </xdr:to>
    <xdr:sp macro="" textlink="">
      <xdr:nvSpPr>
        <xdr:cNvPr id="330" name="円/楕円 329"/>
        <xdr:cNvSpPr/>
      </xdr:nvSpPr>
      <xdr:spPr>
        <a:xfrm>
          <a:off x="14732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58437</xdr:rowOff>
    </xdr:from>
    <xdr:ext cx="762000" cy="259045"/>
    <xdr:sp macro="" textlink="">
      <xdr:nvSpPr>
        <xdr:cNvPr id="331" name="テキスト ボックス 330"/>
        <xdr:cNvSpPr txBox="1"/>
      </xdr:nvSpPr>
      <xdr:spPr>
        <a:xfrm>
          <a:off x="14401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2" name="円/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118110</xdr:rowOff>
    </xdr:from>
    <xdr:to>
      <xdr:col>19</xdr:col>
      <xdr:colOff>6350</xdr:colOff>
      <xdr:row>35</xdr:row>
      <xdr:rowOff>48260</xdr:rowOff>
    </xdr:to>
    <xdr:sp macro="" textlink="">
      <xdr:nvSpPr>
        <xdr:cNvPr id="334" name="円/楕円 333"/>
        <xdr:cNvSpPr/>
      </xdr:nvSpPr>
      <xdr:spPr>
        <a:xfrm>
          <a:off x="12954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58437</xdr:rowOff>
    </xdr:from>
    <xdr:ext cx="762000" cy="259045"/>
    <xdr:sp macro="" textlink="">
      <xdr:nvSpPr>
        <xdr:cNvPr id="335" name="テキスト ボックス 334"/>
        <xdr:cNvSpPr txBox="1"/>
      </xdr:nvSpPr>
      <xdr:spPr>
        <a:xfrm>
          <a:off x="12623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村債の発行を抑制してきたことに加え、辺地債や学校教育施設整備事業債等の基準財政需要額に算入される村債を多く活用してきたため、類似団体平均を下回っている。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今後においても、村債充当事業の重点選別化を図り、発行額の抑制に努める。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16511</xdr:rowOff>
    </xdr:to>
    <xdr:cxnSp macro="">
      <xdr:nvCxnSpPr>
        <xdr:cNvPr id="368" name="直線コネクタ 367"/>
        <xdr:cNvCxnSpPr/>
      </xdr:nvCxnSpPr>
      <xdr:spPr>
        <a:xfrm>
          <a:off x="3987800" y="13164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76</xdr:row>
      <xdr:rowOff>157480</xdr:rowOff>
    </xdr:to>
    <xdr:cxnSp macro="">
      <xdr:nvCxnSpPr>
        <xdr:cNvPr id="371" name="直線コネクタ 370"/>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46989</xdr:rowOff>
    </xdr:to>
    <xdr:cxnSp macro="">
      <xdr:nvCxnSpPr>
        <xdr:cNvPr id="374" name="直線コネクタ 373"/>
        <xdr:cNvCxnSpPr/>
      </xdr:nvCxnSpPr>
      <xdr:spPr>
        <a:xfrm flipV="1">
          <a:off x="2209800" y="13187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46989</xdr:rowOff>
    </xdr:to>
    <xdr:cxnSp macro="">
      <xdr:nvCxnSpPr>
        <xdr:cNvPr id="377" name="直線コネクタ 376"/>
        <xdr:cNvCxnSpPr/>
      </xdr:nvCxnSpPr>
      <xdr:spPr>
        <a:xfrm>
          <a:off x="1320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7" name="円/楕円 38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88"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9" name="円/楕円 388"/>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0" name="テキスト ボックス 389"/>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1" name="円/楕円 390"/>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2" name="テキスト ボックス 391"/>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3" name="円/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4" name="テキスト ボックス 39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5" name="円/楕円 394"/>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6" name="テキスト ボックス 39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公債費以外の状況については、昨年度と比較して</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ポイント増加している。概ね類似団体平均に近い状況となっているが、各計画に則し経常経費の更なる抑制を図り、財政構造の弾力性を維持しながら健全な財政運営に努めていく必要がある。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50800</xdr:rowOff>
    </xdr:to>
    <xdr:cxnSp macro="">
      <xdr:nvCxnSpPr>
        <xdr:cNvPr id="429" name="直線コネクタ 428"/>
        <xdr:cNvCxnSpPr/>
      </xdr:nvCxnSpPr>
      <xdr:spPr>
        <a:xfrm>
          <a:off x="15671800" y="130886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58420</xdr:rowOff>
    </xdr:to>
    <xdr:cxnSp macro="">
      <xdr:nvCxnSpPr>
        <xdr:cNvPr id="432" name="直線コネクタ 431"/>
        <xdr:cNvCxnSpPr/>
      </xdr:nvCxnSpPr>
      <xdr:spPr>
        <a:xfrm>
          <a:off x="14782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77470</xdr:rowOff>
    </xdr:to>
    <xdr:cxnSp macro="">
      <xdr:nvCxnSpPr>
        <xdr:cNvPr id="435" name="直線コネクタ 434"/>
        <xdr:cNvCxnSpPr/>
      </xdr:nvCxnSpPr>
      <xdr:spPr>
        <a:xfrm flipV="1">
          <a:off x="13893800" y="13035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77470</xdr:rowOff>
    </xdr:to>
    <xdr:cxnSp macro="">
      <xdr:nvCxnSpPr>
        <xdr:cNvPr id="438" name="直線コネクタ 437"/>
        <xdr:cNvCxnSpPr/>
      </xdr:nvCxnSpPr>
      <xdr:spPr>
        <a:xfrm>
          <a:off x="13004800" y="129819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8" name="円/楕円 447"/>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143527</xdr:rowOff>
    </xdr:from>
    <xdr:ext cx="762000" cy="259045"/>
    <xdr:sp macro="" textlink="">
      <xdr:nvSpPr>
        <xdr:cNvPr id="449"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0" name="円/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1" name="テキスト ボックス 45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2" name="円/楕円 451"/>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3" name="テキスト ボックス 452"/>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4" name="円/楕円 453"/>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55" name="テキスト ボックス 454"/>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6" name="円/楕円 455"/>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7" name="テキスト ボックス 456"/>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福島県天栄村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50267</xdr:rowOff>
    </xdr:from>
    <xdr:to>
      <xdr:col>4</xdr:col>
      <xdr:colOff>1117600</xdr:colOff>
      <xdr:row>17</xdr:row>
      <xdr:rowOff>121590</xdr:rowOff>
    </xdr:to>
    <xdr:cxnSp macro="">
      <xdr:nvCxnSpPr>
        <xdr:cNvPr id="52" name="直線コネクタ 51"/>
        <xdr:cNvCxnSpPr/>
      </xdr:nvCxnSpPr>
      <xdr:spPr bwMode="auto">
        <a:xfrm flipV="1">
          <a:off x="5003800" y="3012542"/>
          <a:ext cx="6477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121590</xdr:rowOff>
    </xdr:from>
    <xdr:to>
      <xdr:col>4</xdr:col>
      <xdr:colOff>469900</xdr:colOff>
      <xdr:row>17</xdr:row>
      <xdr:rowOff>131692</xdr:rowOff>
    </xdr:to>
    <xdr:cxnSp macro="">
      <xdr:nvCxnSpPr>
        <xdr:cNvPr id="55" name="直線コネクタ 54"/>
        <xdr:cNvCxnSpPr/>
      </xdr:nvCxnSpPr>
      <xdr:spPr bwMode="auto">
        <a:xfrm flipV="1">
          <a:off x="4305300" y="3083865"/>
          <a:ext cx="698500" cy="1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61947</xdr:rowOff>
    </xdr:from>
    <xdr:to>
      <xdr:col>3</xdr:col>
      <xdr:colOff>904875</xdr:colOff>
      <xdr:row>17</xdr:row>
      <xdr:rowOff>131692</xdr:rowOff>
    </xdr:to>
    <xdr:cxnSp macro="">
      <xdr:nvCxnSpPr>
        <xdr:cNvPr id="58" name="直線コネクタ 57"/>
        <xdr:cNvCxnSpPr/>
      </xdr:nvCxnSpPr>
      <xdr:spPr bwMode="auto">
        <a:xfrm>
          <a:off x="3606800" y="3024222"/>
          <a:ext cx="698500" cy="69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61947</xdr:rowOff>
    </xdr:from>
    <xdr:to>
      <xdr:col>3</xdr:col>
      <xdr:colOff>206375</xdr:colOff>
      <xdr:row>17</xdr:row>
      <xdr:rowOff>122537</xdr:rowOff>
    </xdr:to>
    <xdr:cxnSp macro="">
      <xdr:nvCxnSpPr>
        <xdr:cNvPr id="61" name="直線コネクタ 60"/>
        <xdr:cNvCxnSpPr/>
      </xdr:nvCxnSpPr>
      <xdr:spPr bwMode="auto">
        <a:xfrm flipV="1">
          <a:off x="2908300" y="3024222"/>
          <a:ext cx="698500" cy="6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170917</xdr:rowOff>
    </xdr:from>
    <xdr:to>
      <xdr:col>5</xdr:col>
      <xdr:colOff>34925</xdr:colOff>
      <xdr:row>17</xdr:row>
      <xdr:rowOff>101067</xdr:rowOff>
    </xdr:to>
    <xdr:sp macro="" textlink="">
      <xdr:nvSpPr>
        <xdr:cNvPr id="71" name="円/楕円 70"/>
        <xdr:cNvSpPr/>
      </xdr:nvSpPr>
      <xdr:spPr bwMode="auto">
        <a:xfrm>
          <a:off x="5600700" y="296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15994</xdr:rowOff>
    </xdr:from>
    <xdr:ext cx="762000" cy="259045"/>
    <xdr:sp macro="" textlink="">
      <xdr:nvSpPr>
        <xdr:cNvPr id="72" name="人口1人当たり決算額の推移該当値テキスト130"/>
        <xdr:cNvSpPr txBox="1"/>
      </xdr:nvSpPr>
      <xdr:spPr>
        <a:xfrm>
          <a:off x="5740400" y="28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70790</xdr:rowOff>
    </xdr:from>
    <xdr:to>
      <xdr:col>4</xdr:col>
      <xdr:colOff>520700</xdr:colOff>
      <xdr:row>18</xdr:row>
      <xdr:rowOff>940</xdr:rowOff>
    </xdr:to>
    <xdr:sp macro="" textlink="">
      <xdr:nvSpPr>
        <xdr:cNvPr id="73" name="円/楕円 72"/>
        <xdr:cNvSpPr/>
      </xdr:nvSpPr>
      <xdr:spPr bwMode="auto">
        <a:xfrm>
          <a:off x="4953000" y="303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11117</xdr:rowOff>
    </xdr:from>
    <xdr:ext cx="736600" cy="259045"/>
    <xdr:sp macro="" textlink="">
      <xdr:nvSpPr>
        <xdr:cNvPr id="74" name="テキスト ボックス 73"/>
        <xdr:cNvSpPr txBox="1"/>
      </xdr:nvSpPr>
      <xdr:spPr>
        <a:xfrm>
          <a:off x="4622800" y="280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80892</xdr:rowOff>
    </xdr:from>
    <xdr:to>
      <xdr:col>3</xdr:col>
      <xdr:colOff>955675</xdr:colOff>
      <xdr:row>18</xdr:row>
      <xdr:rowOff>11042</xdr:rowOff>
    </xdr:to>
    <xdr:sp macro="" textlink="">
      <xdr:nvSpPr>
        <xdr:cNvPr id="75" name="円/楕円 74"/>
        <xdr:cNvSpPr/>
      </xdr:nvSpPr>
      <xdr:spPr bwMode="auto">
        <a:xfrm>
          <a:off x="4254500" y="304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21219</xdr:rowOff>
    </xdr:from>
    <xdr:ext cx="762000" cy="259045"/>
    <xdr:sp macro="" textlink="">
      <xdr:nvSpPr>
        <xdr:cNvPr id="76" name="テキスト ボックス 75"/>
        <xdr:cNvSpPr txBox="1"/>
      </xdr:nvSpPr>
      <xdr:spPr>
        <a:xfrm>
          <a:off x="3924300" y="28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11147</xdr:rowOff>
    </xdr:from>
    <xdr:to>
      <xdr:col>3</xdr:col>
      <xdr:colOff>257175</xdr:colOff>
      <xdr:row>17</xdr:row>
      <xdr:rowOff>112747</xdr:rowOff>
    </xdr:to>
    <xdr:sp macro="" textlink="">
      <xdr:nvSpPr>
        <xdr:cNvPr id="77" name="円/楕円 76"/>
        <xdr:cNvSpPr/>
      </xdr:nvSpPr>
      <xdr:spPr bwMode="auto">
        <a:xfrm>
          <a:off x="3556000" y="297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122924</xdr:rowOff>
    </xdr:from>
    <xdr:ext cx="762000" cy="259045"/>
    <xdr:sp macro="" textlink="">
      <xdr:nvSpPr>
        <xdr:cNvPr id="78" name="テキスト ボックス 77"/>
        <xdr:cNvSpPr txBox="1"/>
      </xdr:nvSpPr>
      <xdr:spPr>
        <a:xfrm>
          <a:off x="3225800" y="27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71737</xdr:rowOff>
    </xdr:from>
    <xdr:to>
      <xdr:col>2</xdr:col>
      <xdr:colOff>692150</xdr:colOff>
      <xdr:row>18</xdr:row>
      <xdr:rowOff>1887</xdr:rowOff>
    </xdr:to>
    <xdr:sp macro="" textlink="">
      <xdr:nvSpPr>
        <xdr:cNvPr id="79" name="円/楕円 78"/>
        <xdr:cNvSpPr/>
      </xdr:nvSpPr>
      <xdr:spPr bwMode="auto">
        <a:xfrm>
          <a:off x="2857500" y="303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12064</xdr:rowOff>
    </xdr:from>
    <xdr:ext cx="762000" cy="259045"/>
    <xdr:sp macro="" textlink="">
      <xdr:nvSpPr>
        <xdr:cNvPr id="80" name="テキスト ボックス 79"/>
        <xdr:cNvSpPr txBox="1"/>
      </xdr:nvSpPr>
      <xdr:spPr>
        <a:xfrm>
          <a:off x="2527300" y="280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231432</xdr:rowOff>
    </xdr:from>
    <xdr:to>
      <xdr:col>4</xdr:col>
      <xdr:colOff>1117600</xdr:colOff>
      <xdr:row>34</xdr:row>
      <xdr:rowOff>250672</xdr:rowOff>
    </xdr:to>
    <xdr:cxnSp macro="">
      <xdr:nvCxnSpPr>
        <xdr:cNvPr id="113" name="直線コネクタ 112"/>
        <xdr:cNvCxnSpPr/>
      </xdr:nvCxnSpPr>
      <xdr:spPr bwMode="auto">
        <a:xfrm>
          <a:off x="5003800" y="6498882"/>
          <a:ext cx="6477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169463</xdr:rowOff>
    </xdr:from>
    <xdr:to>
      <xdr:col>4</xdr:col>
      <xdr:colOff>469900</xdr:colOff>
      <xdr:row>34</xdr:row>
      <xdr:rowOff>231432</xdr:rowOff>
    </xdr:to>
    <xdr:cxnSp macro="">
      <xdr:nvCxnSpPr>
        <xdr:cNvPr id="116" name="直線コネクタ 115"/>
        <xdr:cNvCxnSpPr/>
      </xdr:nvCxnSpPr>
      <xdr:spPr bwMode="auto">
        <a:xfrm>
          <a:off x="4305300" y="6436913"/>
          <a:ext cx="698500" cy="6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169463</xdr:rowOff>
    </xdr:from>
    <xdr:to>
      <xdr:col>3</xdr:col>
      <xdr:colOff>904875</xdr:colOff>
      <xdr:row>34</xdr:row>
      <xdr:rowOff>261931</xdr:rowOff>
    </xdr:to>
    <xdr:cxnSp macro="">
      <xdr:nvCxnSpPr>
        <xdr:cNvPr id="119" name="直線コネクタ 118"/>
        <xdr:cNvCxnSpPr/>
      </xdr:nvCxnSpPr>
      <xdr:spPr bwMode="auto">
        <a:xfrm flipV="1">
          <a:off x="3606800" y="6436913"/>
          <a:ext cx="698500" cy="9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210496</xdr:rowOff>
    </xdr:from>
    <xdr:to>
      <xdr:col>3</xdr:col>
      <xdr:colOff>206375</xdr:colOff>
      <xdr:row>34</xdr:row>
      <xdr:rowOff>261931</xdr:rowOff>
    </xdr:to>
    <xdr:cxnSp macro="">
      <xdr:nvCxnSpPr>
        <xdr:cNvPr id="122" name="直線コネクタ 121"/>
        <xdr:cNvCxnSpPr/>
      </xdr:nvCxnSpPr>
      <xdr:spPr bwMode="auto">
        <a:xfrm>
          <a:off x="2908300" y="6477946"/>
          <a:ext cx="698500" cy="5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199873</xdr:rowOff>
    </xdr:from>
    <xdr:to>
      <xdr:col>5</xdr:col>
      <xdr:colOff>34925</xdr:colOff>
      <xdr:row>34</xdr:row>
      <xdr:rowOff>301473</xdr:rowOff>
    </xdr:to>
    <xdr:sp macro="" textlink="">
      <xdr:nvSpPr>
        <xdr:cNvPr id="132" name="円/楕円 131"/>
        <xdr:cNvSpPr/>
      </xdr:nvSpPr>
      <xdr:spPr bwMode="auto">
        <a:xfrm>
          <a:off x="5600700" y="646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44950</xdr:rowOff>
    </xdr:from>
    <xdr:ext cx="762000" cy="259045"/>
    <xdr:sp macro="" textlink="">
      <xdr:nvSpPr>
        <xdr:cNvPr id="133" name="人口1人当たり決算額の推移該当値テキスト445"/>
        <xdr:cNvSpPr txBox="1"/>
      </xdr:nvSpPr>
      <xdr:spPr>
        <a:xfrm>
          <a:off x="5740400" y="63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180632</xdr:rowOff>
    </xdr:from>
    <xdr:to>
      <xdr:col>4</xdr:col>
      <xdr:colOff>520700</xdr:colOff>
      <xdr:row>34</xdr:row>
      <xdr:rowOff>282232</xdr:rowOff>
    </xdr:to>
    <xdr:sp macro="" textlink="">
      <xdr:nvSpPr>
        <xdr:cNvPr id="134" name="円/楕円 133"/>
        <xdr:cNvSpPr/>
      </xdr:nvSpPr>
      <xdr:spPr bwMode="auto">
        <a:xfrm>
          <a:off x="4953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292409</xdr:rowOff>
    </xdr:from>
    <xdr:ext cx="736600" cy="259045"/>
    <xdr:sp macro="" textlink="">
      <xdr:nvSpPr>
        <xdr:cNvPr id="135" name="テキスト ボックス 134"/>
        <xdr:cNvSpPr txBox="1"/>
      </xdr:nvSpPr>
      <xdr:spPr>
        <a:xfrm>
          <a:off x="4622800" y="621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118663</xdr:rowOff>
    </xdr:from>
    <xdr:to>
      <xdr:col>3</xdr:col>
      <xdr:colOff>955675</xdr:colOff>
      <xdr:row>34</xdr:row>
      <xdr:rowOff>220263</xdr:rowOff>
    </xdr:to>
    <xdr:sp macro="" textlink="">
      <xdr:nvSpPr>
        <xdr:cNvPr id="136" name="円/楕円 135"/>
        <xdr:cNvSpPr/>
      </xdr:nvSpPr>
      <xdr:spPr bwMode="auto">
        <a:xfrm>
          <a:off x="4254500" y="63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230440</xdr:rowOff>
    </xdr:from>
    <xdr:ext cx="762000" cy="259045"/>
    <xdr:sp macro="" textlink="">
      <xdr:nvSpPr>
        <xdr:cNvPr id="137" name="テキスト ボックス 136"/>
        <xdr:cNvSpPr txBox="1"/>
      </xdr:nvSpPr>
      <xdr:spPr>
        <a:xfrm>
          <a:off x="3924300" y="615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211131</xdr:rowOff>
    </xdr:from>
    <xdr:to>
      <xdr:col>3</xdr:col>
      <xdr:colOff>257175</xdr:colOff>
      <xdr:row>34</xdr:row>
      <xdr:rowOff>312731</xdr:rowOff>
    </xdr:to>
    <xdr:sp macro="" textlink="">
      <xdr:nvSpPr>
        <xdr:cNvPr id="138" name="円/楕円 137"/>
        <xdr:cNvSpPr/>
      </xdr:nvSpPr>
      <xdr:spPr bwMode="auto">
        <a:xfrm>
          <a:off x="3556000" y="647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297508</xdr:rowOff>
    </xdr:from>
    <xdr:ext cx="762000" cy="259045"/>
    <xdr:sp macro="" textlink="">
      <xdr:nvSpPr>
        <xdr:cNvPr id="139" name="テキスト ボックス 138"/>
        <xdr:cNvSpPr txBox="1"/>
      </xdr:nvSpPr>
      <xdr:spPr>
        <a:xfrm>
          <a:off x="3225800" y="656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159696</xdr:rowOff>
    </xdr:from>
    <xdr:to>
      <xdr:col>2</xdr:col>
      <xdr:colOff>692150</xdr:colOff>
      <xdr:row>34</xdr:row>
      <xdr:rowOff>261296</xdr:rowOff>
    </xdr:to>
    <xdr:sp macro="" textlink="">
      <xdr:nvSpPr>
        <xdr:cNvPr id="140" name="円/楕円 139"/>
        <xdr:cNvSpPr/>
      </xdr:nvSpPr>
      <xdr:spPr bwMode="auto">
        <a:xfrm>
          <a:off x="2857500" y="642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246073</xdr:rowOff>
    </xdr:from>
    <xdr:ext cx="762000" cy="259045"/>
    <xdr:sp macro="" textlink="">
      <xdr:nvSpPr>
        <xdr:cNvPr id="141" name="テキスト ボックス 140"/>
        <xdr:cNvSpPr txBox="1"/>
      </xdr:nvSpPr>
      <xdr:spPr>
        <a:xfrm>
          <a:off x="2527300" y="651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財政調整基金については、</a:t>
          </a:r>
          <a:r>
            <a:rPr lang="ja-JP" altLang="en-US" sz="1100" b="0" i="0" baseline="0">
              <a:solidFill>
                <a:schemeClr val="dk1"/>
              </a:solidFill>
              <a:effectLst/>
              <a:latin typeface="+mn-lt"/>
              <a:ea typeface="+mn-ea"/>
              <a:cs typeface="+mn-cs"/>
            </a:rPr>
            <a:t>平成２５年度において取り崩しがなく増加し、</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、積立額が増加したことにより基金残高が増加した。</a:t>
          </a:r>
          <a:endParaRPr lang="ja-JP" altLang="ja-JP" sz="1400">
            <a:effectLst/>
          </a:endParaRPr>
        </a:p>
        <a:p>
          <a:pPr rtl="0" fontAlgn="base"/>
          <a:r>
            <a:rPr lang="ja-JP" altLang="ja-JP" sz="1100" b="0" i="0" baseline="0">
              <a:solidFill>
                <a:schemeClr val="dk1"/>
              </a:solidFill>
              <a:effectLst/>
              <a:latin typeface="+mn-lt"/>
              <a:ea typeface="+mn-ea"/>
              <a:cs typeface="+mn-cs"/>
            </a:rPr>
            <a:t>実質収支額は、平成２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年度については平成２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4.60</a:t>
          </a:r>
          <a:r>
            <a:rPr lang="ja-JP" altLang="ja-JP" sz="1100" b="0" i="0" baseline="0">
              <a:solidFill>
                <a:schemeClr val="dk1"/>
              </a:solidFill>
              <a:effectLst/>
              <a:latin typeface="+mn-lt"/>
              <a:ea typeface="+mn-ea"/>
              <a:cs typeface="+mn-cs"/>
            </a:rPr>
            <a:t>％となっているが、</a:t>
          </a:r>
          <a:r>
            <a:rPr lang="en-US" altLang="ja-JP" sz="1100" b="0" i="0" baseline="0">
              <a:solidFill>
                <a:schemeClr val="dk1"/>
              </a:solidFill>
              <a:effectLst/>
              <a:latin typeface="+mn-lt"/>
              <a:ea typeface="+mn-ea"/>
              <a:cs typeface="+mn-cs"/>
            </a:rPr>
            <a:t>3.85%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7.44%</a:t>
          </a:r>
          <a:r>
            <a:rPr lang="ja-JP" altLang="ja-JP" sz="1100" b="0" i="0" baseline="0">
              <a:solidFill>
                <a:schemeClr val="dk1"/>
              </a:solidFill>
              <a:effectLst/>
              <a:latin typeface="+mn-lt"/>
              <a:ea typeface="+mn-ea"/>
              <a:cs typeface="+mn-cs"/>
            </a:rPr>
            <a:t>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平成２３年度において、財政調整基金残高の減少及び実質単年度収支の赤字となっているのは、</a:t>
          </a:r>
          <a:r>
            <a:rPr lang="ja-JP" altLang="ja-JP" sz="1100" b="0" i="0" baseline="0">
              <a:solidFill>
                <a:schemeClr val="dk1"/>
              </a:solidFill>
              <a:effectLst/>
              <a:latin typeface="+mn-lt"/>
              <a:ea typeface="+mn-ea"/>
              <a:cs typeface="+mn-cs"/>
            </a:rPr>
            <a:t>東日本大震災による災害復旧で</a:t>
          </a:r>
          <a:r>
            <a:rPr lang="ja-JP" altLang="ja-JP" sz="1100">
              <a:solidFill>
                <a:schemeClr val="dk1"/>
              </a:solidFill>
              <a:effectLst/>
              <a:latin typeface="+mn-lt"/>
              <a:ea typeface="+mn-ea"/>
              <a:cs typeface="+mn-cs"/>
            </a:rPr>
            <a:t>大規模な投資的事業を行い、一般財源不足分を財政調整基金の取り崩しで対応したことが要因となっている。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各会計において、平成２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年度以降赤字となっているものはない。</a:t>
          </a:r>
          <a:endParaRPr lang="ja-JP" altLang="ja-JP" sz="1400">
            <a:effectLst/>
          </a:endParaRPr>
        </a:p>
        <a:p>
          <a:pPr rtl="0"/>
          <a:r>
            <a:rPr lang="ja-JP" altLang="ja-JP" sz="1100" b="0" i="0" baseline="0">
              <a:solidFill>
                <a:schemeClr val="dk1"/>
              </a:solidFill>
              <a:effectLst/>
              <a:latin typeface="+mn-lt"/>
              <a:ea typeface="+mn-ea"/>
              <a:cs typeface="+mn-cs"/>
            </a:rPr>
            <a:t>工業用地取得造成事業特別会計においては、未売却資産に係る販売収入見込額も含まれており、販売状況により今後変動する可能性がある。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地方債においては、基準財政需要額に算入される村債充当事業を選別化するとともに、発行額の抑制に努めており、元利償還金は減少傾向にある。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債務負担行為に基づく支出においても、減少傾向にあり、今後も減少する見込みである。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一般会計等に係る地方債の現在高については、緊急防災・減災事業（防災センター整備事業等）等に伴い発行したため増加している。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債務負担行為に基づく支出予定額は、今後減少していく見込みである。</a:t>
          </a:r>
          <a:endParaRPr lang="ja-JP" altLang="ja-JP" sz="1400">
            <a:effectLst/>
          </a:endParaRPr>
        </a:p>
        <a:p>
          <a:pPr rtl="0" fontAlgn="base"/>
          <a:r>
            <a:rPr lang="ja-JP" altLang="ja-JP" sz="1100" b="0" i="0" baseline="0">
              <a:solidFill>
                <a:schemeClr val="dk1"/>
              </a:solidFill>
              <a:effectLst/>
              <a:latin typeface="+mn-lt"/>
              <a:ea typeface="+mn-ea"/>
              <a:cs typeface="+mn-cs"/>
            </a:rPr>
            <a:t>充当可能基金については、財政調整基金への積み増しを行って</a:t>
          </a:r>
          <a:r>
            <a:rPr lang="ja-JP" altLang="en-US" sz="1100" b="0" i="0" baseline="0">
              <a:solidFill>
                <a:schemeClr val="dk1"/>
              </a:solidFill>
              <a:effectLst/>
              <a:latin typeface="+mn-lt"/>
              <a:ea typeface="+mn-ea"/>
              <a:cs typeface="+mn-cs"/>
            </a:rPr>
            <a:t>いるが、東日本大震災復興基金の取り崩しにより減少</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基準財政需要額の算入見込額については、村債充当事業の選別化を行っており、概ね地方債の現在高に比例している。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7108200</v>
      </c>
      <c r="BO4" s="379"/>
      <c r="BP4" s="379"/>
      <c r="BQ4" s="379"/>
      <c r="BR4" s="379"/>
      <c r="BS4" s="379"/>
      <c r="BT4" s="379"/>
      <c r="BU4" s="380"/>
      <c r="BV4" s="378">
        <v>6016167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6.2</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6838483</v>
      </c>
      <c r="BO5" s="384"/>
      <c r="BP5" s="384"/>
      <c r="BQ5" s="384"/>
      <c r="BR5" s="384"/>
      <c r="BS5" s="384"/>
      <c r="BT5" s="384"/>
      <c r="BU5" s="385"/>
      <c r="BV5" s="383">
        <v>5535108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83.8</v>
      </c>
      <c r="CU5" s="354"/>
      <c r="CV5" s="354"/>
      <c r="CW5" s="354"/>
      <c r="CX5" s="354"/>
      <c r="CY5" s="354"/>
      <c r="CZ5" s="354"/>
      <c r="DA5" s="355"/>
      <c r="DB5" s="353">
        <v>78.8</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269717</v>
      </c>
      <c r="BO6" s="384"/>
      <c r="BP6" s="384"/>
      <c r="BQ6" s="384"/>
      <c r="BR6" s="384"/>
      <c r="BS6" s="384"/>
      <c r="BT6" s="384"/>
      <c r="BU6" s="385"/>
      <c r="BV6" s="383">
        <v>481059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88.8</v>
      </c>
      <c r="CU6" s="530"/>
      <c r="CV6" s="530"/>
      <c r="CW6" s="530"/>
      <c r="CX6" s="530"/>
      <c r="CY6" s="530"/>
      <c r="CZ6" s="530"/>
      <c r="DA6" s="531"/>
      <c r="DB6" s="529">
        <v>83.6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147396</v>
      </c>
      <c r="BO7" s="384"/>
      <c r="BP7" s="384"/>
      <c r="BQ7" s="384"/>
      <c r="BR7" s="384"/>
      <c r="BS7" s="384"/>
      <c r="BT7" s="384"/>
      <c r="BU7" s="385"/>
      <c r="BV7" s="383">
        <v>313445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2657195</v>
      </c>
      <c r="CU7" s="384"/>
      <c r="CV7" s="384"/>
      <c r="CW7" s="384"/>
      <c r="CX7" s="384"/>
      <c r="CY7" s="384"/>
      <c r="CZ7" s="384"/>
      <c r="DA7" s="385"/>
      <c r="DB7" s="383">
        <v>2705445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122321</v>
      </c>
      <c r="BO8" s="384"/>
      <c r="BP8" s="384"/>
      <c r="BQ8" s="384"/>
      <c r="BR8" s="384"/>
      <c r="BS8" s="384"/>
      <c r="BT8" s="384"/>
      <c r="BU8" s="385"/>
      <c r="BV8" s="383">
        <v>167614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6291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-45293</v>
      </c>
      <c r="BO9" s="384"/>
      <c r="BP9" s="384"/>
      <c r="BQ9" s="384"/>
      <c r="BR9" s="384"/>
      <c r="BS9" s="384"/>
      <c r="BT9" s="384"/>
      <c r="BU9" s="385"/>
      <c r="BV9" s="383">
        <v>-145743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6486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85380</v>
      </c>
      <c r="BO10" s="384"/>
      <c r="BP10" s="384"/>
      <c r="BQ10" s="384"/>
      <c r="BR10" s="384"/>
      <c r="BS10" s="384"/>
      <c r="BT10" s="384"/>
      <c r="BU10" s="385"/>
      <c r="BV10" s="383">
        <v>526890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6065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61000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6013</v>
      </c>
      <c r="S13" s="485"/>
      <c r="T13" s="485"/>
      <c r="U13" s="485"/>
      <c r="V13" s="486"/>
      <c r="W13" s="472" t="s">
        <v>124</v>
      </c>
      <c r="X13" s="398"/>
      <c r="Y13" s="398"/>
      <c r="Z13" s="398"/>
      <c r="AA13" s="398"/>
      <c r="AB13" s="399"/>
      <c r="AC13" s="359">
        <v>468</v>
      </c>
      <c r="AD13" s="360"/>
      <c r="AE13" s="360"/>
      <c r="AF13" s="360"/>
      <c r="AG13" s="361"/>
      <c r="AH13" s="359">
        <v>439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-20913</v>
      </c>
      <c r="BO13" s="384"/>
      <c r="BP13" s="384"/>
      <c r="BQ13" s="384"/>
      <c r="BR13" s="384"/>
      <c r="BS13" s="384"/>
      <c r="BT13" s="384"/>
      <c r="BU13" s="385"/>
      <c r="BV13" s="383">
        <v>381147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6176</v>
      </c>
      <c r="S14" s="485"/>
      <c r="T14" s="485"/>
      <c r="U14" s="485"/>
      <c r="V14" s="486"/>
      <c r="W14" s="487"/>
      <c r="X14" s="401"/>
      <c r="Y14" s="401"/>
      <c r="Z14" s="401"/>
      <c r="AA14" s="401"/>
      <c r="AB14" s="402"/>
      <c r="AC14" s="477">
        <v>15.7</v>
      </c>
      <c r="AD14" s="478"/>
      <c r="AE14" s="478"/>
      <c r="AF14" s="478"/>
      <c r="AG14" s="479"/>
      <c r="AH14" s="477">
        <v>13.6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30.3</v>
      </c>
      <c r="CU14" s="456"/>
      <c r="CV14" s="456"/>
      <c r="CW14" s="456"/>
      <c r="CX14" s="456"/>
      <c r="CY14" s="456"/>
      <c r="CZ14" s="456"/>
      <c r="DA14" s="457"/>
      <c r="DB14" s="488">
        <v>23.7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6133</v>
      </c>
      <c r="S15" s="485"/>
      <c r="T15" s="485"/>
      <c r="U15" s="485"/>
      <c r="V15" s="486"/>
      <c r="W15" s="472" t="s">
        <v>131</v>
      </c>
      <c r="X15" s="398"/>
      <c r="Y15" s="398"/>
      <c r="Z15" s="398"/>
      <c r="AA15" s="398"/>
      <c r="AB15" s="399"/>
      <c r="AC15" s="359">
        <v>1063</v>
      </c>
      <c r="AD15" s="360"/>
      <c r="AE15" s="360"/>
      <c r="AF15" s="360"/>
      <c r="AG15" s="361"/>
      <c r="AH15" s="359">
        <v>1254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688009</v>
      </c>
      <c r="BO15" s="379"/>
      <c r="BP15" s="379"/>
      <c r="BQ15" s="379"/>
      <c r="BR15" s="379"/>
      <c r="BS15" s="379"/>
      <c r="BT15" s="379"/>
      <c r="BU15" s="380"/>
      <c r="BV15" s="378">
        <v>675848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35.6</v>
      </c>
      <c r="AD16" s="478"/>
      <c r="AE16" s="478"/>
      <c r="AF16" s="478"/>
      <c r="AG16" s="479"/>
      <c r="AH16" s="477">
        <v>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2320313</v>
      </c>
      <c r="BO16" s="384"/>
      <c r="BP16" s="384"/>
      <c r="BQ16" s="384"/>
      <c r="BR16" s="384"/>
      <c r="BS16" s="384"/>
      <c r="BT16" s="384"/>
      <c r="BU16" s="385"/>
      <c r="BV16" s="383">
        <v>2365693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1455</v>
      </c>
      <c r="AD17" s="360"/>
      <c r="AE17" s="360"/>
      <c r="AF17" s="360"/>
      <c r="AG17" s="361"/>
      <c r="AH17" s="359">
        <v>1494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871863</v>
      </c>
      <c r="BO17" s="384"/>
      <c r="BP17" s="384"/>
      <c r="BQ17" s="384"/>
      <c r="BR17" s="384"/>
      <c r="BS17" s="384"/>
      <c r="BT17" s="384"/>
      <c r="BU17" s="385"/>
      <c r="BV17" s="383">
        <v>855756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225.52</v>
      </c>
      <c r="M18" s="448"/>
      <c r="N18" s="448"/>
      <c r="O18" s="448"/>
      <c r="P18" s="448"/>
      <c r="Q18" s="448"/>
      <c r="R18" s="449"/>
      <c r="S18" s="449"/>
      <c r="T18" s="449"/>
      <c r="U18" s="449"/>
      <c r="V18" s="450"/>
      <c r="W18" s="464"/>
      <c r="X18" s="465"/>
      <c r="Y18" s="465"/>
      <c r="Z18" s="465"/>
      <c r="AA18" s="465"/>
      <c r="AB18" s="473"/>
      <c r="AC18" s="347">
        <v>48.7</v>
      </c>
      <c r="AD18" s="348"/>
      <c r="AE18" s="348"/>
      <c r="AF18" s="348"/>
      <c r="AG18" s="451"/>
      <c r="AH18" s="347">
        <v>46.4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2272113</v>
      </c>
      <c r="BO18" s="384"/>
      <c r="BP18" s="384"/>
      <c r="BQ18" s="384"/>
      <c r="BR18" s="384"/>
      <c r="BS18" s="384"/>
      <c r="BT18" s="384"/>
      <c r="BU18" s="385"/>
      <c r="BV18" s="383">
        <v>2178852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3236849</v>
      </c>
      <c r="BO19" s="384"/>
      <c r="BP19" s="384"/>
      <c r="BQ19" s="384"/>
      <c r="BR19" s="384"/>
      <c r="BS19" s="384"/>
      <c r="BT19" s="384"/>
      <c r="BU19" s="385"/>
      <c r="BV19" s="383">
        <v>3911960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1669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4038732</v>
      </c>
      <c r="BO23" s="384"/>
      <c r="BP23" s="384"/>
      <c r="BQ23" s="384"/>
      <c r="BR23" s="384"/>
      <c r="BS23" s="384"/>
      <c r="BT23" s="384"/>
      <c r="BU23" s="385"/>
      <c r="BV23" s="383">
        <v>4029999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4581</v>
      </c>
      <c r="R24" s="360"/>
      <c r="S24" s="360"/>
      <c r="T24" s="360"/>
      <c r="U24" s="360"/>
      <c r="V24" s="361"/>
      <c r="W24" s="427"/>
      <c r="X24" s="418"/>
      <c r="Y24" s="419"/>
      <c r="Z24" s="356" t="s">
        <v>155</v>
      </c>
      <c r="AA24" s="357"/>
      <c r="AB24" s="357"/>
      <c r="AC24" s="357"/>
      <c r="AD24" s="357"/>
      <c r="AE24" s="357"/>
      <c r="AF24" s="357"/>
      <c r="AG24" s="358"/>
      <c r="AH24" s="359">
        <v>73</v>
      </c>
      <c r="AI24" s="360"/>
      <c r="AJ24" s="360"/>
      <c r="AK24" s="360"/>
      <c r="AL24" s="361"/>
      <c r="AM24" s="359">
        <v>218051</v>
      </c>
      <c r="AN24" s="360"/>
      <c r="AO24" s="360"/>
      <c r="AP24" s="360"/>
      <c r="AQ24" s="360"/>
      <c r="AR24" s="361"/>
      <c r="AS24" s="359">
        <v>2987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3940654</v>
      </c>
      <c r="BO24" s="384"/>
      <c r="BP24" s="384"/>
      <c r="BQ24" s="384"/>
      <c r="BR24" s="384"/>
      <c r="BS24" s="384"/>
      <c r="BT24" s="384"/>
      <c r="BU24" s="385"/>
      <c r="BV24" s="383">
        <v>3912544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5236</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204611</v>
      </c>
      <c r="BO25" s="379"/>
      <c r="BP25" s="379"/>
      <c r="BQ25" s="379"/>
      <c r="BR25" s="379"/>
      <c r="BS25" s="379"/>
      <c r="BT25" s="379"/>
      <c r="BU25" s="380"/>
      <c r="BV25" s="378">
        <v>250267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4848</v>
      </c>
      <c r="R26" s="360"/>
      <c r="S26" s="360"/>
      <c r="T26" s="360"/>
      <c r="U26" s="360"/>
      <c r="V26" s="361"/>
      <c r="W26" s="427"/>
      <c r="X26" s="418"/>
      <c r="Y26" s="419"/>
      <c r="Z26" s="356" t="s">
        <v>161</v>
      </c>
      <c r="AA26" s="395"/>
      <c r="AB26" s="395"/>
      <c r="AC26" s="395"/>
      <c r="AD26" s="395"/>
      <c r="AE26" s="395"/>
      <c r="AF26" s="395"/>
      <c r="AG26" s="396"/>
      <c r="AH26" s="359">
        <v>6</v>
      </c>
      <c r="AI26" s="360"/>
      <c r="AJ26" s="360"/>
      <c r="AK26" s="360"/>
      <c r="AL26" s="361"/>
      <c r="AM26" s="359">
        <v>17886</v>
      </c>
      <c r="AN26" s="360"/>
      <c r="AO26" s="360"/>
      <c r="AP26" s="360"/>
      <c r="AQ26" s="360"/>
      <c r="AR26" s="361"/>
      <c r="AS26" s="359">
        <v>2981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2900</v>
      </c>
      <c r="R27" s="360"/>
      <c r="S27" s="360"/>
      <c r="T27" s="360"/>
      <c r="U27" s="360"/>
      <c r="V27" s="361"/>
      <c r="W27" s="427"/>
      <c r="X27" s="418"/>
      <c r="Y27" s="419"/>
      <c r="Z27" s="356" t="s">
        <v>164</v>
      </c>
      <c r="AA27" s="357"/>
      <c r="AB27" s="357"/>
      <c r="AC27" s="357"/>
      <c r="AD27" s="357"/>
      <c r="AE27" s="357"/>
      <c r="AF27" s="357"/>
      <c r="AG27" s="358"/>
      <c r="AH27" s="359">
        <v>7</v>
      </c>
      <c r="AI27" s="360"/>
      <c r="AJ27" s="360"/>
      <c r="AK27" s="360"/>
      <c r="AL27" s="361"/>
      <c r="AM27" s="359">
        <v>22289</v>
      </c>
      <c r="AN27" s="360"/>
      <c r="AO27" s="360"/>
      <c r="AP27" s="360"/>
      <c r="AQ27" s="360"/>
      <c r="AR27" s="361"/>
      <c r="AS27" s="359">
        <v>3184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143422</v>
      </c>
      <c r="BO27" s="387"/>
      <c r="BP27" s="387"/>
      <c r="BQ27" s="387"/>
      <c r="BR27" s="387"/>
      <c r="BS27" s="387"/>
      <c r="BT27" s="387"/>
      <c r="BU27" s="388"/>
      <c r="BV27" s="386">
        <v>143422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2450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1194601</v>
      </c>
      <c r="BO28" s="379"/>
      <c r="BP28" s="379"/>
      <c r="BQ28" s="379"/>
      <c r="BR28" s="379"/>
      <c r="BS28" s="379"/>
      <c r="BT28" s="379"/>
      <c r="BU28" s="380"/>
      <c r="BV28" s="378">
        <v>1170221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8</v>
      </c>
      <c r="M29" s="360"/>
      <c r="N29" s="360"/>
      <c r="O29" s="360"/>
      <c r="P29" s="361"/>
      <c r="Q29" s="359">
        <v>2350</v>
      </c>
      <c r="R29" s="360"/>
      <c r="S29" s="360"/>
      <c r="T29" s="360"/>
      <c r="U29" s="360"/>
      <c r="V29" s="361"/>
      <c r="W29" s="428"/>
      <c r="X29" s="429"/>
      <c r="Y29" s="430"/>
      <c r="Z29" s="356" t="s">
        <v>171</v>
      </c>
      <c r="AA29" s="357"/>
      <c r="AB29" s="357"/>
      <c r="AC29" s="357"/>
      <c r="AD29" s="357"/>
      <c r="AE29" s="357"/>
      <c r="AF29" s="357"/>
      <c r="AG29" s="358"/>
      <c r="AH29" s="359">
        <v>80</v>
      </c>
      <c r="AI29" s="360"/>
      <c r="AJ29" s="360"/>
      <c r="AK29" s="360"/>
      <c r="AL29" s="361"/>
      <c r="AM29" s="359">
        <v>240340</v>
      </c>
      <c r="AN29" s="360"/>
      <c r="AO29" s="360"/>
      <c r="AP29" s="360"/>
      <c r="AQ29" s="360"/>
      <c r="AR29" s="361"/>
      <c r="AS29" s="359">
        <v>3004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40961</v>
      </c>
      <c r="BO29" s="384"/>
      <c r="BP29" s="384"/>
      <c r="BQ29" s="384"/>
      <c r="BR29" s="384"/>
      <c r="BS29" s="384"/>
      <c r="BT29" s="384"/>
      <c r="BU29" s="385"/>
      <c r="BV29" s="383">
        <v>40947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319312</v>
      </c>
      <c r="BO30" s="387"/>
      <c r="BP30" s="387"/>
      <c r="BQ30" s="387"/>
      <c r="BR30" s="387"/>
      <c r="BS30" s="387"/>
      <c r="BT30" s="387"/>
      <c r="BU30" s="388"/>
      <c r="BV30" s="386">
        <v>483523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大山地区排水処理施設事業特別会計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公立岩瀬病院企業団</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（一財）天栄村振興公社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須賀川地方広域消防組合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二岐専用水道特別会計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須賀川地方保健環境組合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簡易水道事業特別会計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福島県後期高齢者医療広域連合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簡易排水処理施設特別会計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福島県後期高齢者医療広域連合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風力発電事業特別会計</v>
      </c>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福島県市町村総合事務組合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13</v>
      </c>
      <c r="BF40" s="343"/>
      <c r="BG40" s="342" t="str">
        <f>IF('各会計、関係団体の財政状況及び健全化判断比率'!B39="","",'各会計、関係団体の財政状況及び健全化判断比率'!B39)</f>
        <v>工業用地取得造成事業特別会計</v>
      </c>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福島県市町村総合事務組合　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福島県市町村総合事務組合　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福島県市町村総合事務組合　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福島県市町村総合事務組合　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718097</v>
      </c>
      <c r="S5" s="639"/>
      <c r="T5" s="639"/>
      <c r="U5" s="639"/>
      <c r="V5" s="639"/>
      <c r="W5" s="639"/>
      <c r="X5" s="639"/>
      <c r="Y5" s="686"/>
      <c r="Z5" s="699">
        <v>10.1</v>
      </c>
      <c r="AA5" s="699"/>
      <c r="AB5" s="699"/>
      <c r="AC5" s="699"/>
      <c r="AD5" s="700">
        <v>718097</v>
      </c>
      <c r="AE5" s="700"/>
      <c r="AF5" s="700"/>
      <c r="AG5" s="700"/>
      <c r="AH5" s="700"/>
      <c r="AI5" s="700"/>
      <c r="AJ5" s="700"/>
      <c r="AK5" s="700"/>
      <c r="AL5" s="687">
        <v>28.1</v>
      </c>
      <c r="AM5" s="656"/>
      <c r="AN5" s="656"/>
      <c r="AO5" s="688"/>
      <c r="AP5" s="673" t="s">
        <v>209</v>
      </c>
      <c r="AQ5" s="674"/>
      <c r="AR5" s="674"/>
      <c r="AS5" s="674"/>
      <c r="AT5" s="674"/>
      <c r="AU5" s="674"/>
      <c r="AV5" s="674"/>
      <c r="AW5" s="674"/>
      <c r="AX5" s="674"/>
      <c r="AY5" s="674"/>
      <c r="AZ5" s="674"/>
      <c r="BA5" s="674"/>
      <c r="BB5" s="674"/>
      <c r="BC5" s="674"/>
      <c r="BD5" s="674"/>
      <c r="BE5" s="674"/>
      <c r="BF5" s="675"/>
      <c r="BG5" s="588">
        <v>712254</v>
      </c>
      <c r="BH5" s="589"/>
      <c r="BI5" s="589"/>
      <c r="BJ5" s="589"/>
      <c r="BK5" s="589"/>
      <c r="BL5" s="589"/>
      <c r="BM5" s="589"/>
      <c r="BN5" s="590"/>
      <c r="BO5" s="641">
        <v>99.2</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80640</v>
      </c>
      <c r="S6" s="589"/>
      <c r="T6" s="589"/>
      <c r="U6" s="589"/>
      <c r="V6" s="589"/>
      <c r="W6" s="589"/>
      <c r="X6" s="589"/>
      <c r="Y6" s="590"/>
      <c r="Z6" s="641">
        <v>1.1000000000000001</v>
      </c>
      <c r="AA6" s="641"/>
      <c r="AB6" s="641"/>
      <c r="AC6" s="641"/>
      <c r="AD6" s="642">
        <v>80640</v>
      </c>
      <c r="AE6" s="642"/>
      <c r="AF6" s="642"/>
      <c r="AG6" s="642"/>
      <c r="AH6" s="642"/>
      <c r="AI6" s="642"/>
      <c r="AJ6" s="642"/>
      <c r="AK6" s="642"/>
      <c r="AL6" s="611">
        <v>3.2</v>
      </c>
      <c r="AM6" s="643"/>
      <c r="AN6" s="643"/>
      <c r="AO6" s="644"/>
      <c r="AP6" s="585" t="s">
        <v>215</v>
      </c>
      <c r="AQ6" s="586"/>
      <c r="AR6" s="586"/>
      <c r="AS6" s="586"/>
      <c r="AT6" s="586"/>
      <c r="AU6" s="586"/>
      <c r="AV6" s="586"/>
      <c r="AW6" s="586"/>
      <c r="AX6" s="586"/>
      <c r="AY6" s="586"/>
      <c r="AZ6" s="586"/>
      <c r="BA6" s="586"/>
      <c r="BB6" s="586"/>
      <c r="BC6" s="586"/>
      <c r="BD6" s="586"/>
      <c r="BE6" s="586"/>
      <c r="BF6" s="587"/>
      <c r="BG6" s="588">
        <v>712254</v>
      </c>
      <c r="BH6" s="589"/>
      <c r="BI6" s="589"/>
      <c r="BJ6" s="589"/>
      <c r="BK6" s="589"/>
      <c r="BL6" s="589"/>
      <c r="BM6" s="589"/>
      <c r="BN6" s="590"/>
      <c r="BO6" s="641">
        <v>99.2</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74145</v>
      </c>
      <c r="CS6" s="589"/>
      <c r="CT6" s="589"/>
      <c r="CU6" s="589"/>
      <c r="CV6" s="589"/>
      <c r="CW6" s="589"/>
      <c r="CX6" s="589"/>
      <c r="CY6" s="590"/>
      <c r="CZ6" s="641">
        <v>1.1000000000000001</v>
      </c>
      <c r="DA6" s="641"/>
      <c r="DB6" s="641"/>
      <c r="DC6" s="641"/>
      <c r="DD6" s="594" t="s">
        <v>210</v>
      </c>
      <c r="DE6" s="589"/>
      <c r="DF6" s="589"/>
      <c r="DG6" s="589"/>
      <c r="DH6" s="589"/>
      <c r="DI6" s="589"/>
      <c r="DJ6" s="589"/>
      <c r="DK6" s="589"/>
      <c r="DL6" s="589"/>
      <c r="DM6" s="589"/>
      <c r="DN6" s="589"/>
      <c r="DO6" s="589"/>
      <c r="DP6" s="590"/>
      <c r="DQ6" s="594">
        <v>74145</v>
      </c>
      <c r="DR6" s="589"/>
      <c r="DS6" s="589"/>
      <c r="DT6" s="589"/>
      <c r="DU6" s="589"/>
      <c r="DV6" s="589"/>
      <c r="DW6" s="589"/>
      <c r="DX6" s="589"/>
      <c r="DY6" s="589"/>
      <c r="DZ6" s="589"/>
      <c r="EA6" s="589"/>
      <c r="EB6" s="589"/>
      <c r="EC6" s="620"/>
    </row>
    <row r="7" spans="2:143" ht="11.25" customHeight="1">
      <c r="B7" s="585" t="s">
        <v>217</v>
      </c>
      <c r="C7" s="586"/>
      <c r="D7" s="586"/>
      <c r="E7" s="586"/>
      <c r="F7" s="586"/>
      <c r="G7" s="586"/>
      <c r="H7" s="586"/>
      <c r="I7" s="586"/>
      <c r="J7" s="586"/>
      <c r="K7" s="586"/>
      <c r="L7" s="586"/>
      <c r="M7" s="586"/>
      <c r="N7" s="586"/>
      <c r="O7" s="586"/>
      <c r="P7" s="586"/>
      <c r="Q7" s="587"/>
      <c r="R7" s="588">
        <v>952</v>
      </c>
      <c r="S7" s="589"/>
      <c r="T7" s="589"/>
      <c r="U7" s="589"/>
      <c r="V7" s="589"/>
      <c r="W7" s="589"/>
      <c r="X7" s="589"/>
      <c r="Y7" s="590"/>
      <c r="Z7" s="641">
        <v>0</v>
      </c>
      <c r="AA7" s="641"/>
      <c r="AB7" s="641"/>
      <c r="AC7" s="641"/>
      <c r="AD7" s="642">
        <v>952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221264</v>
      </c>
      <c r="BH7" s="589"/>
      <c r="BI7" s="589"/>
      <c r="BJ7" s="589"/>
      <c r="BK7" s="589"/>
      <c r="BL7" s="589"/>
      <c r="BM7" s="589"/>
      <c r="BN7" s="590"/>
      <c r="BO7" s="641">
        <v>30.8</v>
      </c>
      <c r="BP7" s="641"/>
      <c r="BQ7" s="641"/>
      <c r="BR7" s="641"/>
      <c r="BS7" s="642" t="s">
        <v>210</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867280</v>
      </c>
      <c r="CS7" s="589"/>
      <c r="CT7" s="589"/>
      <c r="CU7" s="589"/>
      <c r="CV7" s="589"/>
      <c r="CW7" s="589"/>
      <c r="CX7" s="589"/>
      <c r="CY7" s="590"/>
      <c r="CZ7" s="641">
        <v>12.7</v>
      </c>
      <c r="DA7" s="641"/>
      <c r="DB7" s="641"/>
      <c r="DC7" s="641"/>
      <c r="DD7" s="594">
        <v>262351</v>
      </c>
      <c r="DE7" s="589"/>
      <c r="DF7" s="589"/>
      <c r="DG7" s="589"/>
      <c r="DH7" s="589"/>
      <c r="DI7" s="589"/>
      <c r="DJ7" s="589"/>
      <c r="DK7" s="589"/>
      <c r="DL7" s="589"/>
      <c r="DM7" s="589"/>
      <c r="DN7" s="589"/>
      <c r="DO7" s="589"/>
      <c r="DP7" s="590"/>
      <c r="DQ7" s="594">
        <v>611843</v>
      </c>
      <c r="DR7" s="589"/>
      <c r="DS7" s="589"/>
      <c r="DT7" s="589"/>
      <c r="DU7" s="589"/>
      <c r="DV7" s="589"/>
      <c r="DW7" s="589"/>
      <c r="DX7" s="589"/>
      <c r="DY7" s="589"/>
      <c r="DZ7" s="589"/>
      <c r="EA7" s="589"/>
      <c r="EB7" s="589"/>
      <c r="EC7" s="620"/>
    </row>
    <row r="8" spans="2:143" ht="11.25" customHeight="1">
      <c r="B8" s="585" t="s">
        <v>220</v>
      </c>
      <c r="C8" s="586"/>
      <c r="D8" s="586"/>
      <c r="E8" s="586"/>
      <c r="F8" s="586"/>
      <c r="G8" s="586"/>
      <c r="H8" s="586"/>
      <c r="I8" s="586"/>
      <c r="J8" s="586"/>
      <c r="K8" s="586"/>
      <c r="L8" s="586"/>
      <c r="M8" s="586"/>
      <c r="N8" s="586"/>
      <c r="O8" s="586"/>
      <c r="P8" s="586"/>
      <c r="Q8" s="587"/>
      <c r="R8" s="588">
        <v>2655</v>
      </c>
      <c r="S8" s="589"/>
      <c r="T8" s="589"/>
      <c r="U8" s="589"/>
      <c r="V8" s="589"/>
      <c r="W8" s="589"/>
      <c r="X8" s="589"/>
      <c r="Y8" s="590"/>
      <c r="Z8" s="641">
        <v>0</v>
      </c>
      <c r="AA8" s="641"/>
      <c r="AB8" s="641"/>
      <c r="AC8" s="641"/>
      <c r="AD8" s="642">
        <v>2655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11934</v>
      </c>
      <c r="BH8" s="589"/>
      <c r="BI8" s="589"/>
      <c r="BJ8" s="589"/>
      <c r="BK8" s="589"/>
      <c r="BL8" s="589"/>
      <c r="BM8" s="589"/>
      <c r="BN8" s="590"/>
      <c r="BO8" s="641">
        <v>1.7</v>
      </c>
      <c r="BP8" s="641"/>
      <c r="BQ8" s="641"/>
      <c r="BR8" s="641"/>
      <c r="BS8" s="594" t="s">
        <v>112</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2885531</v>
      </c>
      <c r="CS8" s="589"/>
      <c r="CT8" s="589"/>
      <c r="CU8" s="589"/>
      <c r="CV8" s="589"/>
      <c r="CW8" s="589"/>
      <c r="CX8" s="589"/>
      <c r="CY8" s="590"/>
      <c r="CZ8" s="641">
        <v>42.2</v>
      </c>
      <c r="DA8" s="641"/>
      <c r="DB8" s="641"/>
      <c r="DC8" s="641"/>
      <c r="DD8" s="594">
        <v>907270</v>
      </c>
      <c r="DE8" s="589"/>
      <c r="DF8" s="589"/>
      <c r="DG8" s="589"/>
      <c r="DH8" s="589"/>
      <c r="DI8" s="589"/>
      <c r="DJ8" s="589"/>
      <c r="DK8" s="589"/>
      <c r="DL8" s="589"/>
      <c r="DM8" s="589"/>
      <c r="DN8" s="589"/>
      <c r="DO8" s="589"/>
      <c r="DP8" s="590"/>
      <c r="DQ8" s="594">
        <v>443201</v>
      </c>
      <c r="DR8" s="589"/>
      <c r="DS8" s="589"/>
      <c r="DT8" s="589"/>
      <c r="DU8" s="589"/>
      <c r="DV8" s="589"/>
      <c r="DW8" s="589"/>
      <c r="DX8" s="589"/>
      <c r="DY8" s="589"/>
      <c r="DZ8" s="589"/>
      <c r="EA8" s="589"/>
      <c r="EB8" s="589"/>
      <c r="EC8" s="620"/>
    </row>
    <row r="9" spans="2:143" ht="11.25" customHeight="1">
      <c r="B9" s="585" t="s">
        <v>223</v>
      </c>
      <c r="C9" s="586"/>
      <c r="D9" s="586"/>
      <c r="E9" s="586"/>
      <c r="F9" s="586"/>
      <c r="G9" s="586"/>
      <c r="H9" s="586"/>
      <c r="I9" s="586"/>
      <c r="J9" s="586"/>
      <c r="K9" s="586"/>
      <c r="L9" s="586"/>
      <c r="M9" s="586"/>
      <c r="N9" s="586"/>
      <c r="O9" s="586"/>
      <c r="P9" s="586"/>
      <c r="Q9" s="587"/>
      <c r="R9" s="588">
        <v>1399</v>
      </c>
      <c r="S9" s="589"/>
      <c r="T9" s="589"/>
      <c r="U9" s="589"/>
      <c r="V9" s="589"/>
      <c r="W9" s="589"/>
      <c r="X9" s="589"/>
      <c r="Y9" s="590"/>
      <c r="Z9" s="641">
        <v>0</v>
      </c>
      <c r="AA9" s="641"/>
      <c r="AB9" s="641"/>
      <c r="AC9" s="641"/>
      <c r="AD9" s="642">
        <v>1399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172628</v>
      </c>
      <c r="BH9" s="589"/>
      <c r="BI9" s="589"/>
      <c r="BJ9" s="589"/>
      <c r="BK9" s="589"/>
      <c r="BL9" s="589"/>
      <c r="BM9" s="589"/>
      <c r="BN9" s="590"/>
      <c r="BO9" s="641">
        <v>24</v>
      </c>
      <c r="BP9" s="641"/>
      <c r="BQ9" s="641"/>
      <c r="BR9" s="641"/>
      <c r="BS9" s="594" t="s">
        <v>112</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297986</v>
      </c>
      <c r="CS9" s="589"/>
      <c r="CT9" s="589"/>
      <c r="CU9" s="589"/>
      <c r="CV9" s="589"/>
      <c r="CW9" s="589"/>
      <c r="CX9" s="589"/>
      <c r="CY9" s="590"/>
      <c r="CZ9" s="641">
        <v>4.4000000000000004</v>
      </c>
      <c r="DA9" s="641"/>
      <c r="DB9" s="641"/>
      <c r="DC9" s="641"/>
      <c r="DD9" s="594">
        <v>3971</v>
      </c>
      <c r="DE9" s="589"/>
      <c r="DF9" s="589"/>
      <c r="DG9" s="589"/>
      <c r="DH9" s="589"/>
      <c r="DI9" s="589"/>
      <c r="DJ9" s="589"/>
      <c r="DK9" s="589"/>
      <c r="DL9" s="589"/>
      <c r="DM9" s="589"/>
      <c r="DN9" s="589"/>
      <c r="DO9" s="589"/>
      <c r="DP9" s="590"/>
      <c r="DQ9" s="594">
        <v>227481</v>
      </c>
      <c r="DR9" s="589"/>
      <c r="DS9" s="589"/>
      <c r="DT9" s="589"/>
      <c r="DU9" s="589"/>
      <c r="DV9" s="589"/>
      <c r="DW9" s="589"/>
      <c r="DX9" s="589"/>
      <c r="DY9" s="589"/>
      <c r="DZ9" s="589"/>
      <c r="EA9" s="589"/>
      <c r="EB9" s="589"/>
      <c r="EC9" s="620"/>
    </row>
    <row r="10" spans="2:143" ht="11.25" customHeight="1">
      <c r="B10" s="585" t="s">
        <v>226</v>
      </c>
      <c r="C10" s="586"/>
      <c r="D10" s="586"/>
      <c r="E10" s="586"/>
      <c r="F10" s="586"/>
      <c r="G10" s="586"/>
      <c r="H10" s="586"/>
      <c r="I10" s="586"/>
      <c r="J10" s="586"/>
      <c r="K10" s="586"/>
      <c r="L10" s="586"/>
      <c r="M10" s="586"/>
      <c r="N10" s="586"/>
      <c r="O10" s="586"/>
      <c r="P10" s="586"/>
      <c r="Q10" s="587"/>
      <c r="R10" s="588">
        <v>63810</v>
      </c>
      <c r="S10" s="589"/>
      <c r="T10" s="589"/>
      <c r="U10" s="589"/>
      <c r="V10" s="589"/>
      <c r="W10" s="589"/>
      <c r="X10" s="589"/>
      <c r="Y10" s="590"/>
      <c r="Z10" s="641">
        <v>0.9</v>
      </c>
      <c r="AA10" s="641"/>
      <c r="AB10" s="641"/>
      <c r="AC10" s="641"/>
      <c r="AD10" s="642">
        <v>63810</v>
      </c>
      <c r="AE10" s="642"/>
      <c r="AF10" s="642"/>
      <c r="AG10" s="642"/>
      <c r="AH10" s="642"/>
      <c r="AI10" s="642"/>
      <c r="AJ10" s="642"/>
      <c r="AK10" s="642"/>
      <c r="AL10" s="611">
        <v>2.5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15246</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v>54336</v>
      </c>
      <c r="CS10" s="589"/>
      <c r="CT10" s="589"/>
      <c r="CU10" s="589"/>
      <c r="CV10" s="589"/>
      <c r="CW10" s="589"/>
      <c r="CX10" s="589"/>
      <c r="CY10" s="590"/>
      <c r="CZ10" s="641">
        <v>0.8</v>
      </c>
      <c r="DA10" s="641"/>
      <c r="DB10" s="641"/>
      <c r="DC10" s="641"/>
      <c r="DD10" s="594" t="s">
        <v>112</v>
      </c>
      <c r="DE10" s="589"/>
      <c r="DF10" s="589"/>
      <c r="DG10" s="589"/>
      <c r="DH10" s="589"/>
      <c r="DI10" s="589"/>
      <c r="DJ10" s="589"/>
      <c r="DK10" s="589"/>
      <c r="DL10" s="589"/>
      <c r="DM10" s="589"/>
      <c r="DN10" s="589"/>
      <c r="DO10" s="589"/>
      <c r="DP10" s="590"/>
      <c r="DQ10" s="594">
        <v>10</v>
      </c>
      <c r="DR10" s="589"/>
      <c r="DS10" s="589"/>
      <c r="DT10" s="589"/>
      <c r="DU10" s="589"/>
      <c r="DV10" s="589"/>
      <c r="DW10" s="589"/>
      <c r="DX10" s="589"/>
      <c r="DY10" s="589"/>
      <c r="DZ10" s="589"/>
      <c r="EA10" s="589"/>
      <c r="EB10" s="589"/>
      <c r="EC10" s="620"/>
    </row>
    <row r="11" spans="2:143" ht="11.25" customHeight="1">
      <c r="B11" s="585" t="s">
        <v>229</v>
      </c>
      <c r="C11" s="586"/>
      <c r="D11" s="586"/>
      <c r="E11" s="586"/>
      <c r="F11" s="586"/>
      <c r="G11" s="586"/>
      <c r="H11" s="586"/>
      <c r="I11" s="586"/>
      <c r="J11" s="586"/>
      <c r="K11" s="586"/>
      <c r="L11" s="586"/>
      <c r="M11" s="586"/>
      <c r="N11" s="586"/>
      <c r="O11" s="586"/>
      <c r="P11" s="586"/>
      <c r="Q11" s="587"/>
      <c r="R11" s="588">
        <v>11449</v>
      </c>
      <c r="S11" s="589"/>
      <c r="T11" s="589"/>
      <c r="U11" s="589"/>
      <c r="V11" s="589"/>
      <c r="W11" s="589"/>
      <c r="X11" s="589"/>
      <c r="Y11" s="590"/>
      <c r="Z11" s="641">
        <v>0.2</v>
      </c>
      <c r="AA11" s="641"/>
      <c r="AB11" s="641"/>
      <c r="AC11" s="641"/>
      <c r="AD11" s="642">
        <v>11449</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21456</v>
      </c>
      <c r="BH11" s="589"/>
      <c r="BI11" s="589"/>
      <c r="BJ11" s="589"/>
      <c r="BK11" s="589"/>
      <c r="BL11" s="589"/>
      <c r="BM11" s="589"/>
      <c r="BN11" s="590"/>
      <c r="BO11" s="641">
        <v>3</v>
      </c>
      <c r="BP11" s="641"/>
      <c r="BQ11" s="641"/>
      <c r="BR11" s="641"/>
      <c r="BS11" s="594" t="s">
        <v>112</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709704</v>
      </c>
      <c r="CS11" s="589"/>
      <c r="CT11" s="589"/>
      <c r="CU11" s="589"/>
      <c r="CV11" s="589"/>
      <c r="CW11" s="589"/>
      <c r="CX11" s="589"/>
      <c r="CY11" s="590"/>
      <c r="CZ11" s="641">
        <v>10.4</v>
      </c>
      <c r="DA11" s="641"/>
      <c r="DB11" s="641"/>
      <c r="DC11" s="641"/>
      <c r="DD11" s="594">
        <v>103844</v>
      </c>
      <c r="DE11" s="589"/>
      <c r="DF11" s="589"/>
      <c r="DG11" s="589"/>
      <c r="DH11" s="589"/>
      <c r="DI11" s="589"/>
      <c r="DJ11" s="589"/>
      <c r="DK11" s="589"/>
      <c r="DL11" s="589"/>
      <c r="DM11" s="589"/>
      <c r="DN11" s="589"/>
      <c r="DO11" s="589"/>
      <c r="DP11" s="590"/>
      <c r="DQ11" s="594">
        <v>409054</v>
      </c>
      <c r="DR11" s="589"/>
      <c r="DS11" s="589"/>
      <c r="DT11" s="589"/>
      <c r="DU11" s="589"/>
      <c r="DV11" s="589"/>
      <c r="DW11" s="589"/>
      <c r="DX11" s="589"/>
      <c r="DY11" s="589"/>
      <c r="DZ11" s="589"/>
      <c r="EA11" s="589"/>
      <c r="EB11" s="589"/>
      <c r="EC11" s="620"/>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438929</v>
      </c>
      <c r="BH12" s="589"/>
      <c r="BI12" s="589"/>
      <c r="BJ12" s="589"/>
      <c r="BK12" s="589"/>
      <c r="BL12" s="589"/>
      <c r="BM12" s="589"/>
      <c r="BN12" s="590"/>
      <c r="BO12" s="641">
        <v>61.1</v>
      </c>
      <c r="BP12" s="641"/>
      <c r="BQ12" s="641"/>
      <c r="BR12" s="641"/>
      <c r="BS12" s="594" t="s">
        <v>112</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42184</v>
      </c>
      <c r="CS12" s="589"/>
      <c r="CT12" s="589"/>
      <c r="CU12" s="589"/>
      <c r="CV12" s="589"/>
      <c r="CW12" s="589"/>
      <c r="CX12" s="589"/>
      <c r="CY12" s="590"/>
      <c r="CZ12" s="641">
        <v>0.6</v>
      </c>
      <c r="DA12" s="641"/>
      <c r="DB12" s="641"/>
      <c r="DC12" s="641"/>
      <c r="DD12" s="594">
        <v>1723</v>
      </c>
      <c r="DE12" s="589"/>
      <c r="DF12" s="589"/>
      <c r="DG12" s="589"/>
      <c r="DH12" s="589"/>
      <c r="DI12" s="589"/>
      <c r="DJ12" s="589"/>
      <c r="DK12" s="589"/>
      <c r="DL12" s="589"/>
      <c r="DM12" s="589"/>
      <c r="DN12" s="589"/>
      <c r="DO12" s="589"/>
      <c r="DP12" s="590"/>
      <c r="DQ12" s="594">
        <v>26504</v>
      </c>
      <c r="DR12" s="589"/>
      <c r="DS12" s="589"/>
      <c r="DT12" s="589"/>
      <c r="DU12" s="589"/>
      <c r="DV12" s="589"/>
      <c r="DW12" s="589"/>
      <c r="DX12" s="589"/>
      <c r="DY12" s="589"/>
      <c r="DZ12" s="589"/>
      <c r="EA12" s="589"/>
      <c r="EB12" s="589"/>
      <c r="EC12" s="620"/>
    </row>
    <row r="13" spans="2:143" ht="11.25" customHeight="1">
      <c r="B13" s="585" t="s">
        <v>235</v>
      </c>
      <c r="C13" s="586"/>
      <c r="D13" s="586"/>
      <c r="E13" s="586"/>
      <c r="F13" s="586"/>
      <c r="G13" s="586"/>
      <c r="H13" s="586"/>
      <c r="I13" s="586"/>
      <c r="J13" s="586"/>
      <c r="K13" s="586"/>
      <c r="L13" s="586"/>
      <c r="M13" s="586"/>
      <c r="N13" s="586"/>
      <c r="O13" s="586"/>
      <c r="P13" s="586"/>
      <c r="Q13" s="587"/>
      <c r="R13" s="588">
        <v>10859</v>
      </c>
      <c r="S13" s="589"/>
      <c r="T13" s="589"/>
      <c r="U13" s="589"/>
      <c r="V13" s="589"/>
      <c r="W13" s="589"/>
      <c r="X13" s="589"/>
      <c r="Y13" s="590"/>
      <c r="Z13" s="641">
        <v>0.2</v>
      </c>
      <c r="AA13" s="641"/>
      <c r="AB13" s="641"/>
      <c r="AC13" s="641"/>
      <c r="AD13" s="642">
        <v>10859</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425146</v>
      </c>
      <c r="BH13" s="589"/>
      <c r="BI13" s="589"/>
      <c r="BJ13" s="589"/>
      <c r="BK13" s="589"/>
      <c r="BL13" s="589"/>
      <c r="BM13" s="589"/>
      <c r="BN13" s="590"/>
      <c r="BO13" s="641">
        <v>59.2</v>
      </c>
      <c r="BP13" s="641"/>
      <c r="BQ13" s="641"/>
      <c r="BR13" s="641"/>
      <c r="BS13" s="594" t="s">
        <v>112</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380517</v>
      </c>
      <c r="CS13" s="589"/>
      <c r="CT13" s="589"/>
      <c r="CU13" s="589"/>
      <c r="CV13" s="589"/>
      <c r="CW13" s="589"/>
      <c r="CX13" s="589"/>
      <c r="CY13" s="590"/>
      <c r="CZ13" s="641">
        <v>5.6</v>
      </c>
      <c r="DA13" s="641"/>
      <c r="DB13" s="641"/>
      <c r="DC13" s="641"/>
      <c r="DD13" s="594">
        <v>273106</v>
      </c>
      <c r="DE13" s="589"/>
      <c r="DF13" s="589"/>
      <c r="DG13" s="589"/>
      <c r="DH13" s="589"/>
      <c r="DI13" s="589"/>
      <c r="DJ13" s="589"/>
      <c r="DK13" s="589"/>
      <c r="DL13" s="589"/>
      <c r="DM13" s="589"/>
      <c r="DN13" s="589"/>
      <c r="DO13" s="589"/>
      <c r="DP13" s="590"/>
      <c r="DQ13" s="594">
        <v>244676</v>
      </c>
      <c r="DR13" s="589"/>
      <c r="DS13" s="589"/>
      <c r="DT13" s="589"/>
      <c r="DU13" s="589"/>
      <c r="DV13" s="589"/>
      <c r="DW13" s="589"/>
      <c r="DX13" s="589"/>
      <c r="DY13" s="589"/>
      <c r="DZ13" s="589"/>
      <c r="EA13" s="589"/>
      <c r="EB13" s="589"/>
      <c r="EC13" s="620"/>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15393</v>
      </c>
      <c r="BH14" s="589"/>
      <c r="BI14" s="589"/>
      <c r="BJ14" s="589"/>
      <c r="BK14" s="589"/>
      <c r="BL14" s="589"/>
      <c r="BM14" s="589"/>
      <c r="BN14" s="590"/>
      <c r="BO14" s="641">
        <v>2.1</v>
      </c>
      <c r="BP14" s="641"/>
      <c r="BQ14" s="641"/>
      <c r="BR14" s="641"/>
      <c r="BS14" s="594" t="s">
        <v>112</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246481</v>
      </c>
      <c r="CS14" s="589"/>
      <c r="CT14" s="589"/>
      <c r="CU14" s="589"/>
      <c r="CV14" s="589"/>
      <c r="CW14" s="589"/>
      <c r="CX14" s="589"/>
      <c r="CY14" s="590"/>
      <c r="CZ14" s="641">
        <v>3.6</v>
      </c>
      <c r="DA14" s="641"/>
      <c r="DB14" s="641"/>
      <c r="DC14" s="641"/>
      <c r="DD14" s="594">
        <v>95104</v>
      </c>
      <c r="DE14" s="589"/>
      <c r="DF14" s="589"/>
      <c r="DG14" s="589"/>
      <c r="DH14" s="589"/>
      <c r="DI14" s="589"/>
      <c r="DJ14" s="589"/>
      <c r="DK14" s="589"/>
      <c r="DL14" s="589"/>
      <c r="DM14" s="589"/>
      <c r="DN14" s="589"/>
      <c r="DO14" s="589"/>
      <c r="DP14" s="590"/>
      <c r="DQ14" s="594">
        <v>172784</v>
      </c>
      <c r="DR14" s="589"/>
      <c r="DS14" s="589"/>
      <c r="DT14" s="589"/>
      <c r="DU14" s="589"/>
      <c r="DV14" s="589"/>
      <c r="DW14" s="589"/>
      <c r="DX14" s="589"/>
      <c r="DY14" s="589"/>
      <c r="DZ14" s="589"/>
      <c r="EA14" s="589"/>
      <c r="EB14" s="589"/>
      <c r="EC14" s="620"/>
    </row>
    <row r="15" spans="2:143" ht="11.25" customHeight="1">
      <c r="B15" s="585" t="s">
        <v>241</v>
      </c>
      <c r="C15" s="586"/>
      <c r="D15" s="586"/>
      <c r="E15" s="586"/>
      <c r="F15" s="586"/>
      <c r="G15" s="586"/>
      <c r="H15" s="586"/>
      <c r="I15" s="586"/>
      <c r="J15" s="586"/>
      <c r="K15" s="586"/>
      <c r="L15" s="586"/>
      <c r="M15" s="586"/>
      <c r="N15" s="586"/>
      <c r="O15" s="586"/>
      <c r="P15" s="586"/>
      <c r="Q15" s="587"/>
      <c r="R15" s="588">
        <v>1771</v>
      </c>
      <c r="S15" s="589"/>
      <c r="T15" s="589"/>
      <c r="U15" s="589"/>
      <c r="V15" s="589"/>
      <c r="W15" s="589"/>
      <c r="X15" s="589"/>
      <c r="Y15" s="590"/>
      <c r="Z15" s="641">
        <v>0</v>
      </c>
      <c r="AA15" s="641"/>
      <c r="AB15" s="641"/>
      <c r="AC15" s="641"/>
      <c r="AD15" s="642">
        <v>1771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36668</v>
      </c>
      <c r="BH15" s="589"/>
      <c r="BI15" s="589"/>
      <c r="BJ15" s="589"/>
      <c r="BK15" s="589"/>
      <c r="BL15" s="589"/>
      <c r="BM15" s="589"/>
      <c r="BN15" s="590"/>
      <c r="BO15" s="641">
        <v>5.0999999999999996</v>
      </c>
      <c r="BP15" s="641"/>
      <c r="BQ15" s="641"/>
      <c r="BR15" s="641"/>
      <c r="BS15" s="594" t="s">
        <v>112</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731530</v>
      </c>
      <c r="CS15" s="589"/>
      <c r="CT15" s="589"/>
      <c r="CU15" s="589"/>
      <c r="CV15" s="589"/>
      <c r="CW15" s="589"/>
      <c r="CX15" s="589"/>
      <c r="CY15" s="590"/>
      <c r="CZ15" s="641">
        <v>10.7</v>
      </c>
      <c r="DA15" s="641"/>
      <c r="DB15" s="641"/>
      <c r="DC15" s="641"/>
      <c r="DD15" s="594">
        <v>362921</v>
      </c>
      <c r="DE15" s="589"/>
      <c r="DF15" s="589"/>
      <c r="DG15" s="589"/>
      <c r="DH15" s="589"/>
      <c r="DI15" s="589"/>
      <c r="DJ15" s="589"/>
      <c r="DK15" s="589"/>
      <c r="DL15" s="589"/>
      <c r="DM15" s="589"/>
      <c r="DN15" s="589"/>
      <c r="DO15" s="589"/>
      <c r="DP15" s="590"/>
      <c r="DQ15" s="594">
        <v>365101</v>
      </c>
      <c r="DR15" s="589"/>
      <c r="DS15" s="589"/>
      <c r="DT15" s="589"/>
      <c r="DU15" s="589"/>
      <c r="DV15" s="589"/>
      <c r="DW15" s="589"/>
      <c r="DX15" s="589"/>
      <c r="DY15" s="589"/>
      <c r="DZ15" s="589"/>
      <c r="EA15" s="589"/>
      <c r="EB15" s="589"/>
      <c r="EC15" s="620"/>
    </row>
    <row r="16" spans="2:143" ht="11.25" customHeight="1">
      <c r="B16" s="585" t="s">
        <v>244</v>
      </c>
      <c r="C16" s="586"/>
      <c r="D16" s="586"/>
      <c r="E16" s="586"/>
      <c r="F16" s="586"/>
      <c r="G16" s="586"/>
      <c r="H16" s="586"/>
      <c r="I16" s="586"/>
      <c r="J16" s="586"/>
      <c r="K16" s="586"/>
      <c r="L16" s="586"/>
      <c r="M16" s="586"/>
      <c r="N16" s="586"/>
      <c r="O16" s="586"/>
      <c r="P16" s="586"/>
      <c r="Q16" s="587"/>
      <c r="R16" s="588">
        <v>1790142</v>
      </c>
      <c r="S16" s="589"/>
      <c r="T16" s="589"/>
      <c r="U16" s="589"/>
      <c r="V16" s="589"/>
      <c r="W16" s="589"/>
      <c r="X16" s="589"/>
      <c r="Y16" s="590"/>
      <c r="Z16" s="641">
        <v>25.2</v>
      </c>
      <c r="AA16" s="641"/>
      <c r="AB16" s="641"/>
      <c r="AC16" s="641"/>
      <c r="AD16" s="642">
        <v>1632304</v>
      </c>
      <c r="AE16" s="642"/>
      <c r="AF16" s="642"/>
      <c r="AG16" s="642"/>
      <c r="AH16" s="642"/>
      <c r="AI16" s="642"/>
      <c r="AJ16" s="642"/>
      <c r="AK16" s="642"/>
      <c r="AL16" s="611">
        <v>63.8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v>156456</v>
      </c>
      <c r="CS16" s="589"/>
      <c r="CT16" s="589"/>
      <c r="CU16" s="589"/>
      <c r="CV16" s="589"/>
      <c r="CW16" s="589"/>
      <c r="CX16" s="589"/>
      <c r="CY16" s="590"/>
      <c r="CZ16" s="641">
        <v>2.2999999999999998</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c r="B17" s="585" t="s">
        <v>247</v>
      </c>
      <c r="C17" s="586"/>
      <c r="D17" s="586"/>
      <c r="E17" s="586"/>
      <c r="F17" s="586"/>
      <c r="G17" s="586"/>
      <c r="H17" s="586"/>
      <c r="I17" s="586"/>
      <c r="J17" s="586"/>
      <c r="K17" s="586"/>
      <c r="L17" s="586"/>
      <c r="M17" s="586"/>
      <c r="N17" s="586"/>
      <c r="O17" s="586"/>
      <c r="P17" s="586"/>
      <c r="Q17" s="587"/>
      <c r="R17" s="588">
        <v>1632304</v>
      </c>
      <c r="S17" s="589"/>
      <c r="T17" s="589"/>
      <c r="U17" s="589"/>
      <c r="V17" s="589"/>
      <c r="W17" s="589"/>
      <c r="X17" s="589"/>
      <c r="Y17" s="590"/>
      <c r="Z17" s="641">
        <v>23</v>
      </c>
      <c r="AA17" s="641"/>
      <c r="AB17" s="641"/>
      <c r="AC17" s="641"/>
      <c r="AD17" s="642">
        <v>1632304</v>
      </c>
      <c r="AE17" s="642"/>
      <c r="AF17" s="642"/>
      <c r="AG17" s="642"/>
      <c r="AH17" s="642"/>
      <c r="AI17" s="642"/>
      <c r="AJ17" s="642"/>
      <c r="AK17" s="642"/>
      <c r="AL17" s="611">
        <v>63.8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392333</v>
      </c>
      <c r="CS17" s="589"/>
      <c r="CT17" s="589"/>
      <c r="CU17" s="589"/>
      <c r="CV17" s="589"/>
      <c r="CW17" s="589"/>
      <c r="CX17" s="589"/>
      <c r="CY17" s="590"/>
      <c r="CZ17" s="641">
        <v>5.7</v>
      </c>
      <c r="DA17" s="641"/>
      <c r="DB17" s="641"/>
      <c r="DC17" s="641"/>
      <c r="DD17" s="594" t="s">
        <v>112</v>
      </c>
      <c r="DE17" s="589"/>
      <c r="DF17" s="589"/>
      <c r="DG17" s="589"/>
      <c r="DH17" s="589"/>
      <c r="DI17" s="589"/>
      <c r="DJ17" s="589"/>
      <c r="DK17" s="589"/>
      <c r="DL17" s="589"/>
      <c r="DM17" s="589"/>
      <c r="DN17" s="589"/>
      <c r="DO17" s="589"/>
      <c r="DP17" s="590"/>
      <c r="DQ17" s="594">
        <v>392333</v>
      </c>
      <c r="DR17" s="589"/>
      <c r="DS17" s="589"/>
      <c r="DT17" s="589"/>
      <c r="DU17" s="589"/>
      <c r="DV17" s="589"/>
      <c r="DW17" s="589"/>
      <c r="DX17" s="589"/>
      <c r="DY17" s="589"/>
      <c r="DZ17" s="589"/>
      <c r="EA17" s="589"/>
      <c r="EB17" s="589"/>
      <c r="EC17" s="620"/>
    </row>
    <row r="18" spans="2:133" ht="11.25" customHeight="1">
      <c r="B18" s="585" t="s">
        <v>250</v>
      </c>
      <c r="C18" s="586"/>
      <c r="D18" s="586"/>
      <c r="E18" s="586"/>
      <c r="F18" s="586"/>
      <c r="G18" s="586"/>
      <c r="H18" s="586"/>
      <c r="I18" s="586"/>
      <c r="J18" s="586"/>
      <c r="K18" s="586"/>
      <c r="L18" s="586"/>
      <c r="M18" s="586"/>
      <c r="N18" s="586"/>
      <c r="O18" s="586"/>
      <c r="P18" s="586"/>
      <c r="Q18" s="587"/>
      <c r="R18" s="588">
        <v>146827</v>
      </c>
      <c r="S18" s="589"/>
      <c r="T18" s="589"/>
      <c r="U18" s="589"/>
      <c r="V18" s="589"/>
      <c r="W18" s="589"/>
      <c r="X18" s="589"/>
      <c r="Y18" s="590"/>
      <c r="Z18" s="641">
        <v>2.1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c r="B19" s="585" t="s">
        <v>253</v>
      </c>
      <c r="C19" s="586"/>
      <c r="D19" s="586"/>
      <c r="E19" s="586"/>
      <c r="F19" s="586"/>
      <c r="G19" s="586"/>
      <c r="H19" s="586"/>
      <c r="I19" s="586"/>
      <c r="J19" s="586"/>
      <c r="K19" s="586"/>
      <c r="L19" s="586"/>
      <c r="M19" s="586"/>
      <c r="N19" s="586"/>
      <c r="O19" s="586"/>
      <c r="P19" s="586"/>
      <c r="Q19" s="587"/>
      <c r="R19" s="588">
        <v>11011</v>
      </c>
      <c r="S19" s="589"/>
      <c r="T19" s="589"/>
      <c r="U19" s="589"/>
      <c r="V19" s="589"/>
      <c r="W19" s="589"/>
      <c r="X19" s="589"/>
      <c r="Y19" s="590"/>
      <c r="Z19" s="641">
        <v>0.2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5843</v>
      </c>
      <c r="BH19" s="589"/>
      <c r="BI19" s="589"/>
      <c r="BJ19" s="589"/>
      <c r="BK19" s="589"/>
      <c r="BL19" s="589"/>
      <c r="BM19" s="589"/>
      <c r="BN19" s="590"/>
      <c r="BO19" s="641">
        <v>0.8</v>
      </c>
      <c r="BP19" s="641"/>
      <c r="BQ19" s="641"/>
      <c r="BR19" s="641"/>
      <c r="BS19" s="594" t="s">
        <v>112</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256</v>
      </c>
      <c r="C20" s="586"/>
      <c r="D20" s="586"/>
      <c r="E20" s="586"/>
      <c r="F20" s="586"/>
      <c r="G20" s="586"/>
      <c r="H20" s="586"/>
      <c r="I20" s="586"/>
      <c r="J20" s="586"/>
      <c r="K20" s="586"/>
      <c r="L20" s="586"/>
      <c r="M20" s="586"/>
      <c r="N20" s="586"/>
      <c r="O20" s="586"/>
      <c r="P20" s="586"/>
      <c r="Q20" s="587"/>
      <c r="R20" s="588">
        <v>2681774</v>
      </c>
      <c r="S20" s="589"/>
      <c r="T20" s="589"/>
      <c r="U20" s="589"/>
      <c r="V20" s="589"/>
      <c r="W20" s="589"/>
      <c r="X20" s="589"/>
      <c r="Y20" s="590"/>
      <c r="Z20" s="641">
        <v>37.700000000000003</v>
      </c>
      <c r="AA20" s="641"/>
      <c r="AB20" s="641"/>
      <c r="AC20" s="641"/>
      <c r="AD20" s="642">
        <v>2523936</v>
      </c>
      <c r="AE20" s="642"/>
      <c r="AF20" s="642"/>
      <c r="AG20" s="642"/>
      <c r="AH20" s="642"/>
      <c r="AI20" s="642"/>
      <c r="AJ20" s="642"/>
      <c r="AK20" s="642"/>
      <c r="AL20" s="611">
        <v>98.7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5843</v>
      </c>
      <c r="BH20" s="589"/>
      <c r="BI20" s="589"/>
      <c r="BJ20" s="589"/>
      <c r="BK20" s="589"/>
      <c r="BL20" s="589"/>
      <c r="BM20" s="589"/>
      <c r="BN20" s="590"/>
      <c r="BO20" s="641">
        <v>0.8</v>
      </c>
      <c r="BP20" s="641"/>
      <c r="BQ20" s="641"/>
      <c r="BR20" s="641"/>
      <c r="BS20" s="594" t="s">
        <v>112</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6838483</v>
      </c>
      <c r="CS20" s="589"/>
      <c r="CT20" s="589"/>
      <c r="CU20" s="589"/>
      <c r="CV20" s="589"/>
      <c r="CW20" s="589"/>
      <c r="CX20" s="589"/>
      <c r="CY20" s="590"/>
      <c r="CZ20" s="641">
        <v>100</v>
      </c>
      <c r="DA20" s="641"/>
      <c r="DB20" s="641"/>
      <c r="DC20" s="641"/>
      <c r="DD20" s="594">
        <v>2010290</v>
      </c>
      <c r="DE20" s="589"/>
      <c r="DF20" s="589"/>
      <c r="DG20" s="589"/>
      <c r="DH20" s="589"/>
      <c r="DI20" s="589"/>
      <c r="DJ20" s="589"/>
      <c r="DK20" s="589"/>
      <c r="DL20" s="589"/>
      <c r="DM20" s="589"/>
      <c r="DN20" s="589"/>
      <c r="DO20" s="589"/>
      <c r="DP20" s="590"/>
      <c r="DQ20" s="594">
        <v>2967132</v>
      </c>
      <c r="DR20" s="589"/>
      <c r="DS20" s="589"/>
      <c r="DT20" s="589"/>
      <c r="DU20" s="589"/>
      <c r="DV20" s="589"/>
      <c r="DW20" s="589"/>
      <c r="DX20" s="589"/>
      <c r="DY20" s="589"/>
      <c r="DZ20" s="589"/>
      <c r="EA20" s="589"/>
      <c r="EB20" s="589"/>
      <c r="EC20" s="620"/>
    </row>
    <row r="21" spans="2:133" ht="11.25" customHeight="1">
      <c r="B21" s="585" t="s">
        <v>259</v>
      </c>
      <c r="C21" s="586"/>
      <c r="D21" s="586"/>
      <c r="E21" s="586"/>
      <c r="F21" s="586"/>
      <c r="G21" s="586"/>
      <c r="H21" s="586"/>
      <c r="I21" s="586"/>
      <c r="J21" s="586"/>
      <c r="K21" s="586"/>
      <c r="L21" s="586"/>
      <c r="M21" s="586"/>
      <c r="N21" s="586"/>
      <c r="O21" s="586"/>
      <c r="P21" s="586"/>
      <c r="Q21" s="587"/>
      <c r="R21" s="588">
        <v>917</v>
      </c>
      <c r="S21" s="589"/>
      <c r="T21" s="589"/>
      <c r="U21" s="589"/>
      <c r="V21" s="589"/>
      <c r="W21" s="589"/>
      <c r="X21" s="589"/>
      <c r="Y21" s="590"/>
      <c r="Z21" s="641">
        <v>0</v>
      </c>
      <c r="AA21" s="641"/>
      <c r="AB21" s="641"/>
      <c r="AC21" s="641"/>
      <c r="AD21" s="642">
        <v>917</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5843</v>
      </c>
      <c r="BH21" s="589"/>
      <c r="BI21" s="589"/>
      <c r="BJ21" s="589"/>
      <c r="BK21" s="589"/>
      <c r="BL21" s="589"/>
      <c r="BM21" s="589"/>
      <c r="BN21" s="590"/>
      <c r="BO21" s="641">
        <v>0.8</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261</v>
      </c>
      <c r="C22" s="586"/>
      <c r="D22" s="586"/>
      <c r="E22" s="586"/>
      <c r="F22" s="586"/>
      <c r="G22" s="586"/>
      <c r="H22" s="586"/>
      <c r="I22" s="586"/>
      <c r="J22" s="586"/>
      <c r="K22" s="586"/>
      <c r="L22" s="586"/>
      <c r="M22" s="586"/>
      <c r="N22" s="586"/>
      <c r="O22" s="586"/>
      <c r="P22" s="586"/>
      <c r="Q22" s="587"/>
      <c r="R22" s="588">
        <v>16361</v>
      </c>
      <c r="S22" s="589"/>
      <c r="T22" s="589"/>
      <c r="U22" s="589"/>
      <c r="V22" s="589"/>
      <c r="W22" s="589"/>
      <c r="X22" s="589"/>
      <c r="Y22" s="590"/>
      <c r="Z22" s="641">
        <v>0.2</v>
      </c>
      <c r="AA22" s="641"/>
      <c r="AB22" s="641"/>
      <c r="AC22" s="641"/>
      <c r="AD22" s="642">
        <v>6253</v>
      </c>
      <c r="AE22" s="642"/>
      <c r="AF22" s="642"/>
      <c r="AG22" s="642"/>
      <c r="AH22" s="642"/>
      <c r="AI22" s="642"/>
      <c r="AJ22" s="642"/>
      <c r="AK22" s="642"/>
      <c r="AL22" s="611">
        <v>0.2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22064</v>
      </c>
      <c r="S23" s="589"/>
      <c r="T23" s="589"/>
      <c r="U23" s="589"/>
      <c r="V23" s="589"/>
      <c r="W23" s="589"/>
      <c r="X23" s="589"/>
      <c r="Y23" s="590"/>
      <c r="Z23" s="641">
        <v>0.3</v>
      </c>
      <c r="AA23" s="641"/>
      <c r="AB23" s="641"/>
      <c r="AC23" s="641"/>
      <c r="AD23" s="642">
        <v>10114</v>
      </c>
      <c r="AE23" s="642"/>
      <c r="AF23" s="642"/>
      <c r="AG23" s="642"/>
      <c r="AH23" s="642"/>
      <c r="AI23" s="642"/>
      <c r="AJ23" s="642"/>
      <c r="AK23" s="642"/>
      <c r="AL23" s="611">
        <v>0.4</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4164</v>
      </c>
      <c r="S24" s="589"/>
      <c r="T24" s="589"/>
      <c r="U24" s="589"/>
      <c r="V24" s="589"/>
      <c r="W24" s="589"/>
      <c r="X24" s="589"/>
      <c r="Y24" s="590"/>
      <c r="Z24" s="641">
        <v>0.1</v>
      </c>
      <c r="AA24" s="641"/>
      <c r="AB24" s="641"/>
      <c r="AC24" s="641"/>
      <c r="AD24" s="642">
        <v>196</v>
      </c>
      <c r="AE24" s="642"/>
      <c r="AF24" s="642"/>
      <c r="AG24" s="642"/>
      <c r="AH24" s="642"/>
      <c r="AI24" s="642"/>
      <c r="AJ24" s="642"/>
      <c r="AK24" s="642"/>
      <c r="AL24" s="611">
        <v>0</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1360956</v>
      </c>
      <c r="CS24" s="639"/>
      <c r="CT24" s="639"/>
      <c r="CU24" s="639"/>
      <c r="CV24" s="639"/>
      <c r="CW24" s="639"/>
      <c r="CX24" s="639"/>
      <c r="CY24" s="686"/>
      <c r="CZ24" s="690">
        <v>19.899999999999999</v>
      </c>
      <c r="DA24" s="691"/>
      <c r="DB24" s="691"/>
      <c r="DC24" s="692"/>
      <c r="DD24" s="685">
        <v>1157475</v>
      </c>
      <c r="DE24" s="639"/>
      <c r="DF24" s="639"/>
      <c r="DG24" s="639"/>
      <c r="DH24" s="639"/>
      <c r="DI24" s="639"/>
      <c r="DJ24" s="639"/>
      <c r="DK24" s="686"/>
      <c r="DL24" s="685">
        <v>1148551</v>
      </c>
      <c r="DM24" s="639"/>
      <c r="DN24" s="639"/>
      <c r="DO24" s="639"/>
      <c r="DP24" s="639"/>
      <c r="DQ24" s="639"/>
      <c r="DR24" s="639"/>
      <c r="DS24" s="639"/>
      <c r="DT24" s="639"/>
      <c r="DU24" s="639"/>
      <c r="DV24" s="686"/>
      <c r="DW24" s="687">
        <v>42.4</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555164</v>
      </c>
      <c r="S25" s="589"/>
      <c r="T25" s="589"/>
      <c r="U25" s="589"/>
      <c r="V25" s="589"/>
      <c r="W25" s="589"/>
      <c r="X25" s="589"/>
      <c r="Y25" s="590"/>
      <c r="Z25" s="641">
        <v>7.8</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723305</v>
      </c>
      <c r="CS25" s="607"/>
      <c r="CT25" s="607"/>
      <c r="CU25" s="607"/>
      <c r="CV25" s="607"/>
      <c r="CW25" s="607"/>
      <c r="CX25" s="607"/>
      <c r="CY25" s="608"/>
      <c r="CZ25" s="591">
        <v>10.6</v>
      </c>
      <c r="DA25" s="609"/>
      <c r="DB25" s="609"/>
      <c r="DC25" s="610"/>
      <c r="DD25" s="594">
        <v>700008</v>
      </c>
      <c r="DE25" s="607"/>
      <c r="DF25" s="607"/>
      <c r="DG25" s="607"/>
      <c r="DH25" s="607"/>
      <c r="DI25" s="607"/>
      <c r="DJ25" s="607"/>
      <c r="DK25" s="608"/>
      <c r="DL25" s="594">
        <v>695491</v>
      </c>
      <c r="DM25" s="607"/>
      <c r="DN25" s="607"/>
      <c r="DO25" s="607"/>
      <c r="DP25" s="607"/>
      <c r="DQ25" s="607"/>
      <c r="DR25" s="607"/>
      <c r="DS25" s="607"/>
      <c r="DT25" s="607"/>
      <c r="DU25" s="607"/>
      <c r="DV25" s="608"/>
      <c r="DW25" s="611">
        <v>25.6</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9877</v>
      </c>
      <c r="S26" s="589"/>
      <c r="T26" s="589"/>
      <c r="U26" s="589"/>
      <c r="V26" s="589"/>
      <c r="W26" s="589"/>
      <c r="X26" s="589"/>
      <c r="Y26" s="590"/>
      <c r="Z26" s="641">
        <v>0.1</v>
      </c>
      <c r="AA26" s="641"/>
      <c r="AB26" s="641"/>
      <c r="AC26" s="641"/>
      <c r="AD26" s="642">
        <v>9877</v>
      </c>
      <c r="AE26" s="642"/>
      <c r="AF26" s="642"/>
      <c r="AG26" s="642"/>
      <c r="AH26" s="642"/>
      <c r="AI26" s="642"/>
      <c r="AJ26" s="642"/>
      <c r="AK26" s="642"/>
      <c r="AL26" s="611">
        <v>0.4</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424815</v>
      </c>
      <c r="CS26" s="589"/>
      <c r="CT26" s="589"/>
      <c r="CU26" s="589"/>
      <c r="CV26" s="589"/>
      <c r="CW26" s="589"/>
      <c r="CX26" s="589"/>
      <c r="CY26" s="590"/>
      <c r="CZ26" s="591">
        <v>6.2</v>
      </c>
      <c r="DA26" s="609"/>
      <c r="DB26" s="609"/>
      <c r="DC26" s="610"/>
      <c r="DD26" s="594">
        <v>410993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2651778</v>
      </c>
      <c r="S27" s="589"/>
      <c r="T27" s="589"/>
      <c r="U27" s="589"/>
      <c r="V27" s="589"/>
      <c r="W27" s="589"/>
      <c r="X27" s="589"/>
      <c r="Y27" s="590"/>
      <c r="Z27" s="641">
        <v>37.299999999999997</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718097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245318</v>
      </c>
      <c r="CS27" s="607"/>
      <c r="CT27" s="607"/>
      <c r="CU27" s="607"/>
      <c r="CV27" s="607"/>
      <c r="CW27" s="607"/>
      <c r="CX27" s="607"/>
      <c r="CY27" s="608"/>
      <c r="CZ27" s="591">
        <v>3.6</v>
      </c>
      <c r="DA27" s="609"/>
      <c r="DB27" s="609"/>
      <c r="DC27" s="610"/>
      <c r="DD27" s="594">
        <v>65134</v>
      </c>
      <c r="DE27" s="607"/>
      <c r="DF27" s="607"/>
      <c r="DG27" s="607"/>
      <c r="DH27" s="607"/>
      <c r="DI27" s="607"/>
      <c r="DJ27" s="607"/>
      <c r="DK27" s="608"/>
      <c r="DL27" s="594">
        <v>65134</v>
      </c>
      <c r="DM27" s="607"/>
      <c r="DN27" s="607"/>
      <c r="DO27" s="607"/>
      <c r="DP27" s="607"/>
      <c r="DQ27" s="607"/>
      <c r="DR27" s="607"/>
      <c r="DS27" s="607"/>
      <c r="DT27" s="607"/>
      <c r="DU27" s="607"/>
      <c r="DV27" s="608"/>
      <c r="DW27" s="611">
        <v>2.4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15062</v>
      </c>
      <c r="S28" s="589"/>
      <c r="T28" s="589"/>
      <c r="U28" s="589"/>
      <c r="V28" s="589"/>
      <c r="W28" s="589"/>
      <c r="X28" s="589"/>
      <c r="Y28" s="590"/>
      <c r="Z28" s="641">
        <v>0.2</v>
      </c>
      <c r="AA28" s="641"/>
      <c r="AB28" s="641"/>
      <c r="AC28" s="641"/>
      <c r="AD28" s="642">
        <v>1160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392333</v>
      </c>
      <c r="CS28" s="589"/>
      <c r="CT28" s="589"/>
      <c r="CU28" s="589"/>
      <c r="CV28" s="589"/>
      <c r="CW28" s="589"/>
      <c r="CX28" s="589"/>
      <c r="CY28" s="590"/>
      <c r="CZ28" s="591">
        <v>5.7</v>
      </c>
      <c r="DA28" s="609"/>
      <c r="DB28" s="609"/>
      <c r="DC28" s="610"/>
      <c r="DD28" s="594">
        <v>392333</v>
      </c>
      <c r="DE28" s="589"/>
      <c r="DF28" s="589"/>
      <c r="DG28" s="589"/>
      <c r="DH28" s="589"/>
      <c r="DI28" s="589"/>
      <c r="DJ28" s="589"/>
      <c r="DK28" s="590"/>
      <c r="DL28" s="594">
        <v>387926</v>
      </c>
      <c r="DM28" s="589"/>
      <c r="DN28" s="589"/>
      <c r="DO28" s="589"/>
      <c r="DP28" s="589"/>
      <c r="DQ28" s="589"/>
      <c r="DR28" s="589"/>
      <c r="DS28" s="589"/>
      <c r="DT28" s="589"/>
      <c r="DU28" s="589"/>
      <c r="DV28" s="590"/>
      <c r="DW28" s="611">
        <v>14.3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2243</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58</v>
      </c>
      <c r="CG29" s="618"/>
      <c r="CH29" s="618"/>
      <c r="CI29" s="618"/>
      <c r="CJ29" s="618"/>
      <c r="CK29" s="618"/>
      <c r="CL29" s="618"/>
      <c r="CM29" s="618"/>
      <c r="CN29" s="618"/>
      <c r="CO29" s="618"/>
      <c r="CP29" s="618"/>
      <c r="CQ29" s="619"/>
      <c r="CR29" s="588">
        <v>392237</v>
      </c>
      <c r="CS29" s="607"/>
      <c r="CT29" s="607"/>
      <c r="CU29" s="607"/>
      <c r="CV29" s="607"/>
      <c r="CW29" s="607"/>
      <c r="CX29" s="607"/>
      <c r="CY29" s="608"/>
      <c r="CZ29" s="591">
        <v>5.7</v>
      </c>
      <c r="DA29" s="609"/>
      <c r="DB29" s="609"/>
      <c r="DC29" s="610"/>
      <c r="DD29" s="594">
        <v>392237</v>
      </c>
      <c r="DE29" s="607"/>
      <c r="DF29" s="607"/>
      <c r="DG29" s="607"/>
      <c r="DH29" s="607"/>
      <c r="DI29" s="607"/>
      <c r="DJ29" s="607"/>
      <c r="DK29" s="608"/>
      <c r="DL29" s="594">
        <v>387830</v>
      </c>
      <c r="DM29" s="607"/>
      <c r="DN29" s="607"/>
      <c r="DO29" s="607"/>
      <c r="DP29" s="607"/>
      <c r="DQ29" s="607"/>
      <c r="DR29" s="607"/>
      <c r="DS29" s="607"/>
      <c r="DT29" s="607"/>
      <c r="DU29" s="607"/>
      <c r="DV29" s="608"/>
      <c r="DW29" s="611">
        <v>14.3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255053</v>
      </c>
      <c r="S30" s="589"/>
      <c r="T30" s="589"/>
      <c r="U30" s="589"/>
      <c r="V30" s="589"/>
      <c r="W30" s="589"/>
      <c r="X30" s="589"/>
      <c r="Y30" s="590"/>
      <c r="Z30" s="641">
        <v>3.6</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171</v>
      </c>
      <c r="AY30" s="674"/>
      <c r="AZ30" s="674"/>
      <c r="BA30" s="674"/>
      <c r="BB30" s="674"/>
      <c r="BC30" s="674"/>
      <c r="BD30" s="674"/>
      <c r="BE30" s="674"/>
      <c r="BF30" s="675"/>
      <c r="BG30" s="654">
        <v>98.2</v>
      </c>
      <c r="BH30" s="655"/>
      <c r="BI30" s="655"/>
      <c r="BJ30" s="655"/>
      <c r="BK30" s="655"/>
      <c r="BL30" s="655"/>
      <c r="BM30" s="656">
        <v>85.4</v>
      </c>
      <c r="BN30" s="655"/>
      <c r="BO30" s="655"/>
      <c r="BP30" s="655"/>
      <c r="BQ30" s="657"/>
      <c r="BR30" s="654">
        <v>99.1</v>
      </c>
      <c r="BS30" s="655"/>
      <c r="BT30" s="655"/>
      <c r="BU30" s="655"/>
      <c r="BV30" s="655"/>
      <c r="BW30" s="655"/>
      <c r="BX30" s="656">
        <v>84.8</v>
      </c>
      <c r="BY30" s="655"/>
      <c r="BZ30" s="655"/>
      <c r="CA30" s="655"/>
      <c r="CB30" s="657"/>
      <c r="CD30" s="660"/>
      <c r="CE30" s="661"/>
      <c r="CF30" s="621" t="s">
        <v>292</v>
      </c>
      <c r="CG30" s="618"/>
      <c r="CH30" s="618"/>
      <c r="CI30" s="618"/>
      <c r="CJ30" s="618"/>
      <c r="CK30" s="618"/>
      <c r="CL30" s="618"/>
      <c r="CM30" s="618"/>
      <c r="CN30" s="618"/>
      <c r="CO30" s="618"/>
      <c r="CP30" s="618"/>
      <c r="CQ30" s="619"/>
      <c r="CR30" s="588">
        <v>344895</v>
      </c>
      <c r="CS30" s="589"/>
      <c r="CT30" s="589"/>
      <c r="CU30" s="589"/>
      <c r="CV30" s="589"/>
      <c r="CW30" s="589"/>
      <c r="CX30" s="589"/>
      <c r="CY30" s="590"/>
      <c r="CZ30" s="591">
        <v>5</v>
      </c>
      <c r="DA30" s="609"/>
      <c r="DB30" s="609"/>
      <c r="DC30" s="610"/>
      <c r="DD30" s="594">
        <v>344895</v>
      </c>
      <c r="DE30" s="589"/>
      <c r="DF30" s="589"/>
      <c r="DG30" s="589"/>
      <c r="DH30" s="589"/>
      <c r="DI30" s="589"/>
      <c r="DJ30" s="589"/>
      <c r="DK30" s="590"/>
      <c r="DL30" s="594">
        <v>341395</v>
      </c>
      <c r="DM30" s="589"/>
      <c r="DN30" s="589"/>
      <c r="DO30" s="589"/>
      <c r="DP30" s="589"/>
      <c r="DQ30" s="589"/>
      <c r="DR30" s="589"/>
      <c r="DS30" s="589"/>
      <c r="DT30" s="589"/>
      <c r="DU30" s="589"/>
      <c r="DV30" s="590"/>
      <c r="DW30" s="611">
        <v>12.6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481059</v>
      </c>
      <c r="S31" s="589"/>
      <c r="T31" s="589"/>
      <c r="U31" s="589"/>
      <c r="V31" s="589"/>
      <c r="W31" s="589"/>
      <c r="X31" s="589"/>
      <c r="Y31" s="590"/>
      <c r="Z31" s="641">
        <v>6.8</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96.2</v>
      </c>
      <c r="BH31" s="607"/>
      <c r="BI31" s="607"/>
      <c r="BJ31" s="607"/>
      <c r="BK31" s="607"/>
      <c r="BL31" s="607"/>
      <c r="BM31" s="643">
        <v>95.6</v>
      </c>
      <c r="BN31" s="653"/>
      <c r="BO31" s="653"/>
      <c r="BP31" s="653"/>
      <c r="BQ31" s="617"/>
      <c r="BR31" s="652">
        <v>99.1</v>
      </c>
      <c r="BS31" s="607"/>
      <c r="BT31" s="607"/>
      <c r="BU31" s="607"/>
      <c r="BV31" s="607"/>
      <c r="BW31" s="607"/>
      <c r="BX31" s="643">
        <v>98.6</v>
      </c>
      <c r="BY31" s="653"/>
      <c r="BZ31" s="653"/>
      <c r="CA31" s="653"/>
      <c r="CB31" s="617"/>
      <c r="CD31" s="660"/>
      <c r="CE31" s="661"/>
      <c r="CF31" s="621" t="s">
        <v>296</v>
      </c>
      <c r="CG31" s="618"/>
      <c r="CH31" s="618"/>
      <c r="CI31" s="618"/>
      <c r="CJ31" s="618"/>
      <c r="CK31" s="618"/>
      <c r="CL31" s="618"/>
      <c r="CM31" s="618"/>
      <c r="CN31" s="618"/>
      <c r="CO31" s="618"/>
      <c r="CP31" s="618"/>
      <c r="CQ31" s="619"/>
      <c r="CR31" s="588">
        <v>47342</v>
      </c>
      <c r="CS31" s="607"/>
      <c r="CT31" s="607"/>
      <c r="CU31" s="607"/>
      <c r="CV31" s="607"/>
      <c r="CW31" s="607"/>
      <c r="CX31" s="607"/>
      <c r="CY31" s="608"/>
      <c r="CZ31" s="591">
        <v>0.7</v>
      </c>
      <c r="DA31" s="609"/>
      <c r="DB31" s="609"/>
      <c r="DC31" s="610"/>
      <c r="DD31" s="594">
        <v>47342</v>
      </c>
      <c r="DE31" s="607"/>
      <c r="DF31" s="607"/>
      <c r="DG31" s="607"/>
      <c r="DH31" s="607"/>
      <c r="DI31" s="607"/>
      <c r="DJ31" s="607"/>
      <c r="DK31" s="608"/>
      <c r="DL31" s="594">
        <v>46435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59056</v>
      </c>
      <c r="S32" s="589"/>
      <c r="T32" s="589"/>
      <c r="U32" s="589"/>
      <c r="V32" s="589"/>
      <c r="W32" s="589"/>
      <c r="X32" s="589"/>
      <c r="Y32" s="590"/>
      <c r="Z32" s="641">
        <v>0.8</v>
      </c>
      <c r="AA32" s="641"/>
      <c r="AB32" s="641"/>
      <c r="AC32" s="641"/>
      <c r="AD32" s="642">
        <v>6010</v>
      </c>
      <c r="AE32" s="642"/>
      <c r="AF32" s="642"/>
      <c r="AG32" s="642"/>
      <c r="AH32" s="642"/>
      <c r="AI32" s="642"/>
      <c r="AJ32" s="642"/>
      <c r="AK32" s="642"/>
      <c r="AL32" s="611">
        <v>0.2</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99.1</v>
      </c>
      <c r="BH32" s="573"/>
      <c r="BI32" s="573"/>
      <c r="BJ32" s="573"/>
      <c r="BK32" s="573"/>
      <c r="BL32" s="573"/>
      <c r="BM32" s="636">
        <v>79.5</v>
      </c>
      <c r="BN32" s="573"/>
      <c r="BO32" s="573"/>
      <c r="BP32" s="573"/>
      <c r="BQ32" s="630"/>
      <c r="BR32" s="651">
        <v>99</v>
      </c>
      <c r="BS32" s="573"/>
      <c r="BT32" s="573"/>
      <c r="BU32" s="573"/>
      <c r="BV32" s="573"/>
      <c r="BW32" s="573"/>
      <c r="BX32" s="636">
        <v>77.7</v>
      </c>
      <c r="BY32" s="573"/>
      <c r="BZ32" s="573"/>
      <c r="CA32" s="573"/>
      <c r="CB32" s="630"/>
      <c r="CD32" s="662"/>
      <c r="CE32" s="663"/>
      <c r="CF32" s="621" t="s">
        <v>299</v>
      </c>
      <c r="CG32" s="618"/>
      <c r="CH32" s="618"/>
      <c r="CI32" s="618"/>
      <c r="CJ32" s="618"/>
      <c r="CK32" s="618"/>
      <c r="CL32" s="618"/>
      <c r="CM32" s="618"/>
      <c r="CN32" s="618"/>
      <c r="CO32" s="618"/>
      <c r="CP32" s="618"/>
      <c r="CQ32" s="619"/>
      <c r="CR32" s="588">
        <v>96</v>
      </c>
      <c r="CS32" s="589"/>
      <c r="CT32" s="589"/>
      <c r="CU32" s="589"/>
      <c r="CV32" s="589"/>
      <c r="CW32" s="589"/>
      <c r="CX32" s="589"/>
      <c r="CY32" s="590"/>
      <c r="CZ32" s="591">
        <v>0</v>
      </c>
      <c r="DA32" s="609"/>
      <c r="DB32" s="609"/>
      <c r="DC32" s="610"/>
      <c r="DD32" s="594">
        <v>96</v>
      </c>
      <c r="DE32" s="589"/>
      <c r="DF32" s="589"/>
      <c r="DG32" s="589"/>
      <c r="DH32" s="589"/>
      <c r="DI32" s="589"/>
      <c r="DJ32" s="589"/>
      <c r="DK32" s="590"/>
      <c r="DL32" s="594">
        <v>96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353628</v>
      </c>
      <c r="S33" s="589"/>
      <c r="T33" s="589"/>
      <c r="U33" s="589"/>
      <c r="V33" s="589"/>
      <c r="W33" s="589"/>
      <c r="X33" s="589"/>
      <c r="Y33" s="590"/>
      <c r="Z33" s="641">
        <v>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3310781</v>
      </c>
      <c r="CS33" s="607"/>
      <c r="CT33" s="607"/>
      <c r="CU33" s="607"/>
      <c r="CV33" s="607"/>
      <c r="CW33" s="607"/>
      <c r="CX33" s="607"/>
      <c r="CY33" s="608"/>
      <c r="CZ33" s="591">
        <v>48.4</v>
      </c>
      <c r="DA33" s="609"/>
      <c r="DB33" s="609"/>
      <c r="DC33" s="610"/>
      <c r="DD33" s="594">
        <v>1469607</v>
      </c>
      <c r="DE33" s="607"/>
      <c r="DF33" s="607"/>
      <c r="DG33" s="607"/>
      <c r="DH33" s="607"/>
      <c r="DI33" s="607"/>
      <c r="DJ33" s="607"/>
      <c r="DK33" s="608"/>
      <c r="DL33" s="594">
        <v>1123562</v>
      </c>
      <c r="DM33" s="607"/>
      <c r="DN33" s="607"/>
      <c r="DO33" s="607"/>
      <c r="DP33" s="607"/>
      <c r="DQ33" s="607"/>
      <c r="DR33" s="607"/>
      <c r="DS33" s="607"/>
      <c r="DT33" s="607"/>
      <c r="DU33" s="607"/>
      <c r="DV33" s="608"/>
      <c r="DW33" s="611">
        <v>41.4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1967512</v>
      </c>
      <c r="CS34" s="589"/>
      <c r="CT34" s="589"/>
      <c r="CU34" s="589"/>
      <c r="CV34" s="589"/>
      <c r="CW34" s="589"/>
      <c r="CX34" s="589"/>
      <c r="CY34" s="590"/>
      <c r="CZ34" s="591">
        <v>28.8</v>
      </c>
      <c r="DA34" s="609"/>
      <c r="DB34" s="609"/>
      <c r="DC34" s="610"/>
      <c r="DD34" s="594">
        <v>476175</v>
      </c>
      <c r="DE34" s="589"/>
      <c r="DF34" s="589"/>
      <c r="DG34" s="589"/>
      <c r="DH34" s="589"/>
      <c r="DI34" s="589"/>
      <c r="DJ34" s="589"/>
      <c r="DK34" s="590"/>
      <c r="DL34" s="594">
        <v>401424</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153028</v>
      </c>
      <c r="S35" s="589"/>
      <c r="T35" s="589"/>
      <c r="U35" s="589"/>
      <c r="V35" s="589"/>
      <c r="W35" s="589"/>
      <c r="X35" s="589"/>
      <c r="Y35" s="590"/>
      <c r="Z35" s="641">
        <v>2.2000000000000002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519657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72613</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99920</v>
      </c>
      <c r="CS35" s="607"/>
      <c r="CT35" s="607"/>
      <c r="CU35" s="607"/>
      <c r="CV35" s="607"/>
      <c r="CW35" s="607"/>
      <c r="CX35" s="607"/>
      <c r="CY35" s="608"/>
      <c r="CZ35" s="591">
        <v>1.5</v>
      </c>
      <c r="DA35" s="609"/>
      <c r="DB35" s="609"/>
      <c r="DC35" s="610"/>
      <c r="DD35" s="594">
        <v>84375</v>
      </c>
      <c r="DE35" s="607"/>
      <c r="DF35" s="607"/>
      <c r="DG35" s="607"/>
      <c r="DH35" s="607"/>
      <c r="DI35" s="607"/>
      <c r="DJ35" s="607"/>
      <c r="DK35" s="608"/>
      <c r="DL35" s="594">
        <v>84375</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7108200</v>
      </c>
      <c r="S36" s="629"/>
      <c r="T36" s="629"/>
      <c r="U36" s="629"/>
      <c r="V36" s="629"/>
      <c r="W36" s="629"/>
      <c r="X36" s="629"/>
      <c r="Y36" s="632"/>
      <c r="Z36" s="633">
        <v>100</v>
      </c>
      <c r="AA36" s="633"/>
      <c r="AB36" s="633"/>
      <c r="AC36" s="633"/>
      <c r="AD36" s="634">
        <v>2558463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140581</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64234</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677018</v>
      </c>
      <c r="CS36" s="589"/>
      <c r="CT36" s="589"/>
      <c r="CU36" s="589"/>
      <c r="CV36" s="589"/>
      <c r="CW36" s="589"/>
      <c r="CX36" s="589"/>
      <c r="CY36" s="590"/>
      <c r="CZ36" s="591">
        <v>9.9</v>
      </c>
      <c r="DA36" s="609"/>
      <c r="DB36" s="609"/>
      <c r="DC36" s="610"/>
      <c r="DD36" s="594">
        <v>440771</v>
      </c>
      <c r="DE36" s="589"/>
      <c r="DF36" s="589"/>
      <c r="DG36" s="589"/>
      <c r="DH36" s="589"/>
      <c r="DI36" s="589"/>
      <c r="DJ36" s="589"/>
      <c r="DK36" s="590"/>
      <c r="DL36" s="594">
        <v>268609</v>
      </c>
      <c r="DM36" s="589"/>
      <c r="DN36" s="589"/>
      <c r="DO36" s="589"/>
      <c r="DP36" s="589"/>
      <c r="DQ36" s="589"/>
      <c r="DR36" s="589"/>
      <c r="DS36" s="589"/>
      <c r="DT36" s="589"/>
      <c r="DU36" s="589"/>
      <c r="DV36" s="590"/>
      <c r="DW36" s="611">
        <v>9.9</v>
      </c>
      <c r="DX36" s="612"/>
      <c r="DY36" s="612"/>
      <c r="DZ36" s="612"/>
      <c r="EA36" s="612"/>
      <c r="EB36" s="612"/>
      <c r="EC36" s="613"/>
    </row>
    <row r="37" spans="2:133" ht="11.25" customHeight="1">
      <c r="AQ37" s="614" t="s">
        <v>314</v>
      </c>
      <c r="AR37" s="615"/>
      <c r="AS37" s="615"/>
      <c r="AT37" s="615"/>
      <c r="AU37" s="615"/>
      <c r="AV37" s="615"/>
      <c r="AW37" s="615"/>
      <c r="AX37" s="615"/>
      <c r="AY37" s="616"/>
      <c r="AZ37" s="588">
        <v>67763</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858</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167201</v>
      </c>
      <c r="CS37" s="607"/>
      <c r="CT37" s="607"/>
      <c r="CU37" s="607"/>
      <c r="CV37" s="607"/>
      <c r="CW37" s="607"/>
      <c r="CX37" s="607"/>
      <c r="CY37" s="608"/>
      <c r="CZ37" s="591">
        <v>2.4</v>
      </c>
      <c r="DA37" s="609"/>
      <c r="DB37" s="609"/>
      <c r="DC37" s="610"/>
      <c r="DD37" s="594">
        <v>167201</v>
      </c>
      <c r="DE37" s="607"/>
      <c r="DF37" s="607"/>
      <c r="DG37" s="607"/>
      <c r="DH37" s="607"/>
      <c r="DI37" s="607"/>
      <c r="DJ37" s="607"/>
      <c r="DK37" s="608"/>
      <c r="DL37" s="594">
        <v>166179</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317</v>
      </c>
      <c r="AR38" s="615"/>
      <c r="AS38" s="615"/>
      <c r="AT38" s="615"/>
      <c r="AU38" s="615"/>
      <c r="AV38" s="615"/>
      <c r="AW38" s="615"/>
      <c r="AX38" s="615"/>
      <c r="AY38" s="616"/>
      <c r="AZ38" s="588">
        <v>45111</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1623</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468050</v>
      </c>
      <c r="CS38" s="589"/>
      <c r="CT38" s="589"/>
      <c r="CU38" s="589"/>
      <c r="CV38" s="589"/>
      <c r="CW38" s="589"/>
      <c r="CX38" s="589"/>
      <c r="CY38" s="590"/>
      <c r="CZ38" s="591">
        <v>6.8</v>
      </c>
      <c r="DA38" s="609"/>
      <c r="DB38" s="609"/>
      <c r="DC38" s="610"/>
      <c r="DD38" s="594">
        <v>372701</v>
      </c>
      <c r="DE38" s="589"/>
      <c r="DF38" s="589"/>
      <c r="DG38" s="589"/>
      <c r="DH38" s="589"/>
      <c r="DI38" s="589"/>
      <c r="DJ38" s="589"/>
      <c r="DK38" s="590"/>
      <c r="DL38" s="594">
        <v>369154</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320</v>
      </c>
      <c r="AR39" s="615"/>
      <c r="AS39" s="615"/>
      <c r="AT39" s="615"/>
      <c r="AU39" s="615"/>
      <c r="AV39" s="615"/>
      <c r="AW39" s="615"/>
      <c r="AX39" s="615"/>
      <c r="AY39" s="616"/>
      <c r="AZ39" s="588">
        <v>6496</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100</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95011</v>
      </c>
      <c r="CS39" s="607"/>
      <c r="CT39" s="607"/>
      <c r="CU39" s="607"/>
      <c r="CV39" s="607"/>
      <c r="CW39" s="607"/>
      <c r="CX39" s="607"/>
      <c r="CY39" s="608"/>
      <c r="CZ39" s="591">
        <v>1.4</v>
      </c>
      <c r="DA39" s="609"/>
      <c r="DB39" s="609"/>
      <c r="DC39" s="610"/>
      <c r="DD39" s="594">
        <v>93515</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50667</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100</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3270</v>
      </c>
      <c r="CS40" s="589"/>
      <c r="CT40" s="589"/>
      <c r="CU40" s="589"/>
      <c r="CV40" s="589"/>
      <c r="CW40" s="589"/>
      <c r="CX40" s="589"/>
      <c r="CY40" s="590"/>
      <c r="CZ40" s="591">
        <v>0</v>
      </c>
      <c r="DA40" s="609"/>
      <c r="DB40" s="609"/>
      <c r="DC40" s="610"/>
      <c r="DD40" s="594">
        <v>2070</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209039</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259</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2166746</v>
      </c>
      <c r="CS42" s="589"/>
      <c r="CT42" s="589"/>
      <c r="CU42" s="589"/>
      <c r="CV42" s="589"/>
      <c r="CW42" s="589"/>
      <c r="CX42" s="589"/>
      <c r="CY42" s="590"/>
      <c r="CZ42" s="591">
        <v>31.7</v>
      </c>
      <c r="DA42" s="592"/>
      <c r="DB42" s="592"/>
      <c r="DC42" s="593"/>
      <c r="DD42" s="594">
        <v>340050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24229</v>
      </c>
      <c r="CS43" s="607"/>
      <c r="CT43" s="607"/>
      <c r="CU43" s="607"/>
      <c r="CV43" s="607"/>
      <c r="CW43" s="607"/>
      <c r="CX43" s="607"/>
      <c r="CY43" s="608"/>
      <c r="CZ43" s="591">
        <v>0.4</v>
      </c>
      <c r="DA43" s="609"/>
      <c r="DB43" s="609"/>
      <c r="DC43" s="610"/>
      <c r="DD43" s="594">
        <v>24229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2010290</v>
      </c>
      <c r="CS44" s="589"/>
      <c r="CT44" s="589"/>
      <c r="CU44" s="589"/>
      <c r="CV44" s="589"/>
      <c r="CW44" s="589"/>
      <c r="CX44" s="589"/>
      <c r="CY44" s="590"/>
      <c r="CZ44" s="591">
        <v>29.4</v>
      </c>
      <c r="DA44" s="592"/>
      <c r="DB44" s="592"/>
      <c r="DC44" s="593"/>
      <c r="DD44" s="594">
        <v>340050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1416227</v>
      </c>
      <c r="CS45" s="607"/>
      <c r="CT45" s="607"/>
      <c r="CU45" s="607"/>
      <c r="CV45" s="607"/>
      <c r="CW45" s="607"/>
      <c r="CX45" s="607"/>
      <c r="CY45" s="608"/>
      <c r="CZ45" s="591">
        <v>20.7</v>
      </c>
      <c r="DA45" s="609"/>
      <c r="DB45" s="609"/>
      <c r="DC45" s="610"/>
      <c r="DD45" s="594">
        <v>42670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583683</v>
      </c>
      <c r="CS46" s="589"/>
      <c r="CT46" s="589"/>
      <c r="CU46" s="589"/>
      <c r="CV46" s="589"/>
      <c r="CW46" s="589"/>
      <c r="CX46" s="589"/>
      <c r="CY46" s="590"/>
      <c r="CZ46" s="591">
        <v>8.5</v>
      </c>
      <c r="DA46" s="592"/>
      <c r="DB46" s="592"/>
      <c r="DC46" s="593"/>
      <c r="DD46" s="594">
        <v>291650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156456</v>
      </c>
      <c r="CS47" s="607"/>
      <c r="CT47" s="607"/>
      <c r="CU47" s="607"/>
      <c r="CV47" s="607"/>
      <c r="CW47" s="607"/>
      <c r="CX47" s="607"/>
      <c r="CY47" s="608"/>
      <c r="CZ47" s="591">
        <v>2.2999999999999998</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6838483</v>
      </c>
      <c r="CS49" s="573"/>
      <c r="CT49" s="573"/>
      <c r="CU49" s="573"/>
      <c r="CV49" s="573"/>
      <c r="CW49" s="573"/>
      <c r="CX49" s="573"/>
      <c r="CY49" s="574"/>
      <c r="CZ49" s="575">
        <v>100</v>
      </c>
      <c r="DA49" s="576"/>
      <c r="DB49" s="576"/>
      <c r="DC49" s="577"/>
      <c r="DD49" s="578">
        <v>2967132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10" sqref="BS10:CG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7108</v>
      </c>
      <c r="R7" s="1101"/>
      <c r="S7" s="1101"/>
      <c r="T7" s="1101"/>
      <c r="U7" s="1101"/>
      <c r="V7" s="1101">
        <v>6838</v>
      </c>
      <c r="W7" s="1101"/>
      <c r="X7" s="1101"/>
      <c r="Y7" s="1101"/>
      <c r="Z7" s="1101"/>
      <c r="AA7" s="1101">
        <v>270</v>
      </c>
      <c r="AB7" s="1101"/>
      <c r="AC7" s="1101"/>
      <c r="AD7" s="1101"/>
      <c r="AE7" s="1102"/>
      <c r="AF7" s="1103">
        <v>122</v>
      </c>
      <c r="AG7" s="1104"/>
      <c r="AH7" s="1104"/>
      <c r="AI7" s="1104"/>
      <c r="AJ7" s="1105"/>
      <c r="AK7" s="1087">
        <v>254</v>
      </c>
      <c r="AL7" s="1088"/>
      <c r="AM7" s="1088"/>
      <c r="AN7" s="1088"/>
      <c r="AO7" s="1088"/>
      <c r="AP7" s="1088">
        <v>4001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89</v>
      </c>
      <c r="CI7" s="1085"/>
      <c r="CJ7" s="1085"/>
      <c r="CK7" s="1085"/>
      <c r="CL7" s="1086"/>
      <c r="CM7" s="1084">
        <v>133</v>
      </c>
      <c r="CN7" s="1085"/>
      <c r="CO7" s="1085"/>
      <c r="CP7" s="1085"/>
      <c r="CQ7" s="1086"/>
      <c r="CR7" s="1084">
        <v>100</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t="s">
        <v>550</v>
      </c>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7108</v>
      </c>
      <c r="R23" s="1065"/>
      <c r="S23" s="1065"/>
      <c r="T23" s="1065"/>
      <c r="U23" s="1065"/>
      <c r="V23" s="1065">
        <v>6838</v>
      </c>
      <c r="W23" s="1065"/>
      <c r="X23" s="1065"/>
      <c r="Y23" s="1065"/>
      <c r="Z23" s="1065"/>
      <c r="AA23" s="1065">
        <v>270</v>
      </c>
      <c r="AB23" s="1065"/>
      <c r="AC23" s="1065"/>
      <c r="AD23" s="1065"/>
      <c r="AE23" s="1066"/>
      <c r="AF23" s="1067">
        <v>122</v>
      </c>
      <c r="AG23" s="1065"/>
      <c r="AH23" s="1065"/>
      <c r="AI23" s="1065"/>
      <c r="AJ23" s="1068"/>
      <c r="AK23" s="1069"/>
      <c r="AL23" s="1070"/>
      <c r="AM23" s="1070"/>
      <c r="AN23" s="1070"/>
      <c r="AO23" s="1070"/>
      <c r="AP23" s="1065">
        <v>4001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750</v>
      </c>
      <c r="R28" s="1050"/>
      <c r="S28" s="1050"/>
      <c r="T28" s="1050"/>
      <c r="U28" s="1050"/>
      <c r="V28" s="1050">
        <v>677</v>
      </c>
      <c r="W28" s="1050"/>
      <c r="X28" s="1050"/>
      <c r="Y28" s="1050"/>
      <c r="Z28" s="1050"/>
      <c r="AA28" s="1050">
        <v>73</v>
      </c>
      <c r="AB28" s="1050"/>
      <c r="AC28" s="1050"/>
      <c r="AD28" s="1050"/>
      <c r="AE28" s="1051"/>
      <c r="AF28" s="1052">
        <v>73</v>
      </c>
      <c r="AG28" s="1050"/>
      <c r="AH28" s="1050"/>
      <c r="AI28" s="1050"/>
      <c r="AJ28" s="1053"/>
      <c r="AK28" s="1054">
        <v>61</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47</v>
      </c>
      <c r="R29" s="1040"/>
      <c r="S29" s="1040"/>
      <c r="T29" s="1040"/>
      <c r="U29" s="1040"/>
      <c r="V29" s="1040">
        <v>46</v>
      </c>
      <c r="W29" s="1040"/>
      <c r="X29" s="1040"/>
      <c r="Y29" s="1040"/>
      <c r="Z29" s="1040"/>
      <c r="AA29" s="1040">
        <v>1</v>
      </c>
      <c r="AB29" s="1040"/>
      <c r="AC29" s="1040"/>
      <c r="AD29" s="1040"/>
      <c r="AE29" s="1041"/>
      <c r="AF29" s="1033">
        <v>1</v>
      </c>
      <c r="AG29" s="1034"/>
      <c r="AH29" s="1034"/>
      <c r="AI29" s="1034"/>
      <c r="AJ29" s="1035"/>
      <c r="AK29" s="976">
        <v>16</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656</v>
      </c>
      <c r="R30" s="1040"/>
      <c r="S30" s="1040"/>
      <c r="T30" s="1040"/>
      <c r="U30" s="1040"/>
      <c r="V30" s="1040">
        <v>634</v>
      </c>
      <c r="W30" s="1040"/>
      <c r="X30" s="1040"/>
      <c r="Y30" s="1040"/>
      <c r="Z30" s="1040"/>
      <c r="AA30" s="1040">
        <v>22</v>
      </c>
      <c r="AB30" s="1040"/>
      <c r="AC30" s="1040"/>
      <c r="AD30" s="1040"/>
      <c r="AE30" s="1041"/>
      <c r="AF30" s="1033">
        <v>22</v>
      </c>
      <c r="AG30" s="1034"/>
      <c r="AH30" s="1034"/>
      <c r="AI30" s="1034"/>
      <c r="AJ30" s="1035"/>
      <c r="AK30" s="976">
        <v>116</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55</v>
      </c>
      <c r="R31" s="1040"/>
      <c r="S31" s="1040"/>
      <c r="T31" s="1040"/>
      <c r="U31" s="1040"/>
      <c r="V31" s="1040">
        <v>55</v>
      </c>
      <c r="W31" s="1040"/>
      <c r="X31" s="1040"/>
      <c r="Y31" s="1040"/>
      <c r="Z31" s="1040"/>
      <c r="AA31" s="1040">
        <v>0</v>
      </c>
      <c r="AB31" s="1040"/>
      <c r="AC31" s="1040"/>
      <c r="AD31" s="1040"/>
      <c r="AE31" s="1041"/>
      <c r="AF31" s="1033">
        <v>0</v>
      </c>
      <c r="AG31" s="1034"/>
      <c r="AH31" s="1034"/>
      <c r="AI31" s="1034"/>
      <c r="AJ31" s="1035"/>
      <c r="AK31" s="976">
        <v>20</v>
      </c>
      <c r="AL31" s="967"/>
      <c r="AM31" s="967"/>
      <c r="AN31" s="967"/>
      <c r="AO31" s="967"/>
      <c r="AP31" s="967" t="s">
        <v>537</v>
      </c>
      <c r="AQ31" s="967"/>
      <c r="AR31" s="967"/>
      <c r="AS31" s="967"/>
      <c r="AT31" s="967"/>
      <c r="AU31" s="967" t="s">
        <v>537</v>
      </c>
      <c r="AV31" s="967"/>
      <c r="AW31" s="967"/>
      <c r="AX31" s="967"/>
      <c r="AY31" s="967"/>
      <c r="AZ31" s="1038" t="s">
        <v>537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155</v>
      </c>
      <c r="R32" s="1040"/>
      <c r="S32" s="1040"/>
      <c r="T32" s="1040"/>
      <c r="U32" s="1040"/>
      <c r="V32" s="1040">
        <v>150</v>
      </c>
      <c r="W32" s="1040"/>
      <c r="X32" s="1040"/>
      <c r="Y32" s="1040"/>
      <c r="Z32" s="1040"/>
      <c r="AA32" s="1040">
        <v>5</v>
      </c>
      <c r="AB32" s="1040"/>
      <c r="AC32" s="1040"/>
      <c r="AD32" s="1040"/>
      <c r="AE32" s="1041"/>
      <c r="AF32" s="1033">
        <v>210</v>
      </c>
      <c r="AG32" s="1034"/>
      <c r="AH32" s="1034"/>
      <c r="AI32" s="1034"/>
      <c r="AJ32" s="1035"/>
      <c r="AK32" s="976">
        <v>45</v>
      </c>
      <c r="AL32" s="967"/>
      <c r="AM32" s="967"/>
      <c r="AN32" s="967"/>
      <c r="AO32" s="967"/>
      <c r="AP32" s="967">
        <v>1044</v>
      </c>
      <c r="AQ32" s="967"/>
      <c r="AR32" s="967"/>
      <c r="AS32" s="967"/>
      <c r="AT32" s="967"/>
      <c r="AU32" s="967">
        <v>384</v>
      </c>
      <c r="AV32" s="967"/>
      <c r="AW32" s="967"/>
      <c r="AX32" s="967"/>
      <c r="AY32" s="967"/>
      <c r="AZ32" s="1038" t="s">
        <v>537</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20</v>
      </c>
      <c r="R33" s="1040"/>
      <c r="S33" s="1040"/>
      <c r="T33" s="1040"/>
      <c r="U33" s="1040"/>
      <c r="V33" s="1040">
        <v>16</v>
      </c>
      <c r="W33" s="1040"/>
      <c r="X33" s="1040"/>
      <c r="Y33" s="1040"/>
      <c r="Z33" s="1040"/>
      <c r="AA33" s="1040">
        <v>4</v>
      </c>
      <c r="AB33" s="1040"/>
      <c r="AC33" s="1040"/>
      <c r="AD33" s="1040"/>
      <c r="AE33" s="1041"/>
      <c r="AF33" s="1033">
        <v>4</v>
      </c>
      <c r="AG33" s="1034"/>
      <c r="AH33" s="1034"/>
      <c r="AI33" s="1034"/>
      <c r="AJ33" s="1035"/>
      <c r="AK33" s="976">
        <v>6</v>
      </c>
      <c r="AL33" s="967"/>
      <c r="AM33" s="967"/>
      <c r="AN33" s="967"/>
      <c r="AO33" s="967"/>
      <c r="AP33" s="967" t="s">
        <v>537</v>
      </c>
      <c r="AQ33" s="967"/>
      <c r="AR33" s="967"/>
      <c r="AS33" s="967"/>
      <c r="AT33" s="967"/>
      <c r="AU33" s="967" t="s">
        <v>537</v>
      </c>
      <c r="AV33" s="967"/>
      <c r="AW33" s="967"/>
      <c r="AX33" s="967"/>
      <c r="AY33" s="967"/>
      <c r="AZ33" s="1038" t="s">
        <v>537</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207</v>
      </c>
      <c r="R34" s="1040"/>
      <c r="S34" s="1040"/>
      <c r="T34" s="1040"/>
      <c r="U34" s="1040"/>
      <c r="V34" s="1040">
        <v>201</v>
      </c>
      <c r="W34" s="1040"/>
      <c r="X34" s="1040"/>
      <c r="Y34" s="1040"/>
      <c r="Z34" s="1040"/>
      <c r="AA34" s="1040">
        <v>6</v>
      </c>
      <c r="AB34" s="1040"/>
      <c r="AC34" s="1040"/>
      <c r="AD34" s="1040"/>
      <c r="AE34" s="1041"/>
      <c r="AF34" s="1033">
        <v>6</v>
      </c>
      <c r="AG34" s="1034"/>
      <c r="AH34" s="1034"/>
      <c r="AI34" s="1034"/>
      <c r="AJ34" s="1035"/>
      <c r="AK34" s="976">
        <v>139</v>
      </c>
      <c r="AL34" s="967"/>
      <c r="AM34" s="967"/>
      <c r="AN34" s="967"/>
      <c r="AO34" s="967"/>
      <c r="AP34" s="967">
        <v>1522</v>
      </c>
      <c r="AQ34" s="967"/>
      <c r="AR34" s="967"/>
      <c r="AS34" s="967"/>
      <c r="AT34" s="967"/>
      <c r="AU34" s="967">
        <v>1136</v>
      </c>
      <c r="AV34" s="967"/>
      <c r="AW34" s="967"/>
      <c r="AX34" s="967"/>
      <c r="AY34" s="967"/>
      <c r="AZ34" s="1038" t="s">
        <v>537</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3</v>
      </c>
      <c r="R35" s="1040"/>
      <c r="S35" s="1040"/>
      <c r="T35" s="1040"/>
      <c r="U35" s="1040"/>
      <c r="V35" s="1040">
        <v>1</v>
      </c>
      <c r="W35" s="1040"/>
      <c r="X35" s="1040"/>
      <c r="Y35" s="1040"/>
      <c r="Z35" s="1040"/>
      <c r="AA35" s="1040">
        <v>2</v>
      </c>
      <c r="AB35" s="1040"/>
      <c r="AC35" s="1040"/>
      <c r="AD35" s="1040"/>
      <c r="AE35" s="1041"/>
      <c r="AF35" s="1033">
        <v>2</v>
      </c>
      <c r="AG35" s="1034"/>
      <c r="AH35" s="1034"/>
      <c r="AI35" s="1034"/>
      <c r="AJ35" s="1035"/>
      <c r="AK35" s="976" t="s">
        <v>537</v>
      </c>
      <c r="AL35" s="967"/>
      <c r="AM35" s="967"/>
      <c r="AN35" s="967"/>
      <c r="AO35" s="967"/>
      <c r="AP35" s="967" t="s">
        <v>537</v>
      </c>
      <c r="AQ35" s="967"/>
      <c r="AR35" s="967"/>
      <c r="AS35" s="967"/>
      <c r="AT35" s="967"/>
      <c r="AU35" s="967" t="s">
        <v>537</v>
      </c>
      <c r="AV35" s="967"/>
      <c r="AW35" s="967"/>
      <c r="AX35" s="967"/>
      <c r="AY35" s="967"/>
      <c r="AZ35" s="1038" t="s">
        <v>537</v>
      </c>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1005</v>
      </c>
      <c r="R36" s="1040"/>
      <c r="S36" s="1040"/>
      <c r="T36" s="1040"/>
      <c r="U36" s="1040"/>
      <c r="V36" s="1040">
        <v>99</v>
      </c>
      <c r="W36" s="1040"/>
      <c r="X36" s="1040"/>
      <c r="Y36" s="1040"/>
      <c r="Z36" s="1040"/>
      <c r="AA36" s="1040">
        <v>6</v>
      </c>
      <c r="AB36" s="1040"/>
      <c r="AC36" s="1040"/>
      <c r="AD36" s="1040"/>
      <c r="AE36" s="1041"/>
      <c r="AF36" s="1033">
        <v>6</v>
      </c>
      <c r="AG36" s="1034"/>
      <c r="AH36" s="1034"/>
      <c r="AI36" s="1034"/>
      <c r="AJ36" s="1035"/>
      <c r="AK36" s="976">
        <v>68</v>
      </c>
      <c r="AL36" s="967"/>
      <c r="AM36" s="967"/>
      <c r="AN36" s="967"/>
      <c r="AO36" s="967"/>
      <c r="AP36" s="967" t="s">
        <v>537</v>
      </c>
      <c r="AQ36" s="967"/>
      <c r="AR36" s="967"/>
      <c r="AS36" s="967"/>
      <c r="AT36" s="967"/>
      <c r="AU36" s="967" t="s">
        <v>537</v>
      </c>
      <c r="AV36" s="967"/>
      <c r="AW36" s="967"/>
      <c r="AX36" s="967"/>
      <c r="AY36" s="967"/>
      <c r="AZ36" s="1038" t="s">
        <v>537</v>
      </c>
      <c r="BA36" s="1038"/>
      <c r="BB36" s="1038"/>
      <c r="BC36" s="1038"/>
      <c r="BD36" s="1038"/>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390</v>
      </c>
      <c r="C37" s="1028"/>
      <c r="D37" s="1028"/>
      <c r="E37" s="1028"/>
      <c r="F37" s="1028"/>
      <c r="G37" s="1028"/>
      <c r="H37" s="1028"/>
      <c r="I37" s="1028"/>
      <c r="J37" s="1028"/>
      <c r="K37" s="1028"/>
      <c r="L37" s="1028"/>
      <c r="M37" s="1028"/>
      <c r="N37" s="1028"/>
      <c r="O37" s="1028"/>
      <c r="P37" s="1029"/>
      <c r="Q37" s="1039">
        <v>3</v>
      </c>
      <c r="R37" s="1040"/>
      <c r="S37" s="1040"/>
      <c r="T37" s="1040"/>
      <c r="U37" s="1040"/>
      <c r="V37" s="1040">
        <v>3</v>
      </c>
      <c r="W37" s="1040"/>
      <c r="X37" s="1040"/>
      <c r="Y37" s="1040"/>
      <c r="Z37" s="1040"/>
      <c r="AA37" s="1040">
        <v>0</v>
      </c>
      <c r="AB37" s="1040"/>
      <c r="AC37" s="1040"/>
      <c r="AD37" s="1040"/>
      <c r="AE37" s="1041"/>
      <c r="AF37" s="1033">
        <v>0</v>
      </c>
      <c r="AG37" s="1034"/>
      <c r="AH37" s="1034"/>
      <c r="AI37" s="1034"/>
      <c r="AJ37" s="1035"/>
      <c r="AK37" s="976">
        <v>2</v>
      </c>
      <c r="AL37" s="967"/>
      <c r="AM37" s="967"/>
      <c r="AN37" s="967"/>
      <c r="AO37" s="967"/>
      <c r="AP37" s="967" t="s">
        <v>537</v>
      </c>
      <c r="AQ37" s="967"/>
      <c r="AR37" s="967"/>
      <c r="AS37" s="967"/>
      <c r="AT37" s="967"/>
      <c r="AU37" s="967" t="s">
        <v>537</v>
      </c>
      <c r="AV37" s="967"/>
      <c r="AW37" s="967"/>
      <c r="AX37" s="967"/>
      <c r="AY37" s="967"/>
      <c r="AZ37" s="1038" t="s">
        <v>537</v>
      </c>
      <c r="BA37" s="1038"/>
      <c r="BB37" s="1038"/>
      <c r="BC37" s="1038"/>
      <c r="BD37" s="1038"/>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391</v>
      </c>
      <c r="C38" s="1028"/>
      <c r="D38" s="1028"/>
      <c r="E38" s="1028"/>
      <c r="F38" s="1028"/>
      <c r="G38" s="1028"/>
      <c r="H38" s="1028"/>
      <c r="I38" s="1028"/>
      <c r="J38" s="1028"/>
      <c r="K38" s="1028"/>
      <c r="L38" s="1028"/>
      <c r="M38" s="1028"/>
      <c r="N38" s="1028"/>
      <c r="O38" s="1028"/>
      <c r="P38" s="1029"/>
      <c r="Q38" s="1039">
        <v>111</v>
      </c>
      <c r="R38" s="1040"/>
      <c r="S38" s="1040"/>
      <c r="T38" s="1040"/>
      <c r="U38" s="1040"/>
      <c r="V38" s="1040">
        <v>87</v>
      </c>
      <c r="W38" s="1040"/>
      <c r="X38" s="1040"/>
      <c r="Y38" s="1040"/>
      <c r="Z38" s="1040"/>
      <c r="AA38" s="1040">
        <v>24</v>
      </c>
      <c r="AB38" s="1040"/>
      <c r="AC38" s="1040"/>
      <c r="AD38" s="1040"/>
      <c r="AE38" s="1041"/>
      <c r="AF38" s="1033">
        <v>24</v>
      </c>
      <c r="AG38" s="1034"/>
      <c r="AH38" s="1034"/>
      <c r="AI38" s="1034"/>
      <c r="AJ38" s="1035"/>
      <c r="AK38" s="976" t="s">
        <v>537</v>
      </c>
      <c r="AL38" s="967"/>
      <c r="AM38" s="967"/>
      <c r="AN38" s="967"/>
      <c r="AO38" s="967"/>
      <c r="AP38" s="967" t="s">
        <v>537</v>
      </c>
      <c r="AQ38" s="967"/>
      <c r="AR38" s="967"/>
      <c r="AS38" s="967"/>
      <c r="AT38" s="967"/>
      <c r="AU38" s="967" t="s">
        <v>537</v>
      </c>
      <c r="AV38" s="967"/>
      <c r="AW38" s="967"/>
      <c r="AX38" s="967"/>
      <c r="AY38" s="967"/>
      <c r="AZ38" s="1038" t="s">
        <v>537</v>
      </c>
      <c r="BA38" s="1038"/>
      <c r="BB38" s="1038"/>
      <c r="BC38" s="1038"/>
      <c r="BD38" s="1038"/>
      <c r="BE38" s="1022" t="s">
        <v>386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392</v>
      </c>
      <c r="C39" s="1028"/>
      <c r="D39" s="1028"/>
      <c r="E39" s="1028"/>
      <c r="F39" s="1028"/>
      <c r="G39" s="1028"/>
      <c r="H39" s="1028"/>
      <c r="I39" s="1028"/>
      <c r="J39" s="1028"/>
      <c r="K39" s="1028"/>
      <c r="L39" s="1028"/>
      <c r="M39" s="1028"/>
      <c r="N39" s="1028"/>
      <c r="O39" s="1028"/>
      <c r="P39" s="1029"/>
      <c r="Q39" s="1039">
        <v>23</v>
      </c>
      <c r="R39" s="1040"/>
      <c r="S39" s="1040"/>
      <c r="T39" s="1040"/>
      <c r="U39" s="1040"/>
      <c r="V39" s="1040">
        <v>21</v>
      </c>
      <c r="W39" s="1040"/>
      <c r="X39" s="1040"/>
      <c r="Y39" s="1040"/>
      <c r="Z39" s="1040"/>
      <c r="AA39" s="1040">
        <v>3</v>
      </c>
      <c r="AB39" s="1040"/>
      <c r="AC39" s="1040"/>
      <c r="AD39" s="1040"/>
      <c r="AE39" s="1041"/>
      <c r="AF39" s="1033">
        <v>448</v>
      </c>
      <c r="AG39" s="1034"/>
      <c r="AH39" s="1034"/>
      <c r="AI39" s="1034"/>
      <c r="AJ39" s="1035"/>
      <c r="AK39" s="976" t="s">
        <v>537</v>
      </c>
      <c r="AL39" s="967"/>
      <c r="AM39" s="967"/>
      <c r="AN39" s="967"/>
      <c r="AO39" s="967"/>
      <c r="AP39" s="967" t="s">
        <v>537</v>
      </c>
      <c r="AQ39" s="967"/>
      <c r="AR39" s="967"/>
      <c r="AS39" s="967"/>
      <c r="AT39" s="967"/>
      <c r="AU39" s="967" t="s">
        <v>537</v>
      </c>
      <c r="AV39" s="967"/>
      <c r="AW39" s="967"/>
      <c r="AX39" s="967"/>
      <c r="AY39" s="967"/>
      <c r="AZ39" s="1038" t="s">
        <v>537</v>
      </c>
      <c r="BA39" s="1038"/>
      <c r="BB39" s="1038"/>
      <c r="BC39" s="1038"/>
      <c r="BD39" s="1038"/>
      <c r="BE39" s="1022" t="s">
        <v>386</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795</v>
      </c>
      <c r="AG63" s="955"/>
      <c r="AH63" s="955"/>
      <c r="AI63" s="955"/>
      <c r="AJ63" s="1020"/>
      <c r="AK63" s="1021"/>
      <c r="AL63" s="959"/>
      <c r="AM63" s="959"/>
      <c r="AN63" s="959"/>
      <c r="AO63" s="959"/>
      <c r="AP63" s="955">
        <v>2566</v>
      </c>
      <c r="AQ63" s="955"/>
      <c r="AR63" s="955"/>
      <c r="AS63" s="955"/>
      <c r="AT63" s="955"/>
      <c r="AU63" s="955">
        <v>1520</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397</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4785</v>
      </c>
      <c r="R68" s="978"/>
      <c r="S68" s="978"/>
      <c r="T68" s="978"/>
      <c r="U68" s="978"/>
      <c r="V68" s="978">
        <v>7614</v>
      </c>
      <c r="W68" s="978"/>
      <c r="X68" s="978"/>
      <c r="Y68" s="978"/>
      <c r="Z68" s="978"/>
      <c r="AA68" s="978">
        <v>-2829</v>
      </c>
      <c r="AB68" s="978"/>
      <c r="AC68" s="978"/>
      <c r="AD68" s="978"/>
      <c r="AE68" s="978"/>
      <c r="AF68" s="978">
        <v>175</v>
      </c>
      <c r="AG68" s="978"/>
      <c r="AH68" s="978"/>
      <c r="AI68" s="978"/>
      <c r="AJ68" s="978"/>
      <c r="AK68" s="978">
        <v>346</v>
      </c>
      <c r="AL68" s="978"/>
      <c r="AM68" s="978"/>
      <c r="AN68" s="978"/>
      <c r="AO68" s="978"/>
      <c r="AP68" s="978">
        <v>4252</v>
      </c>
      <c r="AQ68" s="978"/>
      <c r="AR68" s="978"/>
      <c r="AS68" s="978"/>
      <c r="AT68" s="978"/>
      <c r="AU68" s="978">
        <v>32</v>
      </c>
      <c r="AV68" s="978"/>
      <c r="AW68" s="978"/>
      <c r="AX68" s="978"/>
      <c r="AY68" s="978"/>
      <c r="AZ68" s="979" t="s">
        <v>539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1973</v>
      </c>
      <c r="R69" s="967"/>
      <c r="S69" s="967"/>
      <c r="T69" s="967"/>
      <c r="U69" s="967"/>
      <c r="V69" s="967">
        <v>1943</v>
      </c>
      <c r="W69" s="967"/>
      <c r="X69" s="967"/>
      <c r="Y69" s="967"/>
      <c r="Z69" s="967"/>
      <c r="AA69" s="967">
        <v>30</v>
      </c>
      <c r="AB69" s="967"/>
      <c r="AC69" s="967"/>
      <c r="AD69" s="967"/>
      <c r="AE69" s="967"/>
      <c r="AF69" s="967">
        <v>30</v>
      </c>
      <c r="AG69" s="967"/>
      <c r="AH69" s="967"/>
      <c r="AI69" s="967"/>
      <c r="AJ69" s="967"/>
      <c r="AK69" s="967">
        <v>0</v>
      </c>
      <c r="AL69" s="967"/>
      <c r="AM69" s="967"/>
      <c r="AN69" s="967"/>
      <c r="AO69" s="967"/>
      <c r="AP69" s="967">
        <v>141</v>
      </c>
      <c r="AQ69" s="967"/>
      <c r="AR69" s="967"/>
      <c r="AS69" s="967"/>
      <c r="AT69" s="967"/>
      <c r="AU69" s="967">
        <v>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1028</v>
      </c>
      <c r="R70" s="967"/>
      <c r="S70" s="967"/>
      <c r="T70" s="967"/>
      <c r="U70" s="967"/>
      <c r="V70" s="967">
        <v>765</v>
      </c>
      <c r="W70" s="967"/>
      <c r="X70" s="967"/>
      <c r="Y70" s="967"/>
      <c r="Z70" s="967"/>
      <c r="AA70" s="967">
        <v>262</v>
      </c>
      <c r="AB70" s="967"/>
      <c r="AC70" s="967"/>
      <c r="AD70" s="967"/>
      <c r="AE70" s="967"/>
      <c r="AF70" s="967">
        <v>212</v>
      </c>
      <c r="AG70" s="967"/>
      <c r="AH70" s="967"/>
      <c r="AI70" s="967"/>
      <c r="AJ70" s="967"/>
      <c r="AK70" s="967" t="s">
        <v>537</v>
      </c>
      <c r="AL70" s="967"/>
      <c r="AM70" s="967"/>
      <c r="AN70" s="967"/>
      <c r="AO70" s="967"/>
      <c r="AP70" s="967">
        <v>0</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2137</v>
      </c>
      <c r="R71" s="967"/>
      <c r="S71" s="967"/>
      <c r="T71" s="967"/>
      <c r="U71" s="967"/>
      <c r="V71" s="967">
        <v>2095</v>
      </c>
      <c r="W71" s="967"/>
      <c r="X71" s="967"/>
      <c r="Y71" s="967"/>
      <c r="Z71" s="967"/>
      <c r="AA71" s="967">
        <v>42</v>
      </c>
      <c r="AB71" s="967"/>
      <c r="AC71" s="967"/>
      <c r="AD71" s="967"/>
      <c r="AE71" s="967"/>
      <c r="AF71" s="967">
        <v>42</v>
      </c>
      <c r="AG71" s="967"/>
      <c r="AH71" s="967"/>
      <c r="AI71" s="967"/>
      <c r="AJ71" s="967"/>
      <c r="AK71" s="967">
        <v>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246077</v>
      </c>
      <c r="R72" s="967"/>
      <c r="S72" s="967"/>
      <c r="T72" s="967"/>
      <c r="U72" s="967"/>
      <c r="V72" s="967">
        <v>233284</v>
      </c>
      <c r="W72" s="967"/>
      <c r="X72" s="967"/>
      <c r="Y72" s="967"/>
      <c r="Z72" s="967"/>
      <c r="AA72" s="967">
        <v>12793</v>
      </c>
      <c r="AB72" s="967"/>
      <c r="AC72" s="967"/>
      <c r="AD72" s="967"/>
      <c r="AE72" s="967"/>
      <c r="AF72" s="967">
        <v>12793</v>
      </c>
      <c r="AG72" s="967"/>
      <c r="AH72" s="967"/>
      <c r="AI72" s="967"/>
      <c r="AJ72" s="967"/>
      <c r="AK72" s="967">
        <v>2000</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9335</v>
      </c>
      <c r="R73" s="967"/>
      <c r="S73" s="967"/>
      <c r="T73" s="967"/>
      <c r="U73" s="967"/>
      <c r="V73" s="967">
        <v>8167</v>
      </c>
      <c r="W73" s="967"/>
      <c r="X73" s="967"/>
      <c r="Y73" s="967"/>
      <c r="Z73" s="967"/>
      <c r="AA73" s="967">
        <v>1168</v>
      </c>
      <c r="AB73" s="967"/>
      <c r="AC73" s="967"/>
      <c r="AD73" s="967"/>
      <c r="AE73" s="967"/>
      <c r="AF73" s="967">
        <v>1168</v>
      </c>
      <c r="AG73" s="967"/>
      <c r="AH73" s="967"/>
      <c r="AI73" s="967"/>
      <c r="AJ73" s="967"/>
      <c r="AK73" s="967">
        <v>15</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1528</v>
      </c>
      <c r="R74" s="967"/>
      <c r="S74" s="967"/>
      <c r="T74" s="967"/>
      <c r="U74" s="967"/>
      <c r="V74" s="967">
        <v>1527</v>
      </c>
      <c r="W74" s="967"/>
      <c r="X74" s="967"/>
      <c r="Y74" s="967"/>
      <c r="Z74" s="967"/>
      <c r="AA74" s="967">
        <v>1</v>
      </c>
      <c r="AB74" s="967"/>
      <c r="AC74" s="967"/>
      <c r="AD74" s="967"/>
      <c r="AE74" s="967"/>
      <c r="AF74" s="967">
        <v>1</v>
      </c>
      <c r="AG74" s="967"/>
      <c r="AH74" s="967"/>
      <c r="AI74" s="967"/>
      <c r="AJ74" s="967"/>
      <c r="AK74" s="967" t="s">
        <v>537</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20</v>
      </c>
      <c r="R75" s="975"/>
      <c r="S75" s="975"/>
      <c r="T75" s="975"/>
      <c r="U75" s="976"/>
      <c r="V75" s="977">
        <v>19</v>
      </c>
      <c r="W75" s="975"/>
      <c r="X75" s="975"/>
      <c r="Y75" s="975"/>
      <c r="Z75" s="976"/>
      <c r="AA75" s="977">
        <v>1</v>
      </c>
      <c r="AB75" s="975"/>
      <c r="AC75" s="975"/>
      <c r="AD75" s="975"/>
      <c r="AE75" s="976"/>
      <c r="AF75" s="977">
        <v>1</v>
      </c>
      <c r="AG75" s="975"/>
      <c r="AH75" s="975"/>
      <c r="AI75" s="975"/>
      <c r="AJ75" s="976"/>
      <c r="AK75" s="977" t="s">
        <v>537</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55</v>
      </c>
      <c r="R76" s="975"/>
      <c r="S76" s="975"/>
      <c r="T76" s="975"/>
      <c r="U76" s="976"/>
      <c r="V76" s="977">
        <v>46</v>
      </c>
      <c r="W76" s="975"/>
      <c r="X76" s="975"/>
      <c r="Y76" s="975"/>
      <c r="Z76" s="976"/>
      <c r="AA76" s="977">
        <v>9</v>
      </c>
      <c r="AB76" s="975"/>
      <c r="AC76" s="975"/>
      <c r="AD76" s="975"/>
      <c r="AE76" s="976"/>
      <c r="AF76" s="977">
        <v>9</v>
      </c>
      <c r="AG76" s="975"/>
      <c r="AH76" s="975"/>
      <c r="AI76" s="975"/>
      <c r="AJ76" s="976"/>
      <c r="AK76" s="977" t="s">
        <v>537</v>
      </c>
      <c r="AL76" s="975"/>
      <c r="AM76" s="975"/>
      <c r="AN76" s="975"/>
      <c r="AO76" s="976"/>
      <c r="AP76" s="977" t="s">
        <v>537</v>
      </c>
      <c r="AQ76" s="975"/>
      <c r="AR76" s="975"/>
      <c r="AS76" s="975"/>
      <c r="AT76" s="976"/>
      <c r="AU76" s="977" t="s">
        <v>537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14</v>
      </c>
      <c r="R77" s="975"/>
      <c r="S77" s="975"/>
      <c r="T77" s="975"/>
      <c r="U77" s="976"/>
      <c r="V77" s="977">
        <v>13</v>
      </c>
      <c r="W77" s="975"/>
      <c r="X77" s="975"/>
      <c r="Y77" s="975"/>
      <c r="Z77" s="976"/>
      <c r="AA77" s="977">
        <v>1</v>
      </c>
      <c r="AB77" s="975"/>
      <c r="AC77" s="975"/>
      <c r="AD77" s="975"/>
      <c r="AE77" s="976"/>
      <c r="AF77" s="977">
        <v>1</v>
      </c>
      <c r="AG77" s="975"/>
      <c r="AH77" s="975"/>
      <c r="AI77" s="975"/>
      <c r="AJ77" s="976"/>
      <c r="AK77" s="977" t="s">
        <v>537</v>
      </c>
      <c r="AL77" s="975"/>
      <c r="AM77" s="975"/>
      <c r="AN77" s="975"/>
      <c r="AO77" s="976"/>
      <c r="AP77" s="977" t="s">
        <v>537</v>
      </c>
      <c r="AQ77" s="975"/>
      <c r="AR77" s="975"/>
      <c r="AS77" s="975"/>
      <c r="AT77" s="976"/>
      <c r="AU77" s="977" t="s">
        <v>537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14432</v>
      </c>
      <c r="AG88" s="955"/>
      <c r="AH88" s="955"/>
      <c r="AI88" s="955"/>
      <c r="AJ88" s="955"/>
      <c r="AK88" s="959"/>
      <c r="AL88" s="959"/>
      <c r="AM88" s="959"/>
      <c r="AN88" s="959"/>
      <c r="AO88" s="959"/>
      <c r="AP88" s="955">
        <v>4393</v>
      </c>
      <c r="AQ88" s="955"/>
      <c r="AR88" s="955"/>
      <c r="AS88" s="955"/>
      <c r="AT88" s="955"/>
      <c r="AU88" s="955">
        <v>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t="s">
        <v>537</v>
      </c>
      <c r="CX102" s="947"/>
      <c r="CY102" s="947"/>
      <c r="CZ102" s="947"/>
      <c r="DA102" s="948"/>
      <c r="DB102" s="946" t="s">
        <v>537</v>
      </c>
      <c r="DC102" s="947"/>
      <c r="DD102" s="947"/>
      <c r="DE102" s="947"/>
      <c r="DF102" s="948"/>
      <c r="DG102" s="946" t="s">
        <v>537</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387189</v>
      </c>
      <c r="AB110" s="873"/>
      <c r="AC110" s="873"/>
      <c r="AD110" s="873"/>
      <c r="AE110" s="874"/>
      <c r="AF110" s="875">
        <v>375898</v>
      </c>
      <c r="AG110" s="873"/>
      <c r="AH110" s="873"/>
      <c r="AI110" s="873"/>
      <c r="AJ110" s="874"/>
      <c r="AK110" s="875">
        <v>392237</v>
      </c>
      <c r="AL110" s="873"/>
      <c r="AM110" s="873"/>
      <c r="AN110" s="873"/>
      <c r="AO110" s="874"/>
      <c r="AP110" s="876">
        <v>17.3</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3932332</v>
      </c>
      <c r="BR110" s="800"/>
      <c r="BS110" s="800"/>
      <c r="BT110" s="800"/>
      <c r="BU110" s="800"/>
      <c r="BV110" s="800">
        <v>3988599</v>
      </c>
      <c r="BW110" s="800"/>
      <c r="BX110" s="800"/>
      <c r="BY110" s="800"/>
      <c r="BZ110" s="800"/>
      <c r="CA110" s="800">
        <v>4000832</v>
      </c>
      <c r="CB110" s="800"/>
      <c r="CC110" s="800"/>
      <c r="CD110" s="800"/>
      <c r="CE110" s="800"/>
      <c r="CF110" s="861">
        <v>176.4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265376</v>
      </c>
      <c r="BR111" s="771"/>
      <c r="BS111" s="771"/>
      <c r="BT111" s="771"/>
      <c r="BU111" s="771"/>
      <c r="BV111" s="771">
        <v>223235</v>
      </c>
      <c r="BW111" s="771"/>
      <c r="BX111" s="771"/>
      <c r="BY111" s="771"/>
      <c r="BZ111" s="771"/>
      <c r="CA111" s="771">
        <v>181093</v>
      </c>
      <c r="CB111" s="771"/>
      <c r="CC111" s="771"/>
      <c r="CD111" s="771"/>
      <c r="CE111" s="771"/>
      <c r="CF111" s="848">
        <v>8</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1882665</v>
      </c>
      <c r="BR112" s="771"/>
      <c r="BS112" s="771"/>
      <c r="BT112" s="771"/>
      <c r="BU112" s="771"/>
      <c r="BV112" s="771">
        <v>1524730</v>
      </c>
      <c r="BW112" s="771"/>
      <c r="BX112" s="771"/>
      <c r="BY112" s="771"/>
      <c r="BZ112" s="771"/>
      <c r="CA112" s="771">
        <v>1519831</v>
      </c>
      <c r="CB112" s="771"/>
      <c r="CC112" s="771"/>
      <c r="CD112" s="771"/>
      <c r="CE112" s="771"/>
      <c r="CF112" s="848">
        <v>67</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127517</v>
      </c>
      <c r="DH112" s="771"/>
      <c r="DI112" s="771"/>
      <c r="DJ112" s="771"/>
      <c r="DK112" s="771"/>
      <c r="DL112" s="771">
        <v>106264</v>
      </c>
      <c r="DM112" s="771"/>
      <c r="DN112" s="771"/>
      <c r="DO112" s="771"/>
      <c r="DP112" s="771"/>
      <c r="DQ112" s="771">
        <v>85011</v>
      </c>
      <c r="DR112" s="771"/>
      <c r="DS112" s="771"/>
      <c r="DT112" s="771"/>
      <c r="DU112" s="771"/>
      <c r="DV112" s="823">
        <v>3.7</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178671</v>
      </c>
      <c r="AB113" s="909"/>
      <c r="AC113" s="909"/>
      <c r="AD113" s="909"/>
      <c r="AE113" s="910"/>
      <c r="AF113" s="911">
        <v>170510</v>
      </c>
      <c r="AG113" s="909"/>
      <c r="AH113" s="909"/>
      <c r="AI113" s="909"/>
      <c r="AJ113" s="910"/>
      <c r="AK113" s="911">
        <v>154432</v>
      </c>
      <c r="AL113" s="909"/>
      <c r="AM113" s="909"/>
      <c r="AN113" s="909"/>
      <c r="AO113" s="910"/>
      <c r="AP113" s="912">
        <v>6.8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45389</v>
      </c>
      <c r="BR113" s="771"/>
      <c r="BS113" s="771"/>
      <c r="BT113" s="771"/>
      <c r="BU113" s="771"/>
      <c r="BV113" s="771">
        <v>43378</v>
      </c>
      <c r="BW113" s="771"/>
      <c r="BX113" s="771"/>
      <c r="BY113" s="771"/>
      <c r="BZ113" s="771"/>
      <c r="CA113" s="771">
        <v>40968</v>
      </c>
      <c r="CB113" s="771"/>
      <c r="CC113" s="771"/>
      <c r="CD113" s="771"/>
      <c r="CE113" s="771"/>
      <c r="CF113" s="848">
        <v>1.8</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5899</v>
      </c>
      <c r="AB114" s="784"/>
      <c r="AC114" s="784"/>
      <c r="AD114" s="784"/>
      <c r="AE114" s="785"/>
      <c r="AF114" s="786">
        <v>2196</v>
      </c>
      <c r="AG114" s="784"/>
      <c r="AH114" s="784"/>
      <c r="AI114" s="784"/>
      <c r="AJ114" s="785"/>
      <c r="AK114" s="786">
        <v>1924</v>
      </c>
      <c r="AL114" s="784"/>
      <c r="AM114" s="784"/>
      <c r="AN114" s="784"/>
      <c r="AO114" s="785"/>
      <c r="AP114" s="754">
        <v>0.1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688562</v>
      </c>
      <c r="BR114" s="771"/>
      <c r="BS114" s="771"/>
      <c r="BT114" s="771"/>
      <c r="BU114" s="771"/>
      <c r="BV114" s="771">
        <v>693540</v>
      </c>
      <c r="BW114" s="771"/>
      <c r="BX114" s="771"/>
      <c r="BY114" s="771"/>
      <c r="BZ114" s="771"/>
      <c r="CA114" s="771">
        <v>623330</v>
      </c>
      <c r="CB114" s="771"/>
      <c r="CC114" s="771"/>
      <c r="CD114" s="771"/>
      <c r="CE114" s="771"/>
      <c r="CF114" s="848">
        <v>27.5</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52286</v>
      </c>
      <c r="AB115" s="909"/>
      <c r="AC115" s="909"/>
      <c r="AD115" s="909"/>
      <c r="AE115" s="910"/>
      <c r="AF115" s="911">
        <v>50783</v>
      </c>
      <c r="AG115" s="909"/>
      <c r="AH115" s="909"/>
      <c r="AI115" s="909"/>
      <c r="AJ115" s="910"/>
      <c r="AK115" s="911">
        <v>49282</v>
      </c>
      <c r="AL115" s="909"/>
      <c r="AM115" s="909"/>
      <c r="AN115" s="909"/>
      <c r="AO115" s="910"/>
      <c r="AP115" s="912">
        <v>2.2000000000000002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137859</v>
      </c>
      <c r="DH116" s="784"/>
      <c r="DI116" s="784"/>
      <c r="DJ116" s="784"/>
      <c r="DK116" s="785"/>
      <c r="DL116" s="786">
        <v>116971</v>
      </c>
      <c r="DM116" s="784"/>
      <c r="DN116" s="784"/>
      <c r="DO116" s="784"/>
      <c r="DP116" s="785"/>
      <c r="DQ116" s="786">
        <v>96082</v>
      </c>
      <c r="DR116" s="784"/>
      <c r="DS116" s="784"/>
      <c r="DT116" s="784"/>
      <c r="DU116" s="785"/>
      <c r="DV116" s="754">
        <v>4.2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624045</v>
      </c>
      <c r="AB117" s="895"/>
      <c r="AC117" s="895"/>
      <c r="AD117" s="895"/>
      <c r="AE117" s="896"/>
      <c r="AF117" s="898">
        <v>599387</v>
      </c>
      <c r="AG117" s="895"/>
      <c r="AH117" s="895"/>
      <c r="AI117" s="895"/>
      <c r="AJ117" s="896"/>
      <c r="AK117" s="898">
        <v>597875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6814324</v>
      </c>
      <c r="BR118" s="858"/>
      <c r="BS118" s="858"/>
      <c r="BT118" s="858"/>
      <c r="BU118" s="858"/>
      <c r="BV118" s="858">
        <v>6473482</v>
      </c>
      <c r="BW118" s="858"/>
      <c r="BX118" s="858"/>
      <c r="BY118" s="858"/>
      <c r="BZ118" s="858"/>
      <c r="CA118" s="858">
        <v>6366054</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1528855</v>
      </c>
      <c r="BR119" s="800"/>
      <c r="BS119" s="800"/>
      <c r="BT119" s="800"/>
      <c r="BU119" s="800"/>
      <c r="BV119" s="800">
        <v>2089591</v>
      </c>
      <c r="BW119" s="800"/>
      <c r="BX119" s="800"/>
      <c r="BY119" s="800"/>
      <c r="BZ119" s="800"/>
      <c r="CA119" s="800">
        <v>1865847</v>
      </c>
      <c r="CB119" s="800"/>
      <c r="CC119" s="800"/>
      <c r="CD119" s="800"/>
      <c r="CE119" s="800"/>
      <c r="CF119" s="861">
        <v>82.2</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442</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1357784</v>
      </c>
      <c r="DH120" s="800"/>
      <c r="DI120" s="800"/>
      <c r="DJ120" s="800"/>
      <c r="DK120" s="800"/>
      <c r="DL120" s="800">
        <v>1102175</v>
      </c>
      <c r="DM120" s="800"/>
      <c r="DN120" s="800"/>
      <c r="DO120" s="800"/>
      <c r="DP120" s="800"/>
      <c r="DQ120" s="800">
        <v>1135738</v>
      </c>
      <c r="DR120" s="800"/>
      <c r="DS120" s="800"/>
      <c r="DT120" s="800"/>
      <c r="DU120" s="800"/>
      <c r="DV120" s="801">
        <v>50.1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28691</v>
      </c>
      <c r="AB121" s="784"/>
      <c r="AC121" s="784"/>
      <c r="AD121" s="784"/>
      <c r="AE121" s="785"/>
      <c r="AF121" s="786">
        <v>27629</v>
      </c>
      <c r="AG121" s="784"/>
      <c r="AH121" s="784"/>
      <c r="AI121" s="784"/>
      <c r="AJ121" s="785"/>
      <c r="AK121" s="786">
        <v>26566</v>
      </c>
      <c r="AL121" s="784"/>
      <c r="AM121" s="784"/>
      <c r="AN121" s="784"/>
      <c r="AO121" s="785"/>
      <c r="AP121" s="754">
        <v>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3889709</v>
      </c>
      <c r="BR121" s="858"/>
      <c r="BS121" s="858"/>
      <c r="BT121" s="858"/>
      <c r="BU121" s="858"/>
      <c r="BV121" s="858">
        <v>3832003</v>
      </c>
      <c r="BW121" s="858"/>
      <c r="BX121" s="858"/>
      <c r="BY121" s="858"/>
      <c r="BZ121" s="858"/>
      <c r="CA121" s="858">
        <v>3812366</v>
      </c>
      <c r="CB121" s="858"/>
      <c r="CC121" s="858"/>
      <c r="CD121" s="858"/>
      <c r="CE121" s="858"/>
      <c r="CF121" s="859">
        <v>168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524881</v>
      </c>
      <c r="DH121" s="771"/>
      <c r="DI121" s="771"/>
      <c r="DJ121" s="771"/>
      <c r="DK121" s="771"/>
      <c r="DL121" s="771">
        <v>422555</v>
      </c>
      <c r="DM121" s="771"/>
      <c r="DN121" s="771"/>
      <c r="DO121" s="771"/>
      <c r="DP121" s="771"/>
      <c r="DQ121" s="771">
        <v>384093</v>
      </c>
      <c r="DR121" s="771"/>
      <c r="DS121" s="771"/>
      <c r="DT121" s="771"/>
      <c r="DU121" s="771"/>
      <c r="DV121" s="823">
        <v>16.899999999999999</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5418564</v>
      </c>
      <c r="BR122" s="840"/>
      <c r="BS122" s="840"/>
      <c r="BT122" s="840"/>
      <c r="BU122" s="840"/>
      <c r="BV122" s="840">
        <v>5921594</v>
      </c>
      <c r="BW122" s="840"/>
      <c r="BX122" s="840"/>
      <c r="BY122" s="840"/>
      <c r="BZ122" s="840"/>
      <c r="CA122" s="840">
        <v>5678213</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23595</v>
      </c>
      <c r="AB123" s="784"/>
      <c r="AC123" s="784"/>
      <c r="AD123" s="784"/>
      <c r="AE123" s="785"/>
      <c r="AF123" s="786">
        <v>23154</v>
      </c>
      <c r="AG123" s="784"/>
      <c r="AH123" s="784"/>
      <c r="AI123" s="784"/>
      <c r="AJ123" s="785"/>
      <c r="AK123" s="786">
        <v>22716</v>
      </c>
      <c r="AL123" s="784"/>
      <c r="AM123" s="784"/>
      <c r="AN123" s="784"/>
      <c r="AO123" s="785"/>
      <c r="AP123" s="754">
        <v>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60.2</v>
      </c>
      <c r="BR123" s="832"/>
      <c r="BS123" s="832"/>
      <c r="BT123" s="832"/>
      <c r="BU123" s="832"/>
      <c r="BV123" s="832">
        <v>23.7</v>
      </c>
      <c r="BW123" s="832"/>
      <c r="BX123" s="832"/>
      <c r="BY123" s="832"/>
      <c r="BZ123" s="832"/>
      <c r="CA123" s="832">
        <v>30.3</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2697099</v>
      </c>
      <c r="AB129" s="784"/>
      <c r="AC129" s="784"/>
      <c r="AD129" s="784"/>
      <c r="AE129" s="785"/>
      <c r="AF129" s="786">
        <v>2705445</v>
      </c>
      <c r="AG129" s="784"/>
      <c r="AH129" s="784"/>
      <c r="AI129" s="784"/>
      <c r="AJ129" s="785"/>
      <c r="AK129" s="786">
        <v>2657195</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382309</v>
      </c>
      <c r="AB130" s="784"/>
      <c r="AC130" s="784"/>
      <c r="AD130" s="784"/>
      <c r="AE130" s="785"/>
      <c r="AF130" s="786">
        <v>380025</v>
      </c>
      <c r="AG130" s="784"/>
      <c r="AH130" s="784"/>
      <c r="AI130" s="784"/>
      <c r="AJ130" s="785"/>
      <c r="AK130" s="786">
        <v>388584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2314790</v>
      </c>
      <c r="AB131" s="717"/>
      <c r="AC131" s="717"/>
      <c r="AD131" s="717"/>
      <c r="AE131" s="718"/>
      <c r="AF131" s="719">
        <v>2325420</v>
      </c>
      <c r="AG131" s="717"/>
      <c r="AH131" s="717"/>
      <c r="AI131" s="717"/>
      <c r="AJ131" s="718"/>
      <c r="AK131" s="719">
        <v>2268611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10.443107149999999</v>
      </c>
      <c r="AB132" s="740"/>
      <c r="AC132" s="740"/>
      <c r="AD132" s="740"/>
      <c r="AE132" s="741"/>
      <c r="AF132" s="742">
        <v>9.4332206660000004</v>
      </c>
      <c r="AG132" s="740"/>
      <c r="AH132" s="740"/>
      <c r="AI132" s="740"/>
      <c r="AJ132" s="741"/>
      <c r="AK132" s="742">
        <v>9.2255128800000001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9.8000000000000007</v>
      </c>
      <c r="AB133" s="749"/>
      <c r="AC133" s="749"/>
      <c r="AD133" s="749"/>
      <c r="AE133" s="750"/>
      <c r="AF133" s="748">
        <v>9.6</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O27" sqref="O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723305</v>
      </c>
      <c r="L9" s="264">
        <v>119259</v>
      </c>
      <c r="M9" s="265">
        <v>107721</v>
      </c>
      <c r="N9" s="266">
        <v>10.7</v>
      </c>
    </row>
    <row r="10" spans="1:16">
      <c r="A10" s="248"/>
      <c r="B10" s="244"/>
      <c r="C10" s="244"/>
      <c r="D10" s="244"/>
      <c r="E10" s="244"/>
      <c r="F10" s="244"/>
      <c r="G10" s="1133" t="s">
        <v>478</v>
      </c>
      <c r="H10" s="1134"/>
      <c r="I10" s="1134"/>
      <c r="J10" s="1135"/>
      <c r="K10" s="267">
        <v>79268</v>
      </c>
      <c r="L10" s="268">
        <v>13070</v>
      </c>
      <c r="M10" s="269">
        <v>11248</v>
      </c>
      <c r="N10" s="270">
        <v>16.2</v>
      </c>
    </row>
    <row r="11" spans="1:16" ht="13.5" customHeight="1">
      <c r="A11" s="248"/>
      <c r="B11" s="244"/>
      <c r="C11" s="244"/>
      <c r="D11" s="244"/>
      <c r="E11" s="244"/>
      <c r="F11" s="244"/>
      <c r="G11" s="1133" t="s">
        <v>479</v>
      </c>
      <c r="H11" s="1134"/>
      <c r="I11" s="1134"/>
      <c r="J11" s="1135"/>
      <c r="K11" s="267">
        <v>108366</v>
      </c>
      <c r="L11" s="268">
        <v>17867</v>
      </c>
      <c r="M11" s="269">
        <v>13957</v>
      </c>
      <c r="N11" s="270">
        <v>28</v>
      </c>
    </row>
    <row r="12" spans="1:16" ht="13.5" customHeight="1">
      <c r="A12" s="248"/>
      <c r="B12" s="244"/>
      <c r="C12" s="244"/>
      <c r="D12" s="244"/>
      <c r="E12" s="244"/>
      <c r="F12" s="244"/>
      <c r="G12" s="1133" t="s">
        <v>480</v>
      </c>
      <c r="H12" s="1134"/>
      <c r="I12" s="1134"/>
      <c r="J12" s="1135"/>
      <c r="K12" s="267" t="s">
        <v>481</v>
      </c>
      <c r="L12" s="268" t="s">
        <v>481</v>
      </c>
      <c r="M12" s="269">
        <v>971</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26457</v>
      </c>
      <c r="L14" s="268">
        <v>4362</v>
      </c>
      <c r="M14" s="269">
        <v>5742</v>
      </c>
      <c r="N14" s="270">
        <v>-24</v>
      </c>
    </row>
    <row r="15" spans="1:16" ht="13.5" customHeight="1">
      <c r="A15" s="248"/>
      <c r="B15" s="244"/>
      <c r="C15" s="244"/>
      <c r="D15" s="244"/>
      <c r="E15" s="244"/>
      <c r="F15" s="244"/>
      <c r="G15" s="1133" t="s">
        <v>484</v>
      </c>
      <c r="H15" s="1134"/>
      <c r="I15" s="1134"/>
      <c r="J15" s="1135"/>
      <c r="K15" s="267">
        <v>24229</v>
      </c>
      <c r="L15" s="268">
        <v>3995</v>
      </c>
      <c r="M15" s="269">
        <v>2506</v>
      </c>
      <c r="N15" s="270">
        <v>59.4</v>
      </c>
    </row>
    <row r="16" spans="1:16">
      <c r="A16" s="248"/>
      <c r="B16" s="244"/>
      <c r="C16" s="244"/>
      <c r="D16" s="244"/>
      <c r="E16" s="244"/>
      <c r="F16" s="244"/>
      <c r="G16" s="1136" t="s">
        <v>485</v>
      </c>
      <c r="H16" s="1137"/>
      <c r="I16" s="1137"/>
      <c r="J16" s="1138"/>
      <c r="K16" s="268">
        <v>-82658</v>
      </c>
      <c r="L16" s="268">
        <v>-13629</v>
      </c>
      <c r="M16" s="269">
        <v>-10736</v>
      </c>
      <c r="N16" s="270">
        <v>26.9</v>
      </c>
    </row>
    <row r="17" spans="1:16">
      <c r="A17" s="248"/>
      <c r="B17" s="244"/>
      <c r="C17" s="244"/>
      <c r="D17" s="244"/>
      <c r="E17" s="244"/>
      <c r="F17" s="244"/>
      <c r="G17" s="1136" t="s">
        <v>171</v>
      </c>
      <c r="H17" s="1137"/>
      <c r="I17" s="1137"/>
      <c r="J17" s="1138"/>
      <c r="K17" s="268">
        <v>878967</v>
      </c>
      <c r="L17" s="268">
        <v>144924</v>
      </c>
      <c r="M17" s="269">
        <v>131409</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13.19</v>
      </c>
      <c r="L21" s="281">
        <v>12.2</v>
      </c>
      <c r="M21" s="282">
        <v>0.99</v>
      </c>
      <c r="N21" s="249"/>
      <c r="O21" s="283"/>
      <c r="P21" s="279"/>
    </row>
    <row r="22" spans="1:16" s="284" customFormat="1">
      <c r="A22" s="279"/>
      <c r="B22" s="249"/>
      <c r="C22" s="249"/>
      <c r="D22" s="249"/>
      <c r="E22" s="249"/>
      <c r="F22" s="249"/>
      <c r="G22" s="1130" t="s">
        <v>491</v>
      </c>
      <c r="H22" s="1131"/>
      <c r="I22" s="1131"/>
      <c r="J22" s="1132"/>
      <c r="K22" s="285">
        <v>101.3</v>
      </c>
      <c r="L22" s="286">
        <v>95.9</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392237</v>
      </c>
      <c r="L32" s="294">
        <v>64672</v>
      </c>
      <c r="M32" s="295">
        <v>69791</v>
      </c>
      <c r="N32" s="296">
        <v>-7.3</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t="s">
        <v>481</v>
      </c>
      <c r="N34" s="296" t="s">
        <v>481</v>
      </c>
    </row>
    <row r="35" spans="1:16" ht="27" customHeight="1">
      <c r="A35" s="248"/>
      <c r="B35" s="244"/>
      <c r="C35" s="244"/>
      <c r="D35" s="244"/>
      <c r="E35" s="244"/>
      <c r="F35" s="244"/>
      <c r="G35" s="1121" t="s">
        <v>497</v>
      </c>
      <c r="H35" s="1122"/>
      <c r="I35" s="1122"/>
      <c r="J35" s="1123"/>
      <c r="K35" s="294">
        <v>154432</v>
      </c>
      <c r="L35" s="294">
        <v>25463</v>
      </c>
      <c r="M35" s="295">
        <v>23888</v>
      </c>
      <c r="N35" s="296">
        <v>6.6</v>
      </c>
    </row>
    <row r="36" spans="1:16" ht="27" customHeight="1">
      <c r="A36" s="248"/>
      <c r="B36" s="244"/>
      <c r="C36" s="244"/>
      <c r="D36" s="244"/>
      <c r="E36" s="244"/>
      <c r="F36" s="244"/>
      <c r="G36" s="1121" t="s">
        <v>498</v>
      </c>
      <c r="H36" s="1122"/>
      <c r="I36" s="1122"/>
      <c r="J36" s="1123"/>
      <c r="K36" s="294">
        <v>1924</v>
      </c>
      <c r="L36" s="294">
        <v>317</v>
      </c>
      <c r="M36" s="295">
        <v>4171</v>
      </c>
      <c r="N36" s="296">
        <v>-92.4</v>
      </c>
    </row>
    <row r="37" spans="1:16" ht="13.5" customHeight="1">
      <c r="A37" s="248"/>
      <c r="B37" s="244"/>
      <c r="C37" s="244"/>
      <c r="D37" s="244"/>
      <c r="E37" s="244"/>
      <c r="F37" s="244"/>
      <c r="G37" s="1121" t="s">
        <v>499</v>
      </c>
      <c r="H37" s="1122"/>
      <c r="I37" s="1122"/>
      <c r="J37" s="1123"/>
      <c r="K37" s="294">
        <v>49282</v>
      </c>
      <c r="L37" s="294">
        <v>8126</v>
      </c>
      <c r="M37" s="295">
        <v>1426</v>
      </c>
      <c r="N37" s="296">
        <v>469.8</v>
      </c>
    </row>
    <row r="38" spans="1:16" ht="27" customHeight="1">
      <c r="A38" s="248"/>
      <c r="B38" s="244"/>
      <c r="C38" s="244"/>
      <c r="D38" s="244"/>
      <c r="E38" s="244"/>
      <c r="F38" s="244"/>
      <c r="G38" s="1124" t="s">
        <v>500</v>
      </c>
      <c r="H38" s="1125"/>
      <c r="I38" s="1125"/>
      <c r="J38" s="1126"/>
      <c r="K38" s="297" t="s">
        <v>481</v>
      </c>
      <c r="L38" s="297" t="s">
        <v>481</v>
      </c>
      <c r="M38" s="298">
        <v>4</v>
      </c>
      <c r="N38" s="299" t="s">
        <v>481</v>
      </c>
      <c r="O38" s="293"/>
    </row>
    <row r="39" spans="1:16">
      <c r="A39" s="248"/>
      <c r="B39" s="244"/>
      <c r="C39" s="244"/>
      <c r="D39" s="244"/>
      <c r="E39" s="244"/>
      <c r="F39" s="244"/>
      <c r="G39" s="1124" t="s">
        <v>501</v>
      </c>
      <c r="H39" s="1125"/>
      <c r="I39" s="1125"/>
      <c r="J39" s="1126"/>
      <c r="K39" s="300" t="s">
        <v>481</v>
      </c>
      <c r="L39" s="300" t="s">
        <v>481</v>
      </c>
      <c r="M39" s="301">
        <v>-2824</v>
      </c>
      <c r="N39" s="302" t="s">
        <v>481</v>
      </c>
      <c r="O39" s="293"/>
    </row>
    <row r="40" spans="1:16" ht="27" customHeight="1">
      <c r="A40" s="248"/>
      <c r="B40" s="244"/>
      <c r="C40" s="244"/>
      <c r="D40" s="244"/>
      <c r="E40" s="244"/>
      <c r="F40" s="244"/>
      <c r="G40" s="1121" t="s">
        <v>502</v>
      </c>
      <c r="H40" s="1122"/>
      <c r="I40" s="1122"/>
      <c r="J40" s="1123"/>
      <c r="K40" s="300">
        <v>-388584</v>
      </c>
      <c r="L40" s="300">
        <v>-64070</v>
      </c>
      <c r="M40" s="301">
        <v>-68054</v>
      </c>
      <c r="N40" s="302">
        <v>-5.9</v>
      </c>
      <c r="O40" s="293"/>
    </row>
    <row r="41" spans="1:16">
      <c r="A41" s="248"/>
      <c r="B41" s="244"/>
      <c r="C41" s="244"/>
      <c r="D41" s="244"/>
      <c r="E41" s="244"/>
      <c r="F41" s="244"/>
      <c r="G41" s="1127" t="s">
        <v>281</v>
      </c>
      <c r="H41" s="1128"/>
      <c r="I41" s="1128"/>
      <c r="J41" s="1129"/>
      <c r="K41" s="294">
        <v>209291</v>
      </c>
      <c r="L41" s="300">
        <v>34508</v>
      </c>
      <c r="M41" s="301">
        <v>28401</v>
      </c>
      <c r="N41" s="302">
        <v>21.5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2246130</v>
      </c>
      <c r="J51" s="320">
        <v>347752</v>
      </c>
      <c r="K51" s="321">
        <v>147.1</v>
      </c>
      <c r="L51" s="322">
        <v>133616</v>
      </c>
      <c r="M51" s="323">
        <v>21.6</v>
      </c>
      <c r="N51" s="324">
        <v>125.5</v>
      </c>
    </row>
    <row r="52" spans="1:14">
      <c r="A52" s="248"/>
      <c r="B52" s="244"/>
      <c r="C52" s="244"/>
      <c r="D52" s="244"/>
      <c r="E52" s="244"/>
      <c r="F52" s="244"/>
      <c r="G52" s="325"/>
      <c r="H52" s="326" t="s">
        <v>513</v>
      </c>
      <c r="I52" s="327">
        <v>493118</v>
      </c>
      <c r="J52" s="328">
        <v>76346</v>
      </c>
      <c r="K52" s="329">
        <v>-22.5</v>
      </c>
      <c r="L52" s="330">
        <v>57933</v>
      </c>
      <c r="M52" s="331">
        <v>-10.7</v>
      </c>
      <c r="N52" s="332">
        <v>-11.8</v>
      </c>
    </row>
    <row r="53" spans="1:14">
      <c r="A53" s="248"/>
      <c r="B53" s="244"/>
      <c r="C53" s="244"/>
      <c r="D53" s="244"/>
      <c r="E53" s="244"/>
      <c r="F53" s="244"/>
      <c r="G53" s="310" t="s">
        <v>514</v>
      </c>
      <c r="H53" s="311"/>
      <c r="I53" s="319">
        <v>982759</v>
      </c>
      <c r="J53" s="320">
        <v>156540</v>
      </c>
      <c r="K53" s="321">
        <v>-55</v>
      </c>
      <c r="L53" s="322">
        <v>96333</v>
      </c>
      <c r="M53" s="323">
        <v>-27.9</v>
      </c>
      <c r="N53" s="324">
        <v>-27.1</v>
      </c>
    </row>
    <row r="54" spans="1:14">
      <c r="A54" s="248"/>
      <c r="B54" s="244"/>
      <c r="C54" s="244"/>
      <c r="D54" s="244"/>
      <c r="E54" s="244"/>
      <c r="F54" s="244"/>
      <c r="G54" s="325"/>
      <c r="H54" s="326" t="s">
        <v>513</v>
      </c>
      <c r="I54" s="327">
        <v>472352</v>
      </c>
      <c r="J54" s="328">
        <v>75239</v>
      </c>
      <c r="K54" s="329">
        <v>-1.4</v>
      </c>
      <c r="L54" s="330">
        <v>57060</v>
      </c>
      <c r="M54" s="331">
        <v>-1.5</v>
      </c>
      <c r="N54" s="332">
        <v>0.1</v>
      </c>
    </row>
    <row r="55" spans="1:14">
      <c r="A55" s="248"/>
      <c r="B55" s="244"/>
      <c r="C55" s="244"/>
      <c r="D55" s="244"/>
      <c r="E55" s="244"/>
      <c r="F55" s="244"/>
      <c r="G55" s="310" t="s">
        <v>515</v>
      </c>
      <c r="H55" s="311"/>
      <c r="I55" s="319">
        <v>508828</v>
      </c>
      <c r="J55" s="320">
        <v>81608</v>
      </c>
      <c r="K55" s="321">
        <v>-47.9</v>
      </c>
      <c r="L55" s="322">
        <v>117673</v>
      </c>
      <c r="M55" s="323">
        <v>22.2</v>
      </c>
      <c r="N55" s="324">
        <v>-70.099999999999994</v>
      </c>
    </row>
    <row r="56" spans="1:14">
      <c r="A56" s="248"/>
      <c r="B56" s="244"/>
      <c r="C56" s="244"/>
      <c r="D56" s="244"/>
      <c r="E56" s="244"/>
      <c r="F56" s="244"/>
      <c r="G56" s="325"/>
      <c r="H56" s="326" t="s">
        <v>513</v>
      </c>
      <c r="I56" s="327">
        <v>427507</v>
      </c>
      <c r="J56" s="328">
        <v>68566</v>
      </c>
      <c r="K56" s="329">
        <v>-8.9</v>
      </c>
      <c r="L56" s="330">
        <v>62359</v>
      </c>
      <c r="M56" s="331">
        <v>9.3000000000000007</v>
      </c>
      <c r="N56" s="332">
        <v>-18.2</v>
      </c>
    </row>
    <row r="57" spans="1:14">
      <c r="A57" s="248"/>
      <c r="B57" s="244"/>
      <c r="C57" s="244"/>
      <c r="D57" s="244"/>
      <c r="E57" s="244"/>
      <c r="F57" s="244"/>
      <c r="G57" s="310" t="s">
        <v>516</v>
      </c>
      <c r="H57" s="311"/>
      <c r="I57" s="319">
        <v>876905</v>
      </c>
      <c r="J57" s="320">
        <v>141986</v>
      </c>
      <c r="K57" s="321">
        <v>74</v>
      </c>
      <c r="L57" s="322">
        <v>118223</v>
      </c>
      <c r="M57" s="323">
        <v>0.5</v>
      </c>
      <c r="N57" s="324">
        <v>73.5</v>
      </c>
    </row>
    <row r="58" spans="1:14">
      <c r="A58" s="248"/>
      <c r="B58" s="244"/>
      <c r="C58" s="244"/>
      <c r="D58" s="244"/>
      <c r="E58" s="244"/>
      <c r="F58" s="244"/>
      <c r="G58" s="325"/>
      <c r="H58" s="326" t="s">
        <v>513</v>
      </c>
      <c r="I58" s="327">
        <v>361504</v>
      </c>
      <c r="J58" s="328">
        <v>58534</v>
      </c>
      <c r="K58" s="329">
        <v>-14.6</v>
      </c>
      <c r="L58" s="330">
        <v>57106</v>
      </c>
      <c r="M58" s="331">
        <v>-8.4</v>
      </c>
      <c r="N58" s="332">
        <v>-6.2</v>
      </c>
    </row>
    <row r="59" spans="1:14">
      <c r="A59" s="248"/>
      <c r="B59" s="244"/>
      <c r="C59" s="244"/>
      <c r="D59" s="244"/>
      <c r="E59" s="244"/>
      <c r="F59" s="244"/>
      <c r="G59" s="310" t="s">
        <v>517</v>
      </c>
      <c r="H59" s="311"/>
      <c r="I59" s="319">
        <v>2010290</v>
      </c>
      <c r="J59" s="320">
        <v>331458</v>
      </c>
      <c r="K59" s="321">
        <v>133.4</v>
      </c>
      <c r="L59" s="322">
        <v>128485</v>
      </c>
      <c r="M59" s="323">
        <v>8.6999999999999993</v>
      </c>
      <c r="N59" s="324">
        <v>124.7</v>
      </c>
    </row>
    <row r="60" spans="1:14">
      <c r="A60" s="248"/>
      <c r="B60" s="244"/>
      <c r="C60" s="244"/>
      <c r="D60" s="244"/>
      <c r="E60" s="244"/>
      <c r="F60" s="244"/>
      <c r="G60" s="325"/>
      <c r="H60" s="326" t="s">
        <v>513</v>
      </c>
      <c r="I60" s="333">
        <v>583683</v>
      </c>
      <c r="J60" s="328">
        <v>96238</v>
      </c>
      <c r="K60" s="329">
        <v>64.400000000000006</v>
      </c>
      <c r="L60" s="330">
        <v>62765</v>
      </c>
      <c r="M60" s="331">
        <v>9.9</v>
      </c>
      <c r="N60" s="332">
        <v>54.5</v>
      </c>
    </row>
    <row r="61" spans="1:14">
      <c r="A61" s="248"/>
      <c r="B61" s="244"/>
      <c r="C61" s="244"/>
      <c r="D61" s="244"/>
      <c r="E61" s="244"/>
      <c r="F61" s="244"/>
      <c r="G61" s="310" t="s">
        <v>518</v>
      </c>
      <c r="H61" s="334"/>
      <c r="I61" s="335">
        <v>1324982</v>
      </c>
      <c r="J61" s="336">
        <v>211869</v>
      </c>
      <c r="K61" s="337">
        <v>50.3</v>
      </c>
      <c r="L61" s="338">
        <v>118866</v>
      </c>
      <c r="M61" s="339">
        <v>5</v>
      </c>
      <c r="N61" s="324">
        <v>45.3</v>
      </c>
    </row>
    <row r="62" spans="1:14">
      <c r="A62" s="248"/>
      <c r="B62" s="244"/>
      <c r="C62" s="244"/>
      <c r="D62" s="244"/>
      <c r="E62" s="244"/>
      <c r="F62" s="244"/>
      <c r="G62" s="325"/>
      <c r="H62" s="326" t="s">
        <v>513</v>
      </c>
      <c r="I62" s="327">
        <v>467633</v>
      </c>
      <c r="J62" s="328">
        <v>74985</v>
      </c>
      <c r="K62" s="329">
        <v>3.4</v>
      </c>
      <c r="L62" s="330">
        <v>59445</v>
      </c>
      <c r="M62" s="331">
        <v>-0.3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24.38</v>
      </c>
      <c r="G47" s="12">
        <v>21.07</v>
      </c>
      <c r="H47" s="12">
        <v>23.85</v>
      </c>
      <c r="I47" s="12">
        <v>43.25</v>
      </c>
      <c r="J47" s="13">
        <v>44.96</v>
      </c>
    </row>
    <row r="48" spans="2:10" ht="57.75" customHeight="1">
      <c r="B48" s="14"/>
      <c r="C48" s="1141" t="s">
        <v>4</v>
      </c>
      <c r="D48" s="1141"/>
      <c r="E48" s="1142"/>
      <c r="F48" s="15">
        <v>7.44</v>
      </c>
      <c r="G48" s="16">
        <v>5.93</v>
      </c>
      <c r="H48" s="16">
        <v>11.62</v>
      </c>
      <c r="I48" s="16">
        <v>6.2</v>
      </c>
      <c r="J48" s="17">
        <v>4.5999999999999996</v>
      </c>
    </row>
    <row r="49" spans="2:10" ht="57.75" customHeight="1" thickBot="1">
      <c r="B49" s="18"/>
      <c r="C49" s="1143" t="s">
        <v>5</v>
      </c>
      <c r="D49" s="1143"/>
      <c r="E49" s="1144"/>
      <c r="F49" s="19">
        <v>8.4600000000000009</v>
      </c>
      <c r="G49" s="20" t="s">
        <v>525</v>
      </c>
      <c r="H49" s="20">
        <v>8.26</v>
      </c>
      <c r="I49" s="20">
        <v>14.09</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8.51</v>
      </c>
      <c r="G34" s="33">
        <v>8.6999999999999993</v>
      </c>
      <c r="H34" s="33">
        <v>10.43</v>
      </c>
      <c r="I34" s="33">
        <v>16.440000000000001</v>
      </c>
      <c r="J34" s="34">
        <v>16.850000000000001</v>
      </c>
      <c r="K34" s="22"/>
      <c r="L34" s="22"/>
      <c r="M34" s="22"/>
      <c r="N34" s="22"/>
      <c r="O34" s="22"/>
      <c r="P34" s="22"/>
    </row>
    <row r="35" spans="1:16" ht="39" customHeight="1">
      <c r="A35" s="22"/>
      <c r="B35" s="35"/>
      <c r="C35" s="1145" t="s">
        <v>528</v>
      </c>
      <c r="D35" s="1146"/>
      <c r="E35" s="1147"/>
      <c r="F35" s="36">
        <v>8.48</v>
      </c>
      <c r="G35" s="37">
        <v>8.31</v>
      </c>
      <c r="H35" s="37">
        <v>9.4600000000000009</v>
      </c>
      <c r="I35" s="37">
        <v>8.81</v>
      </c>
      <c r="J35" s="38">
        <v>7.89</v>
      </c>
      <c r="K35" s="22"/>
      <c r="L35" s="22"/>
      <c r="M35" s="22"/>
      <c r="N35" s="22"/>
      <c r="O35" s="22"/>
      <c r="P35" s="22"/>
    </row>
    <row r="36" spans="1:16" ht="39" customHeight="1">
      <c r="A36" s="22"/>
      <c r="B36" s="35"/>
      <c r="C36" s="1145" t="s">
        <v>529</v>
      </c>
      <c r="D36" s="1146"/>
      <c r="E36" s="1147"/>
      <c r="F36" s="36">
        <v>7.44</v>
      </c>
      <c r="G36" s="37">
        <v>5.92</v>
      </c>
      <c r="H36" s="37">
        <v>11.61</v>
      </c>
      <c r="I36" s="37">
        <v>6.19</v>
      </c>
      <c r="J36" s="38">
        <v>4.5999999999999996</v>
      </c>
      <c r="K36" s="22"/>
      <c r="L36" s="22"/>
      <c r="M36" s="22"/>
      <c r="N36" s="22"/>
      <c r="O36" s="22"/>
      <c r="P36" s="22"/>
    </row>
    <row r="37" spans="1:16" ht="39" customHeight="1">
      <c r="A37" s="22"/>
      <c r="B37" s="35"/>
      <c r="C37" s="1145" t="s">
        <v>530</v>
      </c>
      <c r="D37" s="1146"/>
      <c r="E37" s="1147"/>
      <c r="F37" s="36">
        <v>2.4700000000000002</v>
      </c>
      <c r="G37" s="37">
        <v>3.18</v>
      </c>
      <c r="H37" s="37">
        <v>4.09</v>
      </c>
      <c r="I37" s="37">
        <v>3.3</v>
      </c>
      <c r="J37" s="38">
        <v>2.73</v>
      </c>
      <c r="K37" s="22"/>
      <c r="L37" s="22"/>
      <c r="M37" s="22"/>
      <c r="N37" s="22"/>
      <c r="O37" s="22"/>
      <c r="P37" s="22"/>
    </row>
    <row r="38" spans="1:16" ht="39" customHeight="1">
      <c r="A38" s="22"/>
      <c r="B38" s="35"/>
      <c r="C38" s="1145" t="s">
        <v>531</v>
      </c>
      <c r="D38" s="1146"/>
      <c r="E38" s="1147"/>
      <c r="F38" s="36">
        <v>0.22</v>
      </c>
      <c r="G38" s="37">
        <v>0.38</v>
      </c>
      <c r="H38" s="37">
        <v>0.6</v>
      </c>
      <c r="I38" s="37">
        <v>0.59</v>
      </c>
      <c r="J38" s="38">
        <v>0.89</v>
      </c>
      <c r="K38" s="22"/>
      <c r="L38" s="22"/>
      <c r="M38" s="22"/>
      <c r="N38" s="22"/>
      <c r="O38" s="22"/>
      <c r="P38" s="22"/>
    </row>
    <row r="39" spans="1:16" ht="39" customHeight="1">
      <c r="A39" s="22"/>
      <c r="B39" s="35"/>
      <c r="C39" s="1145" t="s">
        <v>532</v>
      </c>
      <c r="D39" s="1146"/>
      <c r="E39" s="1147"/>
      <c r="F39" s="36">
        <v>0</v>
      </c>
      <c r="G39" s="37">
        <v>0.7</v>
      </c>
      <c r="H39" s="37">
        <v>0.45</v>
      </c>
      <c r="I39" s="37">
        <v>0.91</v>
      </c>
      <c r="J39" s="38">
        <v>0.83</v>
      </c>
      <c r="K39" s="22"/>
      <c r="L39" s="22"/>
      <c r="M39" s="22"/>
      <c r="N39" s="22"/>
      <c r="O39" s="22"/>
      <c r="P39" s="22"/>
    </row>
    <row r="40" spans="1:16" ht="39" customHeight="1">
      <c r="A40" s="22"/>
      <c r="B40" s="35"/>
      <c r="C40" s="1145" t="s">
        <v>533</v>
      </c>
      <c r="D40" s="1146"/>
      <c r="E40" s="1147"/>
      <c r="F40" s="36">
        <v>0.15</v>
      </c>
      <c r="G40" s="37">
        <v>7.0000000000000007E-2</v>
      </c>
      <c r="H40" s="37">
        <v>4.37</v>
      </c>
      <c r="I40" s="37">
        <v>0.09</v>
      </c>
      <c r="J40" s="38">
        <v>0.22</v>
      </c>
      <c r="K40" s="22"/>
      <c r="L40" s="22"/>
      <c r="M40" s="22"/>
      <c r="N40" s="22"/>
      <c r="O40" s="22"/>
      <c r="P40" s="22"/>
    </row>
    <row r="41" spans="1:16" ht="39" customHeight="1">
      <c r="A41" s="22"/>
      <c r="B41" s="35"/>
      <c r="C41" s="1145" t="s">
        <v>534</v>
      </c>
      <c r="D41" s="1146"/>
      <c r="E41" s="1147"/>
      <c r="F41" s="36">
        <v>0.13</v>
      </c>
      <c r="G41" s="37">
        <v>0.11</v>
      </c>
      <c r="H41" s="37">
        <v>7.0000000000000007E-2</v>
      </c>
      <c r="I41" s="37">
        <v>0.1</v>
      </c>
      <c r="J41" s="38">
        <v>0.21</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0.55000000000000004</v>
      </c>
      <c r="G43" s="42">
        <v>0.43</v>
      </c>
      <c r="H43" s="42">
        <v>0.31</v>
      </c>
      <c r="I43" s="42">
        <v>0.24</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Q56" sqref="Q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402</v>
      </c>
      <c r="L45" s="60">
        <v>407</v>
      </c>
      <c r="M45" s="60">
        <v>387</v>
      </c>
      <c r="N45" s="60">
        <v>376</v>
      </c>
      <c r="O45" s="61">
        <v>392</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185</v>
      </c>
      <c r="L48" s="64">
        <v>148</v>
      </c>
      <c r="M48" s="64">
        <v>179</v>
      </c>
      <c r="N48" s="64">
        <v>171</v>
      </c>
      <c r="O48" s="65">
        <v>154</v>
      </c>
      <c r="P48" s="48"/>
      <c r="Q48" s="48"/>
      <c r="R48" s="48"/>
      <c r="S48" s="48"/>
      <c r="T48" s="48"/>
      <c r="U48" s="48"/>
    </row>
    <row r="49" spans="1:21" ht="30.75" customHeight="1">
      <c r="A49" s="48"/>
      <c r="B49" s="1163"/>
      <c r="C49" s="1164"/>
      <c r="D49" s="62"/>
      <c r="E49" s="1155" t="s">
        <v>16</v>
      </c>
      <c r="F49" s="1155"/>
      <c r="G49" s="1155"/>
      <c r="H49" s="1155"/>
      <c r="I49" s="1155"/>
      <c r="J49" s="1156"/>
      <c r="K49" s="63">
        <v>10</v>
      </c>
      <c r="L49" s="64">
        <v>8</v>
      </c>
      <c r="M49" s="64">
        <v>6</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v>53</v>
      </c>
      <c r="L50" s="64">
        <v>54</v>
      </c>
      <c r="M50" s="64">
        <v>52</v>
      </c>
      <c r="N50" s="64">
        <v>51</v>
      </c>
      <c r="O50" s="65">
        <v>49</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414</v>
      </c>
      <c r="L52" s="64">
        <v>403</v>
      </c>
      <c r="M52" s="64">
        <v>383</v>
      </c>
      <c r="N52" s="64">
        <v>381</v>
      </c>
      <c r="O52" s="65">
        <v>389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236</v>
      </c>
      <c r="L53" s="69">
        <v>214</v>
      </c>
      <c r="M53" s="69">
        <v>241</v>
      </c>
      <c r="N53" s="69">
        <v>219</v>
      </c>
      <c r="O53" s="70">
        <v>208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70" zoomScaleNormal="70" zoomScaleSheetLayoutView="100" workbookViewId="0">
      <selection activeCell="P54" sqref="P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3873</v>
      </c>
      <c r="J41" s="83">
        <v>3909</v>
      </c>
      <c r="K41" s="83">
        <v>3932</v>
      </c>
      <c r="L41" s="83">
        <v>3989</v>
      </c>
      <c r="M41" s="84">
        <v>4001</v>
      </c>
    </row>
    <row r="42" spans="2:13" ht="27.75" customHeight="1">
      <c r="B42" s="1171"/>
      <c r="C42" s="1172"/>
      <c r="D42" s="85"/>
      <c r="E42" s="1175" t="s">
        <v>26</v>
      </c>
      <c r="F42" s="1175"/>
      <c r="G42" s="1175"/>
      <c r="H42" s="1176"/>
      <c r="I42" s="86">
        <v>350</v>
      </c>
      <c r="J42" s="87">
        <v>308</v>
      </c>
      <c r="K42" s="87">
        <v>265</v>
      </c>
      <c r="L42" s="87">
        <v>223</v>
      </c>
      <c r="M42" s="88">
        <v>181</v>
      </c>
    </row>
    <row r="43" spans="2:13" ht="27.75" customHeight="1">
      <c r="B43" s="1171"/>
      <c r="C43" s="1172"/>
      <c r="D43" s="85"/>
      <c r="E43" s="1175" t="s">
        <v>27</v>
      </c>
      <c r="F43" s="1175"/>
      <c r="G43" s="1175"/>
      <c r="H43" s="1176"/>
      <c r="I43" s="86">
        <v>2077</v>
      </c>
      <c r="J43" s="87">
        <v>1904</v>
      </c>
      <c r="K43" s="87">
        <v>1883</v>
      </c>
      <c r="L43" s="87">
        <v>1525</v>
      </c>
      <c r="M43" s="88">
        <v>1520</v>
      </c>
    </row>
    <row r="44" spans="2:13" ht="27.75" customHeight="1">
      <c r="B44" s="1171"/>
      <c r="C44" s="1172"/>
      <c r="D44" s="85"/>
      <c r="E44" s="1175" t="s">
        <v>28</v>
      </c>
      <c r="F44" s="1175"/>
      <c r="G44" s="1175"/>
      <c r="H44" s="1176"/>
      <c r="I44" s="86">
        <v>189</v>
      </c>
      <c r="J44" s="87">
        <v>49</v>
      </c>
      <c r="K44" s="87">
        <v>45</v>
      </c>
      <c r="L44" s="87">
        <v>43</v>
      </c>
      <c r="M44" s="88">
        <v>41</v>
      </c>
    </row>
    <row r="45" spans="2:13" ht="27.75" customHeight="1">
      <c r="B45" s="1171"/>
      <c r="C45" s="1172"/>
      <c r="D45" s="85"/>
      <c r="E45" s="1175" t="s">
        <v>29</v>
      </c>
      <c r="F45" s="1175"/>
      <c r="G45" s="1175"/>
      <c r="H45" s="1176"/>
      <c r="I45" s="86">
        <v>651</v>
      </c>
      <c r="J45" s="87">
        <v>680</v>
      </c>
      <c r="K45" s="87">
        <v>689</v>
      </c>
      <c r="L45" s="87">
        <v>694</v>
      </c>
      <c r="M45" s="88">
        <v>623</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1082</v>
      </c>
      <c r="J49" s="87">
        <v>1512</v>
      </c>
      <c r="K49" s="87">
        <v>1529</v>
      </c>
      <c r="L49" s="87">
        <v>2090</v>
      </c>
      <c r="M49" s="88">
        <v>1866</v>
      </c>
    </row>
    <row r="50" spans="2:13" ht="27.75" customHeight="1">
      <c r="B50" s="1171"/>
      <c r="C50" s="1172"/>
      <c r="D50" s="85"/>
      <c r="E50" s="1175" t="s">
        <v>35</v>
      </c>
      <c r="F50" s="1175"/>
      <c r="G50" s="1175"/>
      <c r="H50" s="1176"/>
      <c r="I50" s="86" t="s">
        <v>481</v>
      </c>
      <c r="J50" s="87" t="s">
        <v>481</v>
      </c>
      <c r="K50" s="87" t="s">
        <v>481</v>
      </c>
      <c r="L50" s="87" t="s">
        <v>481</v>
      </c>
      <c r="M50" s="88" t="s">
        <v>481</v>
      </c>
    </row>
    <row r="51" spans="2:13" ht="27.75" customHeight="1">
      <c r="B51" s="1173"/>
      <c r="C51" s="1174"/>
      <c r="D51" s="85"/>
      <c r="E51" s="1175" t="s">
        <v>36</v>
      </c>
      <c r="F51" s="1175"/>
      <c r="G51" s="1175"/>
      <c r="H51" s="1176"/>
      <c r="I51" s="86">
        <v>3933</v>
      </c>
      <c r="J51" s="87">
        <v>3794</v>
      </c>
      <c r="K51" s="87">
        <v>3890</v>
      </c>
      <c r="L51" s="87">
        <v>3832</v>
      </c>
      <c r="M51" s="88">
        <v>3812</v>
      </c>
    </row>
    <row r="52" spans="2:13" ht="27.75" customHeight="1" thickBot="1">
      <c r="B52" s="1177" t="s">
        <v>37</v>
      </c>
      <c r="C52" s="1178"/>
      <c r="D52" s="90"/>
      <c r="E52" s="1179" t="s">
        <v>38</v>
      </c>
      <c r="F52" s="1179"/>
      <c r="G52" s="1179"/>
      <c r="H52" s="1180"/>
      <c r="I52" s="91">
        <v>2126</v>
      </c>
      <c r="J52" s="92">
        <v>1543</v>
      </c>
      <c r="K52" s="92">
        <v>1396</v>
      </c>
      <c r="L52" s="92">
        <v>552</v>
      </c>
      <c r="M52" s="93">
        <v>688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347752</v>
      </c>
      <c r="E3" s="116"/>
      <c r="F3" s="117">
        <v>133616</v>
      </c>
      <c r="G3" s="118"/>
      <c r="H3" s="119"/>
    </row>
    <row r="4" spans="1:8">
      <c r="A4" s="120"/>
      <c r="B4" s="121"/>
      <c r="C4" s="122"/>
      <c r="D4" s="123">
        <v>76346</v>
      </c>
      <c r="E4" s="124"/>
      <c r="F4" s="125">
        <v>57933</v>
      </c>
      <c r="G4" s="126"/>
      <c r="H4" s="127"/>
    </row>
    <row r="5" spans="1:8">
      <c r="A5" s="108" t="s">
        <v>514</v>
      </c>
      <c r="B5" s="113"/>
      <c r="C5" s="114"/>
      <c r="D5" s="115">
        <v>156540</v>
      </c>
      <c r="E5" s="116"/>
      <c r="F5" s="117">
        <v>96333</v>
      </c>
      <c r="G5" s="118"/>
      <c r="H5" s="119"/>
    </row>
    <row r="6" spans="1:8">
      <c r="A6" s="120"/>
      <c r="B6" s="121"/>
      <c r="C6" s="122"/>
      <c r="D6" s="123">
        <v>75239</v>
      </c>
      <c r="E6" s="124"/>
      <c r="F6" s="125">
        <v>57060</v>
      </c>
      <c r="G6" s="126"/>
      <c r="H6" s="127"/>
    </row>
    <row r="7" spans="1:8">
      <c r="A7" s="108" t="s">
        <v>515</v>
      </c>
      <c r="B7" s="113"/>
      <c r="C7" s="114"/>
      <c r="D7" s="115">
        <v>81608</v>
      </c>
      <c r="E7" s="116"/>
      <c r="F7" s="117">
        <v>117673</v>
      </c>
      <c r="G7" s="118"/>
      <c r="H7" s="119"/>
    </row>
    <row r="8" spans="1:8">
      <c r="A8" s="120"/>
      <c r="B8" s="121"/>
      <c r="C8" s="122"/>
      <c r="D8" s="123">
        <v>68566</v>
      </c>
      <c r="E8" s="124"/>
      <c r="F8" s="125">
        <v>62359</v>
      </c>
      <c r="G8" s="126"/>
      <c r="H8" s="127"/>
    </row>
    <row r="9" spans="1:8">
      <c r="A9" s="108" t="s">
        <v>516</v>
      </c>
      <c r="B9" s="113"/>
      <c r="C9" s="114"/>
      <c r="D9" s="115">
        <v>141986</v>
      </c>
      <c r="E9" s="116"/>
      <c r="F9" s="117">
        <v>118223</v>
      </c>
      <c r="G9" s="118"/>
      <c r="H9" s="119"/>
    </row>
    <row r="10" spans="1:8">
      <c r="A10" s="120"/>
      <c r="B10" s="121"/>
      <c r="C10" s="122"/>
      <c r="D10" s="123">
        <v>58534</v>
      </c>
      <c r="E10" s="124"/>
      <c r="F10" s="125">
        <v>57106</v>
      </c>
      <c r="G10" s="126"/>
      <c r="H10" s="127"/>
    </row>
    <row r="11" spans="1:8">
      <c r="A11" s="108" t="s">
        <v>517</v>
      </c>
      <c r="B11" s="113"/>
      <c r="C11" s="114"/>
      <c r="D11" s="115">
        <v>331458</v>
      </c>
      <c r="E11" s="116"/>
      <c r="F11" s="117">
        <v>128485</v>
      </c>
      <c r="G11" s="118"/>
      <c r="H11" s="119"/>
    </row>
    <row r="12" spans="1:8">
      <c r="A12" s="120"/>
      <c r="B12" s="121"/>
      <c r="C12" s="128"/>
      <c r="D12" s="123">
        <v>96238</v>
      </c>
      <c r="E12" s="124"/>
      <c r="F12" s="125">
        <v>62765</v>
      </c>
      <c r="G12" s="126"/>
      <c r="H12" s="127"/>
    </row>
    <row r="13" spans="1:8">
      <c r="A13" s="108"/>
      <c r="B13" s="113"/>
      <c r="C13" s="129"/>
      <c r="D13" s="130">
        <v>211869</v>
      </c>
      <c r="E13" s="131"/>
      <c r="F13" s="132">
        <v>118866</v>
      </c>
      <c r="G13" s="133"/>
      <c r="H13" s="119"/>
    </row>
    <row r="14" spans="1:8">
      <c r="A14" s="120"/>
      <c r="B14" s="121"/>
      <c r="C14" s="122"/>
      <c r="D14" s="123">
        <v>74985</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7.44</v>
      </c>
      <c r="C19" s="134">
        <f>ROUND(VALUE(SUBSTITUTE(実質収支比率等に係る経年分析!G$48,"▲","-")),2)</f>
        <v>5.93</v>
      </c>
      <c r="D19" s="134">
        <f>ROUND(VALUE(SUBSTITUTE(実質収支比率等に係る経年分析!H$48,"▲","-")),2)</f>
        <v>11.62</v>
      </c>
      <c r="E19" s="134">
        <f>ROUND(VALUE(SUBSTITUTE(実質収支比率等に係る経年分析!I$48,"▲","-")),2)</f>
        <v>6.2</v>
      </c>
      <c r="F19" s="134">
        <f>ROUND(VALUE(SUBSTITUTE(実質収支比率等に係る経年分析!J$48,"▲","-")),2)</f>
        <v>4.5999999999999996</v>
      </c>
    </row>
    <row r="20" spans="1:11">
      <c r="A20" s="134" t="s">
        <v>43</v>
      </c>
      <c r="B20" s="134">
        <f>ROUND(VALUE(SUBSTITUTE(実質収支比率等に係る経年分析!F$47,"▲","-")),2)</f>
        <v>24.38</v>
      </c>
      <c r="C20" s="134">
        <f>ROUND(VALUE(SUBSTITUTE(実質収支比率等に係る経年分析!G$47,"▲","-")),2)</f>
        <v>21.07</v>
      </c>
      <c r="D20" s="134">
        <f>ROUND(VALUE(SUBSTITUTE(実質収支比率等に係る経年分析!H$47,"▲","-")),2)</f>
        <v>23.85</v>
      </c>
      <c r="E20" s="134">
        <f>ROUND(VALUE(SUBSTITUTE(実質収支比率等に係る経年分析!I$47,"▲","-")),2)</f>
        <v>43.25</v>
      </c>
      <c r="F20" s="134">
        <f>ROUND(VALUE(SUBSTITUTE(実質収支比率等に係る経年分析!J$47,"▲","-")),2)</f>
        <v>44.96</v>
      </c>
    </row>
    <row r="21" spans="1:11">
      <c r="A21" s="134" t="s">
        <v>44</v>
      </c>
      <c r="B21" s="134">
        <f>IF(ISNUMBER(VALUE(SUBSTITUTE(実質収支比率等に係る経年分析!F$49,"▲","-"))),ROUND(VALUE(SUBSTITUTE(実質収支比率等に係る経年分析!F$49,"▲","-")),2),NA())</f>
        <v>8.4600000000000009</v>
      </c>
      <c r="C21" s="134">
        <f>IF(ISNUMBER(VALUE(SUBSTITUTE(実質収支比率等に係る経年分析!G$49,"▲","-"))),ROUND(VALUE(SUBSTITUTE(実質収支比率等に係る経年分析!G$49,"▲","-")),2),NA())</f>
        <v>-5.65</v>
      </c>
      <c r="D21" s="134">
        <f>IF(ISNUMBER(VALUE(SUBSTITUTE(実質収支比率等に係る経年分析!H$49,"▲","-"))),ROUND(VALUE(SUBSTITUTE(実質収支比率等に係る経年分析!H$49,"▲","-")),2),NA())</f>
        <v>8.26</v>
      </c>
      <c r="E21" s="134">
        <f>IF(ISNUMBER(VALUE(SUBSTITUTE(実質収支比率等に係る経年分析!I$49,"▲","-"))),ROUND(VALUE(SUBSTITUTE(実質収支比率等に係る経年分析!I$49,"▲","-")),2),NA())</f>
        <v>14.09</v>
      </c>
      <c r="F21" s="134">
        <f>IF(ISNUMBER(VALUE(SUBSTITUTE(実質収支比率等に係る経年分析!J$49,"▲","-"))),ROUND(VALUE(SUBSTITUTE(実質収支比率等に係る経年分析!J$49,"▲","-")),2),NA())</f>
        <v>-0.79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0.83</v>
      </c>
    </row>
    <row r="32" spans="1:11">
      <c r="A32" s="135" t="str">
        <f>IF(連結実質赤字比率に係る赤字・黒字の構成分析!C$38="",NA(),連結実質赤字比率に係る赤字・黒字の構成分析!C$38)</f>
        <v>風力発電事業特別会計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7.89</v>
      </c>
    </row>
    <row r="36" spans="1:16">
      <c r="A36" s="135" t="str">
        <f>IF(連結実質赤字比率に係る赤字・黒字の構成分析!C$34="",NA(),連結実質赤字比率に係る赤字・黒字の構成分析!C$34)</f>
        <v>工業用地取得造成事業特別会計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16.850000000000001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414</v>
      </c>
      <c r="E42" s="136"/>
      <c r="F42" s="136"/>
      <c r="G42" s="136">
        <f>'実質公債費比率（分子）の構造'!L$52</f>
        <v>403</v>
      </c>
      <c r="H42" s="136"/>
      <c r="I42" s="136"/>
      <c r="J42" s="136">
        <f>'実質公債費比率（分子）の構造'!M$52</f>
        <v>383</v>
      </c>
      <c r="K42" s="136"/>
      <c r="L42" s="136"/>
      <c r="M42" s="136">
        <f>'実質公債費比率（分子）の構造'!N$52</f>
        <v>381</v>
      </c>
      <c r="N42" s="136"/>
      <c r="O42" s="136"/>
      <c r="P42" s="136">
        <f>'実質公債費比率（分子）の構造'!O$52</f>
        <v>389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54</v>
      </c>
      <c r="F44" s="136"/>
      <c r="G44" s="136"/>
      <c r="H44" s="136">
        <f>'実質公債費比率（分子）の構造'!M$50</f>
        <v>52</v>
      </c>
      <c r="I44" s="136"/>
      <c r="J44" s="136"/>
      <c r="K44" s="136">
        <f>'実質公債費比率（分子）の構造'!N$50</f>
        <v>51</v>
      </c>
      <c r="L44" s="136"/>
      <c r="M44" s="136"/>
      <c r="N44" s="136">
        <f>'実質公債費比率（分子）の構造'!O$50</f>
        <v>49</v>
      </c>
      <c r="O44" s="136"/>
      <c r="P44" s="136"/>
    </row>
    <row r="45" spans="1:16">
      <c r="A45" s="136" t="s">
        <v>54</v>
      </c>
      <c r="B45" s="136">
        <f>'実質公債費比率（分子）の構造'!K$49</f>
        <v>10</v>
      </c>
      <c r="C45" s="136"/>
      <c r="D45" s="136"/>
      <c r="E45" s="136">
        <f>'実質公債費比率（分子）の構造'!L$49</f>
        <v>8</v>
      </c>
      <c r="F45" s="136"/>
      <c r="G45" s="136"/>
      <c r="H45" s="136">
        <f>'実質公債費比率（分子）の構造'!M$49</f>
        <v>6</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185</v>
      </c>
      <c r="C46" s="136"/>
      <c r="D46" s="136"/>
      <c r="E46" s="136">
        <f>'実質公債費比率（分子）の構造'!L$48</f>
        <v>148</v>
      </c>
      <c r="F46" s="136"/>
      <c r="G46" s="136"/>
      <c r="H46" s="136">
        <f>'実質公債費比率（分子）の構造'!M$48</f>
        <v>179</v>
      </c>
      <c r="I46" s="136"/>
      <c r="J46" s="136"/>
      <c r="K46" s="136">
        <f>'実質公債費比率（分子）の構造'!N$48</f>
        <v>171</v>
      </c>
      <c r="L46" s="136"/>
      <c r="M46" s="136"/>
      <c r="N46" s="136">
        <f>'実質公債費比率（分子）の構造'!O$48</f>
        <v>154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402</v>
      </c>
      <c r="C49" s="136"/>
      <c r="D49" s="136"/>
      <c r="E49" s="136">
        <f>'実質公債費比率（分子）の構造'!L$45</f>
        <v>407</v>
      </c>
      <c r="F49" s="136"/>
      <c r="G49" s="136"/>
      <c r="H49" s="136">
        <f>'実質公債費比率（分子）の構造'!M$45</f>
        <v>387</v>
      </c>
      <c r="I49" s="136"/>
      <c r="J49" s="136"/>
      <c r="K49" s="136">
        <f>'実質公債費比率（分子）の構造'!N$45</f>
        <v>376</v>
      </c>
      <c r="L49" s="136"/>
      <c r="M49" s="136"/>
      <c r="N49" s="136">
        <f>'実質公債費比率（分子）の構造'!O$45</f>
        <v>392</v>
      </c>
      <c r="O49" s="136"/>
      <c r="P49" s="136"/>
    </row>
    <row r="50" spans="1:16">
      <c r="A50" s="136" t="s">
        <v>59</v>
      </c>
      <c r="B50" s="136" t="e">
        <f>NA()</f>
        <v>#N/A</v>
      </c>
      <c r="C50" s="136">
        <f>IF(ISNUMBER('実質公債費比率（分子）の構造'!K$53),'実質公債費比率（分子）の構造'!K$53,NA())</f>
        <v>236</v>
      </c>
      <c r="D50" s="136" t="e">
        <f>NA()</f>
        <v>#N/A</v>
      </c>
      <c r="E50" s="136" t="e">
        <f>NA()</f>
        <v>#N/A</v>
      </c>
      <c r="F50" s="136">
        <f>IF(ISNUMBER('実質公債費比率（分子）の構造'!L$53),'実質公債費比率（分子）の構造'!L$53,NA())</f>
        <v>214</v>
      </c>
      <c r="G50" s="136" t="e">
        <f>NA()</f>
        <v>#N/A</v>
      </c>
      <c r="H50" s="136" t="e">
        <f>NA()</f>
        <v>#N/A</v>
      </c>
      <c r="I50" s="136">
        <f>IF(ISNUMBER('実質公債費比率（分子）の構造'!M$53),'実質公債費比率（分子）の構造'!M$53,NA())</f>
        <v>241</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208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3933</v>
      </c>
      <c r="E56" s="135"/>
      <c r="F56" s="135"/>
      <c r="G56" s="135">
        <f>'将来負担比率（分子）の構造'!J$51</f>
        <v>3794</v>
      </c>
      <c r="H56" s="135"/>
      <c r="I56" s="135"/>
      <c r="J56" s="135">
        <f>'将来負担比率（分子）の構造'!K$51</f>
        <v>3890</v>
      </c>
      <c r="K56" s="135"/>
      <c r="L56" s="135"/>
      <c r="M56" s="135">
        <f>'将来負担比率（分子）の構造'!L$51</f>
        <v>3832</v>
      </c>
      <c r="N56" s="135"/>
      <c r="O56" s="135"/>
      <c r="P56" s="135">
        <f>'将来負担比率（分子）の構造'!M$51</f>
        <v>3812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1082</v>
      </c>
      <c r="E58" s="135"/>
      <c r="F58" s="135"/>
      <c r="G58" s="135">
        <f>'将来負担比率（分子）の構造'!J$49</f>
        <v>1512</v>
      </c>
      <c r="H58" s="135"/>
      <c r="I58" s="135"/>
      <c r="J58" s="135">
        <f>'将来負担比率（分子）の構造'!K$49</f>
        <v>1529</v>
      </c>
      <c r="K58" s="135"/>
      <c r="L58" s="135"/>
      <c r="M58" s="135">
        <f>'将来負担比率（分子）の構造'!L$49</f>
        <v>2090</v>
      </c>
      <c r="N58" s="135"/>
      <c r="O58" s="135"/>
      <c r="P58" s="135">
        <f>'将来負担比率（分子）の構造'!M$49</f>
        <v>1866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651</v>
      </c>
      <c r="C62" s="135"/>
      <c r="D62" s="135"/>
      <c r="E62" s="135">
        <f>'将来負担比率（分子）の構造'!J$45</f>
        <v>680</v>
      </c>
      <c r="F62" s="135"/>
      <c r="G62" s="135"/>
      <c r="H62" s="135">
        <f>'将来負担比率（分子）の構造'!K$45</f>
        <v>689</v>
      </c>
      <c r="I62" s="135"/>
      <c r="J62" s="135"/>
      <c r="K62" s="135">
        <f>'将来負担比率（分子）の構造'!L$45</f>
        <v>694</v>
      </c>
      <c r="L62" s="135"/>
      <c r="M62" s="135"/>
      <c r="N62" s="135">
        <f>'将来負担比率（分子）の構造'!M$45</f>
        <v>623</v>
      </c>
      <c r="O62" s="135"/>
      <c r="P62" s="135"/>
    </row>
    <row r="63" spans="1:16">
      <c r="A63" s="135" t="s">
        <v>28</v>
      </c>
      <c r="B63" s="135">
        <f>'将来負担比率（分子）の構造'!I$44</f>
        <v>189</v>
      </c>
      <c r="C63" s="135"/>
      <c r="D63" s="135"/>
      <c r="E63" s="135">
        <f>'将来負担比率（分子）の構造'!J$44</f>
        <v>49</v>
      </c>
      <c r="F63" s="135"/>
      <c r="G63" s="135"/>
      <c r="H63" s="135">
        <f>'将来負担比率（分子）の構造'!K$44</f>
        <v>45</v>
      </c>
      <c r="I63" s="135"/>
      <c r="J63" s="135"/>
      <c r="K63" s="135">
        <f>'将来負担比率（分子）の構造'!L$44</f>
        <v>43</v>
      </c>
      <c r="L63" s="135"/>
      <c r="M63" s="135"/>
      <c r="N63" s="135">
        <f>'将来負担比率（分子）の構造'!M$44</f>
        <v>41</v>
      </c>
      <c r="O63" s="135"/>
      <c r="P63" s="135"/>
    </row>
    <row r="64" spans="1:16">
      <c r="A64" s="135" t="s">
        <v>27</v>
      </c>
      <c r="B64" s="135">
        <f>'将来負担比率（分子）の構造'!I$43</f>
        <v>2077</v>
      </c>
      <c r="C64" s="135"/>
      <c r="D64" s="135"/>
      <c r="E64" s="135">
        <f>'将来負担比率（分子）の構造'!J$43</f>
        <v>1904</v>
      </c>
      <c r="F64" s="135"/>
      <c r="G64" s="135"/>
      <c r="H64" s="135">
        <f>'将来負担比率（分子）の構造'!K$43</f>
        <v>1883</v>
      </c>
      <c r="I64" s="135"/>
      <c r="J64" s="135"/>
      <c r="K64" s="135">
        <f>'将来負担比率（分子）の構造'!L$43</f>
        <v>1525</v>
      </c>
      <c r="L64" s="135"/>
      <c r="M64" s="135"/>
      <c r="N64" s="135">
        <f>'将来負担比率（分子）の構造'!M$43</f>
        <v>1520</v>
      </c>
      <c r="O64" s="135"/>
      <c r="P64" s="135"/>
    </row>
    <row r="65" spans="1:16">
      <c r="A65" s="135" t="s">
        <v>26</v>
      </c>
      <c r="B65" s="135">
        <f>'将来負担比率（分子）の構造'!I$42</f>
        <v>350</v>
      </c>
      <c r="C65" s="135"/>
      <c r="D65" s="135"/>
      <c r="E65" s="135">
        <f>'将来負担比率（分子）の構造'!J$42</f>
        <v>308</v>
      </c>
      <c r="F65" s="135"/>
      <c r="G65" s="135"/>
      <c r="H65" s="135">
        <f>'将来負担比率（分子）の構造'!K$42</f>
        <v>265</v>
      </c>
      <c r="I65" s="135"/>
      <c r="J65" s="135"/>
      <c r="K65" s="135">
        <f>'将来負担比率（分子）の構造'!L$42</f>
        <v>223</v>
      </c>
      <c r="L65" s="135"/>
      <c r="M65" s="135"/>
      <c r="N65" s="135">
        <f>'将来負担比率（分子）の構造'!M$42</f>
        <v>181</v>
      </c>
      <c r="O65" s="135"/>
      <c r="P65" s="135"/>
    </row>
    <row r="66" spans="1:16">
      <c r="A66" s="135" t="s">
        <v>25</v>
      </c>
      <c r="B66" s="135">
        <f>'将来負担比率（分子）の構造'!I$41</f>
        <v>3873</v>
      </c>
      <c r="C66" s="135"/>
      <c r="D66" s="135"/>
      <c r="E66" s="135">
        <f>'将来負担比率（分子）の構造'!J$41</f>
        <v>3909</v>
      </c>
      <c r="F66" s="135"/>
      <c r="G66" s="135"/>
      <c r="H66" s="135">
        <f>'将来負担比率（分子）の構造'!K$41</f>
        <v>3932</v>
      </c>
      <c r="I66" s="135"/>
      <c r="J66" s="135"/>
      <c r="K66" s="135">
        <f>'将来負担比率（分子）の構造'!L$41</f>
        <v>3989</v>
      </c>
      <c r="L66" s="135"/>
      <c r="M66" s="135"/>
      <c r="N66" s="135">
        <f>'将来負担比率（分子）の構造'!M$41</f>
        <v>4001</v>
      </c>
      <c r="O66" s="135"/>
      <c r="P66" s="135"/>
    </row>
    <row r="67" spans="1:16">
      <c r="A67" s="135" t="s">
        <v>63</v>
      </c>
      <c r="B67" s="135" t="e">
        <f>NA()</f>
        <v>#N/A</v>
      </c>
      <c r="C67" s="135">
        <f>IF(ISNUMBER('将来負担比率（分子）の構造'!I$52), IF('将来負担比率（分子）の構造'!I$52 &lt; 0, 0, '将来負担比率（分子）の構造'!I$52), NA())</f>
        <v>2126</v>
      </c>
      <c r="D67" s="135" t="e">
        <f>NA()</f>
        <v>#N/A</v>
      </c>
      <c r="E67" s="135" t="e">
        <f>NA()</f>
        <v>#N/A</v>
      </c>
      <c r="F67" s="135">
        <f>IF(ISNUMBER('将来負担比率（分子）の構造'!J$52), IF('将来負担比率（分子）の構造'!J$52 &lt; 0, 0, '将来負担比率（分子）の構造'!J$52), NA())</f>
        <v>1543</v>
      </c>
      <c r="G67" s="135" t="e">
        <f>NA()</f>
        <v>#N/A</v>
      </c>
      <c r="H67" s="135" t="e">
        <f>NA()</f>
        <v>#N/A</v>
      </c>
      <c r="I67" s="135">
        <f>IF(ISNUMBER('将来負担比率（分子）の構造'!K$52), IF('将来負担比率（分子）の構造'!K$52 &lt; 0, 0, '将来負担比率（分子）の構造'!K$52), NA())</f>
        <v>1396</v>
      </c>
      <c r="J67" s="135" t="e">
        <f>NA()</f>
        <v>#N/A</v>
      </c>
      <c r="K67" s="135" t="e">
        <f>NA()</f>
        <v>#N/A</v>
      </c>
      <c r="L67" s="135">
        <f>IF(ISNUMBER('将来負担比率（分子）の構造'!L$52), IF('将来負担比率（分子）の構造'!L$52 &lt; 0, 0, '将来負担比率（分子）の構造'!L$52), NA())</f>
        <v>552</v>
      </c>
      <c r="M67" s="135" t="e">
        <f>NA()</f>
        <v>#N/A</v>
      </c>
      <c r="N67" s="135" t="e">
        <f>NA()</f>
        <v>#N/A</v>
      </c>
      <c r="O67" s="135">
        <f>IF(ISNUMBER('将来負担比率（分子）の構造'!M$52), IF('将来負担比率（分子）の構造'!M$52 &lt; 0, 0, '将来負担比率（分子）の構造'!M$52), NA())</f>
        <v>688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2016-04-15T06:47:45Z</cp:lastPrinted>
  <dcterms:created xsi:type="dcterms:W3CDTF">2016-02-15T00:45:33Z</dcterms:created>
  <dcterms:modified xsi:type="dcterms:W3CDTF">2016-04-15T07:31:33Z</dcterms:modified>
  <cp:category/>
</cp:coreProperties>
</file>