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75" windowWidth="14940" windowHeight="7860" firstSheet="7" activeTab="9"/>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AM38" i="9"/>
  <c r="U38" i="9"/>
  <c r="C38" i="9"/>
  <c r="CO37" i="9"/>
  <c r="BW37" i="9"/>
  <c r="AM37" i="9"/>
  <c r="U37" i="9"/>
  <c r="C37" i="9"/>
  <c r="CO36" i="9"/>
  <c r="BW36" i="9"/>
  <c r="AM36" i="9"/>
  <c r="CO35" i="9"/>
  <c r="BW35" i="9"/>
  <c r="AM35" i="9"/>
  <c r="CO34" i="9"/>
  <c r="BW34" i="9"/>
  <c r="AM34" i="9"/>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 r="BE38" i="9" s="1"/>
</calcChain>
</file>

<file path=xl/sharedStrings.xml><?xml version="1.0" encoding="utf-8"?>
<sst xmlns="http://schemas.openxmlformats.org/spreadsheetml/2006/main" count="961" uniqueCount="552">
  <si>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</si>
  <si>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</si>
  <si>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</si>
  <si>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</si>
  <si>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</si>
  <si>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</si>
  <si>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</si>
  <si>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</si>
  <si>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</si>
  <si>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</si>
  <si>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</si>
  <si>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</si>
  <si>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</si>
  <si>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</si>
  <si>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</si>
  <si>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</si>
  <si>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</si>
  <si>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</si>
  <si>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</si>
  <si>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</si>
  <si>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</si>
  <si>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</si>
  <si>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</si>
  <si>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</si>
  <si>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</si>
  <si>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</si>
  <si>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</si>
  <si>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</si>
  <si>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</si>
  <si>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</si>
  <si>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</si>
  <si>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</si>
  <si>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</si>
  <si>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</si>
  <si>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</si>
  <si>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</si>
  <si>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</si>
  <si>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</si>
  <si>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</si>
  <si>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</si>
  <si>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</si>
  <si>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</si>
  <si>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</si>
  <si>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</si>
  <si>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</si>
  <si>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</si>
  <si>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</si>
  <si>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</si>
  <si>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</si>
  <si>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</si>
  <si>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</si>
  <si>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</si>
  <si>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</si>
  <si>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</si>
  <si>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</si>
  <si>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</si>
  <si>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</si>
  <si>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</si>
  <si>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</si>
  <si>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</si>
  <si>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</si>
  <si>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</si>
  <si>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</si>
  <si>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</si>
  <si>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</si>
  <si>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</si>
  <si>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</si>
  <si>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</si>
  <si>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</si>
  <si>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</si>
  <si>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</si>
  <si>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</si>
  <si>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</si>
  <si>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</si>
  <si>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</si>
  <si>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</si>
  <si>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</si>
  <si>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</si>
  <si>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</si>
  <si>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</si>
  <si>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</si>
  <si>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</si>
  <si>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磐梯町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</si>
  <si>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</si>
  <si>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</si>
  <si>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</si>
  <si>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</si>
  <si>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</si>
  <si>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</si>
  <si>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</si>
  <si>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</si>
  <si>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</si>
  <si>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</si>
  <si>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</si>
  <si>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</si>
  <si>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</si>
  <si>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</si>
  <si>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</si>
  <si>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</si>
  <si>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</si>
  <si>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</si>
  <si>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</si>
  <si>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</si>
  <si>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</si>
  <si>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</si>
  <si>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</si>
  <si>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</si>
  <si>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</si>
  <si>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</si>
  <si>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</si>
  <si>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</si>
  <si>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</si>
  <si>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</si>
  <si>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</si>
  <si>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</si>
  <si>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</si>
  <si>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</si>
  <si>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</si>
  <si>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</si>
  <si>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</si>
  <si>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</si>
  <si>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</si>
  <si>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</si>
  <si>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</si>
  <si>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</si>
  <si>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</si>
  <si>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</si>
  <si>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</si>
  <si>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</si>
  <si>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</si>
  <si>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</si>
  <si>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</si>
  <si>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</si>
  <si>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</si>
  <si>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</si>
  <si>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</si>
  <si>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</si>
  <si>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</si>
  <si>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</si>
  <si>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</si>
  <si>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</si>
  <si>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</si>
  <si>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</si>
  <si>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</si>
  <si>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</si>
  <si>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</si>
  <si>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</si>
  <si>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</si>
  <si>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</si>
  <si>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</si>
  <si>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</si>
  <si>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</si>
  <si>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</si>
  <si>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</si>
  <si>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</si>
  <si>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</si>
  <si>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</si>
  <si>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</si>
  <si>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</si>
  <si>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</si>
  <si>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</si>
  <si>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</si>
  <si>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</si>
  <si>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</si>
  <si>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</si>
  <si>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</si>
  <si>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</si>
  <si>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</si>
  <si>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</si>
  <si>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</si>
  <si>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</si>
  <si>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</si>
  <si>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</si>
  <si>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</si>
  <si>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</si>
  <si>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</si>
  <si>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</si>
  <si>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</si>
  <si>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</si>
  <si>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</si>
  <si>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</si>
  <si>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</si>
  <si>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</si>
  <si>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</si>
  <si>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</si>
  <si>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</si>
  <si>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</si>
  <si>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</si>
  <si>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</si>
  <si>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</si>
  <si>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</si>
  <si>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</si>
  <si>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</si>
  <si>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</si>
  <si>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</si>
  <si>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福島県磐梯町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</si>
  <si>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</si>
  <si>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</si>
  <si>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</si>
  <si>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</si>
  <si>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</si>
  <si>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</si>
  <si>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</si>
  <si>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</si>
  <si>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</si>
  <si>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</si>
  <si>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</si>
  <si>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</si>
  <si>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</si>
  <si>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</si>
  <si>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</si>
  <si>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</si>
  <si>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</si>
  <si>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</si>
  <si>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</si>
  <si>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</si>
  <si>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</si>
  <si>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</si>
  <si>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</si>
  <si>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</si>
  <si>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</si>
  <si>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</si>
  <si>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</si>
  <si>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</si>
  <si>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</si>
  <si>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</si>
  <si>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</si>
  <si>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</si>
  <si>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</si>
  <si>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</si>
  <si>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</si>
  <si>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</si>
  <si>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</si>
  <si>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</si>
  <si>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</si>
  <si>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</si>
  <si>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</si>
  <si>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</si>
  <si>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</si>
  <si>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</si>
  <si>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</si>
  <si>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</si>
  <si>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</si>
  <si>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</si>
  <si>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</si>
  <si>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</si>
  <si>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</si>
  <si>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</si>
  <si>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</si>
  <si>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</si>
  <si>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</si>
  <si>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</si>
  <si>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</si>
  <si>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</si>
  <si>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</si>
  <si>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</si>
  <si>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</si>
  <si>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</si>
  <si>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</si>
  <si>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</si>
  <si>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</si>
  <si>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</si>
  <si>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</si>
  <si>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</si>
  <si>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</si>
  <si>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</si>
  <si>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</si>
  <si>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</si>
  <si>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</si>
  <si>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</si>
  <si>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</si>
  <si>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</si>
  <si>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</si>
  <si>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</si>
  <si>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</si>
  <si>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</si>
  <si>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</si>
  <si>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</si>
  <si>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</si>
  <si>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</si>
  <si>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</si>
  <si>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</si>
  <si>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</si>
  <si>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</si>
  <si>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</si>
  <si>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</si>
  <si>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</si>
  <si>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</si>
  <si>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</si>
  <si>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</si>
  <si>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</si>
  <si>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</si>
  <si>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</si>
  <si>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</si>
  <si>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</si>
  <si>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</si>
  <si>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</si>
  <si>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</si>
  <si>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</si>
  <si>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</si>
  <si>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</si>
  <si>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</si>
  <si>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</si>
  <si>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</si>
  <si>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</si>
  <si>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</si>
  <si>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</si>
  <si>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</si>
  <si>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</si>
  <si>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</si>
  <si>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</si>
  <si>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</si>
  <si>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</si>
  <si>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</si>
  <si>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</si>
  <si>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</si>
  <si>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</si>
  <si>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</si>
  <si>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</si>
  <si>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</si>
  <si>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</si>
  <si>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</si>
  <si>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</si>
  <si>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</si>
  <si>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</si>
  <si>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</si>
  <si>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</si>
  <si>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</si>
  <si>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</si>
  <si>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</si>
  <si>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</si>
  <si>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</si>
  <si>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</si>
  <si>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</si>
  <si>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</si>
  <si>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</si>
  <si>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</si>
  <si>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</si>
  <si>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</si>
  <si>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</si>
  <si>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</si>
  <si>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</si>
  <si>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</si>
  <si>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</si>
  <si>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福島県磐梯町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</si>
  <si>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</si>
  <si>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</si>
  <si>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</si>
  <si>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</si>
  <si>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</si>
  <si>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</si>
  <si>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</si>
  <si>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</si>
  <si>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</si>
  <si>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</si>
  <si>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</si>
  <si>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</si>
  <si>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</si>
  <si>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</si>
  <si>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</si>
  <si>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</si>
  <si>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</si>
  <si>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</si>
  <si>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</si>
  <si>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</si>
  <si>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公団分収造林特別会計</t>
    <phoneticPr fontId="5"/>
  </si>
  <si>
    <t>七ツ森地区下水道事業特別会計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</si>
  <si>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</si>
  <si>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</si>
  <si>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</si>
  <si>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</si>
  <si>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</si>
  <si>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</si>
  <si>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</si>
  <si>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</si>
  <si>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</si>
  <si>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</si>
  <si>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</si>
  <si>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</si>
  <si>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</si>
  <si>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</si>
  <si>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</si>
  <si>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</si>
  <si>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</si>
  <si>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</si>
  <si>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公共下水道特別会計</t>
    <phoneticPr fontId="5"/>
  </si>
  <si>
    <t>農業集落排水事業特別会計</t>
    <phoneticPr fontId="5"/>
  </si>
  <si>
    <t>林業集落排水事業特別会計</t>
    <phoneticPr fontId="5"/>
  </si>
  <si>
    <t>個別生活排水事業特別会計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</si>
  <si>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</si>
  <si>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</si>
  <si>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</si>
  <si>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</si>
  <si>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</si>
  <si>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</si>
  <si>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</si>
  <si>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</si>
  <si>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</si>
  <si>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</si>
  <si>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</si>
  <si>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</si>
  <si>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</si>
  <si>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</si>
  <si>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</si>
  <si>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</si>
  <si>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</si>
  <si>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</si>
  <si>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</si>
  <si>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</si>
  <si>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</si>
  <si>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</si>
  <si>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</si>
  <si>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</si>
  <si>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</si>
  <si>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</si>
  <si>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</si>
  <si>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</si>
  <si>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</si>
  <si>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</si>
  <si>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</si>
  <si>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</si>
  <si>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</si>
  <si>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</si>
  <si>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</si>
  <si>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</si>
  <si>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</si>
  <si>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</si>
  <si>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</si>
  <si>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</si>
  <si>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</si>
  <si>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</si>
  <si>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</si>
  <si>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</si>
  <si>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</si>
  <si>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</si>
  <si>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</si>
  <si>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</si>
  <si>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</si>
  <si>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</si>
  <si>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</si>
  <si>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</si>
  <si>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</si>
  <si>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</si>
  <si>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</si>
  <si>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</si>
  <si>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</si>
  <si>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林業集落排水事業特別会計</t>
    <phoneticPr fontId="5"/>
  </si>
  <si>
    <t>将来負担比率（(Ｅ)－(Ｆ)）／（(Ｃ)－(Ｄ)）×１００</t>
    <rPh sb="0" eb="2">
      <t>ショウライ</t>
    </rPh>
    <rPh sb="2" eb="4">
      <t>フタン</t>
    </rPh>
    <rPh sb="4" eb="6">
      <t>ヒリツ</t>
    </rPh>
    <phoneticPr fontId="5"/>
  </si>
  <si>
    <t>簡易水道特別会計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</si>
  <si>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</si>
  <si>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</si>
  <si>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</si>
  <si>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</si>
  <si>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</si>
  <si>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</si>
  <si>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</si>
  <si>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</si>
  <si>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</si>
  <si>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</si>
  <si>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</si>
  <si>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</si>
  <si>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</si>
  <si>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</si>
  <si>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</si>
  <si>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</si>
  <si>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</si>
  <si>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</si>
  <si>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</si>
  <si>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</si>
  <si>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</si>
  <si>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</si>
  <si>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</si>
  <si>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</si>
  <si>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</si>
  <si>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</si>
  <si>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</si>
  <si>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</si>
  <si>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</si>
  <si>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</si>
  <si>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</si>
  <si>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</si>
  <si>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</si>
  <si>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</si>
  <si>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</si>
  <si>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</si>
  <si>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</si>
  <si>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</si>
  <si>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</si>
  <si>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</si>
  <si>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</si>
  <si>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</si>
  <si>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</si>
  <si>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</si>
  <si>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</si>
  <si>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</si>
  <si>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</si>
  <si>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</si>
  <si>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</si>
  <si>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</si>
  <si>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</si>
  <si>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</si>
  <si>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</si>
  <si>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</si>
  <si>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</si>
  <si>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</si>
  <si>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</si>
  <si>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</si>
  <si>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</si>
  <si>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</si>
  <si>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</si>
  <si>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</si>
  <si>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</si>
  <si>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</si>
  <si>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</si>
  <si>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</si>
  <si>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</si>
  <si>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</si>
  <si>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</si>
  <si>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</si>
  <si>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</si>
  <si>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</si>
  <si>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</si>
  <si>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</si>
  <si>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</si>
  <si>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</si>
  <si>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</si>
  <si>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</si>
  <si>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3.39</t>
  </si>
  <si>
    <t>一般会計</t>
  </si>
  <si>
    <t>国民健康保険特別会計</t>
  </si>
  <si>
    <t>簡易水道特別会計</t>
  </si>
  <si>
    <t>介護保険特別会計</t>
  </si>
  <si>
    <t>七ツ森地区下水道事業特別会計</t>
  </si>
  <si>
    <t>後期高齢者医療特別会計</t>
  </si>
  <si>
    <t>公団分収造林特別会計</t>
  </si>
  <si>
    <t>公共下水道特別会計</t>
  </si>
  <si>
    <t>その他会計（赤字）</t>
  </si>
  <si>
    <t>その他会計（黒字）</t>
  </si>
  <si>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rPh sb="16" eb="18">
      <t>イッパン</t>
    </rPh>
    <rPh sb="18" eb="20">
      <t>カイケイ</t>
    </rPh>
    <phoneticPr fontId="2"/>
  </si>
  <si>
    <t>会津若松地方広域市町村整備組合水道用水供給事業会計</t>
    <rPh sb="0" eb="4">
      <t>アイヅワカマツ</t>
    </rPh>
    <rPh sb="4" eb="6">
      <t>チホウ</t>
    </rPh>
    <rPh sb="6" eb="8">
      <t>コウイキ</t>
    </rPh>
    <rPh sb="8" eb="11">
      <t>シチョウソン</t>
    </rPh>
    <rPh sb="11" eb="13">
      <t>セイビ</t>
    </rPh>
    <rPh sb="13" eb="15">
      <t>クミアイ</t>
    </rPh>
    <rPh sb="15" eb="17">
      <t>スイドウ</t>
    </rPh>
    <rPh sb="17" eb="19">
      <t>ヨウスイ</t>
    </rPh>
    <rPh sb="19" eb="21">
      <t>キョウキュウ</t>
    </rPh>
    <rPh sb="21" eb="23">
      <t>ジギョウ</t>
    </rPh>
    <rPh sb="23" eb="25">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</si>
  <si>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</si>
  <si>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</si>
  <si>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</si>
  <si>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</si>
  <si>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</si>
  <si>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福島県後期高齢者医療広域連合一般会計</t>
    <rPh sb="0" eb="3">
      <t>フクシマケン</t>
    </rPh>
    <rPh sb="3" eb="5">
      <t>コウキ</t>
    </rPh>
    <rPh sb="5" eb="7">
      <t>コウレイ</t>
    </rPh>
    <rPh sb="7" eb="8">
      <t>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</si>
  <si>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7">
      <t>コウレイ</t>
    </rPh>
    <rPh sb="7" eb="8">
      <t>シャ</t>
    </rPh>
    <rPh sb="8" eb="10">
      <t>イリョウ</t>
    </rPh>
    <rPh sb="10" eb="12">
      <t>コウイキ</t>
    </rPh>
    <rPh sb="12" eb="14">
      <t>レンゴウ</t>
    </rPh>
    <rPh sb="14" eb="16">
      <t>コウキ</t>
    </rPh>
    <rPh sb="16" eb="19">
      <t>コウレイシャ</t>
    </rPh>
    <rPh sb="19" eb="21">
      <t>イリョウ</t>
    </rPh>
    <rPh sb="21" eb="23">
      <t>トクベツ</t>
    </rPh>
    <rPh sb="23" eb="25">
      <t>カイケイ</t>
    </rPh>
    <phoneticPr fontId="2"/>
  </si>
  <si>
    <t>磐梯町外一市二町一ケ村組合</t>
    <rPh sb="0" eb="3">
      <t>バンダイマチ</t>
    </rPh>
    <rPh sb="3" eb="4">
      <t>ソト</t>
    </rPh>
    <rPh sb="4" eb="5">
      <t>イチ</t>
    </rPh>
    <rPh sb="5" eb="6">
      <t>シ</t>
    </rPh>
    <rPh sb="6" eb="8">
      <t>ニチョウ</t>
    </rPh>
    <rPh sb="8" eb="9">
      <t>イチ</t>
    </rPh>
    <rPh sb="10" eb="11">
      <t>ムラ</t>
    </rPh>
    <rPh sb="11" eb="13">
      <t>クミアイ</t>
    </rPh>
    <phoneticPr fontId="2"/>
  </si>
  <si>
    <t>磐梯清水平開発株式会社</t>
    <rPh sb="0" eb="2">
      <t>バンダイ</t>
    </rPh>
    <rPh sb="2" eb="4">
      <t>シミズ</t>
    </rPh>
    <rPh sb="4" eb="5">
      <t>タイラ</t>
    </rPh>
    <rPh sb="5" eb="7">
      <t>カイハツ</t>
    </rPh>
    <rPh sb="7" eb="9">
      <t>カブシキ</t>
    </rPh>
    <rPh sb="9" eb="11">
      <t>カイシャ</t>
    </rPh>
    <phoneticPr fontId="2"/>
  </si>
  <si>
    <t>磐梯七ツ森開発株式会社</t>
    <rPh sb="0" eb="2">
      <t>バンダイ</t>
    </rPh>
    <rPh sb="2" eb="3">
      <t>ナナ</t>
    </rPh>
    <rPh sb="4" eb="5">
      <t>モリ</t>
    </rPh>
    <rPh sb="5" eb="7">
      <t>カイハツ</t>
    </rPh>
    <rPh sb="7" eb="9">
      <t>カブシキ</t>
    </rPh>
    <rPh sb="9" eb="11">
      <t>カイシャ</t>
    </rPh>
    <phoneticPr fontId="2"/>
  </si>
  <si>
    <t>株式会社会津嶺の里</t>
    <rPh sb="0" eb="2">
      <t>カブシキ</t>
    </rPh>
    <rPh sb="2" eb="4">
      <t>カイシャ</t>
    </rPh>
    <rPh sb="4" eb="6">
      <t>アイヅ</t>
    </rPh>
    <rPh sb="6" eb="7">
      <t>レイ</t>
    </rPh>
    <rPh sb="8" eb="9">
      <t>サト</t>
    </rPh>
    <phoneticPr fontId="2"/>
  </si>
  <si>
    <t>会津若松地方土地開発公社</t>
    <rPh sb="0" eb="4">
      <t>アイヅワカマツ</t>
    </rPh>
    <rPh sb="4" eb="6">
      <t>チホウ</t>
    </rPh>
    <rPh sb="6" eb="8">
      <t>トチ</t>
    </rPh>
    <rPh sb="8" eb="10">
      <t>カイハツ</t>
    </rPh>
    <rPh sb="10" eb="12">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</si>
</sst>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220780</c:v>
                </c:pt>
                <c:pt idx="1">
                  <c:v>201428</c:v>
                </c:pt>
                <c:pt idx="2">
                  <c:v>221823</c:v>
                </c:pt>
                <c:pt idx="3">
                  <c:v>263041</c:v>
                </c:pt>
                <c:pt idx="4">
                  <c:v>272886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187301</c:v>
                </c:pt>
                <c:pt idx="1">
                  <c:v>260995</c:v>
                </c:pt>
                <c:pt idx="2">
                  <c:v>295412</c:v>
                </c:pt>
                <c:pt idx="3">
                  <c:v>251838</c:v>
                </c:pt>
                <c:pt idx="4">
                  <c:v>318264</c:v>
                </c:pt>
              </c:numCache>
            </c:numRef>
          </c:val>
          <c:smooth val="0"/>
        </c:ser>
        <c:dLbls>
          <c:showLegendKey val="0"/>
          <c:showVal val="0"/>
          <c:showCatName val="0"/>
          <c:showSerName val="0"/>
          <c:showPercent val="0"/>
          <c:showBubbleSize val="0"/>
        </c:dLbls>
        <c:marker val="1"/>
        <c:smooth val="0"/>
        <c:axId val="70917504"/>
        <c:axId val="70952448"/>
      </c:lineChart>
      <c:catAx>
        <c:axId val="709175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952448"/>
        <c:crosses val="autoZero"/>
        <c:auto val="1"/>
        <c:lblAlgn val="ctr"/>
        <c:lblOffset val="100"/>
        <c:tickLblSkip val="1"/>
        <c:tickMarkSkip val="1"/>
        <c:noMultiLvlLbl val="0"/>
      </c:catAx>
      <c:valAx>
        <c:axId val="70952448"/>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09175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6.43</c:v>
                </c:pt>
                <c:pt idx="1">
                  <c:v>9.67</c:v>
                </c:pt>
                <c:pt idx="2">
                  <c:v>7.59</c:v>
                </c:pt>
                <c:pt idx="3">
                  <c:v>8.5299999999999994</c:v>
                </c:pt>
                <c:pt idx="4">
                  <c:v>9.65</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33.659999999999997</c:v>
                </c:pt>
                <c:pt idx="1">
                  <c:v>35.229999999999997</c:v>
                </c:pt>
                <c:pt idx="2">
                  <c:v>39.5</c:v>
                </c:pt>
                <c:pt idx="3">
                  <c:v>34.869999999999997</c:v>
                </c:pt>
                <c:pt idx="4">
                  <c:v>36.11</c:v>
                </c:pt>
              </c:numCache>
            </c:numRef>
          </c:val>
        </c:ser>
        <c:dLbls>
          <c:showLegendKey val="0"/>
          <c:showVal val="0"/>
          <c:showCatName val="0"/>
          <c:showSerName val="0"/>
          <c:showPercent val="0"/>
          <c:showBubbleSize val="0"/>
        </c:dLbls>
        <c:gapWidth val="250"/>
        <c:overlap val="100"/>
        <c:axId val="96653696"/>
        <c:axId val="966556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8.89</c:v>
                </c:pt>
                <c:pt idx="1">
                  <c:v>4.0199999999999996</c:v>
                </c:pt>
                <c:pt idx="2">
                  <c:v>2.4900000000000002</c:v>
                </c:pt>
                <c:pt idx="3">
                  <c:v>-3.39</c:v>
                </c:pt>
                <c:pt idx="4">
                  <c:v>0.37</c:v>
                </c:pt>
              </c:numCache>
            </c:numRef>
          </c:val>
          <c:smooth val="0"/>
        </c:ser>
        <c:dLbls>
          <c:showLegendKey val="0"/>
          <c:showVal val="0"/>
          <c:showCatName val="0"/>
          <c:showSerName val="0"/>
          <c:showPercent val="0"/>
          <c:showBubbleSize val="0"/>
        </c:dLbls>
        <c:marker val="1"/>
        <c:smooth val="0"/>
        <c:axId val="96653696"/>
        <c:axId val="96655616"/>
      </c:lineChart>
      <c:catAx>
        <c:axId val="96653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6655616"/>
        <c:crosses val="autoZero"/>
        <c:auto val="1"/>
        <c:lblAlgn val="ctr"/>
        <c:lblOffset val="100"/>
        <c:tickLblSkip val="1"/>
        <c:tickMarkSkip val="1"/>
        <c:noMultiLvlLbl val="0"/>
      </c:catAx>
      <c:valAx>
        <c:axId val="96655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653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公団分収造林特別会計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七ツ森地区下水道事業特別会計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c:v>
                </c:pt>
                <c:pt idx="2">
                  <c:v>#N/A</c:v>
                </c:pt>
                <c:pt idx="3">
                  <c:v>0</c:v>
                </c:pt>
                <c:pt idx="4">
                  <c:v>#N/A</c:v>
                </c:pt>
                <c:pt idx="5">
                  <c:v>0.04</c:v>
                </c:pt>
                <c:pt idx="6">
                  <c:v>#N/A</c:v>
                </c:pt>
                <c:pt idx="7">
                  <c:v>0.03</c:v>
                </c:pt>
                <c:pt idx="8">
                  <c:v>#N/A</c:v>
                </c:pt>
                <c:pt idx="9">
                  <c:v>0</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0.71</c:v>
                </c:pt>
                <c:pt idx="2">
                  <c:v>#N/A</c:v>
                </c:pt>
                <c:pt idx="3">
                  <c:v>0.47</c:v>
                </c:pt>
                <c:pt idx="4">
                  <c:v>#N/A</c:v>
                </c:pt>
                <c:pt idx="5">
                  <c:v>1.0900000000000001</c:v>
                </c:pt>
                <c:pt idx="6">
                  <c:v>#N/A</c:v>
                </c:pt>
                <c:pt idx="7">
                  <c:v>0.62</c:v>
                </c:pt>
                <c:pt idx="8">
                  <c:v>#N/A</c:v>
                </c:pt>
                <c:pt idx="9">
                  <c:v>0.6</c:v>
                </c:pt>
              </c:numCache>
            </c:numRef>
          </c:val>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c:v>
                </c:pt>
                <c:pt idx="2">
                  <c:v>#N/A</c:v>
                </c:pt>
                <c:pt idx="3">
                  <c:v>0.6</c:v>
                </c:pt>
                <c:pt idx="4">
                  <c:v>#N/A</c:v>
                </c:pt>
                <c:pt idx="5">
                  <c:v>0.5</c:v>
                </c:pt>
                <c:pt idx="6">
                  <c:v>#N/A</c:v>
                </c:pt>
                <c:pt idx="7">
                  <c:v>0.78</c:v>
                </c:pt>
                <c:pt idx="8">
                  <c:v>#N/A</c:v>
                </c:pt>
                <c:pt idx="9">
                  <c:v>1.17</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3.49</c:v>
                </c:pt>
                <c:pt idx="2">
                  <c:v>#N/A</c:v>
                </c:pt>
                <c:pt idx="3">
                  <c:v>3.25</c:v>
                </c:pt>
                <c:pt idx="4">
                  <c:v>#N/A</c:v>
                </c:pt>
                <c:pt idx="5">
                  <c:v>3.95</c:v>
                </c:pt>
                <c:pt idx="6">
                  <c:v>#N/A</c:v>
                </c:pt>
                <c:pt idx="7">
                  <c:v>2.34</c:v>
                </c:pt>
                <c:pt idx="8">
                  <c:v>#N/A</c:v>
                </c:pt>
                <c:pt idx="9">
                  <c:v>3.68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6.41</c:v>
                </c:pt>
                <c:pt idx="2">
                  <c:v>#N/A</c:v>
                </c:pt>
                <c:pt idx="3">
                  <c:v>9.67</c:v>
                </c:pt>
                <c:pt idx="4">
                  <c:v>#N/A</c:v>
                </c:pt>
                <c:pt idx="5">
                  <c:v>7</c:v>
                </c:pt>
                <c:pt idx="6">
                  <c:v>#N/A</c:v>
                </c:pt>
                <c:pt idx="7">
                  <c:v>8.49</c:v>
                </c:pt>
                <c:pt idx="8">
                  <c:v>#N/A</c:v>
                </c:pt>
                <c:pt idx="9">
                  <c:v>9.64</c:v>
                </c:pt>
              </c:numCache>
            </c:numRef>
          </c:val>
        </c:ser>
        <c:dLbls>
          <c:showLegendKey val="0"/>
          <c:showVal val="0"/>
          <c:showCatName val="0"/>
          <c:showSerName val="0"/>
          <c:showPercent val="0"/>
          <c:showBubbleSize val="0"/>
        </c:dLbls>
        <c:gapWidth val="150"/>
        <c:overlap val="100"/>
        <c:axId val="46041344"/>
        <c:axId val="46055424"/>
      </c:barChart>
      <c:catAx>
        <c:axId val="46041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055424"/>
        <c:crosses val="autoZero"/>
        <c:auto val="1"/>
        <c:lblAlgn val="ctr"/>
        <c:lblOffset val="100"/>
        <c:tickLblSkip val="1"/>
        <c:tickMarkSkip val="1"/>
        <c:noMultiLvlLbl val="0"/>
      </c:catAx>
      <c:valAx>
        <c:axId val="46055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41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516</c:v>
                </c:pt>
                <c:pt idx="5">
                  <c:v>516</c:v>
                </c:pt>
                <c:pt idx="8">
                  <c:v>526</c:v>
                </c:pt>
                <c:pt idx="11">
                  <c:v>535</c:v>
                </c:pt>
                <c:pt idx="14">
                  <c:v>468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22</c:v>
                </c:pt>
                <c:pt idx="3">
                  <c:v>11</c:v>
                </c:pt>
                <c:pt idx="6">
                  <c:v>14</c:v>
                </c:pt>
                <c:pt idx="9">
                  <c:v>15</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11</c:v>
                </c:pt>
                <c:pt idx="3">
                  <c:v>11</c:v>
                </c:pt>
                <c:pt idx="6">
                  <c:v>8</c:v>
                </c:pt>
                <c:pt idx="9">
                  <c:v>6</c:v>
                </c:pt>
                <c:pt idx="12">
                  <c:v>4</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144</c:v>
                </c:pt>
                <c:pt idx="3">
                  <c:v>131</c:v>
                </c:pt>
                <c:pt idx="6">
                  <c:v>119</c:v>
                </c:pt>
                <c:pt idx="9">
                  <c:v>125</c:v>
                </c:pt>
                <c:pt idx="12">
                  <c:v>127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413</c:v>
                </c:pt>
                <c:pt idx="3">
                  <c:v>413</c:v>
                </c:pt>
                <c:pt idx="6">
                  <c:v>428</c:v>
                </c:pt>
                <c:pt idx="9">
                  <c:v>433</c:v>
                </c:pt>
                <c:pt idx="12">
                  <c:v>371</c:v>
                </c:pt>
              </c:numCache>
            </c:numRef>
          </c:val>
        </c:ser>
        <c:dLbls>
          <c:showLegendKey val="0"/>
          <c:showVal val="0"/>
          <c:showCatName val="0"/>
          <c:showSerName val="0"/>
          <c:showPercent val="0"/>
          <c:showBubbleSize val="0"/>
        </c:dLbls>
        <c:gapWidth val="100"/>
        <c:overlap val="100"/>
        <c:axId val="45471232"/>
        <c:axId val="45473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74</c:v>
                </c:pt>
                <c:pt idx="2">
                  <c:v>#N/A</c:v>
                </c:pt>
                <c:pt idx="3">
                  <c:v>#N/A</c:v>
                </c:pt>
                <c:pt idx="4">
                  <c:v>50</c:v>
                </c:pt>
                <c:pt idx="5">
                  <c:v>#N/A</c:v>
                </c:pt>
                <c:pt idx="6">
                  <c:v>#N/A</c:v>
                </c:pt>
                <c:pt idx="7">
                  <c:v>43</c:v>
                </c:pt>
                <c:pt idx="8">
                  <c:v>#N/A</c:v>
                </c:pt>
                <c:pt idx="9">
                  <c:v>#N/A</c:v>
                </c:pt>
                <c:pt idx="10">
                  <c:v>44</c:v>
                </c:pt>
                <c:pt idx="11">
                  <c:v>#N/A</c:v>
                </c:pt>
                <c:pt idx="12">
                  <c:v>#N/A</c:v>
                </c:pt>
                <c:pt idx="13">
                  <c:v>48</c:v>
                </c:pt>
                <c:pt idx="14">
                  <c:v>#N/A</c:v>
                </c:pt>
              </c:numCache>
            </c:numRef>
          </c:val>
          <c:smooth val="0"/>
        </c:ser>
        <c:dLbls>
          <c:showLegendKey val="0"/>
          <c:showVal val="0"/>
          <c:showCatName val="0"/>
          <c:showSerName val="0"/>
          <c:showPercent val="0"/>
          <c:showBubbleSize val="0"/>
        </c:dLbls>
        <c:marker val="1"/>
        <c:smooth val="0"/>
        <c:axId val="45471232"/>
        <c:axId val="45473152"/>
      </c:lineChart>
      <c:catAx>
        <c:axId val="4547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473152"/>
        <c:crosses val="autoZero"/>
        <c:auto val="1"/>
        <c:lblAlgn val="ctr"/>
        <c:lblOffset val="100"/>
        <c:tickLblSkip val="1"/>
        <c:tickMarkSkip val="1"/>
        <c:noMultiLvlLbl val="0"/>
      </c:catAx>
      <c:valAx>
        <c:axId val="45473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47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4655</c:v>
                </c:pt>
                <c:pt idx="5">
                  <c:v>4795</c:v>
                </c:pt>
                <c:pt idx="8">
                  <c:v>4892</c:v>
                </c:pt>
                <c:pt idx="11">
                  <c:v>4980</c:v>
                </c:pt>
                <c:pt idx="14">
                  <c:v>5261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213</c:v>
                </c:pt>
                <c:pt idx="5">
                  <c:v>309</c:v>
                </c:pt>
                <c:pt idx="8">
                  <c:v>335</c:v>
                </c:pt>
                <c:pt idx="11">
                  <c:v>319</c:v>
                </c:pt>
                <c:pt idx="14">
                  <c:v>296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1350</c:v>
                </c:pt>
                <c:pt idx="5">
                  <c:v>1493</c:v>
                </c:pt>
                <c:pt idx="8">
                  <c:v>1662</c:v>
                </c:pt>
                <c:pt idx="11">
                  <c:v>1560</c:v>
                </c:pt>
                <c:pt idx="14">
                  <c:v>1458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655</c:v>
                </c:pt>
                <c:pt idx="3">
                  <c:v>610</c:v>
                </c:pt>
                <c:pt idx="6">
                  <c:v>655</c:v>
                </c:pt>
                <c:pt idx="9">
                  <c:v>617</c:v>
                </c:pt>
                <c:pt idx="12">
                  <c:v>556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1060</c:v>
                </c:pt>
                <c:pt idx="3">
                  <c:v>815</c:v>
                </c:pt>
                <c:pt idx="6">
                  <c:v>566</c:v>
                </c:pt>
                <c:pt idx="9">
                  <c:v>350</c:v>
                </c:pt>
                <c:pt idx="12">
                  <c:v>249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1970</c:v>
                </c:pt>
                <c:pt idx="3">
                  <c:v>1757</c:v>
                </c:pt>
                <c:pt idx="6">
                  <c:v>1654</c:v>
                </c:pt>
                <c:pt idx="9">
                  <c:v>1514</c:v>
                </c:pt>
                <c:pt idx="12">
                  <c:v>1405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64</c:v>
                </c:pt>
                <c:pt idx="3">
                  <c:v>44</c:v>
                </c:pt>
                <c:pt idx="6">
                  <c:v>35</c:v>
                </c:pt>
                <c:pt idx="9">
                  <c:v>25</c:v>
                </c:pt>
                <c:pt idx="12">
                  <c:v>16</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3615</c:v>
                </c:pt>
                <c:pt idx="3">
                  <c:v>4003</c:v>
                </c:pt>
                <c:pt idx="6">
                  <c:v>4324</c:v>
                </c:pt>
                <c:pt idx="9">
                  <c:v>4606</c:v>
                </c:pt>
                <c:pt idx="12">
                  <c:v>5060</c:v>
                </c:pt>
              </c:numCache>
            </c:numRef>
          </c:val>
        </c:ser>
        <c:dLbls>
          <c:showLegendKey val="0"/>
          <c:showVal val="0"/>
          <c:showCatName val="0"/>
          <c:showSerName val="0"/>
          <c:showPercent val="0"/>
          <c:showBubbleSize val="0"/>
        </c:dLbls>
        <c:gapWidth val="100"/>
        <c:overlap val="100"/>
        <c:axId val="45827584"/>
        <c:axId val="45829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1146</c:v>
                </c:pt>
                <c:pt idx="2">
                  <c:v>#N/A</c:v>
                </c:pt>
                <c:pt idx="3">
                  <c:v>#N/A</c:v>
                </c:pt>
                <c:pt idx="4">
                  <c:v>633</c:v>
                </c:pt>
                <c:pt idx="5">
                  <c:v>#N/A</c:v>
                </c:pt>
                <c:pt idx="6">
                  <c:v>#N/A</c:v>
                </c:pt>
                <c:pt idx="7">
                  <c:v>345</c:v>
                </c:pt>
                <c:pt idx="8">
                  <c:v>#N/A</c:v>
                </c:pt>
                <c:pt idx="9">
                  <c:v>#N/A</c:v>
                </c:pt>
                <c:pt idx="10">
                  <c:v>253</c:v>
                </c:pt>
                <c:pt idx="11">
                  <c:v>#N/A</c:v>
                </c:pt>
                <c:pt idx="12">
                  <c:v>#N/A</c:v>
                </c:pt>
                <c:pt idx="13">
                  <c:v>271</c:v>
                </c:pt>
                <c:pt idx="14">
                  <c:v>#N/A</c:v>
                </c:pt>
              </c:numCache>
            </c:numRef>
          </c:val>
          <c:smooth val="0"/>
        </c:ser>
        <c:dLbls>
          <c:showLegendKey val="0"/>
          <c:showVal val="0"/>
          <c:showCatName val="0"/>
          <c:showSerName val="0"/>
          <c:showPercent val="0"/>
          <c:showBubbleSize val="0"/>
        </c:dLbls>
        <c:marker val="1"/>
        <c:smooth val="0"/>
        <c:axId val="45827584"/>
        <c:axId val="45829504"/>
      </c:lineChart>
      <c:catAx>
        <c:axId val="45827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5829504"/>
        <c:crosses val="autoZero"/>
        <c:auto val="1"/>
        <c:lblAlgn val="ctr"/>
        <c:lblOffset val="100"/>
        <c:tickLblSkip val="1"/>
        <c:tickMarkSkip val="1"/>
        <c:noMultiLvlLbl val="0"/>
      </c:catAx>
      <c:valAx>
        <c:axId val="45829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827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福島県磐梯町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3,692
3,684
59.68
4,576,066
4,350,260
197,435
2,045,747
5,061,296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17.0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や高齢化率の上昇の反面、従来から立地している企業からの町税の収入割合が高いため、財政力指数は類似団体平均を上回っている。しかしながら、指数上昇の主要原因である税収は景気の動向等に大きく左右される側面もあることから、今後も新規の企業誘致を図るなど地方税の確保と行政の効率化による歳出削減に努め、現在の水準を維持する</a:t>
          </a:r>
          <a:r>
            <a:rPr kumimoji="1" lang="ja-JP" altLang="en-US" sz="1100">
              <a:solidFill>
                <a:schemeClr val="dk1"/>
              </a:solidFill>
              <a:effectLst/>
              <a:latin typeface="+mn-lt"/>
              <a:ea typeface="+mn-ea"/>
              <a:cs typeface="+mn-cs"/>
            </a:rPr>
            <a:t>。</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146352</xdr:rowOff>
    </xdr:from>
    <xdr:to>
      <xdr:col>7</xdr:col>
      <xdr:colOff>152400</xdr:colOff>
      <xdr:row>45</xdr:row>
      <xdr:rowOff>28122</xdr:rowOff>
    </xdr:to>
    <xdr:cxnSp macro="">
      <xdr:nvCxnSpPr>
        <xdr:cNvPr id="63" name="直線コネクタ 62"/>
        <xdr:cNvCxnSpPr/>
      </xdr:nvCxnSpPr>
      <xdr:spPr>
        <a:xfrm flipV="1">
          <a:off x="4953000" y="6318552"/>
          <a:ext cx="0" cy="14248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4"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0.09</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5" name="直線コネクタ 64"/>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61279</xdr:rowOff>
    </xdr:from>
    <xdr:ext cx="762000" cy="259045"/>
    <xdr:sp macro="" textlink="">
      <xdr:nvSpPr>
        <xdr:cNvPr id="66" name="財政力最大値テキスト"/>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36</xdr:row>
      <xdr:rowOff>146352</xdr:rowOff>
    </xdr:from>
    <xdr:to>
      <xdr:col>7</xdr:col>
      <xdr:colOff>241300</xdr:colOff>
      <xdr:row>36</xdr:row>
      <xdr:rowOff>146352</xdr:rowOff>
    </xdr:to>
    <xdr:cxnSp macro="">
      <xdr:nvCxnSpPr>
        <xdr:cNvPr id="67" name="直線コネクタ 66"/>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129722</xdr:rowOff>
    </xdr:to>
    <xdr:cxnSp macro="">
      <xdr:nvCxnSpPr>
        <xdr:cNvPr id="68" name="直線コネクタ 67"/>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154412</xdr:rowOff>
    </xdr:from>
    <xdr:ext cx="762000" cy="259045"/>
    <xdr:sp macro="" textlink="">
      <xdr:nvSpPr>
        <xdr:cNvPr id="69" name="財政力平均値テキスト"/>
        <xdr:cNvSpPr txBox="1"/>
      </xdr:nvSpPr>
      <xdr:spPr>
        <a:xfrm>
          <a:off x="5041900" y="75267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10885</xdr:rowOff>
    </xdr:from>
    <xdr:to>
      <xdr:col>7</xdr:col>
      <xdr:colOff>203200</xdr:colOff>
      <xdr:row>44</xdr:row>
      <xdr:rowOff>112485</xdr:rowOff>
    </xdr:to>
    <xdr:sp macro="" textlink="">
      <xdr:nvSpPr>
        <xdr:cNvPr id="70" name="フローチャート : 判断 69"/>
        <xdr:cNvSpPr/>
      </xdr:nvSpPr>
      <xdr:spPr>
        <a:xfrm>
          <a:off x="49022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1" name="直線コネクタ 70"/>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44</xdr:row>
      <xdr:rowOff>22376</xdr:rowOff>
    </xdr:from>
    <xdr:to>
      <xdr:col>6</xdr:col>
      <xdr:colOff>50800</xdr:colOff>
      <xdr:row>44</xdr:row>
      <xdr:rowOff>123976</xdr:rowOff>
    </xdr:to>
    <xdr:sp macro="" textlink="">
      <xdr:nvSpPr>
        <xdr:cNvPr id="72" name="フローチャート : 判断 71"/>
        <xdr:cNvSpPr/>
      </xdr:nvSpPr>
      <xdr:spPr>
        <a:xfrm>
          <a:off x="4064000" y="756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108753</xdr:rowOff>
    </xdr:from>
    <xdr:ext cx="736600" cy="259045"/>
    <xdr:sp macro="" textlink="">
      <xdr:nvSpPr>
        <xdr:cNvPr id="73" name="テキスト ボックス 72"/>
        <xdr:cNvSpPr txBox="1"/>
      </xdr:nvSpPr>
      <xdr:spPr>
        <a:xfrm>
          <a:off x="3733800" y="7652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72269</xdr:rowOff>
    </xdr:from>
    <xdr:to>
      <xdr:col>4</xdr:col>
      <xdr:colOff>482600</xdr:colOff>
      <xdr:row>43</xdr:row>
      <xdr:rowOff>129722</xdr:rowOff>
    </xdr:to>
    <xdr:cxnSp macro="">
      <xdr:nvCxnSpPr>
        <xdr:cNvPr id="74" name="直線コネクタ 73"/>
        <xdr:cNvCxnSpPr/>
      </xdr:nvCxnSpPr>
      <xdr:spPr>
        <a:xfrm>
          <a:off x="2336800" y="744461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10885</xdr:rowOff>
    </xdr:from>
    <xdr:to>
      <xdr:col>4</xdr:col>
      <xdr:colOff>533400</xdr:colOff>
      <xdr:row>44</xdr:row>
      <xdr:rowOff>112485</xdr:rowOff>
    </xdr:to>
    <xdr:sp macro="" textlink="">
      <xdr:nvSpPr>
        <xdr:cNvPr id="75" name="フローチャート : 判断 74"/>
        <xdr:cNvSpPr/>
      </xdr:nvSpPr>
      <xdr:spPr>
        <a:xfrm>
          <a:off x="3175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97262</xdr:rowOff>
    </xdr:from>
    <xdr:ext cx="762000" cy="259045"/>
    <xdr:sp macro="" textlink="">
      <xdr:nvSpPr>
        <xdr:cNvPr id="76" name="テキスト ボックス 75"/>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0.21</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43</xdr:row>
      <xdr:rowOff>72269</xdr:rowOff>
    </xdr:to>
    <xdr:cxnSp macro="">
      <xdr:nvCxnSpPr>
        <xdr:cNvPr id="77" name="直線コネクタ 76"/>
        <xdr:cNvCxnSpPr/>
      </xdr:nvCxnSpPr>
      <xdr:spPr>
        <a:xfrm>
          <a:off x="1447800" y="732971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170845</xdr:rowOff>
    </xdr:from>
    <xdr:to>
      <xdr:col>3</xdr:col>
      <xdr:colOff>330200</xdr:colOff>
      <xdr:row>44</xdr:row>
      <xdr:rowOff>100995</xdr:rowOff>
    </xdr:to>
    <xdr:sp macro="" textlink="">
      <xdr:nvSpPr>
        <xdr:cNvPr id="78" name="フローチャート : 判断 77"/>
        <xdr:cNvSpPr/>
      </xdr:nvSpPr>
      <xdr:spPr>
        <a:xfrm>
          <a:off x="2286000" y="754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85772</xdr:rowOff>
    </xdr:from>
    <xdr:ext cx="762000" cy="259045"/>
    <xdr:sp macro="" textlink="">
      <xdr:nvSpPr>
        <xdr:cNvPr id="79" name="テキスト ボックス 78"/>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147865</xdr:rowOff>
    </xdr:from>
    <xdr:to>
      <xdr:col>2</xdr:col>
      <xdr:colOff>127000</xdr:colOff>
      <xdr:row>44</xdr:row>
      <xdr:rowOff>78015</xdr:rowOff>
    </xdr:to>
    <xdr:sp macro="" textlink="">
      <xdr:nvSpPr>
        <xdr:cNvPr id="80" name="フローチャート : 判断 79"/>
        <xdr:cNvSpPr/>
      </xdr:nvSpPr>
      <xdr:spPr>
        <a:xfrm>
          <a:off x="1397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62792</xdr:rowOff>
    </xdr:from>
    <xdr:ext cx="762000" cy="259045"/>
    <xdr:sp macro="" textlink="">
      <xdr:nvSpPr>
        <xdr:cNvPr id="81" name="テキスト ボックス 80"/>
        <xdr:cNvSpPr txBox="1"/>
      </xdr:nvSpPr>
      <xdr:spPr>
        <a:xfrm>
          <a:off x="1066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78922</xdr:rowOff>
    </xdr:from>
    <xdr:to>
      <xdr:col>7</xdr:col>
      <xdr:colOff>203200</xdr:colOff>
      <xdr:row>44</xdr:row>
      <xdr:rowOff>9072</xdr:rowOff>
    </xdr:to>
    <xdr:sp macro="" textlink="">
      <xdr:nvSpPr>
        <xdr:cNvPr id="87" name="円/楕円 86"/>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95449</xdr:rowOff>
    </xdr:from>
    <xdr:ext cx="762000" cy="259045"/>
    <xdr:sp macro="" textlink="">
      <xdr:nvSpPr>
        <xdr:cNvPr id="88" name="財政力該当値テキスト"/>
        <xdr:cNvSpPr txBox="1"/>
      </xdr:nvSpPr>
      <xdr:spPr>
        <a:xfrm>
          <a:off x="50419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89" name="円/楕円 88"/>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19249</xdr:rowOff>
    </xdr:from>
    <xdr:ext cx="736600" cy="259045"/>
    <xdr:sp macro="" textlink="">
      <xdr:nvSpPr>
        <xdr:cNvPr id="90" name="テキスト ボックス 89"/>
        <xdr:cNvSpPr txBox="1"/>
      </xdr:nvSpPr>
      <xdr:spPr>
        <a:xfrm>
          <a:off x="3733800" y="7220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1" name="円/楕円 90"/>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19249</xdr:rowOff>
    </xdr:from>
    <xdr:ext cx="762000" cy="259045"/>
    <xdr:sp macro="" textlink="">
      <xdr:nvSpPr>
        <xdr:cNvPr id="92" name="テキスト ボックス 91"/>
        <xdr:cNvSpPr txBox="1"/>
      </xdr:nvSpPr>
      <xdr:spPr>
        <a:xfrm>
          <a:off x="2844800" y="722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21469</xdr:rowOff>
    </xdr:from>
    <xdr:to>
      <xdr:col>3</xdr:col>
      <xdr:colOff>330200</xdr:colOff>
      <xdr:row>43</xdr:row>
      <xdr:rowOff>123069</xdr:rowOff>
    </xdr:to>
    <xdr:sp macro="" textlink="">
      <xdr:nvSpPr>
        <xdr:cNvPr id="93" name="円/楕円 92"/>
        <xdr:cNvSpPr/>
      </xdr:nvSpPr>
      <xdr:spPr>
        <a:xfrm>
          <a:off x="2286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133246</xdr:rowOff>
    </xdr:from>
    <xdr:ext cx="762000" cy="259045"/>
    <xdr:sp macro="" textlink="">
      <xdr:nvSpPr>
        <xdr:cNvPr id="94" name="テキスト ボックス 93"/>
        <xdr:cNvSpPr txBox="1"/>
      </xdr:nvSpPr>
      <xdr:spPr>
        <a:xfrm>
          <a:off x="1955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5" name="円/楕円 94"/>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96" name="テキスト ボックス 95"/>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年度比で</a:t>
          </a:r>
          <a:r>
            <a:rPr kumimoji="1" lang="en-US" altLang="ja-JP" sz="1100">
              <a:solidFill>
                <a:schemeClr val="dk1"/>
              </a:solidFill>
              <a:effectLst/>
              <a:latin typeface="+mn-lt"/>
              <a:ea typeface="+mn-ea"/>
              <a:cs typeface="+mn-cs"/>
            </a:rPr>
            <a:t>6.6</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a:t>
          </a:r>
          <a:r>
            <a:rPr kumimoji="1" lang="en-US" altLang="ja-JP" sz="1100">
              <a:solidFill>
                <a:schemeClr val="dk1"/>
              </a:solidFill>
              <a:effectLst/>
              <a:latin typeface="+mn-lt"/>
              <a:ea typeface="+mn-ea"/>
              <a:cs typeface="+mn-cs"/>
            </a:rPr>
            <a:t>94.1</a:t>
          </a:r>
          <a:r>
            <a:rPr kumimoji="1" lang="ja-JP" altLang="ja-JP" sz="1100">
              <a:solidFill>
                <a:schemeClr val="dk1"/>
              </a:solidFill>
              <a:effectLst/>
              <a:latin typeface="+mn-lt"/>
              <a:ea typeface="+mn-ea"/>
              <a:cs typeface="+mn-cs"/>
            </a:rPr>
            <a:t>％となった。経常収支比率の分母となる「経常一般財源」が、</a:t>
          </a:r>
          <a:r>
            <a:rPr kumimoji="1" lang="ja-JP" altLang="en-US" sz="1100">
              <a:solidFill>
                <a:schemeClr val="dk1"/>
              </a:solidFill>
              <a:effectLst/>
              <a:latin typeface="+mn-lt"/>
              <a:ea typeface="+mn-ea"/>
              <a:cs typeface="+mn-cs"/>
            </a:rPr>
            <a:t>大規模普通建設事業の大部分が繰り越しとなったため、普通建設事業に充てられるべき人件費が大幅に減少し経常経費が約</a:t>
          </a:r>
          <a:r>
            <a:rPr kumimoji="1" lang="en-US" altLang="ja-JP" sz="1100">
              <a:solidFill>
                <a:schemeClr val="dk1"/>
              </a:solidFill>
              <a:effectLst/>
              <a:latin typeface="+mn-lt"/>
              <a:ea typeface="+mn-ea"/>
              <a:cs typeface="+mn-cs"/>
            </a:rPr>
            <a:t>30,000</a:t>
          </a:r>
          <a:r>
            <a:rPr kumimoji="1" lang="ja-JP" altLang="en-US" sz="1100">
              <a:solidFill>
                <a:schemeClr val="dk1"/>
              </a:solidFill>
              <a:effectLst/>
              <a:latin typeface="+mn-lt"/>
              <a:ea typeface="+mn-ea"/>
              <a:cs typeface="+mn-cs"/>
            </a:rPr>
            <a:t>千円増加したのに加え、職員の採用等（退職</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名・採用</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名）によりさらに</a:t>
          </a:r>
          <a:r>
            <a:rPr kumimoji="1" lang="en-US" altLang="ja-JP" sz="1100">
              <a:solidFill>
                <a:schemeClr val="dk1"/>
              </a:solidFill>
              <a:effectLst/>
              <a:latin typeface="+mn-lt"/>
              <a:ea typeface="+mn-ea"/>
              <a:cs typeface="+mn-cs"/>
            </a:rPr>
            <a:t>30,000</a:t>
          </a:r>
          <a:r>
            <a:rPr kumimoji="1" lang="ja-JP" altLang="en-US" sz="1100">
              <a:solidFill>
                <a:schemeClr val="dk1"/>
              </a:solidFill>
              <a:effectLst/>
              <a:latin typeface="+mn-lt"/>
              <a:ea typeface="+mn-ea"/>
              <a:cs typeface="+mn-cs"/>
            </a:rPr>
            <a:t>千円増加したもの主な要因である。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年度は繰り越した大規模普通建設事業が消化されることから、</a:t>
          </a:r>
          <a:r>
            <a:rPr kumimoji="1" lang="ja-JP" altLang="ja-JP" sz="1100">
              <a:solidFill>
                <a:schemeClr val="dk1"/>
              </a:solidFill>
              <a:effectLst/>
              <a:latin typeface="+mn-lt"/>
              <a:ea typeface="+mn-ea"/>
              <a:cs typeface="+mn-cs"/>
            </a:rPr>
            <a:t>経常収支比率等の財政分析指標は一時的に悪化</a:t>
          </a:r>
          <a:r>
            <a:rPr kumimoji="1" lang="ja-JP" altLang="en-US" sz="1100">
              <a:solidFill>
                <a:schemeClr val="dk1"/>
              </a:solidFill>
              <a:effectLst/>
              <a:latin typeface="+mn-lt"/>
              <a:ea typeface="+mn-ea"/>
              <a:cs typeface="+mn-cs"/>
            </a:rPr>
            <a:t>にとどまり大幅に回復することが見込まれる。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100330</xdr:rowOff>
    </xdr:from>
    <xdr:to>
      <xdr:col>7</xdr:col>
      <xdr:colOff>152400</xdr:colOff>
      <xdr:row>67</xdr:row>
      <xdr:rowOff>59902</xdr:rowOff>
    </xdr:to>
    <xdr:cxnSp macro="">
      <xdr:nvCxnSpPr>
        <xdr:cNvPr id="126" name="直線コネクタ 125"/>
        <xdr:cNvCxnSpPr/>
      </xdr:nvCxnSpPr>
      <xdr:spPr>
        <a:xfrm flipV="1">
          <a:off x="4953000" y="10215880"/>
          <a:ext cx="0" cy="13311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31979</xdr:rowOff>
    </xdr:from>
    <xdr:ext cx="762000" cy="259045"/>
    <xdr:sp macro="" textlink="">
      <xdr:nvSpPr>
        <xdr:cNvPr id="127" name="財政構造の弾力性最小値テキスト"/>
        <xdr:cNvSpPr txBox="1"/>
      </xdr:nvSpPr>
      <xdr:spPr>
        <a:xfrm>
          <a:off x="5041900" y="115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98.7</a:t>
          </a:r>
          <a:endParaRPr kumimoji="1" lang="ja-JP" altLang="en-US" sz="1000" b="1">
            <a:latin typeface="ＭＳ Ｐゴシック"/>
          </a:endParaRPr>
        </a:p>
      </xdr:txBody>
    </xdr:sp>
    <xdr:clientData/>
  </xdr:oneCellAnchor>
  <xdr:twoCellAnchor>
    <xdr:from>
      <xdr:col>7</xdr:col>
      <xdr:colOff>63500</xdr:colOff>
      <xdr:row>67</xdr:row>
      <xdr:rowOff>59902</xdr:rowOff>
    </xdr:from>
    <xdr:to>
      <xdr:col>7</xdr:col>
      <xdr:colOff>241300</xdr:colOff>
      <xdr:row>67</xdr:row>
      <xdr:rowOff>59902</xdr:rowOff>
    </xdr:to>
    <xdr:cxnSp macro="">
      <xdr:nvCxnSpPr>
        <xdr:cNvPr id="128" name="直線コネクタ 127"/>
        <xdr:cNvCxnSpPr/>
      </xdr:nvCxnSpPr>
      <xdr:spPr>
        <a:xfrm>
          <a:off x="4864100" y="1154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15257</xdr:rowOff>
    </xdr:from>
    <xdr:ext cx="762000" cy="259045"/>
    <xdr:sp macro="" textlink="">
      <xdr:nvSpPr>
        <xdr:cNvPr id="129" name="財政構造の弾力性最大値テキスト"/>
        <xdr:cNvSpPr txBox="1"/>
      </xdr:nvSpPr>
      <xdr:spPr>
        <a:xfrm>
          <a:off x="5041900" y="995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65.6</a:t>
          </a:r>
          <a:endParaRPr kumimoji="1" lang="ja-JP" altLang="en-US" sz="1000" b="1">
            <a:latin typeface="ＭＳ Ｐゴシック"/>
          </a:endParaRPr>
        </a:p>
      </xdr:txBody>
    </xdr:sp>
    <xdr:clientData/>
  </xdr:oneCellAnchor>
  <xdr:twoCellAnchor>
    <xdr:from>
      <xdr:col>7</xdr:col>
      <xdr:colOff>63500</xdr:colOff>
      <xdr:row>59</xdr:row>
      <xdr:rowOff>100330</xdr:rowOff>
    </xdr:from>
    <xdr:to>
      <xdr:col>7</xdr:col>
      <xdr:colOff>241300</xdr:colOff>
      <xdr:row>59</xdr:row>
      <xdr:rowOff>100330</xdr:rowOff>
    </xdr:to>
    <xdr:cxnSp macro="">
      <xdr:nvCxnSpPr>
        <xdr:cNvPr id="130" name="直線コネクタ 129"/>
        <xdr:cNvCxnSpPr/>
      </xdr:nvCxnSpPr>
      <xdr:spPr>
        <a:xfrm>
          <a:off x="4864100" y="1021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123825</xdr:rowOff>
    </xdr:from>
    <xdr:to>
      <xdr:col>7</xdr:col>
      <xdr:colOff>152400</xdr:colOff>
      <xdr:row>66</xdr:row>
      <xdr:rowOff>46355</xdr:rowOff>
    </xdr:to>
    <xdr:cxnSp macro="">
      <xdr:nvCxnSpPr>
        <xdr:cNvPr id="131" name="直線コネクタ 130"/>
        <xdr:cNvCxnSpPr/>
      </xdr:nvCxnSpPr>
      <xdr:spPr>
        <a:xfrm>
          <a:off x="4114800" y="11096625"/>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2"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3" name="フローチャート : 判断 132"/>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123825</xdr:rowOff>
    </xdr:from>
    <xdr:to>
      <xdr:col>6</xdr:col>
      <xdr:colOff>0</xdr:colOff>
      <xdr:row>64</xdr:row>
      <xdr:rowOff>139912</xdr:rowOff>
    </xdr:to>
    <xdr:cxnSp macro="">
      <xdr:nvCxnSpPr>
        <xdr:cNvPr id="134" name="直線コネクタ 133"/>
        <xdr:cNvCxnSpPr/>
      </xdr:nvCxnSpPr>
      <xdr:spPr>
        <a:xfrm flipV="1">
          <a:off x="3225800" y="1109662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62019</xdr:rowOff>
    </xdr:from>
    <xdr:to>
      <xdr:col>6</xdr:col>
      <xdr:colOff>50800</xdr:colOff>
      <xdr:row>62</xdr:row>
      <xdr:rowOff>163619</xdr:rowOff>
    </xdr:to>
    <xdr:sp macro="" textlink="">
      <xdr:nvSpPr>
        <xdr:cNvPr id="135" name="フローチャート : 判断 134"/>
        <xdr:cNvSpPr/>
      </xdr:nvSpPr>
      <xdr:spPr>
        <a:xfrm>
          <a:off x="4064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2346</xdr:rowOff>
    </xdr:from>
    <xdr:ext cx="736600" cy="259045"/>
    <xdr:sp macro="" textlink="">
      <xdr:nvSpPr>
        <xdr:cNvPr id="136" name="テキスト ボックス 135"/>
        <xdr:cNvSpPr txBox="1"/>
      </xdr:nvSpPr>
      <xdr:spPr>
        <a:xfrm>
          <a:off x="3733800" y="10460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31327</xdr:rowOff>
    </xdr:from>
    <xdr:to>
      <xdr:col>4</xdr:col>
      <xdr:colOff>482600</xdr:colOff>
      <xdr:row>64</xdr:row>
      <xdr:rowOff>139912</xdr:rowOff>
    </xdr:to>
    <xdr:cxnSp macro="">
      <xdr:nvCxnSpPr>
        <xdr:cNvPr id="137" name="直線コネクタ 136"/>
        <xdr:cNvCxnSpPr/>
      </xdr:nvCxnSpPr>
      <xdr:spPr>
        <a:xfrm>
          <a:off x="2336800" y="11004127"/>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130387</xdr:rowOff>
    </xdr:from>
    <xdr:to>
      <xdr:col>4</xdr:col>
      <xdr:colOff>533400</xdr:colOff>
      <xdr:row>63</xdr:row>
      <xdr:rowOff>60537</xdr:rowOff>
    </xdr:to>
    <xdr:sp macro="" textlink="">
      <xdr:nvSpPr>
        <xdr:cNvPr id="138" name="フローチャート : 判断 137"/>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70714</xdr:rowOff>
    </xdr:from>
    <xdr:ext cx="762000" cy="259045"/>
    <xdr:sp macro="" textlink="">
      <xdr:nvSpPr>
        <xdr:cNvPr id="139" name="テキスト ボックス 138"/>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29845</xdr:rowOff>
    </xdr:from>
    <xdr:to>
      <xdr:col>3</xdr:col>
      <xdr:colOff>279400</xdr:colOff>
      <xdr:row>64</xdr:row>
      <xdr:rowOff>31327</xdr:rowOff>
    </xdr:to>
    <xdr:cxnSp macro="">
      <xdr:nvCxnSpPr>
        <xdr:cNvPr id="140" name="直線コネクタ 139"/>
        <xdr:cNvCxnSpPr/>
      </xdr:nvCxnSpPr>
      <xdr:spPr>
        <a:xfrm>
          <a:off x="1447800" y="10831195"/>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122344</xdr:rowOff>
    </xdr:from>
    <xdr:to>
      <xdr:col>3</xdr:col>
      <xdr:colOff>330200</xdr:colOff>
      <xdr:row>63</xdr:row>
      <xdr:rowOff>52494</xdr:rowOff>
    </xdr:to>
    <xdr:sp macro="" textlink="">
      <xdr:nvSpPr>
        <xdr:cNvPr id="141" name="フローチャート : 判断 140"/>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62671</xdr:rowOff>
    </xdr:from>
    <xdr:ext cx="762000" cy="259045"/>
    <xdr:sp macro="" textlink="">
      <xdr:nvSpPr>
        <xdr:cNvPr id="142" name="テキスト ボックス 141"/>
        <xdr:cNvSpPr txBox="1"/>
      </xdr:nvSpPr>
      <xdr:spPr>
        <a:xfrm>
          <a:off x="1955800" y="1052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66040</xdr:rowOff>
    </xdr:from>
    <xdr:to>
      <xdr:col>2</xdr:col>
      <xdr:colOff>127000</xdr:colOff>
      <xdr:row>62</xdr:row>
      <xdr:rowOff>167640</xdr:rowOff>
    </xdr:to>
    <xdr:sp macro="" textlink="">
      <xdr:nvSpPr>
        <xdr:cNvPr id="143" name="フローチャート : 判断 142"/>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6367</xdr:rowOff>
    </xdr:from>
    <xdr:ext cx="762000" cy="259045"/>
    <xdr:sp macro="" textlink="">
      <xdr:nvSpPr>
        <xdr:cNvPr id="144" name="テキスト ボックス 143"/>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65</xdr:row>
      <xdr:rowOff>167005</xdr:rowOff>
    </xdr:from>
    <xdr:to>
      <xdr:col>7</xdr:col>
      <xdr:colOff>203200</xdr:colOff>
      <xdr:row>66</xdr:row>
      <xdr:rowOff>97155</xdr:rowOff>
    </xdr:to>
    <xdr:sp macro="" textlink="">
      <xdr:nvSpPr>
        <xdr:cNvPr id="150" name="円/楕円 149"/>
        <xdr:cNvSpPr/>
      </xdr:nvSpPr>
      <xdr:spPr>
        <a:xfrm>
          <a:off x="4902200" y="1131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139082</xdr:rowOff>
    </xdr:from>
    <xdr:ext cx="762000" cy="259045"/>
    <xdr:sp macro="" textlink="">
      <xdr:nvSpPr>
        <xdr:cNvPr id="151" name="財政構造の弾力性該当値テキスト"/>
        <xdr:cNvSpPr txBox="1"/>
      </xdr:nvSpPr>
      <xdr:spPr>
        <a:xfrm>
          <a:off x="5041900" y="11283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73025</xdr:rowOff>
    </xdr:from>
    <xdr:to>
      <xdr:col>6</xdr:col>
      <xdr:colOff>50800</xdr:colOff>
      <xdr:row>65</xdr:row>
      <xdr:rowOff>3175</xdr:rowOff>
    </xdr:to>
    <xdr:sp macro="" textlink="">
      <xdr:nvSpPr>
        <xdr:cNvPr id="152" name="円/楕円 151"/>
        <xdr:cNvSpPr/>
      </xdr:nvSpPr>
      <xdr:spPr>
        <a:xfrm>
          <a:off x="4064000" y="1104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159402</xdr:rowOff>
    </xdr:from>
    <xdr:ext cx="736600" cy="259045"/>
    <xdr:sp macro="" textlink="">
      <xdr:nvSpPr>
        <xdr:cNvPr id="153" name="テキスト ボックス 152"/>
        <xdr:cNvSpPr txBox="1"/>
      </xdr:nvSpPr>
      <xdr:spPr>
        <a:xfrm>
          <a:off x="3733800" y="1113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89112</xdr:rowOff>
    </xdr:from>
    <xdr:to>
      <xdr:col>4</xdr:col>
      <xdr:colOff>533400</xdr:colOff>
      <xdr:row>65</xdr:row>
      <xdr:rowOff>19262</xdr:rowOff>
    </xdr:to>
    <xdr:sp macro="" textlink="">
      <xdr:nvSpPr>
        <xdr:cNvPr id="154" name="円/楕円 153"/>
        <xdr:cNvSpPr/>
      </xdr:nvSpPr>
      <xdr:spPr>
        <a:xfrm>
          <a:off x="3175000" y="110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4039</xdr:rowOff>
    </xdr:from>
    <xdr:ext cx="762000" cy="259045"/>
    <xdr:sp macro="" textlink="">
      <xdr:nvSpPr>
        <xdr:cNvPr id="155" name="テキスト ボックス 154"/>
        <xdr:cNvSpPr txBox="1"/>
      </xdr:nvSpPr>
      <xdr:spPr>
        <a:xfrm>
          <a:off x="2844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151977</xdr:rowOff>
    </xdr:from>
    <xdr:to>
      <xdr:col>3</xdr:col>
      <xdr:colOff>330200</xdr:colOff>
      <xdr:row>64</xdr:row>
      <xdr:rowOff>82127</xdr:rowOff>
    </xdr:to>
    <xdr:sp macro="" textlink="">
      <xdr:nvSpPr>
        <xdr:cNvPr id="156" name="円/楕円 155"/>
        <xdr:cNvSpPr/>
      </xdr:nvSpPr>
      <xdr:spPr>
        <a:xfrm>
          <a:off x="2286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66904</xdr:rowOff>
    </xdr:from>
    <xdr:ext cx="762000" cy="259045"/>
    <xdr:sp macro="" textlink="">
      <xdr:nvSpPr>
        <xdr:cNvPr id="157" name="テキスト ボックス 156"/>
        <xdr:cNvSpPr txBox="1"/>
      </xdr:nvSpPr>
      <xdr:spPr>
        <a:xfrm>
          <a:off x="1955800" y="1103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150495</xdr:rowOff>
    </xdr:from>
    <xdr:to>
      <xdr:col>2</xdr:col>
      <xdr:colOff>127000</xdr:colOff>
      <xdr:row>63</xdr:row>
      <xdr:rowOff>80645</xdr:rowOff>
    </xdr:to>
    <xdr:sp macro="" textlink="">
      <xdr:nvSpPr>
        <xdr:cNvPr id="158" name="円/楕円 157"/>
        <xdr:cNvSpPr/>
      </xdr:nvSpPr>
      <xdr:spPr>
        <a:xfrm>
          <a:off x="1397000" y="107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65422</xdr:rowOff>
    </xdr:from>
    <xdr:ext cx="762000" cy="259045"/>
    <xdr:sp macro="" textlink="">
      <xdr:nvSpPr>
        <xdr:cNvPr id="159" name="テキスト ボックス 158"/>
        <xdr:cNvSpPr txBox="1"/>
      </xdr:nvSpPr>
      <xdr:spPr>
        <a:xfrm>
          <a:off x="1066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[365,167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281,629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年度比で人口１人当たりで</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千円増加した。</a:t>
          </a:r>
          <a:r>
            <a:rPr kumimoji="1" lang="ja-JP" altLang="en-US" sz="1100">
              <a:solidFill>
                <a:schemeClr val="dk1"/>
              </a:solidFill>
              <a:effectLst/>
              <a:latin typeface="+mn-lt"/>
              <a:ea typeface="+mn-ea"/>
              <a:cs typeface="+mn-cs"/>
            </a:rPr>
            <a:t>主な要因は</a:t>
          </a:r>
          <a:r>
            <a:rPr kumimoji="1" lang="ja-JP" altLang="ja-JP" sz="1100">
              <a:solidFill>
                <a:schemeClr val="dk1"/>
              </a:solidFill>
              <a:effectLst/>
              <a:latin typeface="+mn-lt"/>
              <a:ea typeface="+mn-ea"/>
              <a:cs typeface="+mn-cs"/>
            </a:rPr>
            <a:t>職員人員が増えたことであるが、類似団体と比較して若干</a:t>
          </a:r>
          <a:r>
            <a:rPr kumimoji="1" lang="ja-JP" altLang="en-US" sz="1100">
              <a:solidFill>
                <a:schemeClr val="dk1"/>
              </a:solidFill>
              <a:effectLst/>
              <a:latin typeface="+mn-lt"/>
              <a:ea typeface="+mn-ea"/>
              <a:cs typeface="+mn-cs"/>
            </a:rPr>
            <a:t>高い</a:t>
          </a:r>
          <a:r>
            <a:rPr kumimoji="1" lang="ja-JP" altLang="ja-JP" sz="1100">
              <a:solidFill>
                <a:schemeClr val="dk1"/>
              </a:solidFill>
              <a:effectLst/>
              <a:latin typeface="+mn-lt"/>
              <a:ea typeface="+mn-ea"/>
              <a:cs typeface="+mn-cs"/>
            </a:rPr>
            <a:t>状況となっている。今後</a:t>
          </a:r>
          <a:r>
            <a:rPr kumimoji="1" lang="ja-JP" altLang="en-US" sz="1100">
              <a:solidFill>
                <a:schemeClr val="dk1"/>
              </a:solidFill>
              <a:effectLst/>
              <a:latin typeface="+mn-lt"/>
              <a:ea typeface="+mn-ea"/>
              <a:cs typeface="+mn-cs"/>
            </a:rPr>
            <a:t>は更なる</a:t>
          </a:r>
          <a:r>
            <a:rPr kumimoji="1" lang="ja-JP" altLang="ja-JP" sz="1100">
              <a:solidFill>
                <a:schemeClr val="dk1"/>
              </a:solidFill>
              <a:effectLst/>
              <a:latin typeface="+mn-lt"/>
              <a:ea typeface="+mn-ea"/>
              <a:cs typeface="+mn-cs"/>
            </a:rPr>
            <a:t>事務事業の見直しを図り、効率的な行政運営を図っていきたい。</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79</xdr:row>
      <xdr:rowOff>142869</xdr:rowOff>
    </xdr:from>
    <xdr:to>
      <xdr:col>7</xdr:col>
      <xdr:colOff>152400</xdr:colOff>
      <xdr:row>88</xdr:row>
      <xdr:rowOff>149391</xdr:rowOff>
    </xdr:to>
    <xdr:cxnSp macro="">
      <xdr:nvCxnSpPr>
        <xdr:cNvPr id="189" name="直線コネクタ 188"/>
        <xdr:cNvCxnSpPr/>
      </xdr:nvCxnSpPr>
      <xdr:spPr>
        <a:xfrm flipV="1">
          <a:off x="4953000" y="13687419"/>
          <a:ext cx="0" cy="15495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121468</xdr:rowOff>
    </xdr:from>
    <xdr:ext cx="762000" cy="259045"/>
    <xdr:sp macro="" textlink="">
      <xdr:nvSpPr>
        <xdr:cNvPr id="190" name="人件費・物件費等の状況最小値テキスト"/>
        <xdr:cNvSpPr txBox="1"/>
      </xdr:nvSpPr>
      <xdr:spPr>
        <a:xfrm>
          <a:off x="5041900" y="1520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1,371,439</a:t>
          </a:r>
          <a:endParaRPr kumimoji="1" lang="ja-JP" altLang="en-US" sz="1000" b="1">
            <a:latin typeface="ＭＳ Ｐゴシック"/>
          </a:endParaRPr>
        </a:p>
      </xdr:txBody>
    </xdr:sp>
    <xdr:clientData/>
  </xdr:oneCellAnchor>
  <xdr:twoCellAnchor>
    <xdr:from>
      <xdr:col>7</xdr:col>
      <xdr:colOff>63500</xdr:colOff>
      <xdr:row>88</xdr:row>
      <xdr:rowOff>149391</xdr:rowOff>
    </xdr:from>
    <xdr:to>
      <xdr:col>7</xdr:col>
      <xdr:colOff>241300</xdr:colOff>
      <xdr:row>88</xdr:row>
      <xdr:rowOff>149391</xdr:rowOff>
    </xdr:to>
    <xdr:cxnSp macro="">
      <xdr:nvCxnSpPr>
        <xdr:cNvPr id="191" name="直線コネクタ 190"/>
        <xdr:cNvCxnSpPr/>
      </xdr:nvCxnSpPr>
      <xdr:spPr>
        <a:xfrm>
          <a:off x="4864100" y="15236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57796</xdr:rowOff>
    </xdr:from>
    <xdr:ext cx="762000" cy="259045"/>
    <xdr:sp macro="" textlink="">
      <xdr:nvSpPr>
        <xdr:cNvPr id="192" name="人件費・物件費等の状況最大値テキスト"/>
        <xdr:cNvSpPr txBox="1"/>
      </xdr:nvSpPr>
      <xdr:spPr>
        <a:xfrm>
          <a:off x="5041900" y="1343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215,522</a:t>
          </a:r>
          <a:endParaRPr kumimoji="1" lang="ja-JP" altLang="en-US" sz="1000" b="1">
            <a:latin typeface="ＭＳ Ｐゴシック"/>
          </a:endParaRPr>
        </a:p>
      </xdr:txBody>
    </xdr:sp>
    <xdr:clientData/>
  </xdr:oneCellAnchor>
  <xdr:twoCellAnchor>
    <xdr:from>
      <xdr:col>7</xdr:col>
      <xdr:colOff>63500</xdr:colOff>
      <xdr:row>79</xdr:row>
      <xdr:rowOff>142869</xdr:rowOff>
    </xdr:from>
    <xdr:to>
      <xdr:col>7</xdr:col>
      <xdr:colOff>241300</xdr:colOff>
      <xdr:row>79</xdr:row>
      <xdr:rowOff>142869</xdr:rowOff>
    </xdr:to>
    <xdr:cxnSp macro="">
      <xdr:nvCxnSpPr>
        <xdr:cNvPr id="193" name="直線コネクタ 192"/>
        <xdr:cNvCxnSpPr/>
      </xdr:nvCxnSpPr>
      <xdr:spPr>
        <a:xfrm>
          <a:off x="4864100" y="13687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158031</xdr:rowOff>
    </xdr:from>
    <xdr:to>
      <xdr:col>7</xdr:col>
      <xdr:colOff>152400</xdr:colOff>
      <xdr:row>81</xdr:row>
      <xdr:rowOff>577</xdr:rowOff>
    </xdr:to>
    <xdr:cxnSp macro="">
      <xdr:nvCxnSpPr>
        <xdr:cNvPr id="194" name="直線コネクタ 193"/>
        <xdr:cNvCxnSpPr/>
      </xdr:nvCxnSpPr>
      <xdr:spPr>
        <a:xfrm>
          <a:off x="4114800" y="13874031"/>
          <a:ext cx="8382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103821</xdr:rowOff>
    </xdr:from>
    <xdr:ext cx="762000" cy="259045"/>
    <xdr:sp macro="" textlink="">
      <xdr:nvSpPr>
        <xdr:cNvPr id="195" name="人件費・物件費等の状況平均値テキスト"/>
        <xdr:cNvSpPr txBox="1"/>
      </xdr:nvSpPr>
      <xdr:spPr>
        <a:xfrm>
          <a:off x="5041900" y="136483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339,855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87294</xdr:rowOff>
    </xdr:from>
    <xdr:to>
      <xdr:col>7</xdr:col>
      <xdr:colOff>203200</xdr:colOff>
      <xdr:row>81</xdr:row>
      <xdr:rowOff>17444</xdr:rowOff>
    </xdr:to>
    <xdr:sp macro="" textlink="">
      <xdr:nvSpPr>
        <xdr:cNvPr id="196" name="フローチャート : 判断 195"/>
        <xdr:cNvSpPr/>
      </xdr:nvSpPr>
      <xdr:spPr>
        <a:xfrm>
          <a:off x="4902200" y="1380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130270</xdr:rowOff>
    </xdr:from>
    <xdr:to>
      <xdr:col>6</xdr:col>
      <xdr:colOff>0</xdr:colOff>
      <xdr:row>80</xdr:row>
      <xdr:rowOff>158031</xdr:rowOff>
    </xdr:to>
    <xdr:cxnSp macro="">
      <xdr:nvCxnSpPr>
        <xdr:cNvPr id="197" name="直線コネクタ 196"/>
        <xdr:cNvCxnSpPr/>
      </xdr:nvCxnSpPr>
      <xdr:spPr>
        <a:xfrm>
          <a:off x="3225800" y="13846270"/>
          <a:ext cx="889000" cy="2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119357</xdr:rowOff>
    </xdr:from>
    <xdr:to>
      <xdr:col>6</xdr:col>
      <xdr:colOff>50800</xdr:colOff>
      <xdr:row>81</xdr:row>
      <xdr:rowOff>49507</xdr:rowOff>
    </xdr:to>
    <xdr:sp macro="" textlink="">
      <xdr:nvSpPr>
        <xdr:cNvPr id="198" name="フローチャート : 判断 197"/>
        <xdr:cNvSpPr/>
      </xdr:nvSpPr>
      <xdr:spPr>
        <a:xfrm>
          <a:off x="4064000" y="1383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34284</xdr:rowOff>
    </xdr:from>
    <xdr:ext cx="736600" cy="259045"/>
    <xdr:sp macro="" textlink="">
      <xdr:nvSpPr>
        <xdr:cNvPr id="199" name="テキスト ボックス 198"/>
        <xdr:cNvSpPr txBox="1"/>
      </xdr:nvSpPr>
      <xdr:spPr>
        <a:xfrm>
          <a:off x="3733800" y="139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363,772</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79412</xdr:rowOff>
    </xdr:from>
    <xdr:to>
      <xdr:col>4</xdr:col>
      <xdr:colOff>482600</xdr:colOff>
      <xdr:row>80</xdr:row>
      <xdr:rowOff>130270</xdr:rowOff>
    </xdr:to>
    <xdr:cxnSp macro="">
      <xdr:nvCxnSpPr>
        <xdr:cNvPr id="200" name="直線コネクタ 199"/>
        <xdr:cNvCxnSpPr/>
      </xdr:nvCxnSpPr>
      <xdr:spPr>
        <a:xfrm>
          <a:off x="2336800" y="13795412"/>
          <a:ext cx="889000" cy="50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97791</xdr:rowOff>
    </xdr:from>
    <xdr:to>
      <xdr:col>4</xdr:col>
      <xdr:colOff>533400</xdr:colOff>
      <xdr:row>81</xdr:row>
      <xdr:rowOff>27941</xdr:rowOff>
    </xdr:to>
    <xdr:sp macro="" textlink="">
      <xdr:nvSpPr>
        <xdr:cNvPr id="201" name="フローチャート : 判断 200"/>
        <xdr:cNvSpPr/>
      </xdr:nvSpPr>
      <xdr:spPr>
        <a:xfrm>
          <a:off x="317500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12718</xdr:rowOff>
    </xdr:from>
    <xdr:ext cx="762000" cy="259045"/>
    <xdr:sp macro="" textlink="">
      <xdr:nvSpPr>
        <xdr:cNvPr id="202" name="テキスト ボックス 201"/>
        <xdr:cNvSpPr txBox="1"/>
      </xdr:nvSpPr>
      <xdr:spPr>
        <a:xfrm>
          <a:off x="2844800" y="1390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347,685</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53076</xdr:rowOff>
    </xdr:from>
    <xdr:to>
      <xdr:col>3</xdr:col>
      <xdr:colOff>279400</xdr:colOff>
      <xdr:row>80</xdr:row>
      <xdr:rowOff>79412</xdr:rowOff>
    </xdr:to>
    <xdr:cxnSp macro="">
      <xdr:nvCxnSpPr>
        <xdr:cNvPr id="203" name="直線コネクタ 202"/>
        <xdr:cNvCxnSpPr/>
      </xdr:nvCxnSpPr>
      <xdr:spPr>
        <a:xfrm>
          <a:off x="1447800" y="13769076"/>
          <a:ext cx="889000" cy="2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39887</xdr:rowOff>
    </xdr:from>
    <xdr:to>
      <xdr:col>3</xdr:col>
      <xdr:colOff>330200</xdr:colOff>
      <xdr:row>80</xdr:row>
      <xdr:rowOff>141487</xdr:rowOff>
    </xdr:to>
    <xdr:sp macro="" textlink="">
      <xdr:nvSpPr>
        <xdr:cNvPr id="204" name="フローチャート : 判断 203"/>
        <xdr:cNvSpPr/>
      </xdr:nvSpPr>
      <xdr:spPr>
        <a:xfrm>
          <a:off x="2286000" y="1375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126264</xdr:rowOff>
    </xdr:from>
    <xdr:ext cx="762000" cy="259045"/>
    <xdr:sp macro="" textlink="">
      <xdr:nvSpPr>
        <xdr:cNvPr id="205" name="テキスト ボックス 204"/>
        <xdr:cNvSpPr txBox="1"/>
      </xdr:nvSpPr>
      <xdr:spPr>
        <a:xfrm>
          <a:off x="1955800" y="13842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304,491</a:t>
          </a:r>
          <a:endParaRPr kumimoji="1" lang="ja-JP" altLang="en-US" sz="1000" b="1">
            <a:solidFill>
              <a:srgbClr val="000080"/>
            </a:solidFill>
            <a:latin typeface="ＭＳ Ｐゴシック"/>
          </a:endParaRPr>
        </a:p>
      </xdr:txBody>
    </xdr:sp>
    <xdr:clientData/>
  </xdr:oneCellAnchor>
  <xdr:twoCellAnchor>
    <xdr:from>
      <xdr:col>2</xdr:col>
      <xdr:colOff>25400</xdr:colOff>
      <xdr:row>79</xdr:row>
      <xdr:rowOff>170675</xdr:rowOff>
    </xdr:from>
    <xdr:to>
      <xdr:col>2</xdr:col>
      <xdr:colOff>127000</xdr:colOff>
      <xdr:row>80</xdr:row>
      <xdr:rowOff>100825</xdr:rowOff>
    </xdr:to>
    <xdr:sp macro="" textlink="">
      <xdr:nvSpPr>
        <xdr:cNvPr id="206" name="フローチャート : 判断 205"/>
        <xdr:cNvSpPr/>
      </xdr:nvSpPr>
      <xdr:spPr>
        <a:xfrm>
          <a:off x="1397000" y="1371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111002</xdr:rowOff>
    </xdr:from>
    <xdr:ext cx="762000" cy="259045"/>
    <xdr:sp macro="" textlink="">
      <xdr:nvSpPr>
        <xdr:cNvPr id="207" name="テキスト ボックス 206"/>
        <xdr:cNvSpPr txBox="1"/>
      </xdr:nvSpPr>
      <xdr:spPr>
        <a:xfrm>
          <a:off x="1066800" y="1348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274,159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121227</xdr:rowOff>
    </xdr:from>
    <xdr:to>
      <xdr:col>7</xdr:col>
      <xdr:colOff>203200</xdr:colOff>
      <xdr:row>81</xdr:row>
      <xdr:rowOff>51377</xdr:rowOff>
    </xdr:to>
    <xdr:sp macro="" textlink="">
      <xdr:nvSpPr>
        <xdr:cNvPr id="213" name="円/楕円 212"/>
        <xdr:cNvSpPr/>
      </xdr:nvSpPr>
      <xdr:spPr>
        <a:xfrm>
          <a:off x="4902200" y="1383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93304</xdr:rowOff>
    </xdr:from>
    <xdr:ext cx="762000" cy="259045"/>
    <xdr:sp macro="" textlink="">
      <xdr:nvSpPr>
        <xdr:cNvPr id="214" name="人件費・物件費等の状況該当値テキスト"/>
        <xdr:cNvSpPr txBox="1"/>
      </xdr:nvSpPr>
      <xdr:spPr>
        <a:xfrm>
          <a:off x="5041900" y="13809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365,167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107231</xdr:rowOff>
    </xdr:from>
    <xdr:to>
      <xdr:col>6</xdr:col>
      <xdr:colOff>50800</xdr:colOff>
      <xdr:row>81</xdr:row>
      <xdr:rowOff>37381</xdr:rowOff>
    </xdr:to>
    <xdr:sp macro="" textlink="">
      <xdr:nvSpPr>
        <xdr:cNvPr id="215" name="円/楕円 214"/>
        <xdr:cNvSpPr/>
      </xdr:nvSpPr>
      <xdr:spPr>
        <a:xfrm>
          <a:off x="4064000" y="1382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47558</xdr:rowOff>
    </xdr:from>
    <xdr:ext cx="736600" cy="259045"/>
    <xdr:sp macro="" textlink="">
      <xdr:nvSpPr>
        <xdr:cNvPr id="216" name="テキスト ボックス 215"/>
        <xdr:cNvSpPr txBox="1"/>
      </xdr:nvSpPr>
      <xdr:spPr>
        <a:xfrm>
          <a:off x="3733800" y="13592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354,726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79470</xdr:rowOff>
    </xdr:from>
    <xdr:to>
      <xdr:col>4</xdr:col>
      <xdr:colOff>533400</xdr:colOff>
      <xdr:row>81</xdr:row>
      <xdr:rowOff>9620</xdr:rowOff>
    </xdr:to>
    <xdr:sp macro="" textlink="">
      <xdr:nvSpPr>
        <xdr:cNvPr id="217" name="円/楕円 216"/>
        <xdr:cNvSpPr/>
      </xdr:nvSpPr>
      <xdr:spPr>
        <a:xfrm>
          <a:off x="3175000" y="1379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19797</xdr:rowOff>
    </xdr:from>
    <xdr:ext cx="762000" cy="259045"/>
    <xdr:sp macro="" textlink="">
      <xdr:nvSpPr>
        <xdr:cNvPr id="218" name="テキスト ボックス 217"/>
        <xdr:cNvSpPr txBox="1"/>
      </xdr:nvSpPr>
      <xdr:spPr>
        <a:xfrm>
          <a:off x="2844800" y="1356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334,018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28612</xdr:rowOff>
    </xdr:from>
    <xdr:to>
      <xdr:col>3</xdr:col>
      <xdr:colOff>330200</xdr:colOff>
      <xdr:row>80</xdr:row>
      <xdr:rowOff>130212</xdr:rowOff>
    </xdr:to>
    <xdr:sp macro="" textlink="">
      <xdr:nvSpPr>
        <xdr:cNvPr id="219" name="円/楕円 218"/>
        <xdr:cNvSpPr/>
      </xdr:nvSpPr>
      <xdr:spPr>
        <a:xfrm>
          <a:off x="2286000" y="13744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140389</xdr:rowOff>
    </xdr:from>
    <xdr:ext cx="762000" cy="259045"/>
    <xdr:sp macro="" textlink="">
      <xdr:nvSpPr>
        <xdr:cNvPr id="220" name="テキスト ボックス 219"/>
        <xdr:cNvSpPr txBox="1"/>
      </xdr:nvSpPr>
      <xdr:spPr>
        <a:xfrm>
          <a:off x="1955800" y="1351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296,080</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2276</xdr:rowOff>
    </xdr:from>
    <xdr:to>
      <xdr:col>2</xdr:col>
      <xdr:colOff>127000</xdr:colOff>
      <xdr:row>80</xdr:row>
      <xdr:rowOff>103876</xdr:rowOff>
    </xdr:to>
    <xdr:sp macro="" textlink="">
      <xdr:nvSpPr>
        <xdr:cNvPr id="221" name="円/楕円 220"/>
        <xdr:cNvSpPr/>
      </xdr:nvSpPr>
      <xdr:spPr>
        <a:xfrm>
          <a:off x="1397000" y="1371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88653</xdr:rowOff>
    </xdr:from>
    <xdr:ext cx="762000" cy="259045"/>
    <xdr:sp macro="" textlink="">
      <xdr:nvSpPr>
        <xdr:cNvPr id="222" name="テキスト ボックス 221"/>
        <xdr:cNvSpPr txBox="1"/>
      </xdr:nvSpPr>
      <xdr:spPr>
        <a:xfrm>
          <a:off x="1066800" y="1380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276,434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職員年齢構成の偏在</a:t>
          </a:r>
          <a:r>
            <a:rPr kumimoji="1" lang="ja-JP" altLang="en-US" sz="1100">
              <a:solidFill>
                <a:schemeClr val="dk1"/>
              </a:solidFill>
              <a:effectLst/>
              <a:latin typeface="+mn-lt"/>
              <a:ea typeface="+mn-ea"/>
              <a:cs typeface="+mn-cs"/>
            </a:rPr>
            <a:t>や</a:t>
          </a:r>
          <a:r>
            <a:rPr kumimoji="1" lang="ja-JP" altLang="ja-JP" sz="1100">
              <a:solidFill>
                <a:schemeClr val="dk1"/>
              </a:solidFill>
              <a:effectLst/>
              <a:latin typeface="+mn-lt"/>
              <a:ea typeface="+mn-ea"/>
              <a:cs typeface="+mn-cs"/>
            </a:rPr>
            <a:t>平均年齢の上昇により、類似団体平均を上回っているが、地域の実情に応じた適正な給与管理</a:t>
          </a:r>
          <a:r>
            <a:rPr kumimoji="1" lang="ja-JP" altLang="en-US" sz="1100">
              <a:solidFill>
                <a:schemeClr val="dk1"/>
              </a:solidFill>
              <a:effectLst/>
              <a:latin typeface="+mn-lt"/>
              <a:ea typeface="+mn-ea"/>
              <a:cs typeface="+mn-cs"/>
            </a:rPr>
            <a:t>に努めている</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職務・職責に応じた給与構造への転換を図るなど、給与の適正化に努める。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8" name="直線コネクタ 237"/>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9" name="テキスト ボックス 238"/>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0" name="直線コネクタ 239"/>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1" name="テキスト ボックス 240"/>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2" name="直線コネクタ 241"/>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3" name="テキスト ボックス 242"/>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4" name="直線コネクタ 243"/>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5" name="テキスト ボックス 244"/>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20065</xdr:rowOff>
    </xdr:from>
    <xdr:to>
      <xdr:col>24</xdr:col>
      <xdr:colOff>558800</xdr:colOff>
      <xdr:row>86</xdr:row>
      <xdr:rowOff>53339</xdr:rowOff>
    </xdr:to>
    <xdr:cxnSp macro="">
      <xdr:nvCxnSpPr>
        <xdr:cNvPr id="249" name="直線コネクタ 248"/>
        <xdr:cNvCxnSpPr/>
      </xdr:nvCxnSpPr>
      <xdr:spPr>
        <a:xfrm flipV="1">
          <a:off x="17018000" y="14078965"/>
          <a:ext cx="0" cy="7190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25416</xdr:rowOff>
    </xdr:from>
    <xdr:ext cx="762000" cy="259045"/>
    <xdr:sp macro="" textlink="">
      <xdr:nvSpPr>
        <xdr:cNvPr id="250" name="給与水準   （国との比較）最小値テキスト"/>
        <xdr:cNvSpPr txBox="1"/>
      </xdr:nvSpPr>
      <xdr:spPr>
        <a:xfrm>
          <a:off x="17106900" y="14770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24</xdr:col>
      <xdr:colOff>469900</xdr:colOff>
      <xdr:row>86</xdr:row>
      <xdr:rowOff>53339</xdr:rowOff>
    </xdr:from>
    <xdr:to>
      <xdr:col>24</xdr:col>
      <xdr:colOff>647700</xdr:colOff>
      <xdr:row>86</xdr:row>
      <xdr:rowOff>53339</xdr:rowOff>
    </xdr:to>
    <xdr:cxnSp macro="">
      <xdr:nvCxnSpPr>
        <xdr:cNvPr id="251" name="直線コネクタ 250"/>
        <xdr:cNvCxnSpPr/>
      </xdr:nvCxnSpPr>
      <xdr:spPr>
        <a:xfrm>
          <a:off x="169291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106442</xdr:rowOff>
    </xdr:from>
    <xdr:ext cx="762000" cy="259045"/>
    <xdr:sp macro="" textlink="">
      <xdr:nvSpPr>
        <xdr:cNvPr id="252" name="給与水準   （国との比較）最大値テキスト"/>
        <xdr:cNvSpPr txBox="1"/>
      </xdr:nvSpPr>
      <xdr:spPr>
        <a:xfrm>
          <a:off x="17106900" y="13822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84.1</a:t>
          </a:r>
          <a:endParaRPr kumimoji="1" lang="ja-JP" altLang="en-US" sz="1000" b="1">
            <a:latin typeface="ＭＳ Ｐゴシック"/>
          </a:endParaRPr>
        </a:p>
      </xdr:txBody>
    </xdr:sp>
    <xdr:clientData/>
  </xdr:oneCellAnchor>
  <xdr:twoCellAnchor>
    <xdr:from>
      <xdr:col>24</xdr:col>
      <xdr:colOff>469900</xdr:colOff>
      <xdr:row>82</xdr:row>
      <xdr:rowOff>20065</xdr:rowOff>
    </xdr:from>
    <xdr:to>
      <xdr:col>24</xdr:col>
      <xdr:colOff>647700</xdr:colOff>
      <xdr:row>82</xdr:row>
      <xdr:rowOff>20065</xdr:rowOff>
    </xdr:to>
    <xdr:cxnSp macro="">
      <xdr:nvCxnSpPr>
        <xdr:cNvPr id="253" name="直線コネクタ 252"/>
        <xdr:cNvCxnSpPr/>
      </xdr:nvCxnSpPr>
      <xdr:spPr>
        <a:xfrm>
          <a:off x="16929100" y="1407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84837</xdr:rowOff>
    </xdr:from>
    <xdr:to>
      <xdr:col>24</xdr:col>
      <xdr:colOff>558800</xdr:colOff>
      <xdr:row>85</xdr:row>
      <xdr:rowOff>147574</xdr:rowOff>
    </xdr:to>
    <xdr:cxnSp macro="">
      <xdr:nvCxnSpPr>
        <xdr:cNvPr id="254" name="直線コネクタ 253"/>
        <xdr:cNvCxnSpPr/>
      </xdr:nvCxnSpPr>
      <xdr:spPr>
        <a:xfrm>
          <a:off x="16179800" y="14658087"/>
          <a:ext cx="838200" cy="6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149623</xdr:rowOff>
    </xdr:from>
    <xdr:ext cx="762000" cy="259045"/>
    <xdr:sp macro="" textlink="">
      <xdr:nvSpPr>
        <xdr:cNvPr id="255" name="給与水準   （国との比較）平均値テキスト"/>
        <xdr:cNvSpPr txBox="1"/>
      </xdr:nvSpPr>
      <xdr:spPr>
        <a:xfrm>
          <a:off x="17106900" y="1437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133096</xdr:rowOff>
    </xdr:from>
    <xdr:to>
      <xdr:col>24</xdr:col>
      <xdr:colOff>609600</xdr:colOff>
      <xdr:row>85</xdr:row>
      <xdr:rowOff>63246</xdr:rowOff>
    </xdr:to>
    <xdr:sp macro="" textlink="">
      <xdr:nvSpPr>
        <xdr:cNvPr id="256" name="フローチャート : 判断 255"/>
        <xdr:cNvSpPr/>
      </xdr:nvSpPr>
      <xdr:spPr>
        <a:xfrm>
          <a:off x="169672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84837</xdr:rowOff>
    </xdr:from>
    <xdr:to>
      <xdr:col>23</xdr:col>
      <xdr:colOff>406400</xdr:colOff>
      <xdr:row>88</xdr:row>
      <xdr:rowOff>24130</xdr:rowOff>
    </xdr:to>
    <xdr:cxnSp macro="">
      <xdr:nvCxnSpPr>
        <xdr:cNvPr id="257" name="直線コネクタ 256"/>
        <xdr:cNvCxnSpPr/>
      </xdr:nvCxnSpPr>
      <xdr:spPr>
        <a:xfrm flipV="1">
          <a:off x="15290800" y="14658087"/>
          <a:ext cx="889000" cy="453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89663</xdr:rowOff>
    </xdr:from>
    <xdr:to>
      <xdr:col>23</xdr:col>
      <xdr:colOff>457200</xdr:colOff>
      <xdr:row>85</xdr:row>
      <xdr:rowOff>19813</xdr:rowOff>
    </xdr:to>
    <xdr:sp macro="" textlink="">
      <xdr:nvSpPr>
        <xdr:cNvPr id="258" name="フローチャート : 判断 257"/>
        <xdr:cNvSpPr/>
      </xdr:nvSpPr>
      <xdr:spPr>
        <a:xfrm>
          <a:off x="16129000" y="1449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29990</xdr:rowOff>
    </xdr:from>
    <xdr:ext cx="736600" cy="259045"/>
    <xdr:sp macro="" textlink="">
      <xdr:nvSpPr>
        <xdr:cNvPr id="259" name="テキスト ボックス 258"/>
        <xdr:cNvSpPr txBox="1"/>
      </xdr:nvSpPr>
      <xdr:spPr>
        <a:xfrm>
          <a:off x="15798800" y="1426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24130</xdr:rowOff>
    </xdr:from>
    <xdr:to>
      <xdr:col>22</xdr:col>
      <xdr:colOff>203200</xdr:colOff>
      <xdr:row>88</xdr:row>
      <xdr:rowOff>28956</xdr:rowOff>
    </xdr:to>
    <xdr:cxnSp macro="">
      <xdr:nvCxnSpPr>
        <xdr:cNvPr id="260" name="直線コネクタ 259"/>
        <xdr:cNvCxnSpPr/>
      </xdr:nvCxnSpPr>
      <xdr:spPr>
        <a:xfrm flipV="1">
          <a:off x="14401800" y="1511173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123189</xdr:rowOff>
    </xdr:from>
    <xdr:to>
      <xdr:col>22</xdr:col>
      <xdr:colOff>254000</xdr:colOff>
      <xdr:row>87</xdr:row>
      <xdr:rowOff>53339</xdr:rowOff>
    </xdr:to>
    <xdr:sp macro="" textlink="">
      <xdr:nvSpPr>
        <xdr:cNvPr id="261" name="フローチャート : 判断 260"/>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63516</xdr:rowOff>
    </xdr:from>
    <xdr:ext cx="762000" cy="259045"/>
    <xdr:sp macro="" textlink="">
      <xdr:nvSpPr>
        <xdr:cNvPr id="262" name="テキスト ボックス 261"/>
        <xdr:cNvSpPr txBox="1"/>
      </xdr:nvSpPr>
      <xdr:spPr>
        <a:xfrm>
          <a:off x="14909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147574</xdr:rowOff>
    </xdr:from>
    <xdr:to>
      <xdr:col>21</xdr:col>
      <xdr:colOff>0</xdr:colOff>
      <xdr:row>88</xdr:row>
      <xdr:rowOff>28956</xdr:rowOff>
    </xdr:to>
    <xdr:cxnSp macro="">
      <xdr:nvCxnSpPr>
        <xdr:cNvPr id="263" name="直線コネクタ 262"/>
        <xdr:cNvCxnSpPr/>
      </xdr:nvCxnSpPr>
      <xdr:spPr>
        <a:xfrm>
          <a:off x="13512800" y="14720824"/>
          <a:ext cx="889000" cy="39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113537</xdr:rowOff>
    </xdr:from>
    <xdr:to>
      <xdr:col>21</xdr:col>
      <xdr:colOff>50800</xdr:colOff>
      <xdr:row>87</xdr:row>
      <xdr:rowOff>43687</xdr:rowOff>
    </xdr:to>
    <xdr:sp macro="" textlink="">
      <xdr:nvSpPr>
        <xdr:cNvPr id="264" name="フローチャート : 判断 263"/>
        <xdr:cNvSpPr/>
      </xdr:nvSpPr>
      <xdr:spPr>
        <a:xfrm>
          <a:off x="14351000" y="1485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53864</xdr:rowOff>
    </xdr:from>
    <xdr:ext cx="762000" cy="259045"/>
    <xdr:sp macro="" textlink="">
      <xdr:nvSpPr>
        <xdr:cNvPr id="265" name="テキスト ボックス 264"/>
        <xdr:cNvSpPr txBox="1"/>
      </xdr:nvSpPr>
      <xdr:spPr>
        <a:xfrm>
          <a:off x="14020800" y="1462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101.3</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41402</xdr:rowOff>
    </xdr:from>
    <xdr:to>
      <xdr:col>19</xdr:col>
      <xdr:colOff>533400</xdr:colOff>
      <xdr:row>84</xdr:row>
      <xdr:rowOff>143002</xdr:rowOff>
    </xdr:to>
    <xdr:sp macro="" textlink="">
      <xdr:nvSpPr>
        <xdr:cNvPr id="266" name="フローチャート : 判断 265"/>
        <xdr:cNvSpPr/>
      </xdr:nvSpPr>
      <xdr:spPr>
        <a:xfrm>
          <a:off x="13462000" y="1444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153179</xdr:rowOff>
    </xdr:from>
    <xdr:ext cx="762000" cy="259045"/>
    <xdr:sp macro="" textlink="">
      <xdr:nvSpPr>
        <xdr:cNvPr id="267" name="テキスト ボックス 266"/>
        <xdr:cNvSpPr txBox="1"/>
      </xdr:nvSpPr>
      <xdr:spPr>
        <a:xfrm>
          <a:off x="13131800" y="1421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96774</xdr:rowOff>
    </xdr:from>
    <xdr:to>
      <xdr:col>24</xdr:col>
      <xdr:colOff>609600</xdr:colOff>
      <xdr:row>86</xdr:row>
      <xdr:rowOff>26924</xdr:rowOff>
    </xdr:to>
    <xdr:sp macro="" textlink="">
      <xdr:nvSpPr>
        <xdr:cNvPr id="273" name="円/楕円 272"/>
        <xdr:cNvSpPr/>
      </xdr:nvSpPr>
      <xdr:spPr>
        <a:xfrm>
          <a:off x="169672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164101</xdr:rowOff>
    </xdr:from>
    <xdr:ext cx="762000" cy="259045"/>
    <xdr:sp macro="" textlink="">
      <xdr:nvSpPr>
        <xdr:cNvPr id="274" name="給与水準   （国との比較）該当値テキスト"/>
        <xdr:cNvSpPr txBox="1"/>
      </xdr:nvSpPr>
      <xdr:spPr>
        <a:xfrm>
          <a:off x="17106900" y="14565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34037</xdr:rowOff>
    </xdr:from>
    <xdr:to>
      <xdr:col>23</xdr:col>
      <xdr:colOff>457200</xdr:colOff>
      <xdr:row>85</xdr:row>
      <xdr:rowOff>135637</xdr:rowOff>
    </xdr:to>
    <xdr:sp macro="" textlink="">
      <xdr:nvSpPr>
        <xdr:cNvPr id="275" name="円/楕円 274"/>
        <xdr:cNvSpPr/>
      </xdr:nvSpPr>
      <xdr:spPr>
        <a:xfrm>
          <a:off x="161290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120414</xdr:rowOff>
    </xdr:from>
    <xdr:ext cx="736600" cy="259045"/>
    <xdr:sp macro="" textlink="">
      <xdr:nvSpPr>
        <xdr:cNvPr id="276" name="テキスト ボックス 275"/>
        <xdr:cNvSpPr txBox="1"/>
      </xdr:nvSpPr>
      <xdr:spPr>
        <a:xfrm>
          <a:off x="15798800" y="14693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144780</xdr:rowOff>
    </xdr:from>
    <xdr:to>
      <xdr:col>22</xdr:col>
      <xdr:colOff>254000</xdr:colOff>
      <xdr:row>88</xdr:row>
      <xdr:rowOff>74930</xdr:rowOff>
    </xdr:to>
    <xdr:sp macro="" textlink="">
      <xdr:nvSpPr>
        <xdr:cNvPr id="277" name="円/楕円 276"/>
        <xdr:cNvSpPr/>
      </xdr:nvSpPr>
      <xdr:spPr>
        <a:xfrm>
          <a:off x="15240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59707</xdr:rowOff>
    </xdr:from>
    <xdr:ext cx="762000" cy="259045"/>
    <xdr:sp macro="" textlink="">
      <xdr:nvSpPr>
        <xdr:cNvPr id="278" name="テキスト ボックス 277"/>
        <xdr:cNvSpPr txBox="1"/>
      </xdr:nvSpPr>
      <xdr:spPr>
        <a:xfrm>
          <a:off x="14909800" y="1514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149606</xdr:rowOff>
    </xdr:from>
    <xdr:to>
      <xdr:col>21</xdr:col>
      <xdr:colOff>50800</xdr:colOff>
      <xdr:row>88</xdr:row>
      <xdr:rowOff>79756</xdr:rowOff>
    </xdr:to>
    <xdr:sp macro="" textlink="">
      <xdr:nvSpPr>
        <xdr:cNvPr id="279" name="円/楕円 278"/>
        <xdr:cNvSpPr/>
      </xdr:nvSpPr>
      <xdr:spPr>
        <a:xfrm>
          <a:off x="14351000" y="1506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64533</xdr:rowOff>
    </xdr:from>
    <xdr:ext cx="762000" cy="259045"/>
    <xdr:sp macro="" textlink="">
      <xdr:nvSpPr>
        <xdr:cNvPr id="280" name="テキスト ボックス 279"/>
        <xdr:cNvSpPr txBox="1"/>
      </xdr:nvSpPr>
      <xdr:spPr>
        <a:xfrm>
          <a:off x="14020800" y="1515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96774</xdr:rowOff>
    </xdr:from>
    <xdr:to>
      <xdr:col>19</xdr:col>
      <xdr:colOff>533400</xdr:colOff>
      <xdr:row>86</xdr:row>
      <xdr:rowOff>26924</xdr:rowOff>
    </xdr:to>
    <xdr:sp macro="" textlink="">
      <xdr:nvSpPr>
        <xdr:cNvPr id="281" name="円/楕円 280"/>
        <xdr:cNvSpPr/>
      </xdr:nvSpPr>
      <xdr:spPr>
        <a:xfrm>
          <a:off x="13462000" y="1467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11701</xdr:rowOff>
    </xdr:from>
    <xdr:ext cx="762000" cy="259045"/>
    <xdr:sp macro="" textlink="">
      <xdr:nvSpPr>
        <xdr:cNvPr id="282" name="テキスト ボックス 281"/>
        <xdr:cNvSpPr txBox="1"/>
      </xdr:nvSpPr>
      <xdr:spPr>
        <a:xfrm>
          <a:off x="13131800" y="1475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[21.40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類似団体平均を若干上回っている</a:t>
          </a:r>
          <a:r>
            <a:rPr kumimoji="1" lang="ja-JP" altLang="en-US" sz="1100">
              <a:solidFill>
                <a:schemeClr val="dk1"/>
              </a:solidFill>
              <a:effectLst/>
              <a:latin typeface="+mn-lt"/>
              <a:ea typeface="+mn-ea"/>
              <a:cs typeface="+mn-cs"/>
            </a:rPr>
            <a:t>状況である</a:t>
          </a:r>
          <a:r>
            <a:rPr kumimoji="1" lang="ja-JP" altLang="ja-JP" sz="1100">
              <a:solidFill>
                <a:schemeClr val="dk1"/>
              </a:solidFill>
              <a:effectLst/>
              <a:latin typeface="+mn-lt"/>
              <a:ea typeface="+mn-ea"/>
              <a:cs typeface="+mn-cs"/>
            </a:rPr>
            <a:t>。行政需要の増加等に伴い事務量は増嵩の傾向にあるが、業務の効率化を図り職員数の適正管理に努める。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166080</xdr:rowOff>
    </xdr:from>
    <xdr:to>
      <xdr:col>24</xdr:col>
      <xdr:colOff>558800</xdr:colOff>
      <xdr:row>67</xdr:row>
      <xdr:rowOff>9689</xdr:rowOff>
    </xdr:to>
    <xdr:cxnSp macro="">
      <xdr:nvCxnSpPr>
        <xdr:cNvPr id="314" name="直線コネクタ 313"/>
        <xdr:cNvCxnSpPr/>
      </xdr:nvCxnSpPr>
      <xdr:spPr>
        <a:xfrm flipV="1">
          <a:off x="17018000" y="9938730"/>
          <a:ext cx="0" cy="1558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153216</xdr:rowOff>
    </xdr:from>
    <xdr:ext cx="762000" cy="259045"/>
    <xdr:sp macro="" textlink="">
      <xdr:nvSpPr>
        <xdr:cNvPr id="315" name="定員管理の状況最小値テキスト"/>
        <xdr:cNvSpPr txBox="1"/>
      </xdr:nvSpPr>
      <xdr:spPr>
        <a:xfrm>
          <a:off x="17106900" y="11468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55.36</a:t>
          </a:r>
          <a:endParaRPr kumimoji="1" lang="ja-JP" altLang="en-US" sz="1000" b="1">
            <a:latin typeface="ＭＳ Ｐゴシック"/>
          </a:endParaRPr>
        </a:p>
      </xdr:txBody>
    </xdr:sp>
    <xdr:clientData/>
  </xdr:oneCellAnchor>
  <xdr:twoCellAnchor>
    <xdr:from>
      <xdr:col>24</xdr:col>
      <xdr:colOff>469900</xdr:colOff>
      <xdr:row>67</xdr:row>
      <xdr:rowOff>9689</xdr:rowOff>
    </xdr:from>
    <xdr:to>
      <xdr:col>24</xdr:col>
      <xdr:colOff>647700</xdr:colOff>
      <xdr:row>67</xdr:row>
      <xdr:rowOff>9689</xdr:rowOff>
    </xdr:to>
    <xdr:cxnSp macro="">
      <xdr:nvCxnSpPr>
        <xdr:cNvPr id="316" name="直線コネクタ 315"/>
        <xdr:cNvCxnSpPr/>
      </xdr:nvCxnSpPr>
      <xdr:spPr>
        <a:xfrm>
          <a:off x="16929100" y="11496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81007</xdr:rowOff>
    </xdr:from>
    <xdr:ext cx="762000" cy="259045"/>
    <xdr:sp macro="" textlink="">
      <xdr:nvSpPr>
        <xdr:cNvPr id="317" name="定員管理の状況最大値テキスト"/>
        <xdr:cNvSpPr txBox="1"/>
      </xdr:nvSpPr>
      <xdr:spPr>
        <a:xfrm>
          <a:off x="17106900" y="9682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57</xdr:row>
      <xdr:rowOff>166080</xdr:rowOff>
    </xdr:from>
    <xdr:to>
      <xdr:col>24</xdr:col>
      <xdr:colOff>647700</xdr:colOff>
      <xdr:row>57</xdr:row>
      <xdr:rowOff>166080</xdr:rowOff>
    </xdr:to>
    <xdr:cxnSp macro="">
      <xdr:nvCxnSpPr>
        <xdr:cNvPr id="318" name="直線コネクタ 317"/>
        <xdr:cNvCxnSpPr/>
      </xdr:nvCxnSpPr>
      <xdr:spPr>
        <a:xfrm>
          <a:off x="16929100" y="993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142385</xdr:rowOff>
    </xdr:from>
    <xdr:to>
      <xdr:col>24</xdr:col>
      <xdr:colOff>558800</xdr:colOff>
      <xdr:row>60</xdr:row>
      <xdr:rowOff>39188</xdr:rowOff>
    </xdr:to>
    <xdr:cxnSp macro="">
      <xdr:nvCxnSpPr>
        <xdr:cNvPr id="319" name="直線コネクタ 318"/>
        <xdr:cNvCxnSpPr/>
      </xdr:nvCxnSpPr>
      <xdr:spPr>
        <a:xfrm>
          <a:off x="16179800" y="10257935"/>
          <a:ext cx="838200" cy="6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36067</xdr:rowOff>
    </xdr:from>
    <xdr:ext cx="762000" cy="259045"/>
    <xdr:sp macro="" textlink="">
      <xdr:nvSpPr>
        <xdr:cNvPr id="320" name="定員管理の状況平均値テキスト"/>
        <xdr:cNvSpPr txBox="1"/>
      </xdr:nvSpPr>
      <xdr:spPr>
        <a:xfrm>
          <a:off x="17106900" y="9980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19540</xdr:rowOff>
    </xdr:from>
    <xdr:to>
      <xdr:col>24</xdr:col>
      <xdr:colOff>609600</xdr:colOff>
      <xdr:row>59</xdr:row>
      <xdr:rowOff>121140</xdr:rowOff>
    </xdr:to>
    <xdr:sp macro="" textlink="">
      <xdr:nvSpPr>
        <xdr:cNvPr id="321" name="フローチャート : 判断 320"/>
        <xdr:cNvSpPr/>
      </xdr:nvSpPr>
      <xdr:spPr>
        <a:xfrm>
          <a:off x="16967200" y="101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103432</xdr:rowOff>
    </xdr:from>
    <xdr:to>
      <xdr:col>23</xdr:col>
      <xdr:colOff>406400</xdr:colOff>
      <xdr:row>59</xdr:row>
      <xdr:rowOff>142385</xdr:rowOff>
    </xdr:to>
    <xdr:cxnSp macro="">
      <xdr:nvCxnSpPr>
        <xdr:cNvPr id="322" name="直線コネクタ 321"/>
        <xdr:cNvCxnSpPr/>
      </xdr:nvCxnSpPr>
      <xdr:spPr>
        <a:xfrm>
          <a:off x="15290800" y="10218982"/>
          <a:ext cx="889000" cy="3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21608</xdr:rowOff>
    </xdr:from>
    <xdr:to>
      <xdr:col>23</xdr:col>
      <xdr:colOff>457200</xdr:colOff>
      <xdr:row>59</xdr:row>
      <xdr:rowOff>123208</xdr:rowOff>
    </xdr:to>
    <xdr:sp macro="" textlink="">
      <xdr:nvSpPr>
        <xdr:cNvPr id="323" name="フローチャート : 判断 322"/>
        <xdr:cNvSpPr/>
      </xdr:nvSpPr>
      <xdr:spPr>
        <a:xfrm>
          <a:off x="16129000" y="10137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133385</xdr:rowOff>
    </xdr:from>
    <xdr:ext cx="736600" cy="259045"/>
    <xdr:sp macro="" textlink="">
      <xdr:nvSpPr>
        <xdr:cNvPr id="324" name="テキスト ボックス 323"/>
        <xdr:cNvSpPr txBox="1"/>
      </xdr:nvSpPr>
      <xdr:spPr>
        <a:xfrm>
          <a:off x="15798800" y="9906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17.39</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103432</xdr:rowOff>
    </xdr:from>
    <xdr:to>
      <xdr:col>22</xdr:col>
      <xdr:colOff>203200</xdr:colOff>
      <xdr:row>59</xdr:row>
      <xdr:rowOff>104466</xdr:rowOff>
    </xdr:to>
    <xdr:cxnSp macro="">
      <xdr:nvCxnSpPr>
        <xdr:cNvPr id="325" name="直線コネクタ 324"/>
        <xdr:cNvCxnSpPr/>
      </xdr:nvCxnSpPr>
      <xdr:spPr>
        <a:xfrm flipV="1">
          <a:off x="14401800" y="10218982"/>
          <a:ext cx="889000" cy="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16438</xdr:rowOff>
    </xdr:from>
    <xdr:to>
      <xdr:col>22</xdr:col>
      <xdr:colOff>254000</xdr:colOff>
      <xdr:row>59</xdr:row>
      <xdr:rowOff>118038</xdr:rowOff>
    </xdr:to>
    <xdr:sp macro="" textlink="">
      <xdr:nvSpPr>
        <xdr:cNvPr id="326" name="フローチャート : 判断 325"/>
        <xdr:cNvSpPr/>
      </xdr:nvSpPr>
      <xdr:spPr>
        <a:xfrm>
          <a:off x="15240000" y="1013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128215</xdr:rowOff>
    </xdr:from>
    <xdr:ext cx="762000" cy="259045"/>
    <xdr:sp macro="" textlink="">
      <xdr:nvSpPr>
        <xdr:cNvPr id="327" name="テキスト ボックス 326"/>
        <xdr:cNvSpPr txBox="1"/>
      </xdr:nvSpPr>
      <xdr:spPr>
        <a:xfrm>
          <a:off x="14909800" y="990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36213</xdr:rowOff>
    </xdr:from>
    <xdr:to>
      <xdr:col>21</xdr:col>
      <xdr:colOff>0</xdr:colOff>
      <xdr:row>59</xdr:row>
      <xdr:rowOff>104466</xdr:rowOff>
    </xdr:to>
    <xdr:cxnSp macro="">
      <xdr:nvCxnSpPr>
        <xdr:cNvPr id="328" name="直線コネクタ 327"/>
        <xdr:cNvCxnSpPr/>
      </xdr:nvCxnSpPr>
      <xdr:spPr>
        <a:xfrm>
          <a:off x="13512800" y="10151763"/>
          <a:ext cx="889000" cy="68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9543</xdr:rowOff>
    </xdr:from>
    <xdr:to>
      <xdr:col>21</xdr:col>
      <xdr:colOff>50800</xdr:colOff>
      <xdr:row>59</xdr:row>
      <xdr:rowOff>111143</xdr:rowOff>
    </xdr:to>
    <xdr:sp macro="" textlink="">
      <xdr:nvSpPr>
        <xdr:cNvPr id="329" name="フローチャート : 判断 328"/>
        <xdr:cNvSpPr/>
      </xdr:nvSpPr>
      <xdr:spPr>
        <a:xfrm>
          <a:off x="14351000" y="1012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121320</xdr:rowOff>
    </xdr:from>
    <xdr:ext cx="762000" cy="259045"/>
    <xdr:sp macro="" textlink="">
      <xdr:nvSpPr>
        <xdr:cNvPr id="330" name="テキスト ボックス 329"/>
        <xdr:cNvSpPr txBox="1"/>
      </xdr:nvSpPr>
      <xdr:spPr>
        <a:xfrm>
          <a:off x="14020800" y="989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17.04</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153760</xdr:rowOff>
    </xdr:from>
    <xdr:to>
      <xdr:col>19</xdr:col>
      <xdr:colOff>533400</xdr:colOff>
      <xdr:row>59</xdr:row>
      <xdr:rowOff>83910</xdr:rowOff>
    </xdr:to>
    <xdr:sp macro="" textlink="">
      <xdr:nvSpPr>
        <xdr:cNvPr id="331" name="フローチャート : 判断 330"/>
        <xdr:cNvSpPr/>
      </xdr:nvSpPr>
      <xdr:spPr>
        <a:xfrm>
          <a:off x="13462000" y="1009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94087</xdr:rowOff>
    </xdr:from>
    <xdr:ext cx="762000" cy="259045"/>
    <xdr:sp macro="" textlink="">
      <xdr:nvSpPr>
        <xdr:cNvPr id="332" name="テキスト ボックス 331"/>
        <xdr:cNvSpPr txBox="1"/>
      </xdr:nvSpPr>
      <xdr:spPr>
        <a:xfrm>
          <a:off x="13131800" y="98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159838</xdr:rowOff>
    </xdr:from>
    <xdr:to>
      <xdr:col>24</xdr:col>
      <xdr:colOff>609600</xdr:colOff>
      <xdr:row>60</xdr:row>
      <xdr:rowOff>89988</xdr:rowOff>
    </xdr:to>
    <xdr:sp macro="" textlink="">
      <xdr:nvSpPr>
        <xdr:cNvPr id="338" name="円/楕円 337"/>
        <xdr:cNvSpPr/>
      </xdr:nvSpPr>
      <xdr:spPr>
        <a:xfrm>
          <a:off x="169672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131915</xdr:rowOff>
    </xdr:from>
    <xdr:ext cx="762000" cy="259045"/>
    <xdr:sp macro="" textlink="">
      <xdr:nvSpPr>
        <xdr:cNvPr id="339" name="定員管理の状況該当値テキスト"/>
        <xdr:cNvSpPr txBox="1"/>
      </xdr:nvSpPr>
      <xdr:spPr>
        <a:xfrm>
          <a:off x="17106900" y="102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91585</xdr:rowOff>
    </xdr:from>
    <xdr:to>
      <xdr:col>23</xdr:col>
      <xdr:colOff>457200</xdr:colOff>
      <xdr:row>60</xdr:row>
      <xdr:rowOff>21735</xdr:rowOff>
    </xdr:to>
    <xdr:sp macro="" textlink="">
      <xdr:nvSpPr>
        <xdr:cNvPr id="340" name="円/楕円 339"/>
        <xdr:cNvSpPr/>
      </xdr:nvSpPr>
      <xdr:spPr>
        <a:xfrm>
          <a:off x="16129000" y="102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6512</xdr:rowOff>
    </xdr:from>
    <xdr:ext cx="736600" cy="259045"/>
    <xdr:sp macro="" textlink="">
      <xdr:nvSpPr>
        <xdr:cNvPr id="341" name="テキスト ボックス 340"/>
        <xdr:cNvSpPr txBox="1"/>
      </xdr:nvSpPr>
      <xdr:spPr>
        <a:xfrm>
          <a:off x="15798800" y="10293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19.42</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52632</xdr:rowOff>
    </xdr:from>
    <xdr:to>
      <xdr:col>22</xdr:col>
      <xdr:colOff>254000</xdr:colOff>
      <xdr:row>59</xdr:row>
      <xdr:rowOff>154232</xdr:rowOff>
    </xdr:to>
    <xdr:sp macro="" textlink="">
      <xdr:nvSpPr>
        <xdr:cNvPr id="342" name="円/楕円 341"/>
        <xdr:cNvSpPr/>
      </xdr:nvSpPr>
      <xdr:spPr>
        <a:xfrm>
          <a:off x="15240000" y="1016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139009</xdr:rowOff>
    </xdr:from>
    <xdr:ext cx="762000" cy="259045"/>
    <xdr:sp macro="" textlink="">
      <xdr:nvSpPr>
        <xdr:cNvPr id="343" name="テキスト ボックス 342"/>
        <xdr:cNvSpPr txBox="1"/>
      </xdr:nvSpPr>
      <xdr:spPr>
        <a:xfrm>
          <a:off x="14909800" y="10254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53666</xdr:rowOff>
    </xdr:from>
    <xdr:to>
      <xdr:col>21</xdr:col>
      <xdr:colOff>50800</xdr:colOff>
      <xdr:row>59</xdr:row>
      <xdr:rowOff>155266</xdr:rowOff>
    </xdr:to>
    <xdr:sp macro="" textlink="">
      <xdr:nvSpPr>
        <xdr:cNvPr id="344" name="円/楕円 343"/>
        <xdr:cNvSpPr/>
      </xdr:nvSpPr>
      <xdr:spPr>
        <a:xfrm>
          <a:off x="14351000" y="1016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140043</xdr:rowOff>
    </xdr:from>
    <xdr:ext cx="762000" cy="259045"/>
    <xdr:sp macro="" textlink="">
      <xdr:nvSpPr>
        <xdr:cNvPr id="345" name="テキスト ボックス 344"/>
        <xdr:cNvSpPr txBox="1"/>
      </xdr:nvSpPr>
      <xdr:spPr>
        <a:xfrm>
          <a:off x="14020800" y="1025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18.32</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156863</xdr:rowOff>
    </xdr:from>
    <xdr:to>
      <xdr:col>19</xdr:col>
      <xdr:colOff>533400</xdr:colOff>
      <xdr:row>59</xdr:row>
      <xdr:rowOff>87013</xdr:rowOff>
    </xdr:to>
    <xdr:sp macro="" textlink="">
      <xdr:nvSpPr>
        <xdr:cNvPr id="346" name="円/楕円 345"/>
        <xdr:cNvSpPr/>
      </xdr:nvSpPr>
      <xdr:spPr>
        <a:xfrm>
          <a:off x="13462000" y="101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71790</xdr:rowOff>
    </xdr:from>
    <xdr:ext cx="762000" cy="259045"/>
    <xdr:sp macro="" textlink="">
      <xdr:nvSpPr>
        <xdr:cNvPr id="347" name="テキスト ボックス 346"/>
        <xdr:cNvSpPr txBox="1"/>
      </xdr:nvSpPr>
      <xdr:spPr>
        <a:xfrm>
          <a:off x="13131800" y="1018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ヵ年平均は</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±0.0</a:t>
          </a:r>
          <a:r>
            <a:rPr kumimoji="1" lang="ja-JP" altLang="ja-JP" sz="1100">
              <a:solidFill>
                <a:schemeClr val="dk1"/>
              </a:solidFill>
              <a:effectLst/>
              <a:latin typeface="+mn-lt"/>
              <a:ea typeface="+mn-ea"/>
              <a:cs typeface="+mn-cs"/>
            </a:rPr>
            <a:t>ポイント）、単年度は</a:t>
          </a:r>
          <a:r>
            <a:rPr kumimoji="1" lang="en-US" altLang="ja-JP" sz="1100">
              <a:solidFill>
                <a:schemeClr val="dk1"/>
              </a:solidFill>
              <a:effectLst/>
              <a:latin typeface="+mn-lt"/>
              <a:ea typeface="+mn-ea"/>
              <a:cs typeface="+mn-cs"/>
            </a:rPr>
            <a:t>3.02</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+0.25</a:t>
          </a:r>
          <a:r>
            <a:rPr kumimoji="1" lang="ja-JP" altLang="ja-JP" sz="1100">
              <a:solidFill>
                <a:schemeClr val="dk1"/>
              </a:solidFill>
              <a:effectLst/>
              <a:latin typeface="+mn-lt"/>
              <a:ea typeface="+mn-ea"/>
              <a:cs typeface="+mn-cs"/>
            </a:rPr>
            <a:t>ポイント）となった。単年度実質公債費比率が増加したのは、算出基礎となる分子の値で、近年の普通建設事業に投入した地方債の償還開始により普通会計における元利償還金の額及び公営企業の地方債償還財源の繰入金が増加したものが原因である。将来推移であるが、算出の分母となる標準税収入額等と普通交付税額の平衡化が保たれるならば急激な数値の変動はないが、分子の元利償還金の額が近年の普通建設事業に投入した地方債の償還開始により増加することから実質公債費比率は徐々に上昇すると見込まれる。このため、財政規模にあった公債管理を図るべく、事業計画を見直し新規借入の抑制を図る必要がある。</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130266</xdr:rowOff>
    </xdr:from>
    <xdr:to>
      <xdr:col>24</xdr:col>
      <xdr:colOff>558800</xdr:colOff>
      <xdr:row>44</xdr:row>
      <xdr:rowOff>89263</xdr:rowOff>
    </xdr:to>
    <xdr:cxnSp macro="">
      <xdr:nvCxnSpPr>
        <xdr:cNvPr id="377" name="直線コネクタ 376"/>
        <xdr:cNvCxnSpPr/>
      </xdr:nvCxnSpPr>
      <xdr:spPr>
        <a:xfrm flipV="1">
          <a:off x="17018000" y="6302466"/>
          <a:ext cx="0" cy="13305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61340</xdr:rowOff>
    </xdr:from>
    <xdr:ext cx="762000" cy="259045"/>
    <xdr:sp macro="" textlink="">
      <xdr:nvSpPr>
        <xdr:cNvPr id="378" name="公債費負担の状況最小値テキスト"/>
        <xdr:cNvSpPr txBox="1"/>
      </xdr:nvSpPr>
      <xdr:spPr>
        <a:xfrm>
          <a:off x="17106900" y="760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44</xdr:row>
      <xdr:rowOff>89263</xdr:rowOff>
    </xdr:from>
    <xdr:to>
      <xdr:col>24</xdr:col>
      <xdr:colOff>647700</xdr:colOff>
      <xdr:row>44</xdr:row>
      <xdr:rowOff>89263</xdr:rowOff>
    </xdr:to>
    <xdr:cxnSp macro="">
      <xdr:nvCxnSpPr>
        <xdr:cNvPr id="379" name="直線コネクタ 378"/>
        <xdr:cNvCxnSpPr/>
      </xdr:nvCxnSpPr>
      <xdr:spPr>
        <a:xfrm>
          <a:off x="16929100" y="7633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45193</xdr:rowOff>
    </xdr:from>
    <xdr:ext cx="762000" cy="259045"/>
    <xdr:sp macro="" textlink="">
      <xdr:nvSpPr>
        <xdr:cNvPr id="380"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36</xdr:row>
      <xdr:rowOff>130266</xdr:rowOff>
    </xdr:from>
    <xdr:to>
      <xdr:col>24</xdr:col>
      <xdr:colOff>647700</xdr:colOff>
      <xdr:row>36</xdr:row>
      <xdr:rowOff>130266</xdr:rowOff>
    </xdr:to>
    <xdr:cxnSp macro="">
      <xdr:nvCxnSpPr>
        <xdr:cNvPr id="381" name="直線コネクタ 380"/>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145869</xdr:rowOff>
    </xdr:from>
    <xdr:to>
      <xdr:col>24</xdr:col>
      <xdr:colOff>558800</xdr:colOff>
      <xdr:row>38</xdr:row>
      <xdr:rowOff>145869</xdr:rowOff>
    </xdr:to>
    <xdr:cxnSp macro="">
      <xdr:nvCxnSpPr>
        <xdr:cNvPr id="382" name="直線コネクタ 381"/>
        <xdr:cNvCxnSpPr/>
      </xdr:nvCxnSpPr>
      <xdr:spPr>
        <a:xfrm>
          <a:off x="16179800" y="666096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6911</xdr:rowOff>
    </xdr:from>
    <xdr:ext cx="762000" cy="259045"/>
    <xdr:sp macro="" textlink="">
      <xdr:nvSpPr>
        <xdr:cNvPr id="383"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34834</xdr:rowOff>
    </xdr:from>
    <xdr:to>
      <xdr:col>24</xdr:col>
      <xdr:colOff>609600</xdr:colOff>
      <xdr:row>40</xdr:row>
      <xdr:rowOff>136434</xdr:rowOff>
    </xdr:to>
    <xdr:sp macro="" textlink="">
      <xdr:nvSpPr>
        <xdr:cNvPr id="384" name="フローチャート : 判断 383"/>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145869</xdr:rowOff>
    </xdr:from>
    <xdr:to>
      <xdr:col>23</xdr:col>
      <xdr:colOff>406400</xdr:colOff>
      <xdr:row>39</xdr:row>
      <xdr:rowOff>15784</xdr:rowOff>
    </xdr:to>
    <xdr:cxnSp macro="">
      <xdr:nvCxnSpPr>
        <xdr:cNvPr id="385" name="直線コネクタ 384"/>
        <xdr:cNvCxnSpPr/>
      </xdr:nvCxnSpPr>
      <xdr:spPr>
        <a:xfrm flipV="1">
          <a:off x="15290800" y="6660969"/>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103777</xdr:rowOff>
    </xdr:from>
    <xdr:to>
      <xdr:col>23</xdr:col>
      <xdr:colOff>457200</xdr:colOff>
      <xdr:row>41</xdr:row>
      <xdr:rowOff>33927</xdr:rowOff>
    </xdr:to>
    <xdr:sp macro="" textlink="">
      <xdr:nvSpPr>
        <xdr:cNvPr id="386" name="フローチャート : 判断 385"/>
        <xdr:cNvSpPr/>
      </xdr:nvSpPr>
      <xdr:spPr>
        <a:xfrm>
          <a:off x="16129000" y="696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18704</xdr:rowOff>
    </xdr:from>
    <xdr:ext cx="736600" cy="259045"/>
    <xdr:sp macro="" textlink="">
      <xdr:nvSpPr>
        <xdr:cNvPr id="387" name="テキスト ボックス 386"/>
        <xdr:cNvSpPr txBox="1"/>
      </xdr:nvSpPr>
      <xdr:spPr>
        <a:xfrm>
          <a:off x="15798800" y="7048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15784</xdr:rowOff>
    </xdr:from>
    <xdr:to>
      <xdr:col>22</xdr:col>
      <xdr:colOff>203200</xdr:colOff>
      <xdr:row>39</xdr:row>
      <xdr:rowOff>64044</xdr:rowOff>
    </xdr:to>
    <xdr:cxnSp macro="">
      <xdr:nvCxnSpPr>
        <xdr:cNvPr id="388" name="直線コネクタ 387"/>
        <xdr:cNvCxnSpPr/>
      </xdr:nvCxnSpPr>
      <xdr:spPr>
        <a:xfrm flipV="1">
          <a:off x="14401800" y="670233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145143</xdr:rowOff>
    </xdr:from>
    <xdr:to>
      <xdr:col>22</xdr:col>
      <xdr:colOff>254000</xdr:colOff>
      <xdr:row>41</xdr:row>
      <xdr:rowOff>75293</xdr:rowOff>
    </xdr:to>
    <xdr:sp macro="" textlink="">
      <xdr:nvSpPr>
        <xdr:cNvPr id="389" name="フローチャート : 判断 388"/>
        <xdr:cNvSpPr/>
      </xdr:nvSpPr>
      <xdr:spPr>
        <a:xfrm>
          <a:off x="15240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60070</xdr:rowOff>
    </xdr:from>
    <xdr:ext cx="762000" cy="259045"/>
    <xdr:sp macro="" textlink="">
      <xdr:nvSpPr>
        <xdr:cNvPr id="390" name="テキスト ボックス 389"/>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64044</xdr:rowOff>
    </xdr:from>
    <xdr:to>
      <xdr:col>21</xdr:col>
      <xdr:colOff>0</xdr:colOff>
      <xdr:row>39</xdr:row>
      <xdr:rowOff>119199</xdr:rowOff>
    </xdr:to>
    <xdr:cxnSp macro="">
      <xdr:nvCxnSpPr>
        <xdr:cNvPr id="391" name="直線コネクタ 390"/>
        <xdr:cNvCxnSpPr/>
      </xdr:nvCxnSpPr>
      <xdr:spPr>
        <a:xfrm flipV="1">
          <a:off x="13512800" y="6750594"/>
          <a:ext cx="889000" cy="5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35741</xdr:rowOff>
    </xdr:from>
    <xdr:to>
      <xdr:col>21</xdr:col>
      <xdr:colOff>50800</xdr:colOff>
      <xdr:row>41</xdr:row>
      <xdr:rowOff>137341</xdr:rowOff>
    </xdr:to>
    <xdr:sp macro="" textlink="">
      <xdr:nvSpPr>
        <xdr:cNvPr id="392" name="フローチャート : 判断 391"/>
        <xdr:cNvSpPr/>
      </xdr:nvSpPr>
      <xdr:spPr>
        <a:xfrm>
          <a:off x="14351000" y="706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122118</xdr:rowOff>
    </xdr:from>
    <xdr:ext cx="762000" cy="259045"/>
    <xdr:sp macro="" textlink="">
      <xdr:nvSpPr>
        <xdr:cNvPr id="393" name="テキスト ボックス 392"/>
        <xdr:cNvSpPr txBox="1"/>
      </xdr:nvSpPr>
      <xdr:spPr>
        <a:xfrm>
          <a:off x="14020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2177</xdr:rowOff>
    </xdr:from>
    <xdr:to>
      <xdr:col>19</xdr:col>
      <xdr:colOff>533400</xdr:colOff>
      <xdr:row>42</xdr:row>
      <xdr:rowOff>103777</xdr:rowOff>
    </xdr:to>
    <xdr:sp macro="" textlink="">
      <xdr:nvSpPr>
        <xdr:cNvPr id="394" name="フローチャート : 判断 393"/>
        <xdr:cNvSpPr/>
      </xdr:nvSpPr>
      <xdr:spPr>
        <a:xfrm>
          <a:off x="13462000" y="720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88554</xdr:rowOff>
    </xdr:from>
    <xdr:ext cx="762000" cy="259045"/>
    <xdr:sp macro="" textlink="">
      <xdr:nvSpPr>
        <xdr:cNvPr id="395" name="テキスト ボックス 394"/>
        <xdr:cNvSpPr txBox="1"/>
      </xdr:nvSpPr>
      <xdr:spPr>
        <a:xfrm>
          <a:off x="13131800" y="728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95069</xdr:rowOff>
    </xdr:from>
    <xdr:to>
      <xdr:col>24</xdr:col>
      <xdr:colOff>609600</xdr:colOff>
      <xdr:row>39</xdr:row>
      <xdr:rowOff>25219</xdr:rowOff>
    </xdr:to>
    <xdr:sp macro="" textlink="">
      <xdr:nvSpPr>
        <xdr:cNvPr id="401" name="円/楕円 400"/>
        <xdr:cNvSpPr/>
      </xdr:nvSpPr>
      <xdr:spPr>
        <a:xfrm>
          <a:off x="16967200" y="66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111596</xdr:rowOff>
    </xdr:from>
    <xdr:ext cx="762000" cy="259045"/>
    <xdr:sp macro="" textlink="">
      <xdr:nvSpPr>
        <xdr:cNvPr id="402" name="公債費負担の状況該当値テキスト"/>
        <xdr:cNvSpPr txBox="1"/>
      </xdr:nvSpPr>
      <xdr:spPr>
        <a:xfrm>
          <a:off x="17106900" y="6455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95069</xdr:rowOff>
    </xdr:from>
    <xdr:to>
      <xdr:col>23</xdr:col>
      <xdr:colOff>457200</xdr:colOff>
      <xdr:row>39</xdr:row>
      <xdr:rowOff>25219</xdr:rowOff>
    </xdr:to>
    <xdr:sp macro="" textlink="">
      <xdr:nvSpPr>
        <xdr:cNvPr id="403" name="円/楕円 402"/>
        <xdr:cNvSpPr/>
      </xdr:nvSpPr>
      <xdr:spPr>
        <a:xfrm>
          <a:off x="16129000" y="661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35396</xdr:rowOff>
    </xdr:from>
    <xdr:ext cx="736600" cy="259045"/>
    <xdr:sp macro="" textlink="">
      <xdr:nvSpPr>
        <xdr:cNvPr id="404" name="テキスト ボックス 403"/>
        <xdr:cNvSpPr txBox="1"/>
      </xdr:nvSpPr>
      <xdr:spPr>
        <a:xfrm>
          <a:off x="15798800" y="637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136434</xdr:rowOff>
    </xdr:from>
    <xdr:to>
      <xdr:col>22</xdr:col>
      <xdr:colOff>254000</xdr:colOff>
      <xdr:row>39</xdr:row>
      <xdr:rowOff>66584</xdr:rowOff>
    </xdr:to>
    <xdr:sp macro="" textlink="">
      <xdr:nvSpPr>
        <xdr:cNvPr id="405" name="円/楕円 404"/>
        <xdr:cNvSpPr/>
      </xdr:nvSpPr>
      <xdr:spPr>
        <a:xfrm>
          <a:off x="15240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76761</xdr:rowOff>
    </xdr:from>
    <xdr:ext cx="762000" cy="259045"/>
    <xdr:sp macro="" textlink="">
      <xdr:nvSpPr>
        <xdr:cNvPr id="406" name="テキスト ボックス 405"/>
        <xdr:cNvSpPr txBox="1"/>
      </xdr:nvSpPr>
      <xdr:spPr>
        <a:xfrm>
          <a:off x="14909800" y="64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13244</xdr:rowOff>
    </xdr:from>
    <xdr:to>
      <xdr:col>21</xdr:col>
      <xdr:colOff>50800</xdr:colOff>
      <xdr:row>39</xdr:row>
      <xdr:rowOff>114844</xdr:rowOff>
    </xdr:to>
    <xdr:sp macro="" textlink="">
      <xdr:nvSpPr>
        <xdr:cNvPr id="407" name="円/楕円 406"/>
        <xdr:cNvSpPr/>
      </xdr:nvSpPr>
      <xdr:spPr>
        <a:xfrm>
          <a:off x="143510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125021</xdr:rowOff>
    </xdr:from>
    <xdr:ext cx="762000" cy="259045"/>
    <xdr:sp macro="" textlink="">
      <xdr:nvSpPr>
        <xdr:cNvPr id="408" name="テキスト ボックス 407"/>
        <xdr:cNvSpPr txBox="1"/>
      </xdr:nvSpPr>
      <xdr:spPr>
        <a:xfrm>
          <a:off x="14020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68399</xdr:rowOff>
    </xdr:from>
    <xdr:to>
      <xdr:col>19</xdr:col>
      <xdr:colOff>533400</xdr:colOff>
      <xdr:row>39</xdr:row>
      <xdr:rowOff>169999</xdr:rowOff>
    </xdr:to>
    <xdr:sp macro="" textlink="">
      <xdr:nvSpPr>
        <xdr:cNvPr id="409" name="円/楕円 408"/>
        <xdr:cNvSpPr/>
      </xdr:nvSpPr>
      <xdr:spPr>
        <a:xfrm>
          <a:off x="13462000" y="675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8726</xdr:rowOff>
    </xdr:from>
    <xdr:ext cx="762000" cy="259045"/>
    <xdr:sp macro="" textlink="">
      <xdr:nvSpPr>
        <xdr:cNvPr id="410" name="テキスト ボックス 409"/>
        <xdr:cNvSpPr txBox="1"/>
      </xdr:nvSpPr>
      <xdr:spPr>
        <a:xfrm>
          <a:off x="13131800" y="652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24/28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将来負担比率は</a:t>
          </a:r>
          <a:r>
            <a:rPr kumimoji="1" lang="en-US" altLang="ja-JP" sz="1100">
              <a:solidFill>
                <a:schemeClr val="dk1"/>
              </a:solidFill>
              <a:effectLst/>
              <a:latin typeface="+mn-lt"/>
              <a:ea typeface="+mn-ea"/>
              <a:cs typeface="+mn-cs"/>
            </a:rPr>
            <a:t>17.0</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+1.4</a:t>
          </a:r>
          <a:r>
            <a:rPr kumimoji="1" lang="ja-JP" altLang="ja-JP" sz="1100">
              <a:solidFill>
                <a:schemeClr val="dk1"/>
              </a:solidFill>
              <a:effectLst/>
              <a:latin typeface="+mn-lt"/>
              <a:ea typeface="+mn-ea"/>
              <a:cs typeface="+mn-cs"/>
            </a:rPr>
            <a:t>％）と早期健全化基準内の数値を示してる。将来負担額に対して充当可能財源が</a:t>
          </a:r>
          <a:r>
            <a:rPr kumimoji="1" lang="en-US" altLang="ja-JP" sz="1100">
              <a:solidFill>
                <a:schemeClr val="dk1"/>
              </a:solidFill>
              <a:effectLst/>
              <a:latin typeface="+mn-lt"/>
              <a:ea typeface="+mn-ea"/>
              <a:cs typeface="+mn-cs"/>
            </a:rPr>
            <a:t>96.3</a:t>
          </a:r>
          <a:r>
            <a:rPr kumimoji="1" lang="ja-JP" altLang="ja-JP" sz="1100">
              <a:solidFill>
                <a:schemeClr val="dk1"/>
              </a:solidFill>
              <a:effectLst/>
              <a:latin typeface="+mn-lt"/>
              <a:ea typeface="+mn-ea"/>
              <a:cs typeface="+mn-cs"/>
            </a:rPr>
            <a:t>％あり、その中でも基準財政需要額算入見込額がその大半を占めていることから、磐梯町の将来負担は普通地方交付税によって補てんされるとも</a:t>
          </a:r>
          <a:r>
            <a:rPr kumimoji="1" lang="ja-JP" altLang="en-US" sz="1100">
              <a:solidFill>
                <a:schemeClr val="dk1"/>
              </a:solidFill>
              <a:effectLst/>
              <a:latin typeface="+mn-lt"/>
              <a:ea typeface="+mn-ea"/>
              <a:cs typeface="+mn-cs"/>
            </a:rPr>
            <a:t>いえる</a:t>
          </a:r>
          <a:r>
            <a:rPr kumimoji="1" lang="ja-JP" altLang="ja-JP" sz="1100">
              <a:solidFill>
                <a:schemeClr val="dk1"/>
              </a:solidFill>
              <a:effectLst/>
              <a:latin typeface="+mn-lt"/>
              <a:ea typeface="+mn-ea"/>
              <a:cs typeface="+mn-cs"/>
            </a:rPr>
            <a:t>が、これはそれだけ多くの地方債を借り入れているということであり、また地方交付税の将来推移も不透明な中で、この将来負担比率は決して楽観できるものでは</a:t>
          </a:r>
          <a:r>
            <a:rPr kumimoji="1" lang="ja-JP" altLang="en-US" sz="1100">
              <a:solidFill>
                <a:schemeClr val="dk1"/>
              </a:solidFill>
              <a:effectLst/>
              <a:latin typeface="+mn-lt"/>
              <a:ea typeface="+mn-ea"/>
              <a:cs typeface="+mn-cs"/>
            </a:rPr>
            <a:t>なく、</a:t>
          </a:r>
          <a:r>
            <a:rPr kumimoji="1" lang="ja-JP" altLang="ja-JP" sz="1100">
              <a:solidFill>
                <a:schemeClr val="dk1"/>
              </a:solidFill>
              <a:effectLst/>
              <a:latin typeface="+mn-lt"/>
              <a:ea typeface="+mn-ea"/>
              <a:cs typeface="+mn-cs"/>
            </a:rPr>
            <a:t>今後も、地方債、債務負担行為など、将来負担の要因となるべき要素は極力増大させないよう、計画的な財政運営が必要である。</a:t>
          </a:r>
          <a:endParaRPr lang="ja-JP" altLang="ja-JP" sz="1400">
            <a:effectLst/>
          </a:endParaRPr>
        </a:p>
        <a:p>
          <a:r>
            <a:rPr kumimoji="1" lang="en-US" altLang="ja-JP" sz="1300">
              <a:latin typeface="ＭＳ Ｐゴシック"/>
            </a:rPr>
            <a:t>	</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129011</xdr:rowOff>
    </xdr:to>
    <xdr:cxnSp macro="">
      <xdr:nvCxnSpPr>
        <xdr:cNvPr id="439" name="直線コネクタ 438"/>
        <xdr:cNvCxnSpPr/>
      </xdr:nvCxnSpPr>
      <xdr:spPr>
        <a:xfrm flipV="1">
          <a:off x="17018000" y="2370667"/>
          <a:ext cx="0" cy="15302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101088</xdr:rowOff>
    </xdr:from>
    <xdr:ext cx="762000" cy="259045"/>
    <xdr:sp macro="" textlink="">
      <xdr:nvSpPr>
        <xdr:cNvPr id="440" name="将来負担の状況最小値テキスト"/>
        <xdr:cNvSpPr txBox="1"/>
      </xdr:nvSpPr>
      <xdr:spPr>
        <a:xfrm>
          <a:off x="17106900" y="3872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24</xdr:col>
      <xdr:colOff>469900</xdr:colOff>
      <xdr:row>22</xdr:row>
      <xdr:rowOff>129011</xdr:rowOff>
    </xdr:from>
    <xdr:to>
      <xdr:col>24</xdr:col>
      <xdr:colOff>647700</xdr:colOff>
      <xdr:row>22</xdr:row>
      <xdr:rowOff>129011</xdr:rowOff>
    </xdr:to>
    <xdr:cxnSp macro="">
      <xdr:nvCxnSpPr>
        <xdr:cNvPr id="441" name="直線コネクタ 440"/>
        <xdr:cNvCxnSpPr/>
      </xdr:nvCxnSpPr>
      <xdr:spPr>
        <a:xfrm>
          <a:off x="16929100" y="3900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112607</xdr:rowOff>
    </xdr:from>
    <xdr:to>
      <xdr:col>24</xdr:col>
      <xdr:colOff>558800</xdr:colOff>
      <xdr:row>15</xdr:row>
      <xdr:rowOff>140758</xdr:rowOff>
    </xdr:to>
    <xdr:cxnSp macro="">
      <xdr:nvCxnSpPr>
        <xdr:cNvPr id="444" name="直線コネクタ 443"/>
        <xdr:cNvCxnSpPr/>
      </xdr:nvCxnSpPr>
      <xdr:spPr>
        <a:xfrm>
          <a:off x="16179800" y="2684357"/>
          <a:ext cx="838200" cy="28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45"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6" name="フローチャート :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112607</xdr:rowOff>
    </xdr:from>
    <xdr:to>
      <xdr:col>23</xdr:col>
      <xdr:colOff>406400</xdr:colOff>
      <xdr:row>16</xdr:row>
      <xdr:rowOff>57785</xdr:rowOff>
    </xdr:to>
    <xdr:cxnSp macro="">
      <xdr:nvCxnSpPr>
        <xdr:cNvPr id="447" name="直線コネクタ 446"/>
        <xdr:cNvCxnSpPr/>
      </xdr:nvCxnSpPr>
      <xdr:spPr>
        <a:xfrm flipV="1">
          <a:off x="15290800" y="2684357"/>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8" name="フローチャート : 判断 44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9" name="テキスト ボックス 44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57785</xdr:rowOff>
    </xdr:from>
    <xdr:to>
      <xdr:col>22</xdr:col>
      <xdr:colOff>203200</xdr:colOff>
      <xdr:row>18</xdr:row>
      <xdr:rowOff>76835</xdr:rowOff>
    </xdr:to>
    <xdr:cxnSp macro="">
      <xdr:nvCxnSpPr>
        <xdr:cNvPr id="450" name="直線コネクタ 449"/>
        <xdr:cNvCxnSpPr/>
      </xdr:nvCxnSpPr>
      <xdr:spPr>
        <a:xfrm flipV="1">
          <a:off x="14401800" y="2800985"/>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51" name="フローチャート : 判断 450"/>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52" name="テキスト ボックス 451"/>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76835</xdr:rowOff>
    </xdr:from>
    <xdr:to>
      <xdr:col>21</xdr:col>
      <xdr:colOff>0</xdr:colOff>
      <xdr:row>21</xdr:row>
      <xdr:rowOff>169757</xdr:rowOff>
    </xdr:to>
    <xdr:cxnSp macro="">
      <xdr:nvCxnSpPr>
        <xdr:cNvPr id="453" name="直線コネクタ 452"/>
        <xdr:cNvCxnSpPr/>
      </xdr:nvCxnSpPr>
      <xdr:spPr>
        <a:xfrm flipV="1">
          <a:off x="13512800" y="3162935"/>
          <a:ext cx="889000" cy="60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54" name="フローチャート : 判断 453"/>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55" name="テキスト ボックス 454"/>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56" name="フローチャート : 判断 455"/>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57" name="テキスト ボックス 456"/>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89958</xdr:rowOff>
    </xdr:from>
    <xdr:to>
      <xdr:col>24</xdr:col>
      <xdr:colOff>609600</xdr:colOff>
      <xdr:row>16</xdr:row>
      <xdr:rowOff>20108</xdr:rowOff>
    </xdr:to>
    <xdr:sp macro="" textlink="">
      <xdr:nvSpPr>
        <xdr:cNvPr id="463" name="円/楕円 462"/>
        <xdr:cNvSpPr/>
      </xdr:nvSpPr>
      <xdr:spPr>
        <a:xfrm>
          <a:off x="16967200" y="26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62035</xdr:rowOff>
    </xdr:from>
    <xdr:ext cx="762000" cy="259045"/>
    <xdr:sp macro="" textlink="">
      <xdr:nvSpPr>
        <xdr:cNvPr id="464" name="将来負担の状況該当値テキスト"/>
        <xdr:cNvSpPr txBox="1"/>
      </xdr:nvSpPr>
      <xdr:spPr>
        <a:xfrm>
          <a:off x="17106900" y="263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61807</xdr:rowOff>
    </xdr:from>
    <xdr:to>
      <xdr:col>23</xdr:col>
      <xdr:colOff>457200</xdr:colOff>
      <xdr:row>15</xdr:row>
      <xdr:rowOff>163407</xdr:rowOff>
    </xdr:to>
    <xdr:sp macro="" textlink="">
      <xdr:nvSpPr>
        <xdr:cNvPr id="465" name="円/楕円 464"/>
        <xdr:cNvSpPr/>
      </xdr:nvSpPr>
      <xdr:spPr>
        <a:xfrm>
          <a:off x="16129000" y="263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148184</xdr:rowOff>
    </xdr:from>
    <xdr:ext cx="736600" cy="259045"/>
    <xdr:sp macro="" textlink="">
      <xdr:nvSpPr>
        <xdr:cNvPr id="466" name="テキスト ボックス 465"/>
        <xdr:cNvSpPr txBox="1"/>
      </xdr:nvSpPr>
      <xdr:spPr>
        <a:xfrm>
          <a:off x="15798800" y="271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6985</xdr:rowOff>
    </xdr:from>
    <xdr:to>
      <xdr:col>22</xdr:col>
      <xdr:colOff>254000</xdr:colOff>
      <xdr:row>16</xdr:row>
      <xdr:rowOff>108585</xdr:rowOff>
    </xdr:to>
    <xdr:sp macro="" textlink="">
      <xdr:nvSpPr>
        <xdr:cNvPr id="467" name="円/楕円 466"/>
        <xdr:cNvSpPr/>
      </xdr:nvSpPr>
      <xdr:spPr>
        <a:xfrm>
          <a:off x="15240000" y="275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93362</xdr:rowOff>
    </xdr:from>
    <xdr:ext cx="762000" cy="259045"/>
    <xdr:sp macro="" textlink="">
      <xdr:nvSpPr>
        <xdr:cNvPr id="468" name="テキスト ボックス 467"/>
        <xdr:cNvSpPr txBox="1"/>
      </xdr:nvSpPr>
      <xdr:spPr>
        <a:xfrm>
          <a:off x="14909800" y="28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26035</xdr:rowOff>
    </xdr:from>
    <xdr:to>
      <xdr:col>21</xdr:col>
      <xdr:colOff>50800</xdr:colOff>
      <xdr:row>18</xdr:row>
      <xdr:rowOff>127635</xdr:rowOff>
    </xdr:to>
    <xdr:sp macro="" textlink="">
      <xdr:nvSpPr>
        <xdr:cNvPr id="469" name="円/楕円 468"/>
        <xdr:cNvSpPr/>
      </xdr:nvSpPr>
      <xdr:spPr>
        <a:xfrm>
          <a:off x="143510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112412</xdr:rowOff>
    </xdr:from>
    <xdr:ext cx="762000" cy="259045"/>
    <xdr:sp macro="" textlink="">
      <xdr:nvSpPr>
        <xdr:cNvPr id="470" name="テキスト ボックス 469"/>
        <xdr:cNvSpPr txBox="1"/>
      </xdr:nvSpPr>
      <xdr:spPr>
        <a:xfrm>
          <a:off x="14020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39.4</a:t>
          </a:r>
          <a:endParaRPr kumimoji="1" lang="ja-JP" altLang="en-US" sz="1000" b="1">
            <a:solidFill>
              <a:srgbClr val="FF0000"/>
            </a:solidFill>
            <a:latin typeface="ＭＳ Ｐゴシック"/>
          </a:endParaRPr>
        </a:p>
      </xdr:txBody>
    </xdr:sp>
    <xdr:clientData/>
  </xdr:oneCellAnchor>
  <xdr:twoCellAnchor>
    <xdr:from>
      <xdr:col>19</xdr:col>
      <xdr:colOff>431800</xdr:colOff>
      <xdr:row>21</xdr:row>
      <xdr:rowOff>118957</xdr:rowOff>
    </xdr:from>
    <xdr:to>
      <xdr:col>19</xdr:col>
      <xdr:colOff>533400</xdr:colOff>
      <xdr:row>22</xdr:row>
      <xdr:rowOff>49107</xdr:rowOff>
    </xdr:to>
    <xdr:sp macro="" textlink="">
      <xdr:nvSpPr>
        <xdr:cNvPr id="471" name="円/楕円 470"/>
        <xdr:cNvSpPr/>
      </xdr:nvSpPr>
      <xdr:spPr>
        <a:xfrm>
          <a:off x="13462000" y="371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22</xdr:row>
      <xdr:rowOff>33884</xdr:rowOff>
    </xdr:from>
    <xdr:ext cx="762000" cy="259045"/>
    <xdr:sp macro="" textlink="">
      <xdr:nvSpPr>
        <xdr:cNvPr id="472" name="テキスト ボックス 471"/>
        <xdr:cNvSpPr txBox="1"/>
      </xdr:nvSpPr>
      <xdr:spPr>
        <a:xfrm>
          <a:off x="13131800" y="380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福島県磐梯町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3,692
3,684
59.68
4,576,066
4,350,260
197,435
2,045,747
5,061,296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2.8
17.0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ポイント増加し、類似団体平均と比較して高い状況となっている。</a:t>
          </a:r>
          <a:r>
            <a:rPr kumimoji="1" lang="ja-JP" altLang="en-US" sz="1100">
              <a:solidFill>
                <a:schemeClr val="dk1"/>
              </a:solidFill>
              <a:effectLst/>
              <a:latin typeface="+mn-lt"/>
              <a:ea typeface="+mn-ea"/>
              <a:cs typeface="+mn-cs"/>
            </a:rPr>
            <a:t>主な要因としては平成</a:t>
          </a:r>
          <a:r>
            <a:rPr kumimoji="1" lang="en-US" altLang="ja-JP" sz="1100">
              <a:solidFill>
                <a:schemeClr val="dk1"/>
              </a:solidFill>
              <a:effectLst/>
              <a:latin typeface="+mn-lt"/>
              <a:ea typeface="+mn-ea"/>
              <a:cs typeface="+mn-cs"/>
            </a:rPr>
            <a:t>26</a:t>
          </a:r>
          <a:r>
            <a:rPr kumimoji="1" lang="ja-JP" altLang="en-US" sz="1100">
              <a:solidFill>
                <a:schemeClr val="dk1"/>
              </a:solidFill>
              <a:effectLst/>
              <a:latin typeface="+mn-lt"/>
              <a:ea typeface="+mn-ea"/>
              <a:cs typeface="+mn-cs"/>
            </a:rPr>
            <a:t>年度に予定されていた大規模な投資的事業が繰り越されたことに伴い、投資的経費として当該事業に充てるべき人件費が経常人件費を圧迫したことにあるが、平成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年度は繰り越した事業も消化されることから当該人件費も投資的経費に充てられ、指標の改善が見込まれる。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ただ今後も、</a:t>
          </a:r>
          <a:r>
            <a:rPr kumimoji="1" lang="ja-JP" altLang="ja-JP" sz="1100">
              <a:solidFill>
                <a:schemeClr val="dk1"/>
              </a:solidFill>
              <a:effectLst/>
              <a:latin typeface="+mn-lt"/>
              <a:ea typeface="+mn-ea"/>
              <a:cs typeface="+mn-cs"/>
            </a:rPr>
            <a:t>ゴミ処理業務や消防業務を一部事務組合で行うと共に、指定管理者制度により公共施設の管理委託を行うなど、負担金や委託料などを含めた人件費関係全般について検討し、更なる抑制に努める</a:t>
          </a:r>
          <a:r>
            <a:rPr kumimoji="1" lang="ja-JP" altLang="en-US" sz="1100">
              <a:solidFill>
                <a:schemeClr val="dk1"/>
              </a:solidFill>
              <a:effectLst/>
              <a:latin typeface="+mn-lt"/>
              <a:ea typeface="+mn-ea"/>
              <a:cs typeface="+mn-cs"/>
            </a:rPr>
            <a:t>必要がある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41</xdr:row>
      <xdr:rowOff>39370</xdr:rowOff>
    </xdr:to>
    <xdr:cxnSp macro="">
      <xdr:nvCxnSpPr>
        <xdr:cNvPr id="59" name="直線コネクタ 58"/>
        <xdr:cNvCxnSpPr/>
      </xdr:nvCxnSpPr>
      <xdr:spPr>
        <a:xfrm flipV="1">
          <a:off x="4826000" y="57353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11447</xdr:rowOff>
    </xdr:from>
    <xdr:ext cx="762000" cy="259045"/>
    <xdr:sp macro="" textlink="">
      <xdr:nvSpPr>
        <xdr:cNvPr id="60"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33.6</a:t>
          </a:r>
          <a:endParaRPr kumimoji="1" lang="ja-JP" altLang="en-US" sz="1000" b="1">
            <a:latin typeface="ＭＳ Ｐゴシック"/>
          </a:endParaRPr>
        </a:p>
      </xdr:txBody>
    </xdr:sp>
    <xdr:clientData/>
  </xdr:oneCellAnchor>
  <xdr:twoCellAnchor>
    <xdr:from>
      <xdr:col>6</xdr:col>
      <xdr:colOff>612775</xdr:colOff>
      <xdr:row>41</xdr:row>
      <xdr:rowOff>39370</xdr:rowOff>
    </xdr:from>
    <xdr:to>
      <xdr:col>7</xdr:col>
      <xdr:colOff>104775</xdr:colOff>
      <xdr:row>41</xdr:row>
      <xdr:rowOff>39370</xdr:rowOff>
    </xdr:to>
    <xdr:cxnSp macro="">
      <xdr:nvCxnSpPr>
        <xdr:cNvPr id="61" name="直線コネクタ 60"/>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2"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3" name="直線コネクタ 62"/>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12700</xdr:rowOff>
    </xdr:from>
    <xdr:to>
      <xdr:col>7</xdr:col>
      <xdr:colOff>15875</xdr:colOff>
      <xdr:row>39</xdr:row>
      <xdr:rowOff>39370</xdr:rowOff>
    </xdr:to>
    <xdr:cxnSp macro="">
      <xdr:nvCxnSpPr>
        <xdr:cNvPr id="64" name="直線コネクタ 63"/>
        <xdr:cNvCxnSpPr/>
      </xdr:nvCxnSpPr>
      <xdr:spPr>
        <a:xfrm>
          <a:off x="3987800" y="652780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69867</xdr:rowOff>
    </xdr:from>
    <xdr:ext cx="762000" cy="259045"/>
    <xdr:sp macro="" textlink="">
      <xdr:nvSpPr>
        <xdr:cNvPr id="65" name="人件費平均値テキスト"/>
        <xdr:cNvSpPr txBox="1"/>
      </xdr:nvSpPr>
      <xdr:spPr>
        <a:xfrm>
          <a:off x="4914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6" name="フローチャート : 判断 65"/>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69850</xdr:rowOff>
    </xdr:from>
    <xdr:to>
      <xdr:col>5</xdr:col>
      <xdr:colOff>549275</xdr:colOff>
      <xdr:row>38</xdr:row>
      <xdr:rowOff>12700</xdr:rowOff>
    </xdr:to>
    <xdr:cxnSp macro="">
      <xdr:nvCxnSpPr>
        <xdr:cNvPr id="67" name="直線コネクタ 66"/>
        <xdr:cNvCxnSpPr/>
      </xdr:nvCxnSpPr>
      <xdr:spPr>
        <a:xfrm>
          <a:off x="3098800" y="64135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0</xdr:rowOff>
    </xdr:from>
    <xdr:to>
      <xdr:col>5</xdr:col>
      <xdr:colOff>600075</xdr:colOff>
      <xdr:row>36</xdr:row>
      <xdr:rowOff>101600</xdr:rowOff>
    </xdr:to>
    <xdr:sp macro="" textlink="">
      <xdr:nvSpPr>
        <xdr:cNvPr id="68" name="フローチャート : 判断 67"/>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111777</xdr:rowOff>
    </xdr:from>
    <xdr:ext cx="736600" cy="259045"/>
    <xdr:sp macro="" textlink="">
      <xdr:nvSpPr>
        <xdr:cNvPr id="69" name="テキスト ボックス 68"/>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119380</xdr:rowOff>
    </xdr:from>
    <xdr:to>
      <xdr:col>4</xdr:col>
      <xdr:colOff>346075</xdr:colOff>
      <xdr:row>37</xdr:row>
      <xdr:rowOff>69850</xdr:rowOff>
    </xdr:to>
    <xdr:cxnSp macro="">
      <xdr:nvCxnSpPr>
        <xdr:cNvPr id="70" name="直線コネクタ 69"/>
        <xdr:cNvCxnSpPr/>
      </xdr:nvCxnSpPr>
      <xdr:spPr>
        <a:xfrm>
          <a:off x="2209800" y="62915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38100</xdr:rowOff>
    </xdr:from>
    <xdr:to>
      <xdr:col>4</xdr:col>
      <xdr:colOff>396875</xdr:colOff>
      <xdr:row>36</xdr:row>
      <xdr:rowOff>139700</xdr:rowOff>
    </xdr:to>
    <xdr:sp macro="" textlink="">
      <xdr:nvSpPr>
        <xdr:cNvPr id="71" name="フローチャート : 判断 70"/>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149877</xdr:rowOff>
    </xdr:from>
    <xdr:ext cx="762000" cy="259045"/>
    <xdr:sp macro="" textlink="">
      <xdr:nvSpPr>
        <xdr:cNvPr id="72" name="テキスト ボックス 71"/>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43180</xdr:rowOff>
    </xdr:from>
    <xdr:to>
      <xdr:col>3</xdr:col>
      <xdr:colOff>142875</xdr:colOff>
      <xdr:row>36</xdr:row>
      <xdr:rowOff>119380</xdr:rowOff>
    </xdr:to>
    <xdr:cxnSp macro="">
      <xdr:nvCxnSpPr>
        <xdr:cNvPr id="73" name="直線コネクタ 72"/>
        <xdr:cNvCxnSpPr/>
      </xdr:nvCxnSpPr>
      <xdr:spPr>
        <a:xfrm>
          <a:off x="1320800" y="62153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4" name="フローチャート : 判断 73"/>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157497</xdr:rowOff>
    </xdr:from>
    <xdr:ext cx="762000" cy="259045"/>
    <xdr:sp macro="" textlink="">
      <xdr:nvSpPr>
        <xdr:cNvPr id="75" name="テキスト ボックス 74"/>
        <xdr:cNvSpPr txBox="1"/>
      </xdr:nvSpPr>
      <xdr:spPr>
        <a:xfrm>
          <a:off x="1828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76" name="フローチャート : 判断 75"/>
        <xdr:cNvSpPr/>
      </xdr:nvSpPr>
      <xdr:spPr>
        <a:xfrm>
          <a:off x="1270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86377</xdr:rowOff>
    </xdr:from>
    <xdr:ext cx="762000" cy="259045"/>
    <xdr:sp macro="" textlink="">
      <xdr:nvSpPr>
        <xdr:cNvPr id="77" name="テキスト ボックス 76"/>
        <xdr:cNvSpPr txBox="1"/>
      </xdr:nvSpPr>
      <xdr:spPr>
        <a:xfrm>
          <a:off x="9398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38</xdr:row>
      <xdr:rowOff>160020</xdr:rowOff>
    </xdr:from>
    <xdr:to>
      <xdr:col>7</xdr:col>
      <xdr:colOff>66675</xdr:colOff>
      <xdr:row>39</xdr:row>
      <xdr:rowOff>90170</xdr:rowOff>
    </xdr:to>
    <xdr:sp macro="" textlink="">
      <xdr:nvSpPr>
        <xdr:cNvPr id="83" name="円/楕円 82"/>
        <xdr:cNvSpPr/>
      </xdr:nvSpPr>
      <xdr:spPr>
        <a:xfrm>
          <a:off x="4775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132097</xdr:rowOff>
    </xdr:from>
    <xdr:ext cx="762000" cy="259045"/>
    <xdr:sp macro="" textlink="">
      <xdr:nvSpPr>
        <xdr:cNvPr id="84" name="人件費該当値テキスト"/>
        <xdr:cNvSpPr txBox="1"/>
      </xdr:nvSpPr>
      <xdr:spPr>
        <a:xfrm>
          <a:off x="4914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133350</xdr:rowOff>
    </xdr:from>
    <xdr:to>
      <xdr:col>5</xdr:col>
      <xdr:colOff>600075</xdr:colOff>
      <xdr:row>38</xdr:row>
      <xdr:rowOff>63500</xdr:rowOff>
    </xdr:to>
    <xdr:sp macro="" textlink="">
      <xdr:nvSpPr>
        <xdr:cNvPr id="85" name="円/楕円 84"/>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48277</xdr:rowOff>
    </xdr:from>
    <xdr:ext cx="736600" cy="259045"/>
    <xdr:sp macro="" textlink="">
      <xdr:nvSpPr>
        <xdr:cNvPr id="86" name="テキスト ボックス 85"/>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19050</xdr:rowOff>
    </xdr:from>
    <xdr:to>
      <xdr:col>4</xdr:col>
      <xdr:colOff>396875</xdr:colOff>
      <xdr:row>37</xdr:row>
      <xdr:rowOff>120650</xdr:rowOff>
    </xdr:to>
    <xdr:sp macro="" textlink="">
      <xdr:nvSpPr>
        <xdr:cNvPr id="87" name="円/楕円 86"/>
        <xdr:cNvSpPr/>
      </xdr:nvSpPr>
      <xdr:spPr>
        <a:xfrm>
          <a:off x="3048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88" name="テキスト ボックス 87"/>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68580</xdr:rowOff>
    </xdr:from>
    <xdr:to>
      <xdr:col>3</xdr:col>
      <xdr:colOff>193675</xdr:colOff>
      <xdr:row>36</xdr:row>
      <xdr:rowOff>170180</xdr:rowOff>
    </xdr:to>
    <xdr:sp macro="" textlink="">
      <xdr:nvSpPr>
        <xdr:cNvPr id="89" name="円/楕円 88"/>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154957</xdr:rowOff>
    </xdr:from>
    <xdr:ext cx="762000" cy="259045"/>
    <xdr:sp macro="" textlink="">
      <xdr:nvSpPr>
        <xdr:cNvPr id="90" name="テキスト ボックス 89"/>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163830</xdr:rowOff>
    </xdr:from>
    <xdr:to>
      <xdr:col>1</xdr:col>
      <xdr:colOff>676275</xdr:colOff>
      <xdr:row>36</xdr:row>
      <xdr:rowOff>93980</xdr:rowOff>
    </xdr:to>
    <xdr:sp macro="" textlink="">
      <xdr:nvSpPr>
        <xdr:cNvPr id="91" name="円/楕円 90"/>
        <xdr:cNvSpPr/>
      </xdr:nvSpPr>
      <xdr:spPr>
        <a:xfrm>
          <a:off x="1270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104157</xdr:rowOff>
    </xdr:from>
    <xdr:ext cx="762000" cy="259045"/>
    <xdr:sp macro="" textlink="">
      <xdr:nvSpPr>
        <xdr:cNvPr id="92" name="テキスト ボックス 91"/>
        <xdr:cNvSpPr txBox="1"/>
      </xdr:nvSpPr>
      <xdr:spPr>
        <a:xfrm>
          <a:off x="939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普通地方交付税の増加に伴う経常一般財源の安定</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により、平成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年度と比較し</a:t>
          </a:r>
          <a:r>
            <a:rPr kumimoji="1" lang="en-US" altLang="ja-JP" sz="1100">
              <a:solidFill>
                <a:schemeClr val="dk1"/>
              </a:solidFill>
              <a:effectLst/>
              <a:latin typeface="+mn-lt"/>
              <a:ea typeface="+mn-ea"/>
              <a:cs typeface="+mn-cs"/>
            </a:rPr>
            <a:t>1.6</a:t>
          </a:r>
          <a:r>
            <a:rPr kumimoji="1" lang="ja-JP" altLang="ja-JP" sz="1100">
              <a:solidFill>
                <a:schemeClr val="dk1"/>
              </a:solidFill>
              <a:effectLst/>
              <a:latin typeface="+mn-lt"/>
              <a:ea typeface="+mn-ea"/>
              <a:cs typeface="+mn-cs"/>
            </a:rPr>
            <a:t>ポイント増加し、類似団体平均を超えている。今後、</a:t>
          </a:r>
          <a:r>
            <a:rPr kumimoji="1" lang="ja-JP" altLang="en-US" sz="1100">
              <a:solidFill>
                <a:schemeClr val="dk1"/>
              </a:solidFill>
              <a:effectLst/>
              <a:latin typeface="+mn-lt"/>
              <a:ea typeface="+mn-ea"/>
              <a:cs typeface="+mn-cs"/>
            </a:rPr>
            <a:t>臨時職員の雇用数の縮減や</a:t>
          </a:r>
          <a:r>
            <a:rPr kumimoji="1" lang="ja-JP" altLang="ja-JP" sz="1100">
              <a:solidFill>
                <a:schemeClr val="dk1"/>
              </a:solidFill>
              <a:effectLst/>
              <a:latin typeface="+mn-lt"/>
              <a:ea typeface="+mn-ea"/>
              <a:cs typeface="+mn-cs"/>
            </a:rPr>
            <a:t>指定管理方式の検討</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事務事業の見直しなど経費の縮減を図ってゆく。</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163576</xdr:rowOff>
    </xdr:from>
    <xdr:to>
      <xdr:col>24</xdr:col>
      <xdr:colOff>31750</xdr:colOff>
      <xdr:row>22</xdr:row>
      <xdr:rowOff>8128</xdr:rowOff>
    </xdr:to>
    <xdr:cxnSp macro="">
      <xdr:nvCxnSpPr>
        <xdr:cNvPr id="117" name="直線コネクタ 116"/>
        <xdr:cNvCxnSpPr/>
      </xdr:nvCxnSpPr>
      <xdr:spPr>
        <a:xfrm flipV="1">
          <a:off x="16510000" y="2563876"/>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151655</xdr:rowOff>
    </xdr:from>
    <xdr:ext cx="762000" cy="259045"/>
    <xdr:sp macro="" textlink="">
      <xdr:nvSpPr>
        <xdr:cNvPr id="118" name="物件費最小値テキスト"/>
        <xdr:cNvSpPr txBox="1"/>
      </xdr:nvSpPr>
      <xdr:spPr>
        <a:xfrm>
          <a:off x="16598900" y="375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a:t>
          </a:r>
          <a:endParaRPr kumimoji="1" lang="ja-JP" altLang="en-US" sz="1000" b="1">
            <a:latin typeface="ＭＳ Ｐゴシック"/>
          </a:endParaRPr>
        </a:p>
      </xdr:txBody>
    </xdr:sp>
    <xdr:clientData/>
  </xdr:oneCellAnchor>
  <xdr:twoCellAnchor>
    <xdr:from>
      <xdr:col>23</xdr:col>
      <xdr:colOff>628650</xdr:colOff>
      <xdr:row>22</xdr:row>
      <xdr:rowOff>8128</xdr:rowOff>
    </xdr:from>
    <xdr:to>
      <xdr:col>24</xdr:col>
      <xdr:colOff>120650</xdr:colOff>
      <xdr:row>22</xdr:row>
      <xdr:rowOff>8128</xdr:rowOff>
    </xdr:to>
    <xdr:cxnSp macro="">
      <xdr:nvCxnSpPr>
        <xdr:cNvPr id="119" name="直線コネクタ 118"/>
        <xdr:cNvCxnSpPr/>
      </xdr:nvCxnSpPr>
      <xdr:spPr>
        <a:xfrm>
          <a:off x="16421100" y="3780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78503</xdr:rowOff>
    </xdr:from>
    <xdr:ext cx="762000" cy="259045"/>
    <xdr:sp macro="" textlink="">
      <xdr:nvSpPr>
        <xdr:cNvPr id="120" name="物件費最大値テキスト"/>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14</xdr:row>
      <xdr:rowOff>163576</xdr:rowOff>
    </xdr:from>
    <xdr:to>
      <xdr:col>24</xdr:col>
      <xdr:colOff>120650</xdr:colOff>
      <xdr:row>14</xdr:row>
      <xdr:rowOff>163576</xdr:rowOff>
    </xdr:to>
    <xdr:cxnSp macro="">
      <xdr:nvCxnSpPr>
        <xdr:cNvPr id="121" name="直線コネクタ 120"/>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60706</xdr:rowOff>
    </xdr:from>
    <xdr:to>
      <xdr:col>24</xdr:col>
      <xdr:colOff>31750</xdr:colOff>
      <xdr:row>17</xdr:row>
      <xdr:rowOff>133858</xdr:rowOff>
    </xdr:to>
    <xdr:cxnSp macro="">
      <xdr:nvCxnSpPr>
        <xdr:cNvPr id="122" name="直線コネクタ 121"/>
        <xdr:cNvCxnSpPr/>
      </xdr:nvCxnSpPr>
      <xdr:spPr>
        <a:xfrm>
          <a:off x="15671800" y="2975356"/>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170451</xdr:rowOff>
    </xdr:from>
    <xdr:ext cx="762000" cy="259045"/>
    <xdr:sp macro="" textlink="">
      <xdr:nvSpPr>
        <xdr:cNvPr id="123" name="物件費平均値テキスト"/>
        <xdr:cNvSpPr txBox="1"/>
      </xdr:nvSpPr>
      <xdr:spPr>
        <a:xfrm>
          <a:off x="16598900" y="2742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153924</xdr:rowOff>
    </xdr:from>
    <xdr:to>
      <xdr:col>24</xdr:col>
      <xdr:colOff>82550</xdr:colOff>
      <xdr:row>17</xdr:row>
      <xdr:rowOff>84074</xdr:rowOff>
    </xdr:to>
    <xdr:sp macro="" textlink="">
      <xdr:nvSpPr>
        <xdr:cNvPr id="124" name="フローチャート : 判断 123"/>
        <xdr:cNvSpPr/>
      </xdr:nvSpPr>
      <xdr:spPr>
        <a:xfrm>
          <a:off x="164592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122428</xdr:rowOff>
    </xdr:from>
    <xdr:to>
      <xdr:col>22</xdr:col>
      <xdr:colOff>565150</xdr:colOff>
      <xdr:row>17</xdr:row>
      <xdr:rowOff>60706</xdr:rowOff>
    </xdr:to>
    <xdr:cxnSp macro="">
      <xdr:nvCxnSpPr>
        <xdr:cNvPr id="125" name="直線コネクタ 124"/>
        <xdr:cNvCxnSpPr/>
      </xdr:nvCxnSpPr>
      <xdr:spPr>
        <a:xfrm>
          <a:off x="14782800" y="2865628"/>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80772</xdr:rowOff>
    </xdr:from>
    <xdr:to>
      <xdr:col>22</xdr:col>
      <xdr:colOff>615950</xdr:colOff>
      <xdr:row>17</xdr:row>
      <xdr:rowOff>10922</xdr:rowOff>
    </xdr:to>
    <xdr:sp macro="" textlink="">
      <xdr:nvSpPr>
        <xdr:cNvPr id="126" name="フローチャート : 判断 125"/>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21099</xdr:rowOff>
    </xdr:from>
    <xdr:ext cx="736600" cy="259045"/>
    <xdr:sp macro="" textlink="">
      <xdr:nvSpPr>
        <xdr:cNvPr id="127" name="テキスト ボックス 126"/>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113284</xdr:rowOff>
    </xdr:from>
    <xdr:to>
      <xdr:col>21</xdr:col>
      <xdr:colOff>361950</xdr:colOff>
      <xdr:row>16</xdr:row>
      <xdr:rowOff>122428</xdr:rowOff>
    </xdr:to>
    <xdr:cxnSp macro="">
      <xdr:nvCxnSpPr>
        <xdr:cNvPr id="128" name="直線コネクタ 127"/>
        <xdr:cNvCxnSpPr/>
      </xdr:nvCxnSpPr>
      <xdr:spPr>
        <a:xfrm>
          <a:off x="13893800" y="2856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11955</xdr:rowOff>
    </xdr:from>
    <xdr:ext cx="762000" cy="259045"/>
    <xdr:sp macro="" textlink="">
      <xdr:nvSpPr>
        <xdr:cNvPr id="130" name="テキスト ボックス 129"/>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40132</xdr:rowOff>
    </xdr:from>
    <xdr:to>
      <xdr:col>20</xdr:col>
      <xdr:colOff>158750</xdr:colOff>
      <xdr:row>16</xdr:row>
      <xdr:rowOff>113284</xdr:rowOff>
    </xdr:to>
    <xdr:cxnSp macro="">
      <xdr:nvCxnSpPr>
        <xdr:cNvPr id="131" name="直線コネクタ 130"/>
        <xdr:cNvCxnSpPr/>
      </xdr:nvCxnSpPr>
      <xdr:spPr>
        <a:xfrm>
          <a:off x="13004800" y="278333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67056</xdr:rowOff>
    </xdr:from>
    <xdr:to>
      <xdr:col>20</xdr:col>
      <xdr:colOff>209550</xdr:colOff>
      <xdr:row>16</xdr:row>
      <xdr:rowOff>168656</xdr:rowOff>
    </xdr:to>
    <xdr:sp macro="" textlink="">
      <xdr:nvSpPr>
        <xdr:cNvPr id="132" name="フローチャート : 判断 131"/>
        <xdr:cNvSpPr/>
      </xdr:nvSpPr>
      <xdr:spPr>
        <a:xfrm>
          <a:off x="13843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153433</xdr:rowOff>
    </xdr:from>
    <xdr:ext cx="762000" cy="259045"/>
    <xdr:sp macro="" textlink="">
      <xdr:nvSpPr>
        <xdr:cNvPr id="133" name="テキスト ボックス 132"/>
        <xdr:cNvSpPr txBox="1"/>
      </xdr:nvSpPr>
      <xdr:spPr>
        <a:xfrm>
          <a:off x="13512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4" name="フローチャート : 判断 133"/>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35" name="テキスト ボックス 134"/>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83058</xdr:rowOff>
    </xdr:from>
    <xdr:to>
      <xdr:col>24</xdr:col>
      <xdr:colOff>82550</xdr:colOff>
      <xdr:row>18</xdr:row>
      <xdr:rowOff>13208</xdr:rowOff>
    </xdr:to>
    <xdr:sp macro="" textlink="">
      <xdr:nvSpPr>
        <xdr:cNvPr id="141" name="円/楕円 140"/>
        <xdr:cNvSpPr/>
      </xdr:nvSpPr>
      <xdr:spPr>
        <a:xfrm>
          <a:off x="164592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55135</xdr:rowOff>
    </xdr:from>
    <xdr:ext cx="762000" cy="259045"/>
    <xdr:sp macro="" textlink="">
      <xdr:nvSpPr>
        <xdr:cNvPr id="142" name="物件費該当値テキスト"/>
        <xdr:cNvSpPr txBox="1"/>
      </xdr:nvSpPr>
      <xdr:spPr>
        <a:xfrm>
          <a:off x="165989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9906</xdr:rowOff>
    </xdr:from>
    <xdr:to>
      <xdr:col>22</xdr:col>
      <xdr:colOff>615950</xdr:colOff>
      <xdr:row>17</xdr:row>
      <xdr:rowOff>111506</xdr:rowOff>
    </xdr:to>
    <xdr:sp macro="" textlink="">
      <xdr:nvSpPr>
        <xdr:cNvPr id="143" name="円/楕円 142"/>
        <xdr:cNvSpPr/>
      </xdr:nvSpPr>
      <xdr:spPr>
        <a:xfrm>
          <a:off x="156210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44" name="テキスト ボックス 143"/>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71628</xdr:rowOff>
    </xdr:from>
    <xdr:to>
      <xdr:col>21</xdr:col>
      <xdr:colOff>412750</xdr:colOff>
      <xdr:row>17</xdr:row>
      <xdr:rowOff>1778</xdr:rowOff>
    </xdr:to>
    <xdr:sp macro="" textlink="">
      <xdr:nvSpPr>
        <xdr:cNvPr id="145" name="円/楕円 144"/>
        <xdr:cNvSpPr/>
      </xdr:nvSpPr>
      <xdr:spPr>
        <a:xfrm>
          <a:off x="14732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46" name="テキスト ボックス 145"/>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62484</xdr:rowOff>
    </xdr:from>
    <xdr:to>
      <xdr:col>20</xdr:col>
      <xdr:colOff>209550</xdr:colOff>
      <xdr:row>16</xdr:row>
      <xdr:rowOff>164084</xdr:rowOff>
    </xdr:to>
    <xdr:sp macro="" textlink="">
      <xdr:nvSpPr>
        <xdr:cNvPr id="147" name="円/楕円 146"/>
        <xdr:cNvSpPr/>
      </xdr:nvSpPr>
      <xdr:spPr>
        <a:xfrm>
          <a:off x="13843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2811</xdr:rowOff>
    </xdr:from>
    <xdr:ext cx="762000" cy="259045"/>
    <xdr:sp macro="" textlink="">
      <xdr:nvSpPr>
        <xdr:cNvPr id="148" name="テキスト ボックス 147"/>
        <xdr:cNvSpPr txBox="1"/>
      </xdr:nvSpPr>
      <xdr:spPr>
        <a:xfrm>
          <a:off x="13512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160782</xdr:rowOff>
    </xdr:from>
    <xdr:to>
      <xdr:col>19</xdr:col>
      <xdr:colOff>6350</xdr:colOff>
      <xdr:row>16</xdr:row>
      <xdr:rowOff>90932</xdr:rowOff>
    </xdr:to>
    <xdr:sp macro="" textlink="">
      <xdr:nvSpPr>
        <xdr:cNvPr id="149" name="円/楕円 148"/>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101109</xdr:rowOff>
    </xdr:from>
    <xdr:ext cx="762000" cy="259045"/>
    <xdr:sp macro="" textlink="">
      <xdr:nvSpPr>
        <xdr:cNvPr id="150" name="テキスト ボックス 149"/>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類似団体平均より低い水準にある。今後も適正な給付を行う。</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5" name="直線コネクタ 164"/>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66" name="テキスト ボックス 165"/>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7" name="直線コネクタ 166"/>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68" name="テキスト ボックス 167"/>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9" name="直線コネクタ 168"/>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0" name="テキスト ボックス 169"/>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1" name="直線コネクタ 170"/>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2" name="テキスト ボックス 171"/>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35560</xdr:rowOff>
    </xdr:from>
    <xdr:to>
      <xdr:col>7</xdr:col>
      <xdr:colOff>15875</xdr:colOff>
      <xdr:row>61</xdr:row>
      <xdr:rowOff>161290</xdr:rowOff>
    </xdr:to>
    <xdr:cxnSp macro="">
      <xdr:nvCxnSpPr>
        <xdr:cNvPr id="175" name="直線コネクタ 174"/>
        <xdr:cNvCxnSpPr/>
      </xdr:nvCxnSpPr>
      <xdr:spPr>
        <a:xfrm flipV="1">
          <a:off x="4826000" y="92938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6"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7" name="直線コネクタ 176"/>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121937</xdr:rowOff>
    </xdr:from>
    <xdr:ext cx="762000" cy="259045"/>
    <xdr:sp macro="" textlink="">
      <xdr:nvSpPr>
        <xdr:cNvPr id="178" name="扶助費最大値テキスト"/>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6</xdr:col>
      <xdr:colOff>612775</xdr:colOff>
      <xdr:row>54</xdr:row>
      <xdr:rowOff>35560</xdr:rowOff>
    </xdr:from>
    <xdr:to>
      <xdr:col>7</xdr:col>
      <xdr:colOff>104775</xdr:colOff>
      <xdr:row>54</xdr:row>
      <xdr:rowOff>35560</xdr:rowOff>
    </xdr:to>
    <xdr:cxnSp macro="">
      <xdr:nvCxnSpPr>
        <xdr:cNvPr id="179" name="直線コネクタ 178"/>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138430</xdr:rowOff>
    </xdr:from>
    <xdr:to>
      <xdr:col>7</xdr:col>
      <xdr:colOff>15875</xdr:colOff>
      <xdr:row>55</xdr:row>
      <xdr:rowOff>161290</xdr:rowOff>
    </xdr:to>
    <xdr:cxnSp macro="">
      <xdr:nvCxnSpPr>
        <xdr:cNvPr id="180" name="直線コネクタ 179"/>
        <xdr:cNvCxnSpPr/>
      </xdr:nvCxnSpPr>
      <xdr:spPr>
        <a:xfrm flipV="1">
          <a:off x="3987800" y="95681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36847</xdr:rowOff>
    </xdr:from>
    <xdr:ext cx="762000" cy="259045"/>
    <xdr:sp macro="" textlink="">
      <xdr:nvSpPr>
        <xdr:cNvPr id="181" name="扶助費平均値テキスト"/>
        <xdr:cNvSpPr txBox="1"/>
      </xdr:nvSpPr>
      <xdr:spPr>
        <a:xfrm>
          <a:off x="4914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64770</xdr:rowOff>
    </xdr:from>
    <xdr:to>
      <xdr:col>7</xdr:col>
      <xdr:colOff>66675</xdr:colOff>
      <xdr:row>57</xdr:row>
      <xdr:rowOff>166370</xdr:rowOff>
    </xdr:to>
    <xdr:sp macro="" textlink="">
      <xdr:nvSpPr>
        <xdr:cNvPr id="182" name="フローチャート : 判断 181"/>
        <xdr:cNvSpPr/>
      </xdr:nvSpPr>
      <xdr:spPr>
        <a:xfrm>
          <a:off x="4775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115570</xdr:rowOff>
    </xdr:from>
    <xdr:to>
      <xdr:col>5</xdr:col>
      <xdr:colOff>549275</xdr:colOff>
      <xdr:row>55</xdr:row>
      <xdr:rowOff>161290</xdr:rowOff>
    </xdr:to>
    <xdr:cxnSp macro="">
      <xdr:nvCxnSpPr>
        <xdr:cNvPr id="183" name="直線コネクタ 182"/>
        <xdr:cNvCxnSpPr/>
      </xdr:nvCxnSpPr>
      <xdr:spPr>
        <a:xfrm>
          <a:off x="3098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41910</xdr:rowOff>
    </xdr:from>
    <xdr:to>
      <xdr:col>5</xdr:col>
      <xdr:colOff>600075</xdr:colOff>
      <xdr:row>57</xdr:row>
      <xdr:rowOff>143510</xdr:rowOff>
    </xdr:to>
    <xdr:sp macro="" textlink="">
      <xdr:nvSpPr>
        <xdr:cNvPr id="184" name="フローチャート : 判断 183"/>
        <xdr:cNvSpPr/>
      </xdr:nvSpPr>
      <xdr:spPr>
        <a:xfrm>
          <a:off x="3937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128287</xdr:rowOff>
    </xdr:from>
    <xdr:ext cx="736600" cy="259045"/>
    <xdr:sp macro="" textlink="">
      <xdr:nvSpPr>
        <xdr:cNvPr id="185" name="テキスト ボックス 184"/>
        <xdr:cNvSpPr txBox="1"/>
      </xdr:nvSpPr>
      <xdr:spPr>
        <a:xfrm>
          <a:off x="3606800" y="990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115570</xdr:rowOff>
    </xdr:from>
    <xdr:to>
      <xdr:col>4</xdr:col>
      <xdr:colOff>346075</xdr:colOff>
      <xdr:row>56</xdr:row>
      <xdr:rowOff>12700</xdr:rowOff>
    </xdr:to>
    <xdr:cxnSp macro="">
      <xdr:nvCxnSpPr>
        <xdr:cNvPr id="186" name="直線コネクタ 185"/>
        <xdr:cNvCxnSpPr/>
      </xdr:nvCxnSpPr>
      <xdr:spPr>
        <a:xfrm flipV="1">
          <a:off x="2209800" y="9545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57</xdr:row>
      <xdr:rowOff>41910</xdr:rowOff>
    </xdr:from>
    <xdr:to>
      <xdr:col>4</xdr:col>
      <xdr:colOff>396875</xdr:colOff>
      <xdr:row>57</xdr:row>
      <xdr:rowOff>143510</xdr:rowOff>
    </xdr:to>
    <xdr:sp macro="" textlink="">
      <xdr:nvSpPr>
        <xdr:cNvPr id="187" name="フローチャート : 判断 186"/>
        <xdr:cNvSpPr/>
      </xdr:nvSpPr>
      <xdr:spPr>
        <a:xfrm>
          <a:off x="3048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128287</xdr:rowOff>
    </xdr:from>
    <xdr:ext cx="762000" cy="259045"/>
    <xdr:sp macro="" textlink="">
      <xdr:nvSpPr>
        <xdr:cNvPr id="188" name="テキスト ボックス 187"/>
        <xdr:cNvSpPr txBox="1"/>
      </xdr:nvSpPr>
      <xdr:spPr>
        <a:xfrm>
          <a:off x="2717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92710</xdr:rowOff>
    </xdr:from>
    <xdr:to>
      <xdr:col>3</xdr:col>
      <xdr:colOff>142875</xdr:colOff>
      <xdr:row>56</xdr:row>
      <xdr:rowOff>12700</xdr:rowOff>
    </xdr:to>
    <xdr:cxnSp macro="">
      <xdr:nvCxnSpPr>
        <xdr:cNvPr id="189" name="直線コネクタ 188"/>
        <xdr:cNvCxnSpPr/>
      </xdr:nvCxnSpPr>
      <xdr:spPr>
        <a:xfrm>
          <a:off x="1320800" y="952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167640</xdr:rowOff>
    </xdr:from>
    <xdr:to>
      <xdr:col>3</xdr:col>
      <xdr:colOff>193675</xdr:colOff>
      <xdr:row>57</xdr:row>
      <xdr:rowOff>97790</xdr:rowOff>
    </xdr:to>
    <xdr:sp macro="" textlink="">
      <xdr:nvSpPr>
        <xdr:cNvPr id="190" name="フローチャート : 判断 189"/>
        <xdr:cNvSpPr/>
      </xdr:nvSpPr>
      <xdr:spPr>
        <a:xfrm>
          <a:off x="2159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82567</xdr:rowOff>
    </xdr:from>
    <xdr:ext cx="762000" cy="259045"/>
    <xdr:sp macro="" textlink="">
      <xdr:nvSpPr>
        <xdr:cNvPr id="191" name="テキスト ボックス 190"/>
        <xdr:cNvSpPr txBox="1"/>
      </xdr:nvSpPr>
      <xdr:spPr>
        <a:xfrm>
          <a:off x="1828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121920</xdr:rowOff>
    </xdr:from>
    <xdr:to>
      <xdr:col>1</xdr:col>
      <xdr:colOff>676275</xdr:colOff>
      <xdr:row>57</xdr:row>
      <xdr:rowOff>52070</xdr:rowOff>
    </xdr:to>
    <xdr:sp macro="" textlink="">
      <xdr:nvSpPr>
        <xdr:cNvPr id="192" name="フローチャート : 判断 191"/>
        <xdr:cNvSpPr/>
      </xdr:nvSpPr>
      <xdr:spPr>
        <a:xfrm>
          <a:off x="1270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36847</xdr:rowOff>
    </xdr:from>
    <xdr:ext cx="762000" cy="259045"/>
    <xdr:sp macro="" textlink="">
      <xdr:nvSpPr>
        <xdr:cNvPr id="193" name="テキスト ボックス 192"/>
        <xdr:cNvSpPr txBox="1"/>
      </xdr:nvSpPr>
      <xdr:spPr>
        <a:xfrm>
          <a:off x="939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87630</xdr:rowOff>
    </xdr:from>
    <xdr:to>
      <xdr:col>7</xdr:col>
      <xdr:colOff>66675</xdr:colOff>
      <xdr:row>56</xdr:row>
      <xdr:rowOff>17780</xdr:rowOff>
    </xdr:to>
    <xdr:sp macro="" textlink="">
      <xdr:nvSpPr>
        <xdr:cNvPr id="199" name="円/楕円 198"/>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104157</xdr:rowOff>
    </xdr:from>
    <xdr:ext cx="762000" cy="259045"/>
    <xdr:sp macro="" textlink="">
      <xdr:nvSpPr>
        <xdr:cNvPr id="200" name="扶助費該当値テキスト"/>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110490</xdr:rowOff>
    </xdr:from>
    <xdr:to>
      <xdr:col>5</xdr:col>
      <xdr:colOff>600075</xdr:colOff>
      <xdr:row>56</xdr:row>
      <xdr:rowOff>40640</xdr:rowOff>
    </xdr:to>
    <xdr:sp macro="" textlink="">
      <xdr:nvSpPr>
        <xdr:cNvPr id="201" name="円/楕円 200"/>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50817</xdr:rowOff>
    </xdr:from>
    <xdr:ext cx="736600" cy="259045"/>
    <xdr:sp macro="" textlink="">
      <xdr:nvSpPr>
        <xdr:cNvPr id="202" name="テキスト ボックス 201"/>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64770</xdr:rowOff>
    </xdr:from>
    <xdr:to>
      <xdr:col>4</xdr:col>
      <xdr:colOff>396875</xdr:colOff>
      <xdr:row>55</xdr:row>
      <xdr:rowOff>166370</xdr:rowOff>
    </xdr:to>
    <xdr:sp macro="" textlink="">
      <xdr:nvSpPr>
        <xdr:cNvPr id="203" name="円/楕円 202"/>
        <xdr:cNvSpPr/>
      </xdr:nvSpPr>
      <xdr:spPr>
        <a:xfrm>
          <a:off x="3048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5097</xdr:rowOff>
    </xdr:from>
    <xdr:ext cx="762000" cy="259045"/>
    <xdr:sp macro="" textlink="">
      <xdr:nvSpPr>
        <xdr:cNvPr id="204" name="テキスト ボックス 203"/>
        <xdr:cNvSpPr txBox="1"/>
      </xdr:nvSpPr>
      <xdr:spPr>
        <a:xfrm>
          <a:off x="2717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133350</xdr:rowOff>
    </xdr:from>
    <xdr:to>
      <xdr:col>3</xdr:col>
      <xdr:colOff>193675</xdr:colOff>
      <xdr:row>56</xdr:row>
      <xdr:rowOff>63500</xdr:rowOff>
    </xdr:to>
    <xdr:sp macro="" textlink="">
      <xdr:nvSpPr>
        <xdr:cNvPr id="205" name="円/楕円 204"/>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73677</xdr:rowOff>
    </xdr:from>
    <xdr:ext cx="762000" cy="259045"/>
    <xdr:sp macro="" textlink="">
      <xdr:nvSpPr>
        <xdr:cNvPr id="206" name="テキスト ボックス 205"/>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07" name="円/楕円 206"/>
        <xdr:cNvSpPr/>
      </xdr:nvSpPr>
      <xdr:spPr>
        <a:xfrm>
          <a:off x="1270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153687</xdr:rowOff>
    </xdr:from>
    <xdr:ext cx="762000" cy="259045"/>
    <xdr:sp macro="" textlink="">
      <xdr:nvSpPr>
        <xdr:cNvPr id="208" name="テキスト ボックス 207"/>
        <xdr:cNvSpPr txBox="1"/>
      </xdr:nvSpPr>
      <xdr:spPr>
        <a:xfrm>
          <a:off x="939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2" name="正方形/長方形 21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3" name="正方形/長方形 21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4" name="正方形/長方形 21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5" name="正方形/長方形 21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6" name="正方形/長方形 21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7" name="正方形/長方形 21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8" name="正方形/長方形 21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19" name="テキスト ボックス 21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effectLst/>
            </a:rPr>
            <a:t>特別豪雪地帯の指定を受ける当町は、除雪経費がかさむことから維持補修費を押し上げることとなり、経常収支比率が類似団体を上回る結果となっており、当該経費の抑制が課題となっている。</a:t>
          </a:r>
          <a:endParaRPr lang="ja-JP" altLang="ja-JP" sz="1100">
            <a:effectLst/>
          </a:endParaRPr>
        </a:p>
      </xdr:txBody>
    </xdr:sp>
    <xdr:clientData/>
  </xdr:twoCellAnchor>
  <xdr:oneCellAnchor>
    <xdr:from>
      <xdr:col>18</xdr:col>
      <xdr:colOff>44450</xdr:colOff>
      <xdr:row>49</xdr:row>
      <xdr:rowOff>107950</xdr:rowOff>
    </xdr:from>
    <xdr:ext cx="298543" cy="225703"/>
    <xdr:sp macro="" textlink="">
      <xdr:nvSpPr>
        <xdr:cNvPr id="220" name="テキスト ボックス 21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1" name="直線コネクタ 22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2" name="テキスト ボックス 22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3" name="直線コネクタ 22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4" name="テキスト ボックス 22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5" name="直線コネクタ 22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6" name="テキスト ボックス 22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7" name="直線コネクタ 22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8" name="テキスト ボックス 22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29" name="直線コネクタ 22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0" name="テキスト ボックス 22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26416</xdr:rowOff>
    </xdr:from>
    <xdr:to>
      <xdr:col>24</xdr:col>
      <xdr:colOff>31750</xdr:colOff>
      <xdr:row>59</xdr:row>
      <xdr:rowOff>138430</xdr:rowOff>
    </xdr:to>
    <xdr:cxnSp macro="">
      <xdr:nvCxnSpPr>
        <xdr:cNvPr id="233" name="直線コネクタ 232"/>
        <xdr:cNvCxnSpPr/>
      </xdr:nvCxnSpPr>
      <xdr:spPr>
        <a:xfrm flipV="1">
          <a:off x="16510000" y="9284716"/>
          <a:ext cx="0" cy="96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110507</xdr:rowOff>
    </xdr:from>
    <xdr:ext cx="762000" cy="259045"/>
    <xdr:sp macro="" textlink="">
      <xdr:nvSpPr>
        <xdr:cNvPr id="234" name="その他最小値テキスト"/>
        <xdr:cNvSpPr txBox="1"/>
      </xdr:nvSpPr>
      <xdr:spPr>
        <a:xfrm>
          <a:off x="16598900" y="1022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a:t>
          </a:r>
          <a:endParaRPr kumimoji="1" lang="ja-JP" altLang="en-US" sz="1000" b="1">
            <a:latin typeface="ＭＳ Ｐゴシック"/>
          </a:endParaRPr>
        </a:p>
      </xdr:txBody>
    </xdr:sp>
    <xdr:clientData/>
  </xdr:oneCellAnchor>
  <xdr:twoCellAnchor>
    <xdr:from>
      <xdr:col>23</xdr:col>
      <xdr:colOff>628650</xdr:colOff>
      <xdr:row>59</xdr:row>
      <xdr:rowOff>138430</xdr:rowOff>
    </xdr:from>
    <xdr:to>
      <xdr:col>24</xdr:col>
      <xdr:colOff>120650</xdr:colOff>
      <xdr:row>59</xdr:row>
      <xdr:rowOff>138430</xdr:rowOff>
    </xdr:to>
    <xdr:cxnSp macro="">
      <xdr:nvCxnSpPr>
        <xdr:cNvPr id="235" name="直線コネクタ 234"/>
        <xdr:cNvCxnSpPr/>
      </xdr:nvCxnSpPr>
      <xdr:spPr>
        <a:xfrm>
          <a:off x="16421100" y="1025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112793</xdr:rowOff>
    </xdr:from>
    <xdr:ext cx="762000" cy="259045"/>
    <xdr:sp macro="" textlink="">
      <xdr:nvSpPr>
        <xdr:cNvPr id="236" name="その他最大値テキスト"/>
        <xdr:cNvSpPr txBox="1"/>
      </xdr:nvSpPr>
      <xdr:spPr>
        <a:xfrm>
          <a:off x="16598900" y="902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54</xdr:row>
      <xdr:rowOff>26416</xdr:rowOff>
    </xdr:from>
    <xdr:to>
      <xdr:col>24</xdr:col>
      <xdr:colOff>120650</xdr:colOff>
      <xdr:row>54</xdr:row>
      <xdr:rowOff>26416</xdr:rowOff>
    </xdr:to>
    <xdr:cxnSp macro="">
      <xdr:nvCxnSpPr>
        <xdr:cNvPr id="237" name="直線コネクタ 236"/>
        <xdr:cNvCxnSpPr/>
      </xdr:nvCxnSpPr>
      <xdr:spPr>
        <a:xfrm>
          <a:off x="16421100" y="928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26416</xdr:rowOff>
    </xdr:from>
    <xdr:to>
      <xdr:col>24</xdr:col>
      <xdr:colOff>31750</xdr:colOff>
      <xdr:row>57</xdr:row>
      <xdr:rowOff>138430</xdr:rowOff>
    </xdr:to>
    <xdr:cxnSp macro="">
      <xdr:nvCxnSpPr>
        <xdr:cNvPr id="238" name="直線コネクタ 237"/>
        <xdr:cNvCxnSpPr/>
      </xdr:nvCxnSpPr>
      <xdr:spPr>
        <a:xfrm>
          <a:off x="15671800" y="9627616"/>
          <a:ext cx="8382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115587</xdr:rowOff>
    </xdr:from>
    <xdr:ext cx="762000" cy="259045"/>
    <xdr:sp macro="" textlink="">
      <xdr:nvSpPr>
        <xdr:cNvPr id="239" name="その他平均値テキスト"/>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40" name="フローチャート : 判断 239"/>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26416</xdr:rowOff>
    </xdr:from>
    <xdr:to>
      <xdr:col>22</xdr:col>
      <xdr:colOff>565150</xdr:colOff>
      <xdr:row>57</xdr:row>
      <xdr:rowOff>110998</xdr:rowOff>
    </xdr:to>
    <xdr:cxnSp macro="">
      <xdr:nvCxnSpPr>
        <xdr:cNvPr id="241" name="直線コネクタ 240"/>
        <xdr:cNvCxnSpPr/>
      </xdr:nvCxnSpPr>
      <xdr:spPr>
        <a:xfrm flipV="1">
          <a:off x="14782800" y="9627616"/>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48768</xdr:rowOff>
    </xdr:from>
    <xdr:to>
      <xdr:col>22</xdr:col>
      <xdr:colOff>615950</xdr:colOff>
      <xdr:row>56</xdr:row>
      <xdr:rowOff>150368</xdr:rowOff>
    </xdr:to>
    <xdr:sp macro="" textlink="">
      <xdr:nvSpPr>
        <xdr:cNvPr id="242" name="フローチャート : 判断 241"/>
        <xdr:cNvSpPr/>
      </xdr:nvSpPr>
      <xdr:spPr>
        <a:xfrm>
          <a:off x="15621000" y="964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135145</xdr:rowOff>
    </xdr:from>
    <xdr:ext cx="736600" cy="259045"/>
    <xdr:sp macro="" textlink="">
      <xdr:nvSpPr>
        <xdr:cNvPr id="243" name="テキスト ボックス 242"/>
        <xdr:cNvSpPr txBox="1"/>
      </xdr:nvSpPr>
      <xdr:spPr>
        <a:xfrm>
          <a:off x="15290800" y="9736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78994</xdr:rowOff>
    </xdr:from>
    <xdr:to>
      <xdr:col>21</xdr:col>
      <xdr:colOff>361950</xdr:colOff>
      <xdr:row>57</xdr:row>
      <xdr:rowOff>110998</xdr:rowOff>
    </xdr:to>
    <xdr:cxnSp macro="">
      <xdr:nvCxnSpPr>
        <xdr:cNvPr id="244" name="直線コネクタ 243"/>
        <xdr:cNvCxnSpPr/>
      </xdr:nvCxnSpPr>
      <xdr:spPr>
        <a:xfrm>
          <a:off x="13893800" y="98516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71628</xdr:rowOff>
    </xdr:from>
    <xdr:to>
      <xdr:col>21</xdr:col>
      <xdr:colOff>412750</xdr:colOff>
      <xdr:row>57</xdr:row>
      <xdr:rowOff>1778</xdr:rowOff>
    </xdr:to>
    <xdr:sp macro="" textlink="">
      <xdr:nvSpPr>
        <xdr:cNvPr id="245" name="フローチャート : 判断 244"/>
        <xdr:cNvSpPr/>
      </xdr:nvSpPr>
      <xdr:spPr>
        <a:xfrm>
          <a:off x="147320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11955</xdr:rowOff>
    </xdr:from>
    <xdr:ext cx="762000" cy="259045"/>
    <xdr:sp macro="" textlink="">
      <xdr:nvSpPr>
        <xdr:cNvPr id="246" name="テキスト ボックス 245"/>
        <xdr:cNvSpPr txBox="1"/>
      </xdr:nvSpPr>
      <xdr:spPr>
        <a:xfrm>
          <a:off x="14401800" y="9441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78994</xdr:rowOff>
    </xdr:from>
    <xdr:to>
      <xdr:col>20</xdr:col>
      <xdr:colOff>158750</xdr:colOff>
      <xdr:row>57</xdr:row>
      <xdr:rowOff>101854</xdr:rowOff>
    </xdr:to>
    <xdr:cxnSp macro="">
      <xdr:nvCxnSpPr>
        <xdr:cNvPr id="247" name="直線コネクタ 246"/>
        <xdr:cNvCxnSpPr/>
      </xdr:nvCxnSpPr>
      <xdr:spPr>
        <a:xfrm flipV="1">
          <a:off x="13004800" y="98516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48" name="フローチャート : 判断 247"/>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49" name="テキスト ボックス 248"/>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53340</xdr:rowOff>
    </xdr:from>
    <xdr:to>
      <xdr:col>19</xdr:col>
      <xdr:colOff>6350</xdr:colOff>
      <xdr:row>56</xdr:row>
      <xdr:rowOff>154940</xdr:rowOff>
    </xdr:to>
    <xdr:sp macro="" textlink="">
      <xdr:nvSpPr>
        <xdr:cNvPr id="250" name="フローチャート : 判断 249"/>
        <xdr:cNvSpPr/>
      </xdr:nvSpPr>
      <xdr:spPr>
        <a:xfrm>
          <a:off x="12954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165117</xdr:rowOff>
    </xdr:from>
    <xdr:ext cx="762000" cy="259045"/>
    <xdr:sp macro="" textlink="">
      <xdr:nvSpPr>
        <xdr:cNvPr id="251" name="テキスト ボックス 250"/>
        <xdr:cNvSpPr txBox="1"/>
      </xdr:nvSpPr>
      <xdr:spPr>
        <a:xfrm>
          <a:off x="12623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57" name="円/楕円 256"/>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58"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147066</xdr:rowOff>
    </xdr:from>
    <xdr:to>
      <xdr:col>22</xdr:col>
      <xdr:colOff>615950</xdr:colOff>
      <xdr:row>56</xdr:row>
      <xdr:rowOff>77216</xdr:rowOff>
    </xdr:to>
    <xdr:sp macro="" textlink="">
      <xdr:nvSpPr>
        <xdr:cNvPr id="259" name="円/楕円 258"/>
        <xdr:cNvSpPr/>
      </xdr:nvSpPr>
      <xdr:spPr>
        <a:xfrm>
          <a:off x="15621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87393</xdr:rowOff>
    </xdr:from>
    <xdr:ext cx="736600" cy="259045"/>
    <xdr:sp macro="" textlink="">
      <xdr:nvSpPr>
        <xdr:cNvPr id="260" name="テキスト ボックス 259"/>
        <xdr:cNvSpPr txBox="1"/>
      </xdr:nvSpPr>
      <xdr:spPr>
        <a:xfrm>
          <a:off x="15290800" y="934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60198</xdr:rowOff>
    </xdr:from>
    <xdr:to>
      <xdr:col>21</xdr:col>
      <xdr:colOff>412750</xdr:colOff>
      <xdr:row>57</xdr:row>
      <xdr:rowOff>161798</xdr:rowOff>
    </xdr:to>
    <xdr:sp macro="" textlink="">
      <xdr:nvSpPr>
        <xdr:cNvPr id="261" name="円/楕円 260"/>
        <xdr:cNvSpPr/>
      </xdr:nvSpPr>
      <xdr:spPr>
        <a:xfrm>
          <a:off x="14732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146575</xdr:rowOff>
    </xdr:from>
    <xdr:ext cx="762000" cy="259045"/>
    <xdr:sp macro="" textlink="">
      <xdr:nvSpPr>
        <xdr:cNvPr id="262" name="テキスト ボックス 261"/>
        <xdr:cNvSpPr txBox="1"/>
      </xdr:nvSpPr>
      <xdr:spPr>
        <a:xfrm>
          <a:off x="14401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28194</xdr:rowOff>
    </xdr:from>
    <xdr:to>
      <xdr:col>20</xdr:col>
      <xdr:colOff>209550</xdr:colOff>
      <xdr:row>57</xdr:row>
      <xdr:rowOff>129794</xdr:rowOff>
    </xdr:to>
    <xdr:sp macro="" textlink="">
      <xdr:nvSpPr>
        <xdr:cNvPr id="263" name="円/楕円 262"/>
        <xdr:cNvSpPr/>
      </xdr:nvSpPr>
      <xdr:spPr>
        <a:xfrm>
          <a:off x="13843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114571</xdr:rowOff>
    </xdr:from>
    <xdr:ext cx="762000" cy="259045"/>
    <xdr:sp macro="" textlink="">
      <xdr:nvSpPr>
        <xdr:cNvPr id="264" name="テキスト ボックス 263"/>
        <xdr:cNvSpPr txBox="1"/>
      </xdr:nvSpPr>
      <xdr:spPr>
        <a:xfrm>
          <a:off x="13512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51054</xdr:rowOff>
    </xdr:from>
    <xdr:to>
      <xdr:col>19</xdr:col>
      <xdr:colOff>6350</xdr:colOff>
      <xdr:row>57</xdr:row>
      <xdr:rowOff>152654</xdr:rowOff>
    </xdr:to>
    <xdr:sp macro="" textlink="">
      <xdr:nvSpPr>
        <xdr:cNvPr id="265" name="円/楕円 264"/>
        <xdr:cNvSpPr/>
      </xdr:nvSpPr>
      <xdr:spPr>
        <a:xfrm>
          <a:off x="12954000" y="982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137431</xdr:rowOff>
    </xdr:from>
    <xdr:ext cx="762000" cy="259045"/>
    <xdr:sp macro="" textlink="">
      <xdr:nvSpPr>
        <xdr:cNvPr id="266" name="テキスト ボックス 265"/>
        <xdr:cNvSpPr txBox="1"/>
      </xdr:nvSpPr>
      <xdr:spPr>
        <a:xfrm>
          <a:off x="12623800" y="991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類似団体平均より高い水準となっており</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、数値は平成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している。今後も補助金・負担金等の見直しを進め、さらなる抑制に努める。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290" name="テキスト ボックス 289"/>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113284</xdr:rowOff>
    </xdr:from>
    <xdr:to>
      <xdr:col>24</xdr:col>
      <xdr:colOff>31750</xdr:colOff>
      <xdr:row>41</xdr:row>
      <xdr:rowOff>78994</xdr:rowOff>
    </xdr:to>
    <xdr:cxnSp macro="">
      <xdr:nvCxnSpPr>
        <xdr:cNvPr id="292" name="直線コネクタ 291"/>
        <xdr:cNvCxnSpPr/>
      </xdr:nvCxnSpPr>
      <xdr:spPr>
        <a:xfrm flipV="1">
          <a:off x="16510000" y="559968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51071</xdr:rowOff>
    </xdr:from>
    <xdr:ext cx="762000" cy="259045"/>
    <xdr:sp macro="" textlink="">
      <xdr:nvSpPr>
        <xdr:cNvPr id="293" name="補助費等最小値テキスト"/>
        <xdr:cNvSpPr txBox="1"/>
      </xdr:nvSpPr>
      <xdr:spPr>
        <a:xfrm>
          <a:off x="16598900" y="708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20.1</a:t>
          </a:r>
          <a:endParaRPr kumimoji="1" lang="ja-JP" altLang="en-US" sz="1000" b="1">
            <a:latin typeface="ＭＳ Ｐゴシック"/>
          </a:endParaRPr>
        </a:p>
      </xdr:txBody>
    </xdr:sp>
    <xdr:clientData/>
  </xdr:oneCellAnchor>
  <xdr:twoCellAnchor>
    <xdr:from>
      <xdr:col>23</xdr:col>
      <xdr:colOff>628650</xdr:colOff>
      <xdr:row>41</xdr:row>
      <xdr:rowOff>78994</xdr:rowOff>
    </xdr:from>
    <xdr:to>
      <xdr:col>24</xdr:col>
      <xdr:colOff>120650</xdr:colOff>
      <xdr:row>41</xdr:row>
      <xdr:rowOff>78994</xdr:rowOff>
    </xdr:to>
    <xdr:cxnSp macro="">
      <xdr:nvCxnSpPr>
        <xdr:cNvPr id="294" name="直線コネクタ 293"/>
        <xdr:cNvCxnSpPr/>
      </xdr:nvCxnSpPr>
      <xdr:spPr>
        <a:xfrm>
          <a:off x="16421100" y="7108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28211</xdr:rowOff>
    </xdr:from>
    <xdr:ext cx="762000" cy="259045"/>
    <xdr:sp macro="" textlink="">
      <xdr:nvSpPr>
        <xdr:cNvPr id="295"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23</xdr:col>
      <xdr:colOff>628650</xdr:colOff>
      <xdr:row>32</xdr:row>
      <xdr:rowOff>113284</xdr:rowOff>
    </xdr:from>
    <xdr:to>
      <xdr:col>24</xdr:col>
      <xdr:colOff>120650</xdr:colOff>
      <xdr:row>32</xdr:row>
      <xdr:rowOff>113284</xdr:rowOff>
    </xdr:to>
    <xdr:cxnSp macro="">
      <xdr:nvCxnSpPr>
        <xdr:cNvPr id="296" name="直線コネクタ 295"/>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161290</xdr:rowOff>
    </xdr:from>
    <xdr:to>
      <xdr:col>24</xdr:col>
      <xdr:colOff>31750</xdr:colOff>
      <xdr:row>38</xdr:row>
      <xdr:rowOff>35560</xdr:rowOff>
    </xdr:to>
    <xdr:cxnSp macro="">
      <xdr:nvCxnSpPr>
        <xdr:cNvPr id="297" name="直線コネクタ 296"/>
        <xdr:cNvCxnSpPr/>
      </xdr:nvCxnSpPr>
      <xdr:spPr>
        <a:xfrm flipV="1">
          <a:off x="15671800" y="6504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69867</xdr:rowOff>
    </xdr:from>
    <xdr:ext cx="762000" cy="259045"/>
    <xdr:sp macro="" textlink="">
      <xdr:nvSpPr>
        <xdr:cNvPr id="298" name="補助費等平均値テキスト"/>
        <xdr:cNvSpPr txBox="1"/>
      </xdr:nvSpPr>
      <xdr:spPr>
        <a:xfrm>
          <a:off x="16598900" y="607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53340</xdr:rowOff>
    </xdr:from>
    <xdr:to>
      <xdr:col>24</xdr:col>
      <xdr:colOff>82550</xdr:colOff>
      <xdr:row>36</xdr:row>
      <xdr:rowOff>154940</xdr:rowOff>
    </xdr:to>
    <xdr:sp macro="" textlink="">
      <xdr:nvSpPr>
        <xdr:cNvPr id="299" name="フローチャート : 判断 298"/>
        <xdr:cNvSpPr/>
      </xdr:nvSpPr>
      <xdr:spPr>
        <a:xfrm>
          <a:off x="16459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17272</xdr:rowOff>
    </xdr:from>
    <xdr:to>
      <xdr:col>22</xdr:col>
      <xdr:colOff>565150</xdr:colOff>
      <xdr:row>38</xdr:row>
      <xdr:rowOff>35560</xdr:rowOff>
    </xdr:to>
    <xdr:cxnSp macro="">
      <xdr:nvCxnSpPr>
        <xdr:cNvPr id="300" name="直線コネクタ 299"/>
        <xdr:cNvCxnSpPr/>
      </xdr:nvCxnSpPr>
      <xdr:spPr>
        <a:xfrm>
          <a:off x="14782800" y="65323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16764</xdr:rowOff>
    </xdr:from>
    <xdr:to>
      <xdr:col>22</xdr:col>
      <xdr:colOff>615950</xdr:colOff>
      <xdr:row>36</xdr:row>
      <xdr:rowOff>118364</xdr:rowOff>
    </xdr:to>
    <xdr:sp macro="" textlink="">
      <xdr:nvSpPr>
        <xdr:cNvPr id="301" name="フローチャート : 判断 300"/>
        <xdr:cNvSpPr/>
      </xdr:nvSpPr>
      <xdr:spPr>
        <a:xfrm>
          <a:off x="15621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02" name="テキスト ボックス 301"/>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17272</xdr:rowOff>
    </xdr:from>
    <xdr:to>
      <xdr:col>21</xdr:col>
      <xdr:colOff>361950</xdr:colOff>
      <xdr:row>38</xdr:row>
      <xdr:rowOff>44704</xdr:rowOff>
    </xdr:to>
    <xdr:cxnSp macro="">
      <xdr:nvCxnSpPr>
        <xdr:cNvPr id="303" name="直線コネクタ 302"/>
        <xdr:cNvCxnSpPr/>
      </xdr:nvCxnSpPr>
      <xdr:spPr>
        <a:xfrm flipV="1">
          <a:off x="13893800" y="65323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25908</xdr:rowOff>
    </xdr:from>
    <xdr:to>
      <xdr:col>21</xdr:col>
      <xdr:colOff>412750</xdr:colOff>
      <xdr:row>36</xdr:row>
      <xdr:rowOff>127508</xdr:rowOff>
    </xdr:to>
    <xdr:sp macro="" textlink="">
      <xdr:nvSpPr>
        <xdr:cNvPr id="304" name="フローチャート : 判断 303"/>
        <xdr:cNvSpPr/>
      </xdr:nvSpPr>
      <xdr:spPr>
        <a:xfrm>
          <a:off x="14732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137685</xdr:rowOff>
    </xdr:from>
    <xdr:ext cx="762000" cy="259045"/>
    <xdr:sp macro="" textlink="">
      <xdr:nvSpPr>
        <xdr:cNvPr id="305" name="テキスト ボックス 304"/>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97282</xdr:rowOff>
    </xdr:from>
    <xdr:to>
      <xdr:col>20</xdr:col>
      <xdr:colOff>158750</xdr:colOff>
      <xdr:row>38</xdr:row>
      <xdr:rowOff>44704</xdr:rowOff>
    </xdr:to>
    <xdr:cxnSp macro="">
      <xdr:nvCxnSpPr>
        <xdr:cNvPr id="306" name="直線コネクタ 305"/>
        <xdr:cNvCxnSpPr/>
      </xdr:nvCxnSpPr>
      <xdr:spPr>
        <a:xfrm>
          <a:off x="13004800" y="644093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07" name="フローチャート : 判断 306"/>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155973</xdr:rowOff>
    </xdr:from>
    <xdr:ext cx="762000" cy="259045"/>
    <xdr:sp macro="" textlink="">
      <xdr:nvSpPr>
        <xdr:cNvPr id="308" name="テキスト ボックス 307"/>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25908</xdr:rowOff>
    </xdr:from>
    <xdr:to>
      <xdr:col>19</xdr:col>
      <xdr:colOff>6350</xdr:colOff>
      <xdr:row>36</xdr:row>
      <xdr:rowOff>127508</xdr:rowOff>
    </xdr:to>
    <xdr:sp macro="" textlink="">
      <xdr:nvSpPr>
        <xdr:cNvPr id="309" name="フローチャート : 判断 308"/>
        <xdr:cNvSpPr/>
      </xdr:nvSpPr>
      <xdr:spPr>
        <a:xfrm>
          <a:off x="12954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137685</xdr:rowOff>
    </xdr:from>
    <xdr:ext cx="762000" cy="259045"/>
    <xdr:sp macro="" textlink="">
      <xdr:nvSpPr>
        <xdr:cNvPr id="310" name="テキスト ボックス 309"/>
        <xdr:cNvSpPr txBox="1"/>
      </xdr:nvSpPr>
      <xdr:spPr>
        <a:xfrm>
          <a:off x="12623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37</xdr:row>
      <xdr:rowOff>110490</xdr:rowOff>
    </xdr:from>
    <xdr:to>
      <xdr:col>24</xdr:col>
      <xdr:colOff>82550</xdr:colOff>
      <xdr:row>38</xdr:row>
      <xdr:rowOff>40640</xdr:rowOff>
    </xdr:to>
    <xdr:sp macro="" textlink="">
      <xdr:nvSpPr>
        <xdr:cNvPr id="316" name="円/楕円 315"/>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82567</xdr:rowOff>
    </xdr:from>
    <xdr:ext cx="762000" cy="259045"/>
    <xdr:sp macro="" textlink="">
      <xdr:nvSpPr>
        <xdr:cNvPr id="317" name="補助費等該当値テキスト"/>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156210</xdr:rowOff>
    </xdr:from>
    <xdr:to>
      <xdr:col>22</xdr:col>
      <xdr:colOff>615950</xdr:colOff>
      <xdr:row>38</xdr:row>
      <xdr:rowOff>86360</xdr:rowOff>
    </xdr:to>
    <xdr:sp macro="" textlink="">
      <xdr:nvSpPr>
        <xdr:cNvPr id="318" name="円/楕円 317"/>
        <xdr:cNvSpPr/>
      </xdr:nvSpPr>
      <xdr:spPr>
        <a:xfrm>
          <a:off x="1562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71137</xdr:rowOff>
    </xdr:from>
    <xdr:ext cx="736600" cy="259045"/>
    <xdr:sp macro="" textlink="">
      <xdr:nvSpPr>
        <xdr:cNvPr id="319" name="テキスト ボックス 318"/>
        <xdr:cNvSpPr txBox="1"/>
      </xdr:nvSpPr>
      <xdr:spPr>
        <a:xfrm>
          <a:off x="15290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137922</xdr:rowOff>
    </xdr:from>
    <xdr:to>
      <xdr:col>21</xdr:col>
      <xdr:colOff>412750</xdr:colOff>
      <xdr:row>38</xdr:row>
      <xdr:rowOff>68072</xdr:rowOff>
    </xdr:to>
    <xdr:sp macro="" textlink="">
      <xdr:nvSpPr>
        <xdr:cNvPr id="320" name="円/楕円 319"/>
        <xdr:cNvSpPr/>
      </xdr:nvSpPr>
      <xdr:spPr>
        <a:xfrm>
          <a:off x="14732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52849</xdr:rowOff>
    </xdr:from>
    <xdr:ext cx="762000" cy="259045"/>
    <xdr:sp macro="" textlink="">
      <xdr:nvSpPr>
        <xdr:cNvPr id="321" name="テキスト ボックス 320"/>
        <xdr:cNvSpPr txBox="1"/>
      </xdr:nvSpPr>
      <xdr:spPr>
        <a:xfrm>
          <a:off x="1440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165354</xdr:rowOff>
    </xdr:from>
    <xdr:to>
      <xdr:col>20</xdr:col>
      <xdr:colOff>209550</xdr:colOff>
      <xdr:row>38</xdr:row>
      <xdr:rowOff>95504</xdr:rowOff>
    </xdr:to>
    <xdr:sp macro="" textlink="">
      <xdr:nvSpPr>
        <xdr:cNvPr id="322" name="円/楕円 321"/>
        <xdr:cNvSpPr/>
      </xdr:nvSpPr>
      <xdr:spPr>
        <a:xfrm>
          <a:off x="13843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80281</xdr:rowOff>
    </xdr:from>
    <xdr:ext cx="762000" cy="259045"/>
    <xdr:sp macro="" textlink="">
      <xdr:nvSpPr>
        <xdr:cNvPr id="323" name="テキスト ボックス 322"/>
        <xdr:cNvSpPr txBox="1"/>
      </xdr:nvSpPr>
      <xdr:spPr>
        <a:xfrm>
          <a:off x="13512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46482</xdr:rowOff>
    </xdr:from>
    <xdr:to>
      <xdr:col>19</xdr:col>
      <xdr:colOff>6350</xdr:colOff>
      <xdr:row>37</xdr:row>
      <xdr:rowOff>148082</xdr:rowOff>
    </xdr:to>
    <xdr:sp macro="" textlink="">
      <xdr:nvSpPr>
        <xdr:cNvPr id="324" name="円/楕円 323"/>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132859</xdr:rowOff>
    </xdr:from>
    <xdr:ext cx="762000" cy="259045"/>
    <xdr:sp macro="" textlink="">
      <xdr:nvSpPr>
        <xdr:cNvPr id="325" name="テキスト ボックス 324"/>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年以降公債費の額は高い水準で推移し、経常収支比率上昇の大きな要因となっている。また、平成</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年度以降、近年大型整備事業に投入した起債の元金償還が開始されたため、類似団体平均より若干高い水準となった。今後も数値が上昇し、長期間にわたりピークが続くと思われることから、、事業計画の見直しも含めた新規地方債発行の抑制と、財政健全化計画の策定を行い適正な公債管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0" name="直線コネクタ 33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1" name="テキスト ボックス 34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2" name="直線コネクタ 34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3" name="テキスト ボックス 34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4" name="直線コネクタ 34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5" name="テキスト ボックス 34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6" name="直線コネクタ 34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7" name="テキスト ボックス 34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8" name="直線コネクタ 34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94996</xdr:rowOff>
    </xdr:to>
    <xdr:cxnSp macro="">
      <xdr:nvCxnSpPr>
        <xdr:cNvPr id="350" name="直線コネクタ 349"/>
        <xdr:cNvCxnSpPr/>
      </xdr:nvCxnSpPr>
      <xdr:spPr>
        <a:xfrm flipV="1">
          <a:off x="4826000" y="12585700"/>
          <a:ext cx="0"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67073</xdr:rowOff>
    </xdr:from>
    <xdr:ext cx="762000" cy="259045"/>
    <xdr:sp macro="" textlink="">
      <xdr:nvSpPr>
        <xdr:cNvPr id="351"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94996</xdr:rowOff>
    </xdr:from>
    <xdr:to>
      <xdr:col>7</xdr:col>
      <xdr:colOff>104775</xdr:colOff>
      <xdr:row>80</xdr:row>
      <xdr:rowOff>94996</xdr:rowOff>
    </xdr:to>
    <xdr:cxnSp macro="">
      <xdr:nvCxnSpPr>
        <xdr:cNvPr id="352" name="直線コネクタ 351"/>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53"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54" name="直線コネクタ 353"/>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152146</xdr:rowOff>
    </xdr:from>
    <xdr:to>
      <xdr:col>7</xdr:col>
      <xdr:colOff>15875</xdr:colOff>
      <xdr:row>78</xdr:row>
      <xdr:rowOff>127000</xdr:rowOff>
    </xdr:to>
    <xdr:cxnSp macro="">
      <xdr:nvCxnSpPr>
        <xdr:cNvPr id="355" name="直線コネクタ 354"/>
        <xdr:cNvCxnSpPr/>
      </xdr:nvCxnSpPr>
      <xdr:spPr>
        <a:xfrm flipV="1">
          <a:off x="3987800" y="13353796"/>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119142</xdr:rowOff>
    </xdr:from>
    <xdr:ext cx="762000" cy="259045"/>
    <xdr:sp macro="" textlink="">
      <xdr:nvSpPr>
        <xdr:cNvPr id="356" name="公債費平均値テキスト"/>
        <xdr:cNvSpPr txBox="1"/>
      </xdr:nvSpPr>
      <xdr:spPr>
        <a:xfrm>
          <a:off x="4914900" y="13320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147065</xdr:rowOff>
    </xdr:from>
    <xdr:to>
      <xdr:col>7</xdr:col>
      <xdr:colOff>66675</xdr:colOff>
      <xdr:row>78</xdr:row>
      <xdr:rowOff>77215</xdr:rowOff>
    </xdr:to>
    <xdr:sp macro="" textlink="">
      <xdr:nvSpPr>
        <xdr:cNvPr id="357" name="フローチャート : 判断 356"/>
        <xdr:cNvSpPr/>
      </xdr:nvSpPr>
      <xdr:spPr>
        <a:xfrm>
          <a:off x="47752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85852</xdr:rowOff>
    </xdr:from>
    <xdr:to>
      <xdr:col>5</xdr:col>
      <xdr:colOff>549275</xdr:colOff>
      <xdr:row>78</xdr:row>
      <xdr:rowOff>127000</xdr:rowOff>
    </xdr:to>
    <xdr:cxnSp macro="">
      <xdr:nvCxnSpPr>
        <xdr:cNvPr id="358" name="直線コネクタ 357"/>
        <xdr:cNvCxnSpPr/>
      </xdr:nvCxnSpPr>
      <xdr:spPr>
        <a:xfrm>
          <a:off x="3098800" y="134589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59" name="フローチャート : 判断 358"/>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60" name="テキスト ボックス 359"/>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18.0</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49276</xdr:rowOff>
    </xdr:from>
    <xdr:to>
      <xdr:col>4</xdr:col>
      <xdr:colOff>346075</xdr:colOff>
      <xdr:row>78</xdr:row>
      <xdr:rowOff>85852</xdr:rowOff>
    </xdr:to>
    <xdr:cxnSp macro="">
      <xdr:nvCxnSpPr>
        <xdr:cNvPr id="361" name="直線コネクタ 360"/>
        <xdr:cNvCxnSpPr/>
      </xdr:nvCxnSpPr>
      <xdr:spPr>
        <a:xfrm>
          <a:off x="2209800" y="13422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62" name="フローチャート : 判断 361"/>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133114</xdr:rowOff>
    </xdr:from>
    <xdr:ext cx="762000" cy="259045"/>
    <xdr:sp macro="" textlink="">
      <xdr:nvSpPr>
        <xdr:cNvPr id="363" name="テキスト ボックス 362"/>
        <xdr:cNvSpPr txBox="1"/>
      </xdr:nvSpPr>
      <xdr:spPr>
        <a:xfrm>
          <a:off x="2717800" y="13163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26415</xdr:rowOff>
    </xdr:from>
    <xdr:to>
      <xdr:col>3</xdr:col>
      <xdr:colOff>142875</xdr:colOff>
      <xdr:row>78</xdr:row>
      <xdr:rowOff>49276</xdr:rowOff>
    </xdr:to>
    <xdr:cxnSp macro="">
      <xdr:nvCxnSpPr>
        <xdr:cNvPr id="364" name="直線コネクタ 363"/>
        <xdr:cNvCxnSpPr/>
      </xdr:nvCxnSpPr>
      <xdr:spPr>
        <a:xfrm>
          <a:off x="1320800" y="1339951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65" name="フローチャート : 判断 364"/>
        <xdr:cNvSpPr/>
      </xdr:nvSpPr>
      <xdr:spPr>
        <a:xfrm>
          <a:off x="2159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116857</xdr:rowOff>
    </xdr:from>
    <xdr:ext cx="762000" cy="259045"/>
    <xdr:sp macro="" textlink="">
      <xdr:nvSpPr>
        <xdr:cNvPr id="366" name="テキスト ボックス 365"/>
        <xdr:cNvSpPr txBox="1"/>
      </xdr:nvSpPr>
      <xdr:spPr>
        <a:xfrm>
          <a:off x="1828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48768</xdr:rowOff>
    </xdr:from>
    <xdr:to>
      <xdr:col>1</xdr:col>
      <xdr:colOff>676275</xdr:colOff>
      <xdr:row>78</xdr:row>
      <xdr:rowOff>150368</xdr:rowOff>
    </xdr:to>
    <xdr:sp macro="" textlink="">
      <xdr:nvSpPr>
        <xdr:cNvPr id="367" name="フローチャート : 判断 366"/>
        <xdr:cNvSpPr/>
      </xdr:nvSpPr>
      <xdr:spPr>
        <a:xfrm>
          <a:off x="1270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135145</xdr:rowOff>
    </xdr:from>
    <xdr:ext cx="762000" cy="259045"/>
    <xdr:sp macro="" textlink="">
      <xdr:nvSpPr>
        <xdr:cNvPr id="368" name="テキスト ボックス 367"/>
        <xdr:cNvSpPr txBox="1"/>
      </xdr:nvSpPr>
      <xdr:spPr>
        <a:xfrm>
          <a:off x="939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69" name="テキスト ボックス 36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0" name="テキスト ボックス 36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1" name="テキスト ボックス 37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2" name="テキスト ボックス 37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3" name="テキスト ボックス 37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101346</xdr:rowOff>
    </xdr:from>
    <xdr:to>
      <xdr:col>7</xdr:col>
      <xdr:colOff>66675</xdr:colOff>
      <xdr:row>78</xdr:row>
      <xdr:rowOff>31496</xdr:rowOff>
    </xdr:to>
    <xdr:sp macro="" textlink="">
      <xdr:nvSpPr>
        <xdr:cNvPr id="374" name="円/楕円 373"/>
        <xdr:cNvSpPr/>
      </xdr:nvSpPr>
      <xdr:spPr>
        <a:xfrm>
          <a:off x="47752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117873</xdr:rowOff>
    </xdr:from>
    <xdr:ext cx="762000" cy="259045"/>
    <xdr:sp macro="" textlink="">
      <xdr:nvSpPr>
        <xdr:cNvPr id="375" name="公債費該当値テキスト"/>
        <xdr:cNvSpPr txBox="1"/>
      </xdr:nvSpPr>
      <xdr:spPr>
        <a:xfrm>
          <a:off x="4914900" y="1314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76200</xdr:rowOff>
    </xdr:from>
    <xdr:to>
      <xdr:col>5</xdr:col>
      <xdr:colOff>600075</xdr:colOff>
      <xdr:row>79</xdr:row>
      <xdr:rowOff>6350</xdr:rowOff>
    </xdr:to>
    <xdr:sp macro="" textlink="">
      <xdr:nvSpPr>
        <xdr:cNvPr id="376" name="円/楕円 375"/>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162577</xdr:rowOff>
    </xdr:from>
    <xdr:ext cx="736600" cy="259045"/>
    <xdr:sp macro="" textlink="">
      <xdr:nvSpPr>
        <xdr:cNvPr id="377" name="テキスト ボックス 376"/>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35052</xdr:rowOff>
    </xdr:from>
    <xdr:to>
      <xdr:col>4</xdr:col>
      <xdr:colOff>396875</xdr:colOff>
      <xdr:row>78</xdr:row>
      <xdr:rowOff>136652</xdr:rowOff>
    </xdr:to>
    <xdr:sp macro="" textlink="">
      <xdr:nvSpPr>
        <xdr:cNvPr id="378" name="円/楕円 377"/>
        <xdr:cNvSpPr/>
      </xdr:nvSpPr>
      <xdr:spPr>
        <a:xfrm>
          <a:off x="3048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121429</xdr:rowOff>
    </xdr:from>
    <xdr:ext cx="762000" cy="259045"/>
    <xdr:sp macro="" textlink="">
      <xdr:nvSpPr>
        <xdr:cNvPr id="379" name="テキスト ボックス 378"/>
        <xdr:cNvSpPr txBox="1"/>
      </xdr:nvSpPr>
      <xdr:spPr>
        <a:xfrm>
          <a:off x="2717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169926</xdr:rowOff>
    </xdr:from>
    <xdr:to>
      <xdr:col>3</xdr:col>
      <xdr:colOff>193675</xdr:colOff>
      <xdr:row>78</xdr:row>
      <xdr:rowOff>100076</xdr:rowOff>
    </xdr:to>
    <xdr:sp macro="" textlink="">
      <xdr:nvSpPr>
        <xdr:cNvPr id="380" name="円/楕円 379"/>
        <xdr:cNvSpPr/>
      </xdr:nvSpPr>
      <xdr:spPr>
        <a:xfrm>
          <a:off x="2159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110253</xdr:rowOff>
    </xdr:from>
    <xdr:ext cx="762000" cy="259045"/>
    <xdr:sp macro="" textlink="">
      <xdr:nvSpPr>
        <xdr:cNvPr id="381" name="テキスト ボックス 380"/>
        <xdr:cNvSpPr txBox="1"/>
      </xdr:nvSpPr>
      <xdr:spPr>
        <a:xfrm>
          <a:off x="1828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147065</xdr:rowOff>
    </xdr:from>
    <xdr:to>
      <xdr:col>1</xdr:col>
      <xdr:colOff>676275</xdr:colOff>
      <xdr:row>78</xdr:row>
      <xdr:rowOff>77215</xdr:rowOff>
    </xdr:to>
    <xdr:sp macro="" textlink="">
      <xdr:nvSpPr>
        <xdr:cNvPr id="382" name="円/楕円 381"/>
        <xdr:cNvSpPr/>
      </xdr:nvSpPr>
      <xdr:spPr>
        <a:xfrm>
          <a:off x="1270000" y="1334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87392</xdr:rowOff>
    </xdr:from>
    <xdr:ext cx="762000" cy="259045"/>
    <xdr:sp macro="" textlink="">
      <xdr:nvSpPr>
        <xdr:cNvPr id="383" name="テキスト ボックス 382"/>
        <xdr:cNvSpPr txBox="1"/>
      </xdr:nvSpPr>
      <xdr:spPr>
        <a:xfrm>
          <a:off x="939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4" name="正方形/長方形 38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5" name="正方形/長方形 38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6" name="正方形/長方形 38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26/28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7" name="正方形/長方形 38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8" name="正方形/長方形 38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89" name="正方形/長方形 38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0" name="正方形/長方形 38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1" name="正方形/長方形 39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2" name="正方形/長方形 39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3" name="正方形/長方形 39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4" name="テキスト ボックス 39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a:t>
          </a:r>
          <a:r>
            <a:rPr kumimoji="1" lang="ja-JP" altLang="en-US" sz="1100">
              <a:solidFill>
                <a:schemeClr val="dk1"/>
              </a:solidFill>
              <a:effectLst/>
              <a:latin typeface="+mn-lt"/>
              <a:ea typeface="+mn-ea"/>
              <a:cs typeface="+mn-cs"/>
            </a:rPr>
            <a:t>高い水準となっており</a:t>
          </a:r>
          <a:r>
            <a:rPr kumimoji="1" lang="ja-JP" altLang="ja-JP" sz="1100">
              <a:solidFill>
                <a:schemeClr val="dk1"/>
              </a:solidFill>
              <a:effectLst/>
              <a:latin typeface="+mn-lt"/>
              <a:ea typeface="+mn-ea"/>
              <a:cs typeface="+mn-cs"/>
            </a:rPr>
            <a:t>、普通地方交付税の増加に伴う経常一般財源の安定</a:t>
          </a:r>
          <a:r>
            <a:rPr kumimoji="1" lang="ja-JP" altLang="en-US" sz="1100">
              <a:solidFill>
                <a:schemeClr val="dk1"/>
              </a:solidFill>
              <a:effectLst/>
              <a:latin typeface="+mn-lt"/>
              <a:ea typeface="+mn-ea"/>
              <a:cs typeface="+mn-cs"/>
            </a:rPr>
            <a:t>や特別会計への繰出金の増加等</a:t>
          </a:r>
          <a:r>
            <a:rPr kumimoji="1" lang="ja-JP" altLang="ja-JP" sz="1100">
              <a:solidFill>
                <a:schemeClr val="dk1"/>
              </a:solidFill>
              <a:effectLst/>
              <a:latin typeface="+mn-lt"/>
              <a:ea typeface="+mn-ea"/>
              <a:cs typeface="+mn-cs"/>
            </a:rPr>
            <a:t>により、数値は平成</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年度と比較して</a:t>
          </a:r>
          <a:r>
            <a:rPr kumimoji="1" lang="en-US" altLang="ja-JP" sz="1100">
              <a:solidFill>
                <a:schemeClr val="dk1"/>
              </a:solidFill>
              <a:effectLst/>
              <a:latin typeface="+mn-lt"/>
              <a:ea typeface="+mn-ea"/>
              <a:cs typeface="+mn-cs"/>
            </a:rPr>
            <a:t>9.8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増加する結果となった</a:t>
          </a:r>
          <a:r>
            <a:rPr kumimoji="1" lang="ja-JP" altLang="ja-JP" sz="1100">
              <a:solidFill>
                <a:schemeClr val="dk1"/>
              </a:solidFill>
              <a:effectLst/>
              <a:latin typeface="+mn-lt"/>
              <a:ea typeface="+mn-ea"/>
              <a:cs typeface="+mn-cs"/>
            </a:rPr>
            <a:t>。今後、公債費の上昇が見込まれるため、公債費以外の経常経費の抑制に努めなければならない。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5" name="テキスト ボックス 39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6" name="直線コネクタ 39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7" name="テキスト ボックス 39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398" name="直線コネクタ 39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399" name="テキスト ボックス 39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0" name="直線コネクタ 39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1" name="テキスト ボックス 40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2" name="直線コネクタ 40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3" name="テキスト ボックス 40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04" name="直線コネクタ 40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05" name="テキスト ボックス 40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06" name="直線コネクタ 40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07" name="テキスト ボックス 40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8" name="直線コネクタ 40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9" name="テキスト ボックス 40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24130</xdr:rowOff>
    </xdr:from>
    <xdr:to>
      <xdr:col>24</xdr:col>
      <xdr:colOff>31750</xdr:colOff>
      <xdr:row>82</xdr:row>
      <xdr:rowOff>31750</xdr:rowOff>
    </xdr:to>
    <xdr:cxnSp macro="">
      <xdr:nvCxnSpPr>
        <xdr:cNvPr id="411" name="直線コネクタ 410"/>
        <xdr:cNvCxnSpPr/>
      </xdr:nvCxnSpPr>
      <xdr:spPr>
        <a:xfrm flipV="1">
          <a:off x="16510000" y="12711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3827</xdr:rowOff>
    </xdr:from>
    <xdr:ext cx="762000" cy="259045"/>
    <xdr:sp macro="" textlink="">
      <xdr:nvSpPr>
        <xdr:cNvPr id="412" name="公債費以外最小値テキスト"/>
        <xdr:cNvSpPr txBox="1"/>
      </xdr:nvSpPr>
      <xdr:spPr>
        <a:xfrm>
          <a:off x="16598900" y="1406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81.5</a:t>
          </a:r>
          <a:endParaRPr kumimoji="1" lang="ja-JP" altLang="en-US" sz="1000" b="1">
            <a:latin typeface="ＭＳ Ｐゴシック"/>
          </a:endParaRPr>
        </a:p>
      </xdr:txBody>
    </xdr:sp>
    <xdr:clientData/>
  </xdr:oneCellAnchor>
  <xdr:twoCellAnchor>
    <xdr:from>
      <xdr:col>23</xdr:col>
      <xdr:colOff>628650</xdr:colOff>
      <xdr:row>82</xdr:row>
      <xdr:rowOff>31750</xdr:rowOff>
    </xdr:from>
    <xdr:to>
      <xdr:col>24</xdr:col>
      <xdr:colOff>120650</xdr:colOff>
      <xdr:row>82</xdr:row>
      <xdr:rowOff>31750</xdr:rowOff>
    </xdr:to>
    <xdr:cxnSp macro="">
      <xdr:nvCxnSpPr>
        <xdr:cNvPr id="413" name="直線コネクタ 412"/>
        <xdr:cNvCxnSpPr/>
      </xdr:nvCxnSpPr>
      <xdr:spPr>
        <a:xfrm>
          <a:off x="16421100" y="1409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110507</xdr:rowOff>
    </xdr:from>
    <xdr:ext cx="762000" cy="259045"/>
    <xdr:sp macro="" textlink="">
      <xdr:nvSpPr>
        <xdr:cNvPr id="414" name="公債費以外最大値テキスト"/>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45.3</a:t>
          </a:r>
          <a:endParaRPr kumimoji="1" lang="ja-JP" altLang="en-US" sz="1000" b="1">
            <a:latin typeface="ＭＳ Ｐゴシック"/>
          </a:endParaRPr>
        </a:p>
      </xdr:txBody>
    </xdr:sp>
    <xdr:clientData/>
  </xdr:oneCellAnchor>
  <xdr:twoCellAnchor>
    <xdr:from>
      <xdr:col>23</xdr:col>
      <xdr:colOff>628650</xdr:colOff>
      <xdr:row>74</xdr:row>
      <xdr:rowOff>24130</xdr:rowOff>
    </xdr:from>
    <xdr:to>
      <xdr:col>24</xdr:col>
      <xdr:colOff>120650</xdr:colOff>
      <xdr:row>74</xdr:row>
      <xdr:rowOff>24130</xdr:rowOff>
    </xdr:to>
    <xdr:cxnSp macro="">
      <xdr:nvCxnSpPr>
        <xdr:cNvPr id="415" name="直線コネクタ 414"/>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12700</xdr:rowOff>
    </xdr:from>
    <xdr:to>
      <xdr:col>24</xdr:col>
      <xdr:colOff>31750</xdr:colOff>
      <xdr:row>81</xdr:row>
      <xdr:rowOff>43180</xdr:rowOff>
    </xdr:to>
    <xdr:cxnSp macro="">
      <xdr:nvCxnSpPr>
        <xdr:cNvPr id="416" name="直線コネクタ 415"/>
        <xdr:cNvCxnSpPr/>
      </xdr:nvCxnSpPr>
      <xdr:spPr>
        <a:xfrm>
          <a:off x="15671800" y="1355725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39388</xdr:rowOff>
    </xdr:from>
    <xdr:ext cx="762000" cy="259045"/>
    <xdr:sp macro="" textlink="">
      <xdr:nvSpPr>
        <xdr:cNvPr id="417" name="公債費以外平均値テキスト"/>
        <xdr:cNvSpPr txBox="1"/>
      </xdr:nvSpPr>
      <xdr:spPr>
        <a:xfrm>
          <a:off x="16598900" y="132410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22861</xdr:rowOff>
    </xdr:from>
    <xdr:to>
      <xdr:col>24</xdr:col>
      <xdr:colOff>82550</xdr:colOff>
      <xdr:row>78</xdr:row>
      <xdr:rowOff>124461</xdr:rowOff>
    </xdr:to>
    <xdr:sp macro="" textlink="">
      <xdr:nvSpPr>
        <xdr:cNvPr id="418" name="フローチャート : 判断 417"/>
        <xdr:cNvSpPr/>
      </xdr:nvSpPr>
      <xdr:spPr>
        <a:xfrm>
          <a:off x="164592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79</xdr:row>
      <xdr:rowOff>12700</xdr:rowOff>
    </xdr:from>
    <xdr:to>
      <xdr:col>22</xdr:col>
      <xdr:colOff>565150</xdr:colOff>
      <xdr:row>79</xdr:row>
      <xdr:rowOff>62230</xdr:rowOff>
    </xdr:to>
    <xdr:cxnSp macro="">
      <xdr:nvCxnSpPr>
        <xdr:cNvPr id="419" name="直線コネクタ 418"/>
        <xdr:cNvCxnSpPr/>
      </xdr:nvCxnSpPr>
      <xdr:spPr>
        <a:xfrm flipV="1">
          <a:off x="14782800" y="135572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45720</xdr:rowOff>
    </xdr:from>
    <xdr:to>
      <xdr:col>22</xdr:col>
      <xdr:colOff>615950</xdr:colOff>
      <xdr:row>77</xdr:row>
      <xdr:rowOff>147320</xdr:rowOff>
    </xdr:to>
    <xdr:sp macro="" textlink="">
      <xdr:nvSpPr>
        <xdr:cNvPr id="420" name="フローチャート : 判断 419"/>
        <xdr:cNvSpPr/>
      </xdr:nvSpPr>
      <xdr:spPr>
        <a:xfrm>
          <a:off x="15621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157497</xdr:rowOff>
    </xdr:from>
    <xdr:ext cx="736600" cy="259045"/>
    <xdr:sp macro="" textlink="">
      <xdr:nvSpPr>
        <xdr:cNvPr id="421" name="テキスト ボックス 420"/>
        <xdr:cNvSpPr txBox="1"/>
      </xdr:nvSpPr>
      <xdr:spPr>
        <a:xfrm>
          <a:off x="15290800" y="13016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161289</xdr:rowOff>
    </xdr:from>
    <xdr:to>
      <xdr:col>21</xdr:col>
      <xdr:colOff>361950</xdr:colOff>
      <xdr:row>79</xdr:row>
      <xdr:rowOff>62230</xdr:rowOff>
    </xdr:to>
    <xdr:cxnSp macro="">
      <xdr:nvCxnSpPr>
        <xdr:cNvPr id="422" name="直線コネクタ 421"/>
        <xdr:cNvCxnSpPr/>
      </xdr:nvCxnSpPr>
      <xdr:spPr>
        <a:xfrm>
          <a:off x="13893800" y="13534389"/>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80011</xdr:rowOff>
    </xdr:from>
    <xdr:to>
      <xdr:col>21</xdr:col>
      <xdr:colOff>412750</xdr:colOff>
      <xdr:row>78</xdr:row>
      <xdr:rowOff>10161</xdr:rowOff>
    </xdr:to>
    <xdr:sp macro="" textlink="">
      <xdr:nvSpPr>
        <xdr:cNvPr id="423" name="フローチャート : 判断 422"/>
        <xdr:cNvSpPr/>
      </xdr:nvSpPr>
      <xdr:spPr>
        <a:xfrm>
          <a:off x="14732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20338</xdr:rowOff>
    </xdr:from>
    <xdr:ext cx="762000" cy="259045"/>
    <xdr:sp macro="" textlink="">
      <xdr:nvSpPr>
        <xdr:cNvPr id="424" name="テキスト ボックス 423"/>
        <xdr:cNvSpPr txBox="1"/>
      </xdr:nvSpPr>
      <xdr:spPr>
        <a:xfrm>
          <a:off x="14401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61.6</a:t>
          </a:r>
          <a:endParaRPr kumimoji="1" lang="ja-JP" altLang="en-US" sz="1000" b="1">
            <a:solidFill>
              <a:srgbClr val="000080"/>
            </a:solidFill>
            <a:latin typeface="ＭＳ Ｐゴシック"/>
          </a:endParaRPr>
        </a:p>
      </xdr:txBody>
    </xdr:sp>
    <xdr:clientData/>
  </xdr:oneCellAnchor>
  <xdr:twoCellAnchor>
    <xdr:from>
      <xdr:col>18</xdr:col>
      <xdr:colOff>641350</xdr:colOff>
      <xdr:row>78</xdr:row>
      <xdr:rowOff>16511</xdr:rowOff>
    </xdr:from>
    <xdr:to>
      <xdr:col>20</xdr:col>
      <xdr:colOff>158750</xdr:colOff>
      <xdr:row>78</xdr:row>
      <xdr:rowOff>161289</xdr:rowOff>
    </xdr:to>
    <xdr:cxnSp macro="">
      <xdr:nvCxnSpPr>
        <xdr:cNvPr id="425" name="直線コネクタ 424"/>
        <xdr:cNvCxnSpPr/>
      </xdr:nvCxnSpPr>
      <xdr:spPr>
        <a:xfrm>
          <a:off x="13004800" y="133896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64770</xdr:rowOff>
    </xdr:from>
    <xdr:to>
      <xdr:col>20</xdr:col>
      <xdr:colOff>209550</xdr:colOff>
      <xdr:row>77</xdr:row>
      <xdr:rowOff>166370</xdr:rowOff>
    </xdr:to>
    <xdr:sp macro="" textlink="">
      <xdr:nvSpPr>
        <xdr:cNvPr id="426" name="フローチャート : 判断 425"/>
        <xdr:cNvSpPr/>
      </xdr:nvSpPr>
      <xdr:spPr>
        <a:xfrm>
          <a:off x="13843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5097</xdr:rowOff>
    </xdr:from>
    <xdr:ext cx="762000" cy="259045"/>
    <xdr:sp macro="" textlink="">
      <xdr:nvSpPr>
        <xdr:cNvPr id="427" name="テキスト ボックス 426"/>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167639</xdr:rowOff>
    </xdr:from>
    <xdr:to>
      <xdr:col>19</xdr:col>
      <xdr:colOff>6350</xdr:colOff>
      <xdr:row>77</xdr:row>
      <xdr:rowOff>97789</xdr:rowOff>
    </xdr:to>
    <xdr:sp macro="" textlink="">
      <xdr:nvSpPr>
        <xdr:cNvPr id="428" name="フローチャート : 判断 427"/>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107966</xdr:rowOff>
    </xdr:from>
    <xdr:ext cx="762000" cy="259045"/>
    <xdr:sp macro="" textlink="">
      <xdr:nvSpPr>
        <xdr:cNvPr id="429" name="テキスト ボックス 428"/>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0" name="テキスト ボックス 42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1" name="テキスト ボックス 43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2" name="テキスト ボックス 43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3" name="テキスト ボックス 43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4" name="テキスト ボックス 43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80</xdr:row>
      <xdr:rowOff>163830</xdr:rowOff>
    </xdr:from>
    <xdr:to>
      <xdr:col>24</xdr:col>
      <xdr:colOff>82550</xdr:colOff>
      <xdr:row>81</xdr:row>
      <xdr:rowOff>93980</xdr:rowOff>
    </xdr:to>
    <xdr:sp macro="" textlink="">
      <xdr:nvSpPr>
        <xdr:cNvPr id="435" name="円/楕円 434"/>
        <xdr:cNvSpPr/>
      </xdr:nvSpPr>
      <xdr:spPr>
        <a:xfrm>
          <a:off x="16459200" y="1387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80</xdr:row>
      <xdr:rowOff>135907</xdr:rowOff>
    </xdr:from>
    <xdr:ext cx="762000" cy="259045"/>
    <xdr:sp macro="" textlink="">
      <xdr:nvSpPr>
        <xdr:cNvPr id="436" name="公債費以外該当値テキスト"/>
        <xdr:cNvSpPr txBox="1"/>
      </xdr:nvSpPr>
      <xdr:spPr>
        <a:xfrm>
          <a:off x="16598900" y="1385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133350</xdr:rowOff>
    </xdr:from>
    <xdr:to>
      <xdr:col>22</xdr:col>
      <xdr:colOff>615950</xdr:colOff>
      <xdr:row>79</xdr:row>
      <xdr:rowOff>63500</xdr:rowOff>
    </xdr:to>
    <xdr:sp macro="" textlink="">
      <xdr:nvSpPr>
        <xdr:cNvPr id="437" name="円/楕円 436"/>
        <xdr:cNvSpPr/>
      </xdr:nvSpPr>
      <xdr:spPr>
        <a:xfrm>
          <a:off x="15621000" y="135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48277</xdr:rowOff>
    </xdr:from>
    <xdr:ext cx="736600" cy="259045"/>
    <xdr:sp macro="" textlink="">
      <xdr:nvSpPr>
        <xdr:cNvPr id="438" name="テキスト ボックス 437"/>
        <xdr:cNvSpPr txBox="1"/>
      </xdr:nvSpPr>
      <xdr:spPr>
        <a:xfrm>
          <a:off x="15290800" y="1359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21</xdr:col>
      <xdr:colOff>311150</xdr:colOff>
      <xdr:row>79</xdr:row>
      <xdr:rowOff>11430</xdr:rowOff>
    </xdr:from>
    <xdr:to>
      <xdr:col>21</xdr:col>
      <xdr:colOff>412750</xdr:colOff>
      <xdr:row>79</xdr:row>
      <xdr:rowOff>113030</xdr:rowOff>
    </xdr:to>
    <xdr:sp macro="" textlink="">
      <xdr:nvSpPr>
        <xdr:cNvPr id="439" name="円/楕円 438"/>
        <xdr:cNvSpPr/>
      </xdr:nvSpPr>
      <xdr:spPr>
        <a:xfrm>
          <a:off x="14732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97807</xdr:rowOff>
    </xdr:from>
    <xdr:ext cx="762000" cy="259045"/>
    <xdr:sp macro="" textlink="">
      <xdr:nvSpPr>
        <xdr:cNvPr id="440" name="テキスト ボックス 439"/>
        <xdr:cNvSpPr txBox="1"/>
      </xdr:nvSpPr>
      <xdr:spPr>
        <a:xfrm>
          <a:off x="14401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110489</xdr:rowOff>
    </xdr:from>
    <xdr:to>
      <xdr:col>20</xdr:col>
      <xdr:colOff>209550</xdr:colOff>
      <xdr:row>79</xdr:row>
      <xdr:rowOff>40639</xdr:rowOff>
    </xdr:to>
    <xdr:sp macro="" textlink="">
      <xdr:nvSpPr>
        <xdr:cNvPr id="441" name="円/楕円 440"/>
        <xdr:cNvSpPr/>
      </xdr:nvSpPr>
      <xdr:spPr>
        <a:xfrm>
          <a:off x="13843000" y="1348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79</xdr:row>
      <xdr:rowOff>25416</xdr:rowOff>
    </xdr:from>
    <xdr:ext cx="762000" cy="259045"/>
    <xdr:sp macro="" textlink="">
      <xdr:nvSpPr>
        <xdr:cNvPr id="442" name="テキスト ボックス 441"/>
        <xdr:cNvSpPr txBox="1"/>
      </xdr:nvSpPr>
      <xdr:spPr>
        <a:xfrm>
          <a:off x="13512800" y="13569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137161</xdr:rowOff>
    </xdr:from>
    <xdr:to>
      <xdr:col>19</xdr:col>
      <xdr:colOff>6350</xdr:colOff>
      <xdr:row>78</xdr:row>
      <xdr:rowOff>67311</xdr:rowOff>
    </xdr:to>
    <xdr:sp macro="" textlink="">
      <xdr:nvSpPr>
        <xdr:cNvPr id="443" name="円/楕円 442"/>
        <xdr:cNvSpPr/>
      </xdr:nvSpPr>
      <xdr:spPr>
        <a:xfrm>
          <a:off x="12954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52088</xdr:rowOff>
    </xdr:from>
    <xdr:ext cx="762000" cy="259045"/>
    <xdr:sp macro="" textlink="">
      <xdr:nvSpPr>
        <xdr:cNvPr id="444" name="テキスト ボックス 443"/>
        <xdr:cNvSpPr txBox="1"/>
      </xdr:nvSpPr>
      <xdr:spPr>
        <a:xfrm>
          <a:off x="12623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福島県磐梯町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142850</xdr:rowOff>
    </xdr:from>
    <xdr:to>
      <xdr:col>4</xdr:col>
      <xdr:colOff>1117600</xdr:colOff>
      <xdr:row>20</xdr:row>
      <xdr:rowOff>42932</xdr:rowOff>
    </xdr:to>
    <xdr:cxnSp macro="">
      <xdr:nvCxnSpPr>
        <xdr:cNvPr id="47" name="直線コネクタ 46"/>
        <xdr:cNvCxnSpPr/>
      </xdr:nvCxnSpPr>
      <xdr:spPr bwMode="auto">
        <a:xfrm flipV="1">
          <a:off x="5651500" y="2076425"/>
          <a:ext cx="0" cy="1443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15009</xdr:rowOff>
    </xdr:from>
    <xdr:ext cx="762000" cy="259045"/>
    <xdr:sp macro="" textlink="">
      <xdr:nvSpPr>
        <xdr:cNvPr id="48" name="人口1人当たり決算額の推移最小値テキスト130"/>
        <xdr:cNvSpPr txBox="1"/>
      </xdr:nvSpPr>
      <xdr:spPr>
        <a:xfrm>
          <a:off x="5740400" y="349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127,826</a:t>
          </a:r>
          <a:endParaRPr kumimoji="1" lang="ja-JP" altLang="en-US" sz="1000" b="1">
            <a:latin typeface="ＭＳ Ｐゴシック"/>
          </a:endParaRPr>
        </a:p>
      </xdr:txBody>
    </xdr:sp>
    <xdr:clientData/>
  </xdr:oneCellAnchor>
  <xdr:twoCellAnchor>
    <xdr:from>
      <xdr:col>4</xdr:col>
      <xdr:colOff>1028700</xdr:colOff>
      <xdr:row>20</xdr:row>
      <xdr:rowOff>42932</xdr:rowOff>
    </xdr:from>
    <xdr:to>
      <xdr:col>5</xdr:col>
      <xdr:colOff>73025</xdr:colOff>
      <xdr:row>20</xdr:row>
      <xdr:rowOff>42932</xdr:rowOff>
    </xdr:to>
    <xdr:cxnSp macro="">
      <xdr:nvCxnSpPr>
        <xdr:cNvPr id="49" name="直線コネクタ 48"/>
        <xdr:cNvCxnSpPr/>
      </xdr:nvCxnSpPr>
      <xdr:spPr bwMode="auto">
        <a:xfrm>
          <a:off x="5562600" y="3519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57777</xdr:rowOff>
    </xdr:from>
    <xdr:ext cx="762000" cy="259045"/>
    <xdr:sp macro="" textlink="">
      <xdr:nvSpPr>
        <xdr:cNvPr id="50" name="人口1人当たり決算額の推移最大値テキスト130"/>
        <xdr:cNvSpPr txBox="1"/>
      </xdr:nvSpPr>
      <xdr:spPr>
        <a:xfrm>
          <a:off x="5740400" y="181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569,730</a:t>
          </a:r>
          <a:endParaRPr kumimoji="1" lang="ja-JP" altLang="en-US" sz="1000" b="1">
            <a:latin typeface="ＭＳ Ｐゴシック"/>
          </a:endParaRPr>
        </a:p>
      </xdr:txBody>
    </xdr:sp>
    <xdr:clientData/>
  </xdr:oneCellAnchor>
  <xdr:twoCellAnchor>
    <xdr:from>
      <xdr:col>4</xdr:col>
      <xdr:colOff>1028700</xdr:colOff>
      <xdr:row>11</xdr:row>
      <xdr:rowOff>142850</xdr:rowOff>
    </xdr:from>
    <xdr:to>
      <xdr:col>5</xdr:col>
      <xdr:colOff>73025</xdr:colOff>
      <xdr:row>11</xdr:row>
      <xdr:rowOff>142850</xdr:rowOff>
    </xdr:to>
    <xdr:cxnSp macro="">
      <xdr:nvCxnSpPr>
        <xdr:cNvPr id="51" name="直線コネクタ 50"/>
        <xdr:cNvCxnSpPr/>
      </xdr:nvCxnSpPr>
      <xdr:spPr bwMode="auto">
        <a:xfrm>
          <a:off x="5562600" y="20764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108955</xdr:rowOff>
    </xdr:from>
    <xdr:to>
      <xdr:col>4</xdr:col>
      <xdr:colOff>1117600</xdr:colOff>
      <xdr:row>18</xdr:row>
      <xdr:rowOff>161128</xdr:rowOff>
    </xdr:to>
    <xdr:cxnSp macro="">
      <xdr:nvCxnSpPr>
        <xdr:cNvPr id="52" name="直線コネクタ 51"/>
        <xdr:cNvCxnSpPr/>
      </xdr:nvCxnSpPr>
      <xdr:spPr bwMode="auto">
        <a:xfrm flipV="1">
          <a:off x="5003800" y="3242680"/>
          <a:ext cx="647700" cy="52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93732</xdr:rowOff>
    </xdr:from>
    <xdr:ext cx="762000" cy="259045"/>
    <xdr:sp macro="" textlink="">
      <xdr:nvSpPr>
        <xdr:cNvPr id="53" name="人口1人当たり決算額の推移平均値テキスト130"/>
        <xdr:cNvSpPr txBox="1"/>
      </xdr:nvSpPr>
      <xdr:spPr>
        <a:xfrm>
          <a:off x="5740400" y="3227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195,111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115298</xdr:rowOff>
    </xdr:from>
    <xdr:to>
      <xdr:col>5</xdr:col>
      <xdr:colOff>34925</xdr:colOff>
      <xdr:row>19</xdr:row>
      <xdr:rowOff>45448</xdr:rowOff>
    </xdr:to>
    <xdr:sp macro="" textlink="">
      <xdr:nvSpPr>
        <xdr:cNvPr id="54" name="フローチャート : 判断 53"/>
        <xdr:cNvSpPr/>
      </xdr:nvSpPr>
      <xdr:spPr bwMode="auto">
        <a:xfrm>
          <a:off x="5600700" y="32490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161128</xdr:rowOff>
    </xdr:from>
    <xdr:to>
      <xdr:col>4</xdr:col>
      <xdr:colOff>469900</xdr:colOff>
      <xdr:row>18</xdr:row>
      <xdr:rowOff>170402</xdr:rowOff>
    </xdr:to>
    <xdr:cxnSp macro="">
      <xdr:nvCxnSpPr>
        <xdr:cNvPr id="55" name="直線コネクタ 54"/>
        <xdr:cNvCxnSpPr/>
      </xdr:nvCxnSpPr>
      <xdr:spPr bwMode="auto">
        <a:xfrm flipV="1">
          <a:off x="4305300" y="3294853"/>
          <a:ext cx="698500" cy="92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127851</xdr:rowOff>
    </xdr:from>
    <xdr:to>
      <xdr:col>4</xdr:col>
      <xdr:colOff>520700</xdr:colOff>
      <xdr:row>19</xdr:row>
      <xdr:rowOff>58001</xdr:rowOff>
    </xdr:to>
    <xdr:sp macro="" textlink="">
      <xdr:nvSpPr>
        <xdr:cNvPr id="56" name="フローチャート : 判断 55"/>
        <xdr:cNvSpPr/>
      </xdr:nvSpPr>
      <xdr:spPr bwMode="auto">
        <a:xfrm>
          <a:off x="4953000" y="32615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42778</xdr:rowOff>
    </xdr:from>
    <xdr:ext cx="736600" cy="259045"/>
    <xdr:sp macro="" textlink="">
      <xdr:nvSpPr>
        <xdr:cNvPr id="57" name="テキスト ボックス 56"/>
        <xdr:cNvSpPr txBox="1"/>
      </xdr:nvSpPr>
      <xdr:spPr>
        <a:xfrm>
          <a:off x="4622800" y="334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191,267</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170402</xdr:rowOff>
    </xdr:from>
    <xdr:to>
      <xdr:col>3</xdr:col>
      <xdr:colOff>904875</xdr:colOff>
      <xdr:row>19</xdr:row>
      <xdr:rowOff>25352</xdr:rowOff>
    </xdr:to>
    <xdr:cxnSp macro="">
      <xdr:nvCxnSpPr>
        <xdr:cNvPr id="58" name="直線コネクタ 57"/>
        <xdr:cNvCxnSpPr/>
      </xdr:nvCxnSpPr>
      <xdr:spPr bwMode="auto">
        <a:xfrm flipV="1">
          <a:off x="3606800" y="3304127"/>
          <a:ext cx="698500" cy="264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134765</xdr:rowOff>
    </xdr:from>
    <xdr:to>
      <xdr:col>3</xdr:col>
      <xdr:colOff>955675</xdr:colOff>
      <xdr:row>19</xdr:row>
      <xdr:rowOff>64915</xdr:rowOff>
    </xdr:to>
    <xdr:sp macro="" textlink="">
      <xdr:nvSpPr>
        <xdr:cNvPr id="59" name="フローチャート : 判断 58"/>
        <xdr:cNvSpPr/>
      </xdr:nvSpPr>
      <xdr:spPr bwMode="auto">
        <a:xfrm>
          <a:off x="4254500" y="3268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49692</xdr:rowOff>
    </xdr:from>
    <xdr:ext cx="762000" cy="259045"/>
    <xdr:sp macro="" textlink="">
      <xdr:nvSpPr>
        <xdr:cNvPr id="60" name="テキスト ボックス 59"/>
        <xdr:cNvSpPr txBox="1"/>
      </xdr:nvSpPr>
      <xdr:spPr>
        <a:xfrm>
          <a:off x="3924300" y="335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189,150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25352</xdr:rowOff>
    </xdr:from>
    <xdr:to>
      <xdr:col>3</xdr:col>
      <xdr:colOff>206375</xdr:colOff>
      <xdr:row>19</xdr:row>
      <xdr:rowOff>50071</xdr:rowOff>
    </xdr:to>
    <xdr:cxnSp macro="">
      <xdr:nvCxnSpPr>
        <xdr:cNvPr id="61" name="直線コネクタ 60"/>
        <xdr:cNvCxnSpPr/>
      </xdr:nvCxnSpPr>
      <xdr:spPr bwMode="auto">
        <a:xfrm flipV="1">
          <a:off x="2908300" y="3330527"/>
          <a:ext cx="698500" cy="247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119318</xdr:rowOff>
    </xdr:from>
    <xdr:to>
      <xdr:col>3</xdr:col>
      <xdr:colOff>257175</xdr:colOff>
      <xdr:row>19</xdr:row>
      <xdr:rowOff>49468</xdr:rowOff>
    </xdr:to>
    <xdr:sp macro="" textlink="">
      <xdr:nvSpPr>
        <xdr:cNvPr id="62" name="フローチャート : 判断 61"/>
        <xdr:cNvSpPr/>
      </xdr:nvSpPr>
      <xdr:spPr bwMode="auto">
        <a:xfrm>
          <a:off x="3556000" y="32530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59645</xdr:rowOff>
    </xdr:from>
    <xdr:ext cx="762000" cy="259045"/>
    <xdr:sp macro="" textlink="">
      <xdr:nvSpPr>
        <xdr:cNvPr id="63" name="テキスト ボックス 62"/>
        <xdr:cNvSpPr txBox="1"/>
      </xdr:nvSpPr>
      <xdr:spPr>
        <a:xfrm>
          <a:off x="3225800" y="302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193,880</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168484</xdr:rowOff>
    </xdr:from>
    <xdr:to>
      <xdr:col>2</xdr:col>
      <xdr:colOff>692150</xdr:colOff>
      <xdr:row>19</xdr:row>
      <xdr:rowOff>98634</xdr:rowOff>
    </xdr:to>
    <xdr:sp macro="" textlink="">
      <xdr:nvSpPr>
        <xdr:cNvPr id="64" name="フローチャート : 判断 63"/>
        <xdr:cNvSpPr/>
      </xdr:nvSpPr>
      <xdr:spPr bwMode="auto">
        <a:xfrm>
          <a:off x="2857500" y="3302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108811</xdr:rowOff>
    </xdr:from>
    <xdr:ext cx="762000" cy="259045"/>
    <xdr:sp macro="" textlink="">
      <xdr:nvSpPr>
        <xdr:cNvPr id="65" name="テキスト ボックス 64"/>
        <xdr:cNvSpPr txBox="1"/>
      </xdr:nvSpPr>
      <xdr:spPr>
        <a:xfrm>
          <a:off x="2527300" y="307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178,825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58155</xdr:rowOff>
    </xdr:from>
    <xdr:to>
      <xdr:col>5</xdr:col>
      <xdr:colOff>34925</xdr:colOff>
      <xdr:row>18</xdr:row>
      <xdr:rowOff>159755</xdr:rowOff>
    </xdr:to>
    <xdr:sp macro="" textlink="">
      <xdr:nvSpPr>
        <xdr:cNvPr id="71" name="円/楕円 70"/>
        <xdr:cNvSpPr/>
      </xdr:nvSpPr>
      <xdr:spPr bwMode="auto">
        <a:xfrm>
          <a:off x="5600700" y="31918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74682</xdr:rowOff>
    </xdr:from>
    <xdr:ext cx="762000" cy="259045"/>
    <xdr:sp macro="" textlink="">
      <xdr:nvSpPr>
        <xdr:cNvPr id="72" name="人口1人当たり決算額の推移該当値テキスト130"/>
        <xdr:cNvSpPr txBox="1"/>
      </xdr:nvSpPr>
      <xdr:spPr>
        <a:xfrm>
          <a:off x="5740400" y="3036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212,609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110328</xdr:rowOff>
    </xdr:from>
    <xdr:to>
      <xdr:col>4</xdr:col>
      <xdr:colOff>520700</xdr:colOff>
      <xdr:row>19</xdr:row>
      <xdr:rowOff>40478</xdr:rowOff>
    </xdr:to>
    <xdr:sp macro="" textlink="">
      <xdr:nvSpPr>
        <xdr:cNvPr id="73" name="円/楕円 72"/>
        <xdr:cNvSpPr/>
      </xdr:nvSpPr>
      <xdr:spPr bwMode="auto">
        <a:xfrm>
          <a:off x="4953000" y="3244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50655</xdr:rowOff>
    </xdr:from>
    <xdr:ext cx="736600" cy="259045"/>
    <xdr:sp macro="" textlink="">
      <xdr:nvSpPr>
        <xdr:cNvPr id="74" name="テキスト ボックス 73"/>
        <xdr:cNvSpPr txBox="1"/>
      </xdr:nvSpPr>
      <xdr:spPr>
        <a:xfrm>
          <a:off x="4622800" y="30129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196,633</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119602</xdr:rowOff>
    </xdr:from>
    <xdr:to>
      <xdr:col>3</xdr:col>
      <xdr:colOff>955675</xdr:colOff>
      <xdr:row>19</xdr:row>
      <xdr:rowOff>49752</xdr:rowOff>
    </xdr:to>
    <xdr:sp macro="" textlink="">
      <xdr:nvSpPr>
        <xdr:cNvPr id="75" name="円/楕円 74"/>
        <xdr:cNvSpPr/>
      </xdr:nvSpPr>
      <xdr:spPr bwMode="auto">
        <a:xfrm>
          <a:off x="4254500" y="3253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59929</xdr:rowOff>
    </xdr:from>
    <xdr:ext cx="762000" cy="259045"/>
    <xdr:sp macro="" textlink="">
      <xdr:nvSpPr>
        <xdr:cNvPr id="76" name="テキスト ボックス 75"/>
        <xdr:cNvSpPr txBox="1"/>
      </xdr:nvSpPr>
      <xdr:spPr>
        <a:xfrm>
          <a:off x="3924300" y="302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193,793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146002</xdr:rowOff>
    </xdr:from>
    <xdr:to>
      <xdr:col>3</xdr:col>
      <xdr:colOff>257175</xdr:colOff>
      <xdr:row>19</xdr:row>
      <xdr:rowOff>76152</xdr:rowOff>
    </xdr:to>
    <xdr:sp macro="" textlink="">
      <xdr:nvSpPr>
        <xdr:cNvPr id="77" name="円/楕円 76"/>
        <xdr:cNvSpPr/>
      </xdr:nvSpPr>
      <xdr:spPr bwMode="auto">
        <a:xfrm>
          <a:off x="3556000" y="32797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60929</xdr:rowOff>
    </xdr:from>
    <xdr:ext cx="762000" cy="259045"/>
    <xdr:sp macro="" textlink="">
      <xdr:nvSpPr>
        <xdr:cNvPr id="78" name="テキスト ボックス 77"/>
        <xdr:cNvSpPr txBox="1"/>
      </xdr:nvSpPr>
      <xdr:spPr>
        <a:xfrm>
          <a:off x="3225800" y="3366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185,709</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170721</xdr:rowOff>
    </xdr:from>
    <xdr:to>
      <xdr:col>2</xdr:col>
      <xdr:colOff>692150</xdr:colOff>
      <xdr:row>19</xdr:row>
      <xdr:rowOff>100871</xdr:rowOff>
    </xdr:to>
    <xdr:sp macro="" textlink="">
      <xdr:nvSpPr>
        <xdr:cNvPr id="79" name="円/楕円 78"/>
        <xdr:cNvSpPr/>
      </xdr:nvSpPr>
      <xdr:spPr bwMode="auto">
        <a:xfrm>
          <a:off x="2857500" y="3304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85648</xdr:rowOff>
    </xdr:from>
    <xdr:ext cx="762000" cy="259045"/>
    <xdr:sp macro="" textlink="">
      <xdr:nvSpPr>
        <xdr:cNvPr id="80" name="テキスト ボックス 79"/>
        <xdr:cNvSpPr txBox="1"/>
      </xdr:nvSpPr>
      <xdr:spPr>
        <a:xfrm>
          <a:off x="2527300" y="339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178,140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250847</xdr:rowOff>
    </xdr:from>
    <xdr:to>
      <xdr:col>4</xdr:col>
      <xdr:colOff>1117600</xdr:colOff>
      <xdr:row>38</xdr:row>
      <xdr:rowOff>31141</xdr:rowOff>
    </xdr:to>
    <xdr:cxnSp macro="">
      <xdr:nvCxnSpPr>
        <xdr:cNvPr id="110" name="直線コネクタ 109"/>
        <xdr:cNvCxnSpPr/>
      </xdr:nvCxnSpPr>
      <xdr:spPr bwMode="auto">
        <a:xfrm flipV="1">
          <a:off x="5651500" y="6175397"/>
          <a:ext cx="0" cy="13233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3218</xdr:rowOff>
    </xdr:from>
    <xdr:ext cx="762000" cy="259045"/>
    <xdr:sp macro="" textlink="">
      <xdr:nvSpPr>
        <xdr:cNvPr id="111" name="人口1人当たり決算額の推移最小値テキスト445"/>
        <xdr:cNvSpPr txBox="1"/>
      </xdr:nvSpPr>
      <xdr:spPr>
        <a:xfrm>
          <a:off x="5740400" y="747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-19,694</a:t>
          </a:r>
          <a:endParaRPr kumimoji="1" lang="ja-JP" altLang="en-US" sz="1000" b="1">
            <a:latin typeface="ＭＳ Ｐゴシック"/>
          </a:endParaRPr>
        </a:p>
      </xdr:txBody>
    </xdr:sp>
    <xdr:clientData/>
  </xdr:oneCellAnchor>
  <xdr:twoCellAnchor>
    <xdr:from>
      <xdr:col>4</xdr:col>
      <xdr:colOff>1028700</xdr:colOff>
      <xdr:row>38</xdr:row>
      <xdr:rowOff>31141</xdr:rowOff>
    </xdr:from>
    <xdr:to>
      <xdr:col>5</xdr:col>
      <xdr:colOff>73025</xdr:colOff>
      <xdr:row>38</xdr:row>
      <xdr:rowOff>31141</xdr:rowOff>
    </xdr:to>
    <xdr:cxnSp macro="">
      <xdr:nvCxnSpPr>
        <xdr:cNvPr id="112" name="直線コネクタ 111"/>
        <xdr:cNvCxnSpPr/>
      </xdr:nvCxnSpPr>
      <xdr:spPr bwMode="auto">
        <a:xfrm>
          <a:off x="5562600" y="7498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165774</xdr:rowOff>
    </xdr:from>
    <xdr:ext cx="762000" cy="259045"/>
    <xdr:sp macro="" textlink="">
      <xdr:nvSpPr>
        <xdr:cNvPr id="113" name="人口1人当たり決算額の推移最大値テキスト445"/>
        <xdr:cNvSpPr txBox="1"/>
      </xdr:nvSpPr>
      <xdr:spPr>
        <a:xfrm>
          <a:off x="5740400" y="5918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101,873</a:t>
          </a:r>
          <a:endParaRPr kumimoji="1" lang="ja-JP" altLang="en-US" sz="1000" b="1">
            <a:latin typeface="ＭＳ Ｐゴシック"/>
          </a:endParaRPr>
        </a:p>
      </xdr:txBody>
    </xdr:sp>
    <xdr:clientData/>
  </xdr:oneCellAnchor>
  <xdr:twoCellAnchor>
    <xdr:from>
      <xdr:col>4</xdr:col>
      <xdr:colOff>1028700</xdr:colOff>
      <xdr:row>33</xdr:row>
      <xdr:rowOff>250847</xdr:rowOff>
    </xdr:from>
    <xdr:to>
      <xdr:col>5</xdr:col>
      <xdr:colOff>73025</xdr:colOff>
      <xdr:row>33</xdr:row>
      <xdr:rowOff>250847</xdr:rowOff>
    </xdr:to>
    <xdr:cxnSp macro="">
      <xdr:nvCxnSpPr>
        <xdr:cNvPr id="114" name="直線コネクタ 113"/>
        <xdr:cNvCxnSpPr/>
      </xdr:nvCxnSpPr>
      <xdr:spPr bwMode="auto">
        <a:xfrm>
          <a:off x="5562600" y="61753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18111</xdr:rowOff>
    </xdr:from>
    <xdr:to>
      <xdr:col>4</xdr:col>
      <xdr:colOff>1117600</xdr:colOff>
      <xdr:row>37</xdr:row>
      <xdr:rowOff>30204</xdr:rowOff>
    </xdr:to>
    <xdr:cxnSp macro="">
      <xdr:nvCxnSpPr>
        <xdr:cNvPr id="115" name="直線コネクタ 114"/>
        <xdr:cNvCxnSpPr/>
      </xdr:nvCxnSpPr>
      <xdr:spPr bwMode="auto">
        <a:xfrm flipV="1">
          <a:off x="5003800" y="7142811"/>
          <a:ext cx="647700" cy="12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114695</xdr:rowOff>
    </xdr:from>
    <xdr:ext cx="762000" cy="259045"/>
    <xdr:sp macro="" textlink="">
      <xdr:nvSpPr>
        <xdr:cNvPr id="116" name="人口1人当たり決算額の推移平均値テキスト445"/>
        <xdr:cNvSpPr txBox="1"/>
      </xdr:nvSpPr>
      <xdr:spPr>
        <a:xfrm>
          <a:off x="5740400" y="6725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32,482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269618</xdr:rowOff>
    </xdr:from>
    <xdr:to>
      <xdr:col>5</xdr:col>
      <xdr:colOff>34925</xdr:colOff>
      <xdr:row>36</xdr:row>
      <xdr:rowOff>28318</xdr:rowOff>
    </xdr:to>
    <xdr:sp macro="" textlink="">
      <xdr:nvSpPr>
        <xdr:cNvPr id="117" name="フローチャート : 判断 116"/>
        <xdr:cNvSpPr/>
      </xdr:nvSpPr>
      <xdr:spPr bwMode="auto">
        <a:xfrm>
          <a:off x="5600700" y="6879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30204</xdr:rowOff>
    </xdr:from>
    <xdr:to>
      <xdr:col>4</xdr:col>
      <xdr:colOff>469900</xdr:colOff>
      <xdr:row>37</xdr:row>
      <xdr:rowOff>34079</xdr:rowOff>
    </xdr:to>
    <xdr:cxnSp macro="">
      <xdr:nvCxnSpPr>
        <xdr:cNvPr id="118" name="直線コネクタ 117"/>
        <xdr:cNvCxnSpPr/>
      </xdr:nvCxnSpPr>
      <xdr:spPr bwMode="auto">
        <a:xfrm flipV="1">
          <a:off x="4305300" y="7154904"/>
          <a:ext cx="698500" cy="3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205849</xdr:rowOff>
    </xdr:from>
    <xdr:to>
      <xdr:col>4</xdr:col>
      <xdr:colOff>520700</xdr:colOff>
      <xdr:row>35</xdr:row>
      <xdr:rowOff>307449</xdr:rowOff>
    </xdr:to>
    <xdr:sp macro="" textlink="">
      <xdr:nvSpPr>
        <xdr:cNvPr id="119" name="フローチャート : 判断 118"/>
        <xdr:cNvSpPr/>
      </xdr:nvSpPr>
      <xdr:spPr bwMode="auto">
        <a:xfrm>
          <a:off x="4953000" y="6816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317626</xdr:rowOff>
    </xdr:from>
    <xdr:ext cx="736600" cy="259045"/>
    <xdr:sp macro="" textlink="">
      <xdr:nvSpPr>
        <xdr:cNvPr id="120" name="テキスト ボックス 119"/>
        <xdr:cNvSpPr txBox="1"/>
      </xdr:nvSpPr>
      <xdr:spPr>
        <a:xfrm>
          <a:off x="4622800" y="6585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38,340</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13593</xdr:rowOff>
    </xdr:from>
    <xdr:to>
      <xdr:col>3</xdr:col>
      <xdr:colOff>904875</xdr:colOff>
      <xdr:row>37</xdr:row>
      <xdr:rowOff>34079</xdr:rowOff>
    </xdr:to>
    <xdr:cxnSp macro="">
      <xdr:nvCxnSpPr>
        <xdr:cNvPr id="121" name="直線コネクタ 120"/>
        <xdr:cNvCxnSpPr/>
      </xdr:nvCxnSpPr>
      <xdr:spPr bwMode="auto">
        <a:xfrm>
          <a:off x="3606800" y="7138293"/>
          <a:ext cx="698500" cy="20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195573</xdr:rowOff>
    </xdr:from>
    <xdr:to>
      <xdr:col>3</xdr:col>
      <xdr:colOff>955675</xdr:colOff>
      <xdr:row>35</xdr:row>
      <xdr:rowOff>297173</xdr:rowOff>
    </xdr:to>
    <xdr:sp macro="" textlink="">
      <xdr:nvSpPr>
        <xdr:cNvPr id="122" name="フローチャート : 判断 121"/>
        <xdr:cNvSpPr/>
      </xdr:nvSpPr>
      <xdr:spPr bwMode="auto">
        <a:xfrm>
          <a:off x="4254500" y="6805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307350</xdr:rowOff>
    </xdr:from>
    <xdr:ext cx="762000" cy="259045"/>
    <xdr:sp macro="" textlink="">
      <xdr:nvSpPr>
        <xdr:cNvPr id="123" name="テキスト ボックス 122"/>
        <xdr:cNvSpPr txBox="1"/>
      </xdr:nvSpPr>
      <xdr:spPr>
        <a:xfrm>
          <a:off x="3924300" y="6574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39,284</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122090</xdr:rowOff>
    </xdr:from>
    <xdr:to>
      <xdr:col>3</xdr:col>
      <xdr:colOff>206375</xdr:colOff>
      <xdr:row>37</xdr:row>
      <xdr:rowOff>13593</xdr:rowOff>
    </xdr:to>
    <xdr:cxnSp macro="">
      <xdr:nvCxnSpPr>
        <xdr:cNvPr id="124" name="直線コネクタ 123"/>
        <xdr:cNvCxnSpPr/>
      </xdr:nvCxnSpPr>
      <xdr:spPr bwMode="auto">
        <a:xfrm>
          <a:off x="2908300" y="7075340"/>
          <a:ext cx="698500" cy="62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166149</xdr:rowOff>
    </xdr:from>
    <xdr:to>
      <xdr:col>3</xdr:col>
      <xdr:colOff>257175</xdr:colOff>
      <xdr:row>35</xdr:row>
      <xdr:rowOff>267749</xdr:rowOff>
    </xdr:to>
    <xdr:sp macro="" textlink="">
      <xdr:nvSpPr>
        <xdr:cNvPr id="125" name="フローチャート : 判断 124"/>
        <xdr:cNvSpPr/>
      </xdr:nvSpPr>
      <xdr:spPr bwMode="auto">
        <a:xfrm>
          <a:off x="3556000" y="6776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277926</xdr:rowOff>
    </xdr:from>
    <xdr:ext cx="762000" cy="259045"/>
    <xdr:sp macro="" textlink="">
      <xdr:nvSpPr>
        <xdr:cNvPr id="126" name="テキスト ボックス 125"/>
        <xdr:cNvSpPr txBox="1"/>
      </xdr:nvSpPr>
      <xdr:spPr>
        <a:xfrm>
          <a:off x="3225800" y="6545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41,987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137682</xdr:rowOff>
    </xdr:from>
    <xdr:to>
      <xdr:col>2</xdr:col>
      <xdr:colOff>692150</xdr:colOff>
      <xdr:row>35</xdr:row>
      <xdr:rowOff>239282</xdr:rowOff>
    </xdr:to>
    <xdr:sp macro="" textlink="">
      <xdr:nvSpPr>
        <xdr:cNvPr id="127" name="フローチャート : 判断 126"/>
        <xdr:cNvSpPr/>
      </xdr:nvSpPr>
      <xdr:spPr bwMode="auto">
        <a:xfrm>
          <a:off x="2857500" y="67480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249459</xdr:rowOff>
    </xdr:from>
    <xdr:ext cx="762000" cy="259045"/>
    <xdr:sp macro="" textlink="">
      <xdr:nvSpPr>
        <xdr:cNvPr id="128" name="テキスト ボックス 127"/>
        <xdr:cNvSpPr txBox="1"/>
      </xdr:nvSpPr>
      <xdr:spPr>
        <a:xfrm>
          <a:off x="2527300" y="651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44,602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36</xdr:row>
      <xdr:rowOff>138761</xdr:rowOff>
    </xdr:from>
    <xdr:to>
      <xdr:col>5</xdr:col>
      <xdr:colOff>34925</xdr:colOff>
      <xdr:row>37</xdr:row>
      <xdr:rowOff>68911</xdr:rowOff>
    </xdr:to>
    <xdr:sp macro="" textlink="">
      <xdr:nvSpPr>
        <xdr:cNvPr id="134" name="円/楕円 133"/>
        <xdr:cNvSpPr/>
      </xdr:nvSpPr>
      <xdr:spPr bwMode="auto">
        <a:xfrm>
          <a:off x="5600700" y="7092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110838</xdr:rowOff>
    </xdr:from>
    <xdr:ext cx="762000" cy="259045"/>
    <xdr:sp macro="" textlink="">
      <xdr:nvSpPr>
        <xdr:cNvPr id="135" name="人口1人当たり決算額の推移該当値テキスト445"/>
        <xdr:cNvSpPr txBox="1"/>
      </xdr:nvSpPr>
      <xdr:spPr>
        <a:xfrm>
          <a:off x="5740400" y="7064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13,003</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150854</xdr:rowOff>
    </xdr:from>
    <xdr:to>
      <xdr:col>4</xdr:col>
      <xdr:colOff>520700</xdr:colOff>
      <xdr:row>37</xdr:row>
      <xdr:rowOff>81004</xdr:rowOff>
    </xdr:to>
    <xdr:sp macro="" textlink="">
      <xdr:nvSpPr>
        <xdr:cNvPr id="136" name="円/楕円 135"/>
        <xdr:cNvSpPr/>
      </xdr:nvSpPr>
      <xdr:spPr bwMode="auto">
        <a:xfrm>
          <a:off x="4953000" y="7104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65781</xdr:rowOff>
    </xdr:from>
    <xdr:ext cx="736600" cy="259045"/>
    <xdr:sp macro="" textlink="">
      <xdr:nvSpPr>
        <xdr:cNvPr id="137" name="テキスト ボックス 136"/>
        <xdr:cNvSpPr txBox="1"/>
      </xdr:nvSpPr>
      <xdr:spPr>
        <a:xfrm>
          <a:off x="4622800" y="71904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11,892</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154729</xdr:rowOff>
    </xdr:from>
    <xdr:to>
      <xdr:col>3</xdr:col>
      <xdr:colOff>955675</xdr:colOff>
      <xdr:row>37</xdr:row>
      <xdr:rowOff>84879</xdr:rowOff>
    </xdr:to>
    <xdr:sp macro="" textlink="">
      <xdr:nvSpPr>
        <xdr:cNvPr id="138" name="円/楕円 137"/>
        <xdr:cNvSpPr/>
      </xdr:nvSpPr>
      <xdr:spPr bwMode="auto">
        <a:xfrm>
          <a:off x="4254500" y="7107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69656</xdr:rowOff>
    </xdr:from>
    <xdr:ext cx="762000" cy="259045"/>
    <xdr:sp macro="" textlink="">
      <xdr:nvSpPr>
        <xdr:cNvPr id="139" name="テキスト ボックス 138"/>
        <xdr:cNvSpPr txBox="1"/>
      </xdr:nvSpPr>
      <xdr:spPr>
        <a:xfrm>
          <a:off x="3924300" y="7194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134243</xdr:rowOff>
    </xdr:from>
    <xdr:to>
      <xdr:col>3</xdr:col>
      <xdr:colOff>257175</xdr:colOff>
      <xdr:row>37</xdr:row>
      <xdr:rowOff>64393</xdr:rowOff>
    </xdr:to>
    <xdr:sp macro="" textlink="">
      <xdr:nvSpPr>
        <xdr:cNvPr id="140" name="円/楕円 139"/>
        <xdr:cNvSpPr/>
      </xdr:nvSpPr>
      <xdr:spPr bwMode="auto">
        <a:xfrm>
          <a:off x="3556000" y="70874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49170</xdr:rowOff>
    </xdr:from>
    <xdr:ext cx="762000" cy="259045"/>
    <xdr:sp macro="" textlink="">
      <xdr:nvSpPr>
        <xdr:cNvPr id="141" name="テキスト ボックス 140"/>
        <xdr:cNvSpPr txBox="1"/>
      </xdr:nvSpPr>
      <xdr:spPr>
        <a:xfrm>
          <a:off x="3225800" y="7173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13,418</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71290</xdr:rowOff>
    </xdr:from>
    <xdr:to>
      <xdr:col>2</xdr:col>
      <xdr:colOff>692150</xdr:colOff>
      <xdr:row>37</xdr:row>
      <xdr:rowOff>1440</xdr:rowOff>
    </xdr:to>
    <xdr:sp macro="" textlink="">
      <xdr:nvSpPr>
        <xdr:cNvPr id="142" name="円/楕円 141"/>
        <xdr:cNvSpPr/>
      </xdr:nvSpPr>
      <xdr:spPr bwMode="auto">
        <a:xfrm>
          <a:off x="2857500" y="7024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157667</xdr:rowOff>
    </xdr:from>
    <xdr:ext cx="762000" cy="259045"/>
    <xdr:sp macro="" textlink="">
      <xdr:nvSpPr>
        <xdr:cNvPr id="143" name="テキスト ボックス 142"/>
        <xdr:cNvSpPr txBox="1"/>
      </xdr:nvSpPr>
      <xdr:spPr>
        <a:xfrm>
          <a:off x="2527300" y="711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19,201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年度以降、普通地方交付税が増加傾向にあるため、実質単年度収支と財政調整基金残高が増加してきたが、平成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年度は、公債費や単独普通建設事業費の増加により財政調整基金を取り崩し財源に充てる財政運営を迫られ、財政調整基金残高と実質単年度収支ともに減少する結果となった。平成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年度は、普通交付税の予想を上回る伸び等により実質単年度収支はプラスに転じたものの、公債費等増加傾向は今後も続くことになるので、他の経費の削減に努めて健全な財政運営に努めなけらばならない。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黒字であり、一般会計等以外の会計でも赤字はなく、その構成についても大きな変動はない。しかし、事業会計、公営企業会計とも、独立した会計の中で運営ができるよう、受益者負担の適正な見直しを図るなど、計画的な財政運営を行わ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200" b="0" i="0" baseline="0">
              <a:solidFill>
                <a:schemeClr val="dk1"/>
              </a:solidFill>
              <a:effectLst/>
              <a:latin typeface="+mn-lt"/>
              <a:ea typeface="+mn-ea"/>
              <a:cs typeface="+mn-cs"/>
            </a:rPr>
            <a:t>元利償還金等</a:t>
          </a:r>
          <a:r>
            <a:rPr lang="en-US" altLang="ja-JP" sz="1200" b="0" i="0" baseline="0">
              <a:solidFill>
                <a:schemeClr val="dk1"/>
              </a:solidFill>
              <a:effectLst/>
              <a:latin typeface="+mn-lt"/>
              <a:ea typeface="+mn-ea"/>
              <a:cs typeface="+mn-cs"/>
            </a:rPr>
            <a:t>(A)</a:t>
          </a:r>
          <a:r>
            <a:rPr lang="ja-JP" altLang="ja-JP" sz="1200" b="0" i="0" baseline="0">
              <a:solidFill>
                <a:schemeClr val="dk1"/>
              </a:solidFill>
              <a:effectLst/>
              <a:latin typeface="+mn-lt"/>
              <a:ea typeface="+mn-ea"/>
              <a:cs typeface="+mn-cs"/>
            </a:rPr>
            <a:t>のうち、元利償還金が</a:t>
          </a:r>
          <a:r>
            <a:rPr lang="en-US" altLang="ja-JP" sz="1200" b="0" i="0" baseline="0">
              <a:solidFill>
                <a:schemeClr val="dk1"/>
              </a:solidFill>
              <a:effectLst/>
              <a:latin typeface="+mn-lt"/>
              <a:ea typeface="+mn-ea"/>
              <a:cs typeface="+mn-cs"/>
            </a:rPr>
            <a:t>72%</a:t>
          </a:r>
          <a:r>
            <a:rPr lang="ja-JP" altLang="ja-JP" sz="1200" b="0" i="0" baseline="0">
              <a:solidFill>
                <a:schemeClr val="dk1"/>
              </a:solidFill>
              <a:effectLst/>
              <a:latin typeface="+mn-lt"/>
              <a:ea typeface="+mn-ea"/>
              <a:cs typeface="+mn-cs"/>
            </a:rPr>
            <a:t>、公営企業債の元利償還金に対する繰入額が</a:t>
          </a:r>
          <a:r>
            <a:rPr lang="en-US" altLang="ja-JP" sz="1200" b="0" i="0" baseline="0">
              <a:solidFill>
                <a:schemeClr val="dk1"/>
              </a:solidFill>
              <a:effectLst/>
              <a:latin typeface="+mn-lt"/>
              <a:ea typeface="+mn-ea"/>
              <a:cs typeface="+mn-cs"/>
            </a:rPr>
            <a:t>25%</a:t>
          </a:r>
          <a:r>
            <a:rPr lang="ja-JP" altLang="ja-JP" sz="1200" b="0" i="0" baseline="0">
              <a:solidFill>
                <a:schemeClr val="dk1"/>
              </a:solidFill>
              <a:effectLst/>
              <a:latin typeface="+mn-lt"/>
              <a:ea typeface="+mn-ea"/>
              <a:cs typeface="+mn-cs"/>
            </a:rPr>
            <a:t>を占めている。元利償還金については、平成</a:t>
          </a:r>
          <a:r>
            <a:rPr lang="en-US" altLang="ja-JP" sz="1200" b="0" i="0" baseline="0">
              <a:solidFill>
                <a:schemeClr val="dk1"/>
              </a:solidFill>
              <a:effectLst/>
              <a:latin typeface="+mn-lt"/>
              <a:ea typeface="+mn-ea"/>
              <a:cs typeface="+mn-cs"/>
            </a:rPr>
            <a:t>17</a:t>
          </a:r>
          <a:r>
            <a:rPr lang="ja-JP" altLang="ja-JP" sz="1200" b="0" i="0" baseline="0">
              <a:solidFill>
                <a:schemeClr val="dk1"/>
              </a:solidFill>
              <a:effectLst/>
              <a:latin typeface="+mn-lt"/>
              <a:ea typeface="+mn-ea"/>
              <a:cs typeface="+mn-cs"/>
            </a:rPr>
            <a:t>年以降大型事業を継続して実施していることから上昇を続けている</a:t>
          </a:r>
          <a:r>
            <a:rPr lang="ja-JP" altLang="en-US" sz="1200" b="0" i="0" baseline="0">
              <a:solidFill>
                <a:schemeClr val="dk1"/>
              </a:solidFill>
              <a:effectLst/>
              <a:latin typeface="+mn-lt"/>
              <a:ea typeface="+mn-ea"/>
              <a:cs typeface="+mn-cs"/>
            </a:rPr>
            <a:t>が本年度は谷間となり、一時的に減少している</a:t>
          </a:r>
          <a:r>
            <a:rPr lang="ja-JP" altLang="ja-JP" sz="1200" b="0" i="0" baseline="0">
              <a:solidFill>
                <a:schemeClr val="dk1"/>
              </a:solidFill>
              <a:effectLst/>
              <a:latin typeface="+mn-lt"/>
              <a:ea typeface="+mn-ea"/>
              <a:cs typeface="+mn-cs"/>
            </a:rPr>
            <a:t>。公営企業債の元利償還金に対する繰入額は、下水道事業が主なるものであり、平成</a:t>
          </a:r>
          <a:r>
            <a:rPr lang="en-US" altLang="ja-JP" sz="1200" b="0" i="0" baseline="0">
              <a:solidFill>
                <a:schemeClr val="dk1"/>
              </a:solidFill>
              <a:effectLst/>
              <a:latin typeface="+mn-lt"/>
              <a:ea typeface="+mn-ea"/>
              <a:cs typeface="+mn-cs"/>
            </a:rPr>
            <a:t>22</a:t>
          </a:r>
          <a:r>
            <a:rPr lang="ja-JP" altLang="ja-JP" sz="1200" b="0" i="0" baseline="0">
              <a:solidFill>
                <a:schemeClr val="dk1"/>
              </a:solidFill>
              <a:effectLst/>
              <a:latin typeface="+mn-lt"/>
              <a:ea typeface="+mn-ea"/>
              <a:cs typeface="+mn-cs"/>
            </a:rPr>
            <a:t>年度で整備が完了していることから、徐々に減少していく見込みである。債務負担行為に基づく支出額は、新たな債務負担行為を設定していないため減少している。分子より控除される算入公債費等</a:t>
          </a:r>
          <a:r>
            <a:rPr lang="en-US" altLang="ja-JP" sz="1200" b="0" i="0" baseline="0">
              <a:solidFill>
                <a:schemeClr val="dk1"/>
              </a:solidFill>
              <a:effectLst/>
              <a:latin typeface="+mn-lt"/>
              <a:ea typeface="+mn-ea"/>
              <a:cs typeface="+mn-cs"/>
            </a:rPr>
            <a:t>(B)</a:t>
          </a:r>
          <a:r>
            <a:rPr lang="ja-JP" altLang="ja-JP" sz="1200" b="0" i="0" baseline="0">
              <a:solidFill>
                <a:schemeClr val="dk1"/>
              </a:solidFill>
              <a:effectLst/>
              <a:latin typeface="+mn-lt"/>
              <a:ea typeface="+mn-ea"/>
              <a:cs typeface="+mn-cs"/>
            </a:rPr>
            <a:t>は、起債借入を元利償還金の</a:t>
          </a:r>
          <a:r>
            <a:rPr lang="en-US" altLang="ja-JP" sz="1200" b="0" i="0" baseline="0">
              <a:solidFill>
                <a:schemeClr val="dk1"/>
              </a:solidFill>
              <a:effectLst/>
              <a:latin typeface="+mn-lt"/>
              <a:ea typeface="+mn-ea"/>
              <a:cs typeface="+mn-cs"/>
            </a:rPr>
            <a:t>70%</a:t>
          </a:r>
          <a:r>
            <a:rPr lang="ja-JP" altLang="ja-JP" sz="1200" b="0" i="0" baseline="0">
              <a:solidFill>
                <a:schemeClr val="dk1"/>
              </a:solidFill>
              <a:effectLst/>
              <a:latin typeface="+mn-lt"/>
              <a:ea typeface="+mn-ea"/>
              <a:cs typeface="+mn-cs"/>
            </a:rPr>
            <a:t>が基準財政需要額に算入される過疎対策事業債を中心に行っているため</a:t>
          </a:r>
          <a:r>
            <a:rPr lang="ja-JP" altLang="en-US" sz="1200" b="0" i="0" baseline="0">
              <a:solidFill>
                <a:schemeClr val="dk1"/>
              </a:solidFill>
              <a:effectLst/>
              <a:latin typeface="+mn-lt"/>
              <a:ea typeface="+mn-ea"/>
              <a:cs typeface="+mn-cs"/>
            </a:rPr>
            <a:t>全体として上昇傾向である</a:t>
          </a:r>
          <a:r>
            <a:rPr lang="ja-JP" altLang="ja-JP" sz="1200" b="0" i="0" baseline="0">
              <a:solidFill>
                <a:schemeClr val="dk1"/>
              </a:solidFill>
              <a:effectLst/>
              <a:latin typeface="+mn-lt"/>
              <a:ea typeface="+mn-ea"/>
              <a:cs typeface="+mn-cs"/>
            </a:rPr>
            <a:t>。実質公債費比率の分子の値は大きく変動していないが、</a:t>
          </a:r>
          <a:r>
            <a:rPr lang="en-US" altLang="ja-JP" sz="1200" b="0" i="0" baseline="0">
              <a:solidFill>
                <a:schemeClr val="dk1"/>
              </a:solidFill>
              <a:effectLst/>
              <a:latin typeface="+mn-lt"/>
              <a:ea typeface="+mn-ea"/>
              <a:cs typeface="+mn-cs"/>
            </a:rPr>
            <a:t>70%</a:t>
          </a:r>
          <a:r>
            <a:rPr lang="ja-JP" altLang="ja-JP" sz="1200" b="0" i="0" baseline="0">
              <a:solidFill>
                <a:schemeClr val="dk1"/>
              </a:solidFill>
              <a:effectLst/>
              <a:latin typeface="+mn-lt"/>
              <a:ea typeface="+mn-ea"/>
              <a:cs typeface="+mn-cs"/>
            </a:rPr>
            <a:t>が交付税措置される過疎対策事業債といえども、現在のペースで借り続けて行けば、実質公債費比率は確実に上昇するため、事業計画の見直しによる借入抑制を図る必要がある。</a:t>
          </a:r>
          <a:endParaRPr lang="ja-JP" altLang="ja-JP" sz="16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福島県磐梯町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将来負担額</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のうち一般会計等に係る地方債の現在高が</a:t>
          </a:r>
          <a:r>
            <a:rPr lang="en-US" altLang="ja-JP" sz="1100" b="0" i="0" baseline="0">
              <a:solidFill>
                <a:schemeClr val="dk1"/>
              </a:solidFill>
              <a:effectLst/>
              <a:latin typeface="+mn-lt"/>
              <a:ea typeface="+mn-ea"/>
              <a:cs typeface="+mn-cs"/>
            </a:rPr>
            <a:t>69%</a:t>
          </a:r>
          <a:r>
            <a:rPr lang="ja-JP" altLang="ja-JP" sz="1100" b="0" i="0" baseline="0">
              <a:solidFill>
                <a:schemeClr val="dk1"/>
              </a:solidFill>
              <a:effectLst/>
              <a:latin typeface="+mn-lt"/>
              <a:ea typeface="+mn-ea"/>
              <a:cs typeface="+mn-cs"/>
            </a:rPr>
            <a:t>、公営企業債等繰入見込額が</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％、組合等負担見込額及び退職手当負担見込額が</a:t>
          </a:r>
          <a:r>
            <a:rPr lang="en-US" altLang="ja-JP" sz="1100" b="0" i="0" baseline="0">
              <a:solidFill>
                <a:schemeClr val="dk1"/>
              </a:solidFill>
              <a:effectLst/>
              <a:latin typeface="+mn-lt"/>
              <a:ea typeface="+mn-ea"/>
              <a:cs typeface="+mn-cs"/>
            </a:rPr>
            <a:t>11%</a:t>
          </a:r>
          <a:r>
            <a:rPr lang="ja-JP" altLang="ja-JP" sz="1100" b="0" i="0" baseline="0">
              <a:solidFill>
                <a:schemeClr val="dk1"/>
              </a:solidFill>
              <a:effectLst/>
              <a:latin typeface="+mn-lt"/>
              <a:ea typeface="+mn-ea"/>
              <a:cs typeface="+mn-cs"/>
            </a:rPr>
            <a:t>を占めている。一般会計等に係る地方債の現在高は、平成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年以降大型事業を継続して実施していることから上昇を続けている。公営企業債等繰入見込額は、下水道事業が主なるものであり、平成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年度で整備が完了していることから、今後減少していく見込みである。組合等負担見込額は新規借入がなく償還が進んでいることから減少を続けている。充当可能財源</a:t>
          </a: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のうち、充当可能基金が</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、基準財政需要額算入見込額が</a:t>
          </a:r>
          <a:r>
            <a:rPr lang="en-US" altLang="ja-JP" sz="1100" b="0" i="0" baseline="0">
              <a:solidFill>
                <a:schemeClr val="dk1"/>
              </a:solidFill>
              <a:effectLst/>
              <a:latin typeface="+mn-lt"/>
              <a:ea typeface="+mn-ea"/>
              <a:cs typeface="+mn-cs"/>
            </a:rPr>
            <a:t>75%</a:t>
          </a:r>
          <a:r>
            <a:rPr lang="ja-JP" altLang="ja-JP" sz="1100" b="0" i="0" baseline="0">
              <a:solidFill>
                <a:schemeClr val="dk1"/>
              </a:solidFill>
              <a:effectLst/>
              <a:latin typeface="+mn-lt"/>
              <a:ea typeface="+mn-ea"/>
              <a:cs typeface="+mn-cs"/>
            </a:rPr>
            <a:t>を占めている。充当可能基金については、平成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年度の普通地方交付税の復活に伴う剰余金を財政調整基金へ積み立てたため一時的に上昇傾向にあったが、</a:t>
          </a:r>
          <a:r>
            <a:rPr lang="ja-JP" altLang="en-US" sz="1100" b="0" i="0" baseline="0">
              <a:solidFill>
                <a:schemeClr val="dk1"/>
              </a:solidFill>
              <a:effectLst/>
              <a:latin typeface="+mn-lt"/>
              <a:ea typeface="+mn-ea"/>
              <a:cs typeface="+mn-cs"/>
            </a:rPr>
            <a:t>近年は減少傾向である</a:t>
          </a:r>
          <a:r>
            <a:rPr lang="ja-JP" altLang="ja-JP" sz="1100" b="0" i="0" baseline="0">
              <a:solidFill>
                <a:schemeClr val="dk1"/>
              </a:solidFill>
              <a:effectLst/>
              <a:latin typeface="+mn-lt"/>
              <a:ea typeface="+mn-ea"/>
              <a:cs typeface="+mn-cs"/>
            </a:rPr>
            <a:t>。基準財政需要額算入見込額は、起債借入を元利償還金の</a:t>
          </a:r>
          <a:r>
            <a:rPr lang="en-US" altLang="ja-JP" sz="1100" b="0" i="0" baseline="0">
              <a:solidFill>
                <a:schemeClr val="dk1"/>
              </a:solidFill>
              <a:effectLst/>
              <a:latin typeface="+mn-lt"/>
              <a:ea typeface="+mn-ea"/>
              <a:cs typeface="+mn-cs"/>
            </a:rPr>
            <a:t>70%</a:t>
          </a:r>
          <a:r>
            <a:rPr lang="ja-JP" altLang="ja-JP" sz="1100" b="0" i="0" baseline="0">
              <a:solidFill>
                <a:schemeClr val="dk1"/>
              </a:solidFill>
              <a:effectLst/>
              <a:latin typeface="+mn-lt"/>
              <a:ea typeface="+mn-ea"/>
              <a:cs typeface="+mn-cs"/>
            </a:rPr>
            <a:t>が基準財政需要額に算入される過疎対策事業債を中心に行っているため毎年上昇を続けている。将来負担額</a:t>
          </a:r>
          <a:r>
            <a:rPr lang="en-US" altLang="ja-JP" sz="1100" b="0" i="0" baseline="0">
              <a:solidFill>
                <a:schemeClr val="dk1"/>
              </a:solidFill>
              <a:effectLst/>
              <a:latin typeface="+mn-lt"/>
              <a:ea typeface="+mn-ea"/>
              <a:cs typeface="+mn-cs"/>
            </a:rPr>
            <a:t>(A)</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上昇傾向のなか</a:t>
          </a:r>
          <a:r>
            <a:rPr lang="ja-JP" altLang="ja-JP" sz="1100" b="0" i="0" baseline="0">
              <a:solidFill>
                <a:schemeClr val="dk1"/>
              </a:solidFill>
              <a:effectLst/>
              <a:latin typeface="+mn-lt"/>
              <a:ea typeface="+mn-ea"/>
              <a:cs typeface="+mn-cs"/>
            </a:rPr>
            <a:t>、控除される充当可能財源等（</a:t>
          </a:r>
          <a:r>
            <a:rPr lang="en-US" altLang="ja-JP" sz="1100" b="0" i="0" baseline="0">
              <a:solidFill>
                <a:schemeClr val="dk1"/>
              </a:solidFill>
              <a:effectLst/>
              <a:latin typeface="+mn-lt"/>
              <a:ea typeface="+mn-ea"/>
              <a:cs typeface="+mn-cs"/>
            </a:rPr>
            <a:t>B</a:t>
          </a:r>
          <a:r>
            <a:rPr lang="ja-JP" altLang="ja-JP" sz="1100" b="0" i="0" baseline="0">
              <a:solidFill>
                <a:schemeClr val="dk1"/>
              </a:solidFill>
              <a:effectLst/>
              <a:latin typeface="+mn-lt"/>
              <a:ea typeface="+mn-ea"/>
              <a:cs typeface="+mn-cs"/>
            </a:rPr>
            <a:t>）のうち基準財政需要額算入見込額も</a:t>
          </a:r>
          <a:r>
            <a:rPr lang="ja-JP" altLang="en-US" sz="1100" b="0" i="0" baseline="0">
              <a:solidFill>
                <a:schemeClr val="dk1"/>
              </a:solidFill>
              <a:effectLst/>
              <a:latin typeface="+mn-lt"/>
              <a:ea typeface="+mn-ea"/>
              <a:cs typeface="+mn-cs"/>
            </a:rPr>
            <a:t>相対して</a:t>
          </a:r>
          <a:r>
            <a:rPr lang="ja-JP" altLang="ja-JP" sz="1100" b="0" i="0" baseline="0">
              <a:solidFill>
                <a:schemeClr val="dk1"/>
              </a:solidFill>
              <a:effectLst/>
              <a:latin typeface="+mn-lt"/>
              <a:ea typeface="+mn-ea"/>
              <a:cs typeface="+mn-cs"/>
            </a:rPr>
            <a:t>上昇</a:t>
          </a:r>
          <a:r>
            <a:rPr lang="ja-JP" altLang="en-US" sz="1100" b="0" i="0" baseline="0">
              <a:solidFill>
                <a:schemeClr val="dk1"/>
              </a:solidFill>
              <a:effectLst/>
              <a:latin typeface="+mn-lt"/>
              <a:ea typeface="+mn-ea"/>
              <a:cs typeface="+mn-cs"/>
            </a:rPr>
            <a:t>傾向にあることから</a:t>
          </a:r>
          <a:r>
            <a:rPr lang="ja-JP" altLang="ja-JP" sz="1100" b="0" i="0" baseline="0">
              <a:solidFill>
                <a:schemeClr val="dk1"/>
              </a:solidFill>
              <a:effectLst/>
              <a:latin typeface="+mn-lt"/>
              <a:ea typeface="+mn-ea"/>
              <a:cs typeface="+mn-cs"/>
            </a:rPr>
            <a:t>、将来負担比率分子の値は大きく変動していない。この現象だけ捉えれば、磐梯町の将来負担は普通地方交付税によって補てんされるとも言えるが、これはそれだけ多くの地方債を借り入れているということであり、また地方交付税の将来推移も不透明な状況であり楽観することはできない。今後も、地方債、債務負担行為など、将来負担の要因となるべき要素は極力増大させないよう、計画的な財政運営を行わなければならない。</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O1" workbookViewId="0">
      <selection activeCell="AU5" sqref="AU5:AX5"/>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401"/>
      <c r="AO4" s="401"/>
      <c r="AP4" s="401"/>
      <c r="AQ4" s="401"/>
      <c r="AR4" s="401"/>
      <c r="AS4" s="401"/>
      <c r="AT4" s="401"/>
      <c r="AU4" s="401"/>
      <c r="AV4" s="401"/>
      <c r="AW4" s="401"/>
      <c r="AX4" s="567"/>
      <c r="AY4" s="375" t="s">
        <v>75</v>
      </c>
      <c r="AZ4" s="376"/>
      <c r="BA4" s="376"/>
      <c r="BB4" s="376"/>
      <c r="BC4" s="376"/>
      <c r="BD4" s="376"/>
      <c r="BE4" s="376"/>
      <c r="BF4" s="376"/>
      <c r="BG4" s="376"/>
      <c r="BH4" s="376"/>
      <c r="BI4" s="376"/>
      <c r="BJ4" s="376"/>
      <c r="BK4" s="376"/>
      <c r="BL4" s="376"/>
      <c r="BM4" s="377"/>
      <c r="BN4" s="378">
        <v>4576066</v>
      </c>
      <c r="BO4" s="379"/>
      <c r="BP4" s="379"/>
      <c r="BQ4" s="379"/>
      <c r="BR4" s="379"/>
      <c r="BS4" s="379"/>
      <c r="BT4" s="379"/>
      <c r="BU4" s="380"/>
      <c r="BV4" s="378">
        <v>4057154</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9.6999999999999993</v>
      </c>
      <c r="CU4" s="556"/>
      <c r="CV4" s="556"/>
      <c r="CW4" s="556"/>
      <c r="CX4" s="556"/>
      <c r="CY4" s="556"/>
      <c r="CZ4" s="556"/>
      <c r="DA4" s="557"/>
      <c r="DB4" s="555">
        <v>8.5</v>
      </c>
      <c r="DC4" s="556"/>
      <c r="DD4" s="556"/>
      <c r="DE4" s="556"/>
      <c r="DF4" s="556"/>
      <c r="DG4" s="556"/>
      <c r="DH4" s="556"/>
      <c r="DI4" s="557"/>
      <c r="DJ4" s="137"/>
      <c r="DK4" s="137"/>
      <c r="DL4" s="137"/>
      <c r="DM4" s="137"/>
      <c r="DN4" s="137"/>
      <c r="DO4" s="137"/>
    </row>
    <row r="5" spans="1:119" ht="18.75" customHeight="1">
      <c r="A5" s="138"/>
      <c r="B5" s="562"/>
      <c r="C5" s="402"/>
      <c r="D5" s="402"/>
      <c r="E5" s="563"/>
      <c r="F5" s="563"/>
      <c r="G5" s="563"/>
      <c r="H5" s="563"/>
      <c r="I5" s="563"/>
      <c r="J5" s="563"/>
      <c r="K5" s="563"/>
      <c r="L5" s="563"/>
      <c r="M5" s="563"/>
      <c r="N5" s="563"/>
      <c r="O5" s="563"/>
      <c r="P5" s="563"/>
      <c r="Q5" s="563"/>
      <c r="R5" s="400"/>
      <c r="S5" s="400"/>
      <c r="T5" s="400"/>
      <c r="U5" s="400"/>
      <c r="V5" s="566"/>
      <c r="W5" s="487"/>
      <c r="X5" s="401"/>
      <c r="Y5" s="401"/>
      <c r="Z5" s="401"/>
      <c r="AA5" s="401"/>
      <c r="AB5" s="402"/>
      <c r="AC5" s="400"/>
      <c r="AD5" s="401"/>
      <c r="AE5" s="401"/>
      <c r="AF5" s="401"/>
      <c r="AG5" s="401"/>
      <c r="AH5" s="401"/>
      <c r="AI5" s="401"/>
      <c r="AJ5" s="401"/>
      <c r="AK5" s="401"/>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4350260</v>
      </c>
      <c r="BO5" s="384"/>
      <c r="BP5" s="384"/>
      <c r="BQ5" s="384"/>
      <c r="BR5" s="384"/>
      <c r="BS5" s="384"/>
      <c r="BT5" s="384"/>
      <c r="BU5" s="385"/>
      <c r="BV5" s="383">
        <v>3857185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94.1</v>
      </c>
      <c r="CU5" s="354"/>
      <c r="CV5" s="354"/>
      <c r="CW5" s="354"/>
      <c r="CX5" s="354"/>
      <c r="CY5" s="354"/>
      <c r="CZ5" s="354"/>
      <c r="DA5" s="355"/>
      <c r="DB5" s="353">
        <v>87.5</v>
      </c>
      <c r="DC5" s="354"/>
      <c r="DD5" s="354"/>
      <c r="DE5" s="354"/>
      <c r="DF5" s="354"/>
      <c r="DG5" s="354"/>
      <c r="DH5" s="354"/>
      <c r="DI5" s="355"/>
      <c r="DJ5" s="137"/>
      <c r="DK5" s="137"/>
      <c r="DL5" s="137"/>
      <c r="DM5" s="137"/>
      <c r="DN5" s="137"/>
      <c r="DO5" s="137"/>
    </row>
    <row r="6" spans="1:119" ht="18.75" customHeight="1">
      <c r="A6" s="138"/>
      <c r="B6" s="532" t="s">
        <v>81</v>
      </c>
      <c r="C6" s="399"/>
      <c r="D6" s="399"/>
      <c r="E6" s="533"/>
      <c r="F6" s="533"/>
      <c r="G6" s="533"/>
      <c r="H6" s="533"/>
      <c r="I6" s="533"/>
      <c r="J6" s="533"/>
      <c r="K6" s="533"/>
      <c r="L6" s="533" t="s">
        <v>82</v>
      </c>
      <c r="M6" s="533"/>
      <c r="N6" s="533"/>
      <c r="O6" s="533"/>
      <c r="P6" s="533"/>
      <c r="Q6" s="533"/>
      <c r="R6" s="423"/>
      <c r="S6" s="423"/>
      <c r="T6" s="423"/>
      <c r="U6" s="423"/>
      <c r="V6" s="539"/>
      <c r="W6" s="472" t="s">
        <v>83</v>
      </c>
      <c r="X6" s="398"/>
      <c r="Y6" s="398"/>
      <c r="Z6" s="398"/>
      <c r="AA6" s="398"/>
      <c r="AB6" s="399"/>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225806</v>
      </c>
      <c r="BO6" s="384"/>
      <c r="BP6" s="384"/>
      <c r="BQ6" s="384"/>
      <c r="BR6" s="384"/>
      <c r="BS6" s="384"/>
      <c r="BT6" s="384"/>
      <c r="BU6" s="385"/>
      <c r="BV6" s="383">
        <v>199969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100.2</v>
      </c>
      <c r="CU6" s="530"/>
      <c r="CV6" s="530"/>
      <c r="CW6" s="530"/>
      <c r="CX6" s="530"/>
      <c r="CY6" s="530"/>
      <c r="CZ6" s="530"/>
      <c r="DA6" s="531"/>
      <c r="DB6" s="529">
        <v>94.5</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28371</v>
      </c>
      <c r="BO7" s="384"/>
      <c r="BP7" s="384"/>
      <c r="BQ7" s="384"/>
      <c r="BR7" s="384"/>
      <c r="BS7" s="384"/>
      <c r="BT7" s="384"/>
      <c r="BU7" s="385"/>
      <c r="BV7" s="383">
        <v>17431</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2045747</v>
      </c>
      <c r="CU7" s="384"/>
      <c r="CV7" s="384"/>
      <c r="CW7" s="384"/>
      <c r="CX7" s="384"/>
      <c r="CY7" s="384"/>
      <c r="CZ7" s="384"/>
      <c r="DA7" s="385"/>
      <c r="DB7" s="383">
        <v>2139116</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197435</v>
      </c>
      <c r="BO8" s="384"/>
      <c r="BP8" s="384"/>
      <c r="BQ8" s="384"/>
      <c r="BR8" s="384"/>
      <c r="BS8" s="384"/>
      <c r="BT8" s="384"/>
      <c r="BU8" s="385"/>
      <c r="BV8" s="383">
        <v>182538</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0.3</v>
      </c>
      <c r="CU8" s="493"/>
      <c r="CV8" s="493"/>
      <c r="CW8" s="493"/>
      <c r="CX8" s="493"/>
      <c r="CY8" s="493"/>
      <c r="CZ8" s="493"/>
      <c r="DA8" s="494"/>
      <c r="DB8" s="492">
        <v>0.3</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3761</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100</v>
      </c>
      <c r="AV9" s="441"/>
      <c r="AW9" s="441"/>
      <c r="AX9" s="441"/>
      <c r="AY9" s="363" t="s">
        <v>101</v>
      </c>
      <c r="AZ9" s="364"/>
      <c r="BA9" s="364"/>
      <c r="BB9" s="364"/>
      <c r="BC9" s="364"/>
      <c r="BD9" s="364"/>
      <c r="BE9" s="364"/>
      <c r="BF9" s="364"/>
      <c r="BG9" s="364"/>
      <c r="BH9" s="364"/>
      <c r="BI9" s="364"/>
      <c r="BJ9" s="364"/>
      <c r="BK9" s="364"/>
      <c r="BL9" s="364"/>
      <c r="BM9" s="365"/>
      <c r="BN9" s="383">
        <v>14897</v>
      </c>
      <c r="BO9" s="384"/>
      <c r="BP9" s="384"/>
      <c r="BQ9" s="384"/>
      <c r="BR9" s="384"/>
      <c r="BS9" s="384"/>
      <c r="BT9" s="384"/>
      <c r="BU9" s="385"/>
      <c r="BV9" s="383">
        <v>21234</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11.7</v>
      </c>
      <c r="CU9" s="354"/>
      <c r="CV9" s="354"/>
      <c r="CW9" s="354"/>
      <c r="CX9" s="354"/>
      <c r="CY9" s="354"/>
      <c r="CZ9" s="354"/>
      <c r="DA9" s="355"/>
      <c r="DB9" s="353">
        <v>15.8</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103</v>
      </c>
      <c r="M10" s="357"/>
      <c r="N10" s="357"/>
      <c r="O10" s="357"/>
      <c r="P10" s="357"/>
      <c r="Q10" s="358"/>
      <c r="R10" s="359">
        <v>3951</v>
      </c>
      <c r="S10" s="360"/>
      <c r="T10" s="360"/>
      <c r="U10" s="360"/>
      <c r="V10" s="362"/>
      <c r="W10" s="527"/>
      <c r="X10" s="345"/>
      <c r="Y10" s="345"/>
      <c r="Z10" s="345"/>
      <c r="AA10" s="345"/>
      <c r="AB10" s="345"/>
      <c r="AC10" s="345"/>
      <c r="AD10" s="345"/>
      <c r="AE10" s="345"/>
      <c r="AF10" s="345"/>
      <c r="AG10" s="345"/>
      <c r="AH10" s="345"/>
      <c r="AI10" s="345"/>
      <c r="AJ10" s="345"/>
      <c r="AK10" s="345"/>
      <c r="AL10" s="528"/>
      <c r="AM10" s="452" t="s">
        <v>104</v>
      </c>
      <c r="AN10" s="357"/>
      <c r="AO10" s="357"/>
      <c r="AP10" s="357"/>
      <c r="AQ10" s="357"/>
      <c r="AR10" s="357"/>
      <c r="AS10" s="357"/>
      <c r="AT10" s="358"/>
      <c r="AU10" s="440" t="s">
        <v>105</v>
      </c>
      <c r="AV10" s="441"/>
      <c r="AW10" s="441"/>
      <c r="AX10" s="441"/>
      <c r="AY10" s="363" t="s">
        <v>106</v>
      </c>
      <c r="AZ10" s="364"/>
      <c r="BA10" s="364"/>
      <c r="BB10" s="364"/>
      <c r="BC10" s="364"/>
      <c r="BD10" s="364"/>
      <c r="BE10" s="364"/>
      <c r="BF10" s="364"/>
      <c r="BG10" s="364"/>
      <c r="BH10" s="364"/>
      <c r="BI10" s="364"/>
      <c r="BJ10" s="364"/>
      <c r="BK10" s="364"/>
      <c r="BL10" s="364"/>
      <c r="BM10" s="365"/>
      <c r="BN10" s="383">
        <v>408943</v>
      </c>
      <c r="BO10" s="384"/>
      <c r="BP10" s="384"/>
      <c r="BQ10" s="384"/>
      <c r="BR10" s="384"/>
      <c r="BS10" s="384"/>
      <c r="BT10" s="384"/>
      <c r="BU10" s="385"/>
      <c r="BV10" s="383">
        <v>145183</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31" t="s">
        <v>108</v>
      </c>
      <c r="M11" s="432"/>
      <c r="N11" s="432"/>
      <c r="O11" s="432"/>
      <c r="P11" s="432"/>
      <c r="Q11" s="433"/>
      <c r="R11" s="515" t="s">
        <v>109</v>
      </c>
      <c r="S11" s="516"/>
      <c r="T11" s="516"/>
      <c r="U11" s="516"/>
      <c r="V11" s="517"/>
      <c r="W11" s="527"/>
      <c r="X11" s="345"/>
      <c r="Y11" s="345"/>
      <c r="Z11" s="345"/>
      <c r="AA11" s="345"/>
      <c r="AB11" s="345"/>
      <c r="AC11" s="345"/>
      <c r="AD11" s="345"/>
      <c r="AE11" s="345"/>
      <c r="AF11" s="345"/>
      <c r="AG11" s="345"/>
      <c r="AH11" s="345"/>
      <c r="AI11" s="345"/>
      <c r="AJ11" s="345"/>
      <c r="AK11" s="345"/>
      <c r="AL11" s="528"/>
      <c r="AM11" s="452" t="s">
        <v>110</v>
      </c>
      <c r="AN11" s="357"/>
      <c r="AO11" s="357"/>
      <c r="AP11" s="357"/>
      <c r="AQ11" s="357"/>
      <c r="AR11" s="357"/>
      <c r="AS11" s="357"/>
      <c r="AT11" s="358"/>
      <c r="AU11" s="440" t="s">
        <v>78</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114</v>
      </c>
      <c r="C12" s="496"/>
      <c r="D12" s="496"/>
      <c r="E12" s="496"/>
      <c r="F12" s="496"/>
      <c r="G12" s="496"/>
      <c r="H12" s="496"/>
      <c r="I12" s="496"/>
      <c r="J12" s="496"/>
      <c r="K12" s="497"/>
      <c r="L12" s="504" t="s">
        <v>115</v>
      </c>
      <c r="M12" s="505"/>
      <c r="N12" s="505"/>
      <c r="O12" s="505"/>
      <c r="P12" s="505"/>
      <c r="Q12" s="506"/>
      <c r="R12" s="507">
        <v>3692</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v>416200</v>
      </c>
      <c r="BO12" s="384"/>
      <c r="BP12" s="384"/>
      <c r="BQ12" s="384"/>
      <c r="BR12" s="384"/>
      <c r="BS12" s="384"/>
      <c r="BT12" s="384"/>
      <c r="BU12" s="385"/>
      <c r="BV12" s="383">
        <v>239000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122</v>
      </c>
      <c r="CU12" s="493"/>
      <c r="CV12" s="493"/>
      <c r="CW12" s="493"/>
      <c r="CX12" s="493"/>
      <c r="CY12" s="493"/>
      <c r="CZ12" s="493"/>
      <c r="DA12" s="494"/>
      <c r="DB12" s="492" t="s">
        <v>122</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123</v>
      </c>
      <c r="N13" s="482"/>
      <c r="O13" s="482"/>
      <c r="P13" s="482"/>
      <c r="Q13" s="483"/>
      <c r="R13" s="484">
        <v>3684</v>
      </c>
      <c r="S13" s="485"/>
      <c r="T13" s="485"/>
      <c r="U13" s="485"/>
      <c r="V13" s="486"/>
      <c r="W13" s="472" t="s">
        <v>124</v>
      </c>
      <c r="X13" s="398"/>
      <c r="Y13" s="398"/>
      <c r="Z13" s="398"/>
      <c r="AA13" s="398"/>
      <c r="AB13" s="399"/>
      <c r="AC13" s="359">
        <v>308</v>
      </c>
      <c r="AD13" s="360"/>
      <c r="AE13" s="360"/>
      <c r="AF13" s="360"/>
      <c r="AG13" s="361"/>
      <c r="AH13" s="359">
        <v>358</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7640</v>
      </c>
      <c r="BO13" s="384"/>
      <c r="BP13" s="384"/>
      <c r="BQ13" s="384"/>
      <c r="BR13" s="384"/>
      <c r="BS13" s="384"/>
      <c r="BT13" s="384"/>
      <c r="BU13" s="385"/>
      <c r="BV13" s="383">
        <v>-72583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2.8</v>
      </c>
      <c r="CU13" s="354"/>
      <c r="CV13" s="354"/>
      <c r="CW13" s="354"/>
      <c r="CX13" s="354"/>
      <c r="CY13" s="354"/>
      <c r="CZ13" s="354"/>
      <c r="DA13" s="355"/>
      <c r="DB13" s="353">
        <v>2.8</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129</v>
      </c>
      <c r="M14" s="513"/>
      <c r="N14" s="513"/>
      <c r="O14" s="513"/>
      <c r="P14" s="513"/>
      <c r="Q14" s="514"/>
      <c r="R14" s="484">
        <v>3759</v>
      </c>
      <c r="S14" s="485"/>
      <c r="T14" s="485"/>
      <c r="U14" s="485"/>
      <c r="V14" s="486"/>
      <c r="W14" s="487"/>
      <c r="X14" s="401"/>
      <c r="Y14" s="401"/>
      <c r="Z14" s="401"/>
      <c r="AA14" s="401"/>
      <c r="AB14" s="402"/>
      <c r="AC14" s="477">
        <v>17.3</v>
      </c>
      <c r="AD14" s="478"/>
      <c r="AE14" s="478"/>
      <c r="AF14" s="478"/>
      <c r="AG14" s="479"/>
      <c r="AH14" s="477">
        <v>18.2</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17</v>
      </c>
      <c r="CU14" s="456"/>
      <c r="CV14" s="456"/>
      <c r="CW14" s="456"/>
      <c r="CX14" s="456"/>
      <c r="CY14" s="456"/>
      <c r="CZ14" s="456"/>
      <c r="DA14" s="457"/>
      <c r="DB14" s="488">
        <v>15.6</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123</v>
      </c>
      <c r="N15" s="482"/>
      <c r="O15" s="482"/>
      <c r="P15" s="482"/>
      <c r="Q15" s="483"/>
      <c r="R15" s="484">
        <v>3750</v>
      </c>
      <c r="S15" s="485"/>
      <c r="T15" s="485"/>
      <c r="U15" s="485"/>
      <c r="V15" s="486"/>
      <c r="W15" s="472" t="s">
        <v>131</v>
      </c>
      <c r="X15" s="398"/>
      <c r="Y15" s="398"/>
      <c r="Z15" s="398"/>
      <c r="AA15" s="398"/>
      <c r="AB15" s="399"/>
      <c r="AC15" s="359">
        <v>499</v>
      </c>
      <c r="AD15" s="360"/>
      <c r="AE15" s="360"/>
      <c r="AF15" s="360"/>
      <c r="AG15" s="361"/>
      <c r="AH15" s="359">
        <v>563</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492429</v>
      </c>
      <c r="BO15" s="379"/>
      <c r="BP15" s="379"/>
      <c r="BQ15" s="379"/>
      <c r="BR15" s="379"/>
      <c r="BS15" s="379"/>
      <c r="BT15" s="379"/>
      <c r="BU15" s="380"/>
      <c r="BV15" s="378">
        <v>560610</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401"/>
      <c r="Y16" s="401"/>
      <c r="Z16" s="401"/>
      <c r="AA16" s="401"/>
      <c r="AB16" s="402"/>
      <c r="AC16" s="477">
        <v>28</v>
      </c>
      <c r="AD16" s="478"/>
      <c r="AE16" s="478"/>
      <c r="AF16" s="478"/>
      <c r="AG16" s="479"/>
      <c r="AH16" s="477">
        <v>28.6</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1773238</v>
      </c>
      <c r="BO16" s="384"/>
      <c r="BP16" s="384"/>
      <c r="BQ16" s="384"/>
      <c r="BR16" s="384"/>
      <c r="BS16" s="384"/>
      <c r="BT16" s="384"/>
      <c r="BU16" s="385"/>
      <c r="BV16" s="383">
        <v>1811279</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137</v>
      </c>
      <c r="N17" s="467"/>
      <c r="O17" s="467"/>
      <c r="P17" s="467"/>
      <c r="Q17" s="468"/>
      <c r="R17" s="469" t="s">
        <v>135</v>
      </c>
      <c r="S17" s="470"/>
      <c r="T17" s="470"/>
      <c r="U17" s="470"/>
      <c r="V17" s="471"/>
      <c r="W17" s="472" t="s">
        <v>138</v>
      </c>
      <c r="X17" s="398"/>
      <c r="Y17" s="398"/>
      <c r="Z17" s="398"/>
      <c r="AA17" s="398"/>
      <c r="AB17" s="399"/>
      <c r="AC17" s="359">
        <v>974</v>
      </c>
      <c r="AD17" s="360"/>
      <c r="AE17" s="360"/>
      <c r="AF17" s="360"/>
      <c r="AG17" s="361"/>
      <c r="AH17" s="359">
        <v>1049</v>
      </c>
      <c r="AI17" s="360"/>
      <c r="AJ17" s="360"/>
      <c r="AK17" s="360"/>
      <c r="AL17" s="362"/>
      <c r="AM17" s="452"/>
      <c r="AN17" s="357"/>
      <c r="AO17" s="357"/>
      <c r="AP17" s="357"/>
      <c r="AQ17" s="357"/>
      <c r="AR17" s="357"/>
      <c r="AS17" s="357"/>
      <c r="AT17" s="358"/>
      <c r="AU17" s="440"/>
      <c r="AV17" s="441"/>
      <c r="AW17" s="441"/>
      <c r="AX17" s="441"/>
      <c r="AY17" s="363" t="s">
        <v>139</v>
      </c>
      <c r="AZ17" s="364"/>
      <c r="BA17" s="364"/>
      <c r="BB17" s="364"/>
      <c r="BC17" s="364"/>
      <c r="BD17" s="364"/>
      <c r="BE17" s="364"/>
      <c r="BF17" s="364"/>
      <c r="BG17" s="364"/>
      <c r="BH17" s="364"/>
      <c r="BI17" s="364"/>
      <c r="BJ17" s="364"/>
      <c r="BK17" s="364"/>
      <c r="BL17" s="364"/>
      <c r="BM17" s="365"/>
      <c r="BN17" s="383">
        <v>634790</v>
      </c>
      <c r="BO17" s="384"/>
      <c r="BP17" s="384"/>
      <c r="BQ17" s="384"/>
      <c r="BR17" s="384"/>
      <c r="BS17" s="384"/>
      <c r="BT17" s="384"/>
      <c r="BU17" s="385"/>
      <c r="BV17" s="383">
        <v>728239</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140</v>
      </c>
      <c r="C18" s="446"/>
      <c r="D18" s="446"/>
      <c r="E18" s="447"/>
      <c r="F18" s="447"/>
      <c r="G18" s="447"/>
      <c r="H18" s="447"/>
      <c r="I18" s="447"/>
      <c r="J18" s="447"/>
      <c r="K18" s="447"/>
      <c r="L18" s="448">
        <v>59.68</v>
      </c>
      <c r="M18" s="448"/>
      <c r="N18" s="448"/>
      <c r="O18" s="448"/>
      <c r="P18" s="448"/>
      <c r="Q18" s="448"/>
      <c r="R18" s="449"/>
      <c r="S18" s="449"/>
      <c r="T18" s="449"/>
      <c r="U18" s="449"/>
      <c r="V18" s="450"/>
      <c r="W18" s="464"/>
      <c r="X18" s="465"/>
      <c r="Y18" s="465"/>
      <c r="Z18" s="465"/>
      <c r="AA18" s="465"/>
      <c r="AB18" s="473"/>
      <c r="AC18" s="347">
        <v>54.7</v>
      </c>
      <c r="AD18" s="348"/>
      <c r="AE18" s="348"/>
      <c r="AF18" s="348"/>
      <c r="AG18" s="451"/>
      <c r="AH18" s="347">
        <v>53.2</v>
      </c>
      <c r="AI18" s="348"/>
      <c r="AJ18" s="348"/>
      <c r="AK18" s="348"/>
      <c r="AL18" s="349"/>
      <c r="AM18" s="452"/>
      <c r="AN18" s="357"/>
      <c r="AO18" s="357"/>
      <c r="AP18" s="357"/>
      <c r="AQ18" s="357"/>
      <c r="AR18" s="357"/>
      <c r="AS18" s="357"/>
      <c r="AT18" s="358"/>
      <c r="AU18" s="440"/>
      <c r="AV18" s="441"/>
      <c r="AW18" s="441"/>
      <c r="AX18" s="441"/>
      <c r="AY18" s="363" t="s">
        <v>141</v>
      </c>
      <c r="AZ18" s="364"/>
      <c r="BA18" s="364"/>
      <c r="BB18" s="364"/>
      <c r="BC18" s="364"/>
      <c r="BD18" s="364"/>
      <c r="BE18" s="364"/>
      <c r="BF18" s="364"/>
      <c r="BG18" s="364"/>
      <c r="BH18" s="364"/>
      <c r="BI18" s="364"/>
      <c r="BJ18" s="364"/>
      <c r="BK18" s="364"/>
      <c r="BL18" s="364"/>
      <c r="BM18" s="365"/>
      <c r="BN18" s="383">
        <v>2004164</v>
      </c>
      <c r="BO18" s="384"/>
      <c r="BP18" s="384"/>
      <c r="BQ18" s="384"/>
      <c r="BR18" s="384"/>
      <c r="BS18" s="384"/>
      <c r="BT18" s="384"/>
      <c r="BU18" s="385"/>
      <c r="BV18" s="383">
        <v>1847402</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142</v>
      </c>
      <c r="C19" s="446"/>
      <c r="D19" s="446"/>
      <c r="E19" s="447"/>
      <c r="F19" s="447"/>
      <c r="G19" s="447"/>
      <c r="H19" s="447"/>
      <c r="I19" s="447"/>
      <c r="J19" s="447"/>
      <c r="K19" s="447"/>
      <c r="L19" s="453">
        <v>63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143</v>
      </c>
      <c r="AZ19" s="364"/>
      <c r="BA19" s="364"/>
      <c r="BB19" s="364"/>
      <c r="BC19" s="364"/>
      <c r="BD19" s="364"/>
      <c r="BE19" s="364"/>
      <c r="BF19" s="364"/>
      <c r="BG19" s="364"/>
      <c r="BH19" s="364"/>
      <c r="BI19" s="364"/>
      <c r="BJ19" s="364"/>
      <c r="BK19" s="364"/>
      <c r="BL19" s="364"/>
      <c r="BM19" s="365"/>
      <c r="BN19" s="383">
        <v>3062714</v>
      </c>
      <c r="BO19" s="384"/>
      <c r="BP19" s="384"/>
      <c r="BQ19" s="384"/>
      <c r="BR19" s="384"/>
      <c r="BS19" s="384"/>
      <c r="BT19" s="384"/>
      <c r="BU19" s="385"/>
      <c r="BV19" s="383">
        <v>2664351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144</v>
      </c>
      <c r="C20" s="446"/>
      <c r="D20" s="446"/>
      <c r="E20" s="447"/>
      <c r="F20" s="447"/>
      <c r="G20" s="447"/>
      <c r="H20" s="447"/>
      <c r="I20" s="447"/>
      <c r="J20" s="447"/>
      <c r="K20" s="447"/>
      <c r="L20" s="453">
        <v>1131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2"/>
      <c r="AO20" s="432"/>
      <c r="AP20" s="432"/>
      <c r="AQ20" s="432"/>
      <c r="AR20" s="432"/>
      <c r="AS20" s="432"/>
      <c r="AT20" s="433"/>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145</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4" t="s">
        <v>146</v>
      </c>
      <c r="C22" s="415"/>
      <c r="D22" s="416"/>
      <c r="E22" s="423" t="s">
        <v>1</v>
      </c>
      <c r="F22" s="398"/>
      <c r="G22" s="398"/>
      <c r="H22" s="398"/>
      <c r="I22" s="398"/>
      <c r="J22" s="398"/>
      <c r="K22" s="399"/>
      <c r="L22" s="423" t="s">
        <v>147</v>
      </c>
      <c r="M22" s="398"/>
      <c r="N22" s="398"/>
      <c r="O22" s="398"/>
      <c r="P22" s="399"/>
      <c r="Q22" s="408" t="s">
        <v>148</v>
      </c>
      <c r="R22" s="409"/>
      <c r="S22" s="409"/>
      <c r="T22" s="409"/>
      <c r="U22" s="409"/>
      <c r="V22" s="424"/>
      <c r="W22" s="426" t="s">
        <v>149</v>
      </c>
      <c r="X22" s="415"/>
      <c r="Y22" s="416"/>
      <c r="Z22" s="423" t="s">
        <v>1</v>
      </c>
      <c r="AA22" s="398"/>
      <c r="AB22" s="398"/>
      <c r="AC22" s="398"/>
      <c r="AD22" s="398"/>
      <c r="AE22" s="398"/>
      <c r="AF22" s="398"/>
      <c r="AG22" s="399"/>
      <c r="AH22" s="397" t="s">
        <v>150</v>
      </c>
      <c r="AI22" s="398"/>
      <c r="AJ22" s="398"/>
      <c r="AK22" s="398"/>
      <c r="AL22" s="399"/>
      <c r="AM22" s="397" t="s">
        <v>151</v>
      </c>
      <c r="AN22" s="403"/>
      <c r="AO22" s="403"/>
      <c r="AP22" s="403"/>
      <c r="AQ22" s="403"/>
      <c r="AR22" s="404"/>
      <c r="AS22" s="408" t="s">
        <v>148</v>
      </c>
      <c r="AT22" s="409"/>
      <c r="AU22" s="409"/>
      <c r="AV22" s="409"/>
      <c r="AW22" s="409"/>
      <c r="AX22" s="410"/>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7"/>
      <c r="C23" s="418"/>
      <c r="D23" s="419"/>
      <c r="E23" s="400"/>
      <c r="F23" s="401"/>
      <c r="G23" s="401"/>
      <c r="H23" s="401"/>
      <c r="I23" s="401"/>
      <c r="J23" s="401"/>
      <c r="K23" s="402"/>
      <c r="L23" s="400"/>
      <c r="M23" s="401"/>
      <c r="N23" s="401"/>
      <c r="O23" s="401"/>
      <c r="P23" s="402"/>
      <c r="Q23" s="411"/>
      <c r="R23" s="412"/>
      <c r="S23" s="412"/>
      <c r="T23" s="412"/>
      <c r="U23" s="412"/>
      <c r="V23" s="425"/>
      <c r="W23" s="427"/>
      <c r="X23" s="418"/>
      <c r="Y23" s="419"/>
      <c r="Z23" s="400"/>
      <c r="AA23" s="401"/>
      <c r="AB23" s="401"/>
      <c r="AC23" s="401"/>
      <c r="AD23" s="401"/>
      <c r="AE23" s="401"/>
      <c r="AF23" s="401"/>
      <c r="AG23" s="402"/>
      <c r="AH23" s="400"/>
      <c r="AI23" s="401"/>
      <c r="AJ23" s="401"/>
      <c r="AK23" s="401"/>
      <c r="AL23" s="402"/>
      <c r="AM23" s="405"/>
      <c r="AN23" s="406"/>
      <c r="AO23" s="406"/>
      <c r="AP23" s="406"/>
      <c r="AQ23" s="406"/>
      <c r="AR23" s="407"/>
      <c r="AS23" s="411"/>
      <c r="AT23" s="412"/>
      <c r="AU23" s="412"/>
      <c r="AV23" s="412"/>
      <c r="AW23" s="412"/>
      <c r="AX23" s="413"/>
      <c r="AY23" s="375" t="s">
        <v>152</v>
      </c>
      <c r="AZ23" s="376"/>
      <c r="BA23" s="376"/>
      <c r="BB23" s="376"/>
      <c r="BC23" s="376"/>
      <c r="BD23" s="376"/>
      <c r="BE23" s="376"/>
      <c r="BF23" s="376"/>
      <c r="BG23" s="376"/>
      <c r="BH23" s="376"/>
      <c r="BI23" s="376"/>
      <c r="BJ23" s="376"/>
      <c r="BK23" s="376"/>
      <c r="BL23" s="376"/>
      <c r="BM23" s="377"/>
      <c r="BN23" s="383">
        <v>5061296</v>
      </c>
      <c r="BO23" s="384"/>
      <c r="BP23" s="384"/>
      <c r="BQ23" s="384"/>
      <c r="BR23" s="384"/>
      <c r="BS23" s="384"/>
      <c r="BT23" s="384"/>
      <c r="BU23" s="385"/>
      <c r="BV23" s="383">
        <v>4607369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7"/>
      <c r="C24" s="418"/>
      <c r="D24" s="419"/>
      <c r="E24" s="356" t="s">
        <v>153</v>
      </c>
      <c r="F24" s="357"/>
      <c r="G24" s="357"/>
      <c r="H24" s="357"/>
      <c r="I24" s="357"/>
      <c r="J24" s="357"/>
      <c r="K24" s="358"/>
      <c r="L24" s="359">
        <v>1</v>
      </c>
      <c r="M24" s="360"/>
      <c r="N24" s="360"/>
      <c r="O24" s="360"/>
      <c r="P24" s="361"/>
      <c r="Q24" s="359">
        <v>6950</v>
      </c>
      <c r="R24" s="360"/>
      <c r="S24" s="360"/>
      <c r="T24" s="360"/>
      <c r="U24" s="360"/>
      <c r="V24" s="361"/>
      <c r="W24" s="427"/>
      <c r="X24" s="418"/>
      <c r="Y24" s="419"/>
      <c r="Z24" s="356" t="s">
        <v>154</v>
      </c>
      <c r="AA24" s="357"/>
      <c r="AB24" s="357"/>
      <c r="AC24" s="357"/>
      <c r="AD24" s="357"/>
      <c r="AE24" s="357"/>
      <c r="AF24" s="357"/>
      <c r="AG24" s="358"/>
      <c r="AH24" s="359">
        <v>71</v>
      </c>
      <c r="AI24" s="360"/>
      <c r="AJ24" s="360"/>
      <c r="AK24" s="360"/>
      <c r="AL24" s="361"/>
      <c r="AM24" s="359">
        <v>225993</v>
      </c>
      <c r="AN24" s="360"/>
      <c r="AO24" s="360"/>
      <c r="AP24" s="360"/>
      <c r="AQ24" s="360"/>
      <c r="AR24" s="361"/>
      <c r="AS24" s="359">
        <v>3183</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4747202</v>
      </c>
      <c r="BO24" s="384"/>
      <c r="BP24" s="384"/>
      <c r="BQ24" s="384"/>
      <c r="BR24" s="384"/>
      <c r="BS24" s="384"/>
      <c r="BT24" s="384"/>
      <c r="BU24" s="385"/>
      <c r="BV24" s="383">
        <v>4344309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7"/>
      <c r="C25" s="418"/>
      <c r="D25" s="419"/>
      <c r="E25" s="356" t="s">
        <v>156</v>
      </c>
      <c r="F25" s="357"/>
      <c r="G25" s="357"/>
      <c r="H25" s="357"/>
      <c r="I25" s="357"/>
      <c r="J25" s="357"/>
      <c r="K25" s="358"/>
      <c r="L25" s="359">
        <v>1</v>
      </c>
      <c r="M25" s="360"/>
      <c r="N25" s="360"/>
      <c r="O25" s="360"/>
      <c r="P25" s="361"/>
      <c r="Q25" s="359">
        <v>5700</v>
      </c>
      <c r="R25" s="360"/>
      <c r="S25" s="360"/>
      <c r="T25" s="360"/>
      <c r="U25" s="360"/>
      <c r="V25" s="361"/>
      <c r="W25" s="427"/>
      <c r="X25" s="418"/>
      <c r="Y25" s="419"/>
      <c r="Z25" s="356" t="s">
        <v>157</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25508</v>
      </c>
      <c r="BO25" s="379"/>
      <c r="BP25" s="379"/>
      <c r="BQ25" s="379"/>
      <c r="BR25" s="379"/>
      <c r="BS25" s="379"/>
      <c r="BT25" s="379"/>
      <c r="BU25" s="380"/>
      <c r="BV25" s="378">
        <v>38868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7"/>
      <c r="C26" s="418"/>
      <c r="D26" s="419"/>
      <c r="E26" s="356" t="s">
        <v>159</v>
      </c>
      <c r="F26" s="357"/>
      <c r="G26" s="357"/>
      <c r="H26" s="357"/>
      <c r="I26" s="357"/>
      <c r="J26" s="357"/>
      <c r="K26" s="358"/>
      <c r="L26" s="359">
        <v>1</v>
      </c>
      <c r="M26" s="360"/>
      <c r="N26" s="360"/>
      <c r="O26" s="360"/>
      <c r="P26" s="361"/>
      <c r="Q26" s="359">
        <v>5400</v>
      </c>
      <c r="R26" s="360"/>
      <c r="S26" s="360"/>
      <c r="T26" s="360"/>
      <c r="U26" s="360"/>
      <c r="V26" s="361"/>
      <c r="W26" s="427"/>
      <c r="X26" s="418"/>
      <c r="Y26" s="419"/>
      <c r="Z26" s="356" t="s">
        <v>160</v>
      </c>
      <c r="AA26" s="395"/>
      <c r="AB26" s="395"/>
      <c r="AC26" s="395"/>
      <c r="AD26" s="395"/>
      <c r="AE26" s="395"/>
      <c r="AF26" s="395"/>
      <c r="AG26" s="396"/>
      <c r="AH26" s="359" t="s">
        <v>122</v>
      </c>
      <c r="AI26" s="360"/>
      <c r="AJ26" s="360"/>
      <c r="AK26" s="360"/>
      <c r="AL26" s="361"/>
      <c r="AM26" s="359" t="s">
        <v>122</v>
      </c>
      <c r="AN26" s="360"/>
      <c r="AO26" s="360"/>
      <c r="AP26" s="360"/>
      <c r="AQ26" s="360"/>
      <c r="AR26" s="361"/>
      <c r="AS26" s="359" t="s">
        <v>122</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7"/>
      <c r="C27" s="418"/>
      <c r="D27" s="419"/>
      <c r="E27" s="356" t="s">
        <v>162</v>
      </c>
      <c r="F27" s="357"/>
      <c r="G27" s="357"/>
      <c r="H27" s="357"/>
      <c r="I27" s="357"/>
      <c r="J27" s="357"/>
      <c r="K27" s="358"/>
      <c r="L27" s="359">
        <v>1</v>
      </c>
      <c r="M27" s="360"/>
      <c r="N27" s="360"/>
      <c r="O27" s="360"/>
      <c r="P27" s="361"/>
      <c r="Q27" s="359">
        <v>2600</v>
      </c>
      <c r="R27" s="360"/>
      <c r="S27" s="360"/>
      <c r="T27" s="360"/>
      <c r="U27" s="360"/>
      <c r="V27" s="361"/>
      <c r="W27" s="427"/>
      <c r="X27" s="418"/>
      <c r="Y27" s="419"/>
      <c r="Z27" s="356" t="s">
        <v>163</v>
      </c>
      <c r="AA27" s="357"/>
      <c r="AB27" s="357"/>
      <c r="AC27" s="357"/>
      <c r="AD27" s="357"/>
      <c r="AE27" s="357"/>
      <c r="AF27" s="357"/>
      <c r="AG27" s="358"/>
      <c r="AH27" s="359">
        <v>8</v>
      </c>
      <c r="AI27" s="360"/>
      <c r="AJ27" s="360"/>
      <c r="AK27" s="360"/>
      <c r="AL27" s="361"/>
      <c r="AM27" s="359">
        <v>21736</v>
      </c>
      <c r="AN27" s="360"/>
      <c r="AO27" s="360"/>
      <c r="AP27" s="360"/>
      <c r="AQ27" s="360"/>
      <c r="AR27" s="361"/>
      <c r="AS27" s="359">
        <v>2717</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53787</v>
      </c>
      <c r="BO27" s="387"/>
      <c r="BP27" s="387"/>
      <c r="BQ27" s="387"/>
      <c r="BR27" s="387"/>
      <c r="BS27" s="387"/>
      <c r="BT27" s="387"/>
      <c r="BU27" s="388"/>
      <c r="BV27" s="386">
        <v>53729</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7"/>
      <c r="C28" s="418"/>
      <c r="D28" s="419"/>
      <c r="E28" s="356" t="s">
        <v>165</v>
      </c>
      <c r="F28" s="357"/>
      <c r="G28" s="357"/>
      <c r="H28" s="357"/>
      <c r="I28" s="357"/>
      <c r="J28" s="357"/>
      <c r="K28" s="358"/>
      <c r="L28" s="359">
        <v>1</v>
      </c>
      <c r="M28" s="360"/>
      <c r="N28" s="360"/>
      <c r="O28" s="360"/>
      <c r="P28" s="361"/>
      <c r="Q28" s="359">
        <v>2110</v>
      </c>
      <c r="R28" s="360"/>
      <c r="S28" s="360"/>
      <c r="T28" s="360"/>
      <c r="U28" s="360"/>
      <c r="V28" s="361"/>
      <c r="W28" s="427"/>
      <c r="X28" s="418"/>
      <c r="Y28" s="419"/>
      <c r="Z28" s="356" t="s">
        <v>166</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738649</v>
      </c>
      <c r="BO28" s="379"/>
      <c r="BP28" s="379"/>
      <c r="BQ28" s="379"/>
      <c r="BR28" s="379"/>
      <c r="BS28" s="379"/>
      <c r="BT28" s="379"/>
      <c r="BU28" s="380"/>
      <c r="BV28" s="378">
        <v>745906</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7"/>
      <c r="C29" s="418"/>
      <c r="D29" s="419"/>
      <c r="E29" s="356" t="s">
        <v>169</v>
      </c>
      <c r="F29" s="357"/>
      <c r="G29" s="357"/>
      <c r="H29" s="357"/>
      <c r="I29" s="357"/>
      <c r="J29" s="357"/>
      <c r="K29" s="358"/>
      <c r="L29" s="359">
        <v>8</v>
      </c>
      <c r="M29" s="360"/>
      <c r="N29" s="360"/>
      <c r="O29" s="360"/>
      <c r="P29" s="361"/>
      <c r="Q29" s="359">
        <v>1900</v>
      </c>
      <c r="R29" s="360"/>
      <c r="S29" s="360"/>
      <c r="T29" s="360"/>
      <c r="U29" s="360"/>
      <c r="V29" s="361"/>
      <c r="W29" s="428"/>
      <c r="X29" s="429"/>
      <c r="Y29" s="430"/>
      <c r="Z29" s="356" t="s">
        <v>170</v>
      </c>
      <c r="AA29" s="357"/>
      <c r="AB29" s="357"/>
      <c r="AC29" s="357"/>
      <c r="AD29" s="357"/>
      <c r="AE29" s="357"/>
      <c r="AF29" s="357"/>
      <c r="AG29" s="358"/>
      <c r="AH29" s="359">
        <v>79</v>
      </c>
      <c r="AI29" s="360"/>
      <c r="AJ29" s="360"/>
      <c r="AK29" s="360"/>
      <c r="AL29" s="361"/>
      <c r="AM29" s="359">
        <v>247729</v>
      </c>
      <c r="AN29" s="360"/>
      <c r="AO29" s="360"/>
      <c r="AP29" s="360"/>
      <c r="AQ29" s="360"/>
      <c r="AR29" s="361"/>
      <c r="AS29" s="359">
        <v>3136</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59562</v>
      </c>
      <c r="BO29" s="384"/>
      <c r="BP29" s="384"/>
      <c r="BQ29" s="384"/>
      <c r="BR29" s="384"/>
      <c r="BS29" s="384"/>
      <c r="BT29" s="384"/>
      <c r="BU29" s="385"/>
      <c r="BV29" s="383">
        <v>98405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20"/>
      <c r="C30" s="421"/>
      <c r="D30" s="422"/>
      <c r="E30" s="431"/>
      <c r="F30" s="432"/>
      <c r="G30" s="432"/>
      <c r="H30" s="432"/>
      <c r="I30" s="432"/>
      <c r="J30" s="432"/>
      <c r="K30" s="433"/>
      <c r="L30" s="434"/>
      <c r="M30" s="435"/>
      <c r="N30" s="435"/>
      <c r="O30" s="435"/>
      <c r="P30" s="436"/>
      <c r="Q30" s="434"/>
      <c r="R30" s="435"/>
      <c r="S30" s="435"/>
      <c r="T30" s="435"/>
      <c r="U30" s="435"/>
      <c r="V30" s="436"/>
      <c r="W30" s="437" t="s">
        <v>172</v>
      </c>
      <c r="X30" s="438"/>
      <c r="Y30" s="438"/>
      <c r="Z30" s="438"/>
      <c r="AA30" s="438"/>
      <c r="AB30" s="438"/>
      <c r="AC30" s="438"/>
      <c r="AD30" s="438"/>
      <c r="AE30" s="438"/>
      <c r="AF30" s="438"/>
      <c r="AG30" s="439"/>
      <c r="AH30" s="347">
        <v>97.4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551104</v>
      </c>
      <c r="BO30" s="387"/>
      <c r="BP30" s="387"/>
      <c r="BQ30" s="387"/>
      <c r="BR30" s="387"/>
      <c r="BS30" s="387"/>
      <c r="BT30" s="387"/>
      <c r="BU30" s="388"/>
      <c r="BV30" s="386">
        <v>603926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IF('各会計、関係団体の財政状況及び健全化判断比率'!B31="","",'各会計、関係団体の財政状況及び健全化判断比率'!B31)</f>
        <v>簡易水道特別会計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会津若松地方広域市町村圏整備組合一般会計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磐梯清水平開発株式会社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公団分収造林特別会計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IF('各会計、関係団体の財政状況及び健全化判断比率'!B32="","",'各会計、関係団体の財政状況及び健全化判断比率'!B32)</f>
        <v>公共下水道特別会計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会津若松地方広域市町村整備組合水道用水供給事業会計</v>
      </c>
      <c r="BZ35" s="342"/>
      <c r="CA35" s="342"/>
      <c r="CB35" s="342"/>
      <c r="CC35" s="342"/>
      <c r="CD35" s="342"/>
      <c r="CE35" s="342"/>
      <c r="CF35" s="342"/>
      <c r="CG35" s="342"/>
      <c r="CH35" s="342"/>
      <c r="CI35" s="342"/>
      <c r="CJ35" s="342"/>
      <c r="CK35" s="342"/>
      <c r="CL35" s="342"/>
      <c r="CM35" s="342"/>
      <c r="CN35" s="165"/>
      <c r="CO35" s="343">
        <f t="shared" ref="CO35:CO43" si="3">IF(CQ35="","",CO34+1)</f>
        <v>23</v>
      </c>
      <c r="CP35" s="343"/>
      <c r="CQ35" s="342" t="str">
        <f>IF('各会計、関係団体の財政状況及び健全化判断比率'!BS8="","",'各会計、関係団体の財政状況及び健全化判断比率'!BS8)</f>
        <v>磐梯七ツ森開発株式会社</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七ツ森地区下水道事業特別会計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IF('各会計、関係団体の財政状況及び健全化判断比率'!B33="","",'各会計、関係団体の財政状況及び健全化判断比率'!B33)</f>
        <v>農業集落排水事業特別会計</v>
      </c>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福島県市町村総合事務組合一般会計</v>
      </c>
      <c r="BZ36" s="342"/>
      <c r="CA36" s="342"/>
      <c r="CB36" s="342"/>
      <c r="CC36" s="342"/>
      <c r="CD36" s="342"/>
      <c r="CE36" s="342"/>
      <c r="CF36" s="342"/>
      <c r="CG36" s="342"/>
      <c r="CH36" s="342"/>
      <c r="CI36" s="342"/>
      <c r="CJ36" s="342"/>
      <c r="CK36" s="342"/>
      <c r="CL36" s="342"/>
      <c r="CM36" s="342"/>
      <c r="CN36" s="165"/>
      <c r="CO36" s="343">
        <f t="shared" si="3"/>
        <v>24</v>
      </c>
      <c r="CP36" s="343"/>
      <c r="CQ36" s="342" t="str">
        <f>IF('各会計、関係団体の財政状況及び健全化判断比率'!BS9="","",'各会計、関係団体の財政状況及び健全化判断比率'!BS9)</f>
        <v>株式会社会津嶺の里</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10</v>
      </c>
      <c r="BF37" s="343"/>
      <c r="BG37" s="342" t="str">
        <f>IF('各会計、関係団体の財政状況及び健全化判断比率'!B34="","",'各会計、関係団体の財政状況及び健全化判断比率'!B34)</f>
        <v>林業集落排水事業特別会計</v>
      </c>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福島県市町村総合事務組合消防補償等特別会計</v>
      </c>
      <c r="BZ37" s="342"/>
      <c r="CA37" s="342"/>
      <c r="CB37" s="342"/>
      <c r="CC37" s="342"/>
      <c r="CD37" s="342"/>
      <c r="CE37" s="342"/>
      <c r="CF37" s="342"/>
      <c r="CG37" s="342"/>
      <c r="CH37" s="342"/>
      <c r="CI37" s="342"/>
      <c r="CJ37" s="342"/>
      <c r="CK37" s="342"/>
      <c r="CL37" s="342"/>
      <c r="CM37" s="342"/>
      <c r="CN37" s="165"/>
      <c r="CO37" s="343">
        <f t="shared" si="3"/>
        <v>25</v>
      </c>
      <c r="CP37" s="343"/>
      <c r="CQ37" s="342" t="str">
        <f>IF('各会計、関係団体の財政状況及び健全化判断比率'!BS10="","",'各会計、関係団体の財政状況及び健全化判断比率'!BS10)</f>
        <v>会津若松地方土地開発公社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11</v>
      </c>
      <c r="BF38" s="343"/>
      <c r="BG38" s="342" t="str">
        <f>IF('各会計、関係団体の財政状況及び健全化判断比率'!B35="","",'各会計、関係団体の財政状況及び健全化判断比率'!B35)</f>
        <v>個別生活排水事業特別会計</v>
      </c>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福島県市町村総合事務組合消防賞じゅつ金特別会計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福島県市町村総合事務組合非常勤職員公務災害補償特別会計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福島県市町村総合事務組合自治会館管理特別会計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福島県後期高齢者医療広域連合一般会計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福島県後期高齢者医療広域連合後期高齢者医療特別会計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磐梯町外一市二町一ケ村組合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Q25"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3" t="s">
        <v>207</v>
      </c>
      <c r="C5" s="674"/>
      <c r="D5" s="674"/>
      <c r="E5" s="674"/>
      <c r="F5" s="674"/>
      <c r="G5" s="674"/>
      <c r="H5" s="674"/>
      <c r="I5" s="674"/>
      <c r="J5" s="674"/>
      <c r="K5" s="674"/>
      <c r="L5" s="674"/>
      <c r="M5" s="674"/>
      <c r="N5" s="674"/>
      <c r="O5" s="674"/>
      <c r="P5" s="674"/>
      <c r="Q5" s="675"/>
      <c r="R5" s="638">
        <v>623124</v>
      </c>
      <c r="S5" s="639"/>
      <c r="T5" s="639"/>
      <c r="U5" s="639"/>
      <c r="V5" s="639"/>
      <c r="W5" s="639"/>
      <c r="X5" s="639"/>
      <c r="Y5" s="686"/>
      <c r="Z5" s="699">
        <v>13.6</v>
      </c>
      <c r="AA5" s="699"/>
      <c r="AB5" s="699"/>
      <c r="AC5" s="699"/>
      <c r="AD5" s="700">
        <v>623124</v>
      </c>
      <c r="AE5" s="700"/>
      <c r="AF5" s="700"/>
      <c r="AG5" s="700"/>
      <c r="AH5" s="700"/>
      <c r="AI5" s="700"/>
      <c r="AJ5" s="700"/>
      <c r="AK5" s="700"/>
      <c r="AL5" s="687">
        <v>31.2</v>
      </c>
      <c r="AM5" s="656"/>
      <c r="AN5" s="656"/>
      <c r="AO5" s="688"/>
      <c r="AP5" s="673" t="s">
        <v>208</v>
      </c>
      <c r="AQ5" s="674"/>
      <c r="AR5" s="674"/>
      <c r="AS5" s="674"/>
      <c r="AT5" s="674"/>
      <c r="AU5" s="674"/>
      <c r="AV5" s="674"/>
      <c r="AW5" s="674"/>
      <c r="AX5" s="674"/>
      <c r="AY5" s="674"/>
      <c r="AZ5" s="674"/>
      <c r="BA5" s="674"/>
      <c r="BB5" s="674"/>
      <c r="BC5" s="674"/>
      <c r="BD5" s="674"/>
      <c r="BE5" s="674"/>
      <c r="BF5" s="675"/>
      <c r="BG5" s="588">
        <v>617769</v>
      </c>
      <c r="BH5" s="589"/>
      <c r="BI5" s="589"/>
      <c r="BJ5" s="589"/>
      <c r="BK5" s="589"/>
      <c r="BL5" s="589"/>
      <c r="BM5" s="589"/>
      <c r="BN5" s="590"/>
      <c r="BO5" s="641">
        <v>99.1</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23645</v>
      </c>
      <c r="S6" s="589"/>
      <c r="T6" s="589"/>
      <c r="U6" s="589"/>
      <c r="V6" s="589"/>
      <c r="W6" s="589"/>
      <c r="X6" s="589"/>
      <c r="Y6" s="590"/>
      <c r="Z6" s="641">
        <v>0.5</v>
      </c>
      <c r="AA6" s="641"/>
      <c r="AB6" s="641"/>
      <c r="AC6" s="641"/>
      <c r="AD6" s="642">
        <v>23645</v>
      </c>
      <c r="AE6" s="642"/>
      <c r="AF6" s="642"/>
      <c r="AG6" s="642"/>
      <c r="AH6" s="642"/>
      <c r="AI6" s="642"/>
      <c r="AJ6" s="642"/>
      <c r="AK6" s="642"/>
      <c r="AL6" s="611">
        <v>1.2</v>
      </c>
      <c r="AM6" s="643"/>
      <c r="AN6" s="643"/>
      <c r="AO6" s="644"/>
      <c r="AP6" s="585" t="s">
        <v>214</v>
      </c>
      <c r="AQ6" s="586"/>
      <c r="AR6" s="586"/>
      <c r="AS6" s="586"/>
      <c r="AT6" s="586"/>
      <c r="AU6" s="586"/>
      <c r="AV6" s="586"/>
      <c r="AW6" s="586"/>
      <c r="AX6" s="586"/>
      <c r="AY6" s="586"/>
      <c r="AZ6" s="586"/>
      <c r="BA6" s="586"/>
      <c r="BB6" s="586"/>
      <c r="BC6" s="586"/>
      <c r="BD6" s="586"/>
      <c r="BE6" s="586"/>
      <c r="BF6" s="587"/>
      <c r="BG6" s="588">
        <v>617769</v>
      </c>
      <c r="BH6" s="589"/>
      <c r="BI6" s="589"/>
      <c r="BJ6" s="589"/>
      <c r="BK6" s="589"/>
      <c r="BL6" s="589"/>
      <c r="BM6" s="589"/>
      <c r="BN6" s="590"/>
      <c r="BO6" s="641">
        <v>99.1</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57917</v>
      </c>
      <c r="CS6" s="589"/>
      <c r="CT6" s="589"/>
      <c r="CU6" s="589"/>
      <c r="CV6" s="589"/>
      <c r="CW6" s="589"/>
      <c r="CX6" s="589"/>
      <c r="CY6" s="590"/>
      <c r="CZ6" s="641">
        <v>1.3</v>
      </c>
      <c r="DA6" s="641"/>
      <c r="DB6" s="641"/>
      <c r="DC6" s="641"/>
      <c r="DD6" s="594" t="s">
        <v>209</v>
      </c>
      <c r="DE6" s="589"/>
      <c r="DF6" s="589"/>
      <c r="DG6" s="589"/>
      <c r="DH6" s="589"/>
      <c r="DI6" s="589"/>
      <c r="DJ6" s="589"/>
      <c r="DK6" s="589"/>
      <c r="DL6" s="589"/>
      <c r="DM6" s="589"/>
      <c r="DN6" s="589"/>
      <c r="DO6" s="589"/>
      <c r="DP6" s="590"/>
      <c r="DQ6" s="594">
        <v>57917</v>
      </c>
      <c r="DR6" s="589"/>
      <c r="DS6" s="589"/>
      <c r="DT6" s="589"/>
      <c r="DU6" s="589"/>
      <c r="DV6" s="589"/>
      <c r="DW6" s="589"/>
      <c r="DX6" s="589"/>
      <c r="DY6" s="589"/>
      <c r="DZ6" s="589"/>
      <c r="EA6" s="589"/>
      <c r="EB6" s="589"/>
      <c r="EC6" s="620"/>
    </row>
    <row r="7" spans="2:143" ht="11.25" customHeight="1">
      <c r="B7" s="585" t="s">
        <v>216</v>
      </c>
      <c r="C7" s="586"/>
      <c r="D7" s="586"/>
      <c r="E7" s="586"/>
      <c r="F7" s="586"/>
      <c r="G7" s="586"/>
      <c r="H7" s="586"/>
      <c r="I7" s="586"/>
      <c r="J7" s="586"/>
      <c r="K7" s="586"/>
      <c r="L7" s="586"/>
      <c r="M7" s="586"/>
      <c r="N7" s="586"/>
      <c r="O7" s="586"/>
      <c r="P7" s="586"/>
      <c r="Q7" s="587"/>
      <c r="R7" s="588">
        <v>764</v>
      </c>
      <c r="S7" s="589"/>
      <c r="T7" s="589"/>
      <c r="U7" s="589"/>
      <c r="V7" s="589"/>
      <c r="W7" s="589"/>
      <c r="X7" s="589"/>
      <c r="Y7" s="590"/>
      <c r="Z7" s="641">
        <v>0</v>
      </c>
      <c r="AA7" s="641"/>
      <c r="AB7" s="641"/>
      <c r="AC7" s="641"/>
      <c r="AD7" s="642">
        <v>764</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204747</v>
      </c>
      <c r="BH7" s="589"/>
      <c r="BI7" s="589"/>
      <c r="BJ7" s="589"/>
      <c r="BK7" s="589"/>
      <c r="BL7" s="589"/>
      <c r="BM7" s="589"/>
      <c r="BN7" s="590"/>
      <c r="BO7" s="641">
        <v>32.9</v>
      </c>
      <c r="BP7" s="641"/>
      <c r="BQ7" s="641"/>
      <c r="BR7" s="641"/>
      <c r="BS7" s="642" t="s">
        <v>209</v>
      </c>
      <c r="BT7" s="642"/>
      <c r="BU7" s="642"/>
      <c r="BV7" s="642"/>
      <c r="BW7" s="642"/>
      <c r="BX7" s="642"/>
      <c r="BY7" s="642"/>
      <c r="BZ7" s="642"/>
      <c r="CA7" s="642"/>
      <c r="CB7" s="678"/>
      <c r="CD7" s="621" t="s">
        <v>218</v>
      </c>
      <c r="CE7" s="618"/>
      <c r="CF7" s="618"/>
      <c r="CG7" s="618"/>
      <c r="CH7" s="618"/>
      <c r="CI7" s="618"/>
      <c r="CJ7" s="618"/>
      <c r="CK7" s="618"/>
      <c r="CL7" s="618"/>
      <c r="CM7" s="618"/>
      <c r="CN7" s="618"/>
      <c r="CO7" s="618"/>
      <c r="CP7" s="618"/>
      <c r="CQ7" s="619"/>
      <c r="CR7" s="588">
        <v>987037</v>
      </c>
      <c r="CS7" s="589"/>
      <c r="CT7" s="589"/>
      <c r="CU7" s="589"/>
      <c r="CV7" s="589"/>
      <c r="CW7" s="589"/>
      <c r="CX7" s="589"/>
      <c r="CY7" s="590"/>
      <c r="CZ7" s="641">
        <v>22.7</v>
      </c>
      <c r="DA7" s="641"/>
      <c r="DB7" s="641"/>
      <c r="DC7" s="641"/>
      <c r="DD7" s="594">
        <v>5968</v>
      </c>
      <c r="DE7" s="589"/>
      <c r="DF7" s="589"/>
      <c r="DG7" s="589"/>
      <c r="DH7" s="589"/>
      <c r="DI7" s="589"/>
      <c r="DJ7" s="589"/>
      <c r="DK7" s="589"/>
      <c r="DL7" s="589"/>
      <c r="DM7" s="589"/>
      <c r="DN7" s="589"/>
      <c r="DO7" s="589"/>
      <c r="DP7" s="590"/>
      <c r="DQ7" s="594">
        <v>898315</v>
      </c>
      <c r="DR7" s="589"/>
      <c r="DS7" s="589"/>
      <c r="DT7" s="589"/>
      <c r="DU7" s="589"/>
      <c r="DV7" s="589"/>
      <c r="DW7" s="589"/>
      <c r="DX7" s="589"/>
      <c r="DY7" s="589"/>
      <c r="DZ7" s="589"/>
      <c r="EA7" s="589"/>
      <c r="EB7" s="589"/>
      <c r="EC7" s="620"/>
    </row>
    <row r="8" spans="2:143" ht="11.25" customHeight="1">
      <c r="B8" s="585" t="s">
        <v>219</v>
      </c>
      <c r="C8" s="586"/>
      <c r="D8" s="586"/>
      <c r="E8" s="586"/>
      <c r="F8" s="586"/>
      <c r="G8" s="586"/>
      <c r="H8" s="586"/>
      <c r="I8" s="586"/>
      <c r="J8" s="586"/>
      <c r="K8" s="586"/>
      <c r="L8" s="586"/>
      <c r="M8" s="586"/>
      <c r="N8" s="586"/>
      <c r="O8" s="586"/>
      <c r="P8" s="586"/>
      <c r="Q8" s="587"/>
      <c r="R8" s="588">
        <v>2084</v>
      </c>
      <c r="S8" s="589"/>
      <c r="T8" s="589"/>
      <c r="U8" s="589"/>
      <c r="V8" s="589"/>
      <c r="W8" s="589"/>
      <c r="X8" s="589"/>
      <c r="Y8" s="590"/>
      <c r="Z8" s="641">
        <v>0</v>
      </c>
      <c r="AA8" s="641"/>
      <c r="AB8" s="641"/>
      <c r="AC8" s="641"/>
      <c r="AD8" s="642">
        <v>2084</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6188</v>
      </c>
      <c r="BH8" s="589"/>
      <c r="BI8" s="589"/>
      <c r="BJ8" s="589"/>
      <c r="BK8" s="589"/>
      <c r="BL8" s="589"/>
      <c r="BM8" s="589"/>
      <c r="BN8" s="590"/>
      <c r="BO8" s="641">
        <v>1</v>
      </c>
      <c r="BP8" s="641"/>
      <c r="BQ8" s="641"/>
      <c r="BR8" s="641"/>
      <c r="BS8" s="594" t="s">
        <v>112</v>
      </c>
      <c r="BT8" s="589"/>
      <c r="BU8" s="589"/>
      <c r="BV8" s="589"/>
      <c r="BW8" s="589"/>
      <c r="BX8" s="589"/>
      <c r="BY8" s="589"/>
      <c r="BZ8" s="589"/>
      <c r="CA8" s="589"/>
      <c r="CB8" s="620"/>
      <c r="CD8" s="621" t="s">
        <v>221</v>
      </c>
      <c r="CE8" s="618"/>
      <c r="CF8" s="618"/>
      <c r="CG8" s="618"/>
      <c r="CH8" s="618"/>
      <c r="CI8" s="618"/>
      <c r="CJ8" s="618"/>
      <c r="CK8" s="618"/>
      <c r="CL8" s="618"/>
      <c r="CM8" s="618"/>
      <c r="CN8" s="618"/>
      <c r="CO8" s="618"/>
      <c r="CP8" s="618"/>
      <c r="CQ8" s="619"/>
      <c r="CR8" s="588">
        <v>678060</v>
      </c>
      <c r="CS8" s="589"/>
      <c r="CT8" s="589"/>
      <c r="CU8" s="589"/>
      <c r="CV8" s="589"/>
      <c r="CW8" s="589"/>
      <c r="CX8" s="589"/>
      <c r="CY8" s="590"/>
      <c r="CZ8" s="641">
        <v>15.6</v>
      </c>
      <c r="DA8" s="641"/>
      <c r="DB8" s="641"/>
      <c r="DC8" s="641"/>
      <c r="DD8" s="594">
        <v>2392</v>
      </c>
      <c r="DE8" s="589"/>
      <c r="DF8" s="589"/>
      <c r="DG8" s="589"/>
      <c r="DH8" s="589"/>
      <c r="DI8" s="589"/>
      <c r="DJ8" s="589"/>
      <c r="DK8" s="589"/>
      <c r="DL8" s="589"/>
      <c r="DM8" s="589"/>
      <c r="DN8" s="589"/>
      <c r="DO8" s="589"/>
      <c r="DP8" s="590"/>
      <c r="DQ8" s="594">
        <v>480357</v>
      </c>
      <c r="DR8" s="589"/>
      <c r="DS8" s="589"/>
      <c r="DT8" s="589"/>
      <c r="DU8" s="589"/>
      <c r="DV8" s="589"/>
      <c r="DW8" s="589"/>
      <c r="DX8" s="589"/>
      <c r="DY8" s="589"/>
      <c r="DZ8" s="589"/>
      <c r="EA8" s="589"/>
      <c r="EB8" s="589"/>
      <c r="EC8" s="620"/>
    </row>
    <row r="9" spans="2:143" ht="11.25" customHeight="1">
      <c r="B9" s="585" t="s">
        <v>222</v>
      </c>
      <c r="C9" s="586"/>
      <c r="D9" s="586"/>
      <c r="E9" s="586"/>
      <c r="F9" s="586"/>
      <c r="G9" s="586"/>
      <c r="H9" s="586"/>
      <c r="I9" s="586"/>
      <c r="J9" s="586"/>
      <c r="K9" s="586"/>
      <c r="L9" s="586"/>
      <c r="M9" s="586"/>
      <c r="N9" s="586"/>
      <c r="O9" s="586"/>
      <c r="P9" s="586"/>
      <c r="Q9" s="587"/>
      <c r="R9" s="588">
        <v>1093</v>
      </c>
      <c r="S9" s="589"/>
      <c r="T9" s="589"/>
      <c r="U9" s="589"/>
      <c r="V9" s="589"/>
      <c r="W9" s="589"/>
      <c r="X9" s="589"/>
      <c r="Y9" s="590"/>
      <c r="Z9" s="641">
        <v>0</v>
      </c>
      <c r="AA9" s="641"/>
      <c r="AB9" s="641"/>
      <c r="AC9" s="641"/>
      <c r="AD9" s="642">
        <v>1093</v>
      </c>
      <c r="AE9" s="642"/>
      <c r="AF9" s="642"/>
      <c r="AG9" s="642"/>
      <c r="AH9" s="642"/>
      <c r="AI9" s="642"/>
      <c r="AJ9" s="642"/>
      <c r="AK9" s="642"/>
      <c r="AL9" s="611">
        <v>0.1</v>
      </c>
      <c r="AM9" s="643"/>
      <c r="AN9" s="643"/>
      <c r="AO9" s="644"/>
      <c r="AP9" s="585" t="s">
        <v>223</v>
      </c>
      <c r="AQ9" s="586"/>
      <c r="AR9" s="586"/>
      <c r="AS9" s="586"/>
      <c r="AT9" s="586"/>
      <c r="AU9" s="586"/>
      <c r="AV9" s="586"/>
      <c r="AW9" s="586"/>
      <c r="AX9" s="586"/>
      <c r="AY9" s="586"/>
      <c r="AZ9" s="586"/>
      <c r="BA9" s="586"/>
      <c r="BB9" s="586"/>
      <c r="BC9" s="586"/>
      <c r="BD9" s="586"/>
      <c r="BE9" s="586"/>
      <c r="BF9" s="587"/>
      <c r="BG9" s="588">
        <v>120965</v>
      </c>
      <c r="BH9" s="589"/>
      <c r="BI9" s="589"/>
      <c r="BJ9" s="589"/>
      <c r="BK9" s="589"/>
      <c r="BL9" s="589"/>
      <c r="BM9" s="589"/>
      <c r="BN9" s="590"/>
      <c r="BO9" s="641">
        <v>19.399999999999999</v>
      </c>
      <c r="BP9" s="641"/>
      <c r="BQ9" s="641"/>
      <c r="BR9" s="641"/>
      <c r="BS9" s="594" t="s">
        <v>112</v>
      </c>
      <c r="BT9" s="589"/>
      <c r="BU9" s="589"/>
      <c r="BV9" s="589"/>
      <c r="BW9" s="589"/>
      <c r="BX9" s="589"/>
      <c r="BY9" s="589"/>
      <c r="BZ9" s="589"/>
      <c r="CA9" s="589"/>
      <c r="CB9" s="620"/>
      <c r="CD9" s="621" t="s">
        <v>224</v>
      </c>
      <c r="CE9" s="618"/>
      <c r="CF9" s="618"/>
      <c r="CG9" s="618"/>
      <c r="CH9" s="618"/>
      <c r="CI9" s="618"/>
      <c r="CJ9" s="618"/>
      <c r="CK9" s="618"/>
      <c r="CL9" s="618"/>
      <c r="CM9" s="618"/>
      <c r="CN9" s="618"/>
      <c r="CO9" s="618"/>
      <c r="CP9" s="618"/>
      <c r="CQ9" s="619"/>
      <c r="CR9" s="588">
        <v>256575</v>
      </c>
      <c r="CS9" s="589"/>
      <c r="CT9" s="589"/>
      <c r="CU9" s="589"/>
      <c r="CV9" s="589"/>
      <c r="CW9" s="589"/>
      <c r="CX9" s="589"/>
      <c r="CY9" s="590"/>
      <c r="CZ9" s="641">
        <v>5.9</v>
      </c>
      <c r="DA9" s="641"/>
      <c r="DB9" s="641"/>
      <c r="DC9" s="641"/>
      <c r="DD9" s="594">
        <v>136152</v>
      </c>
      <c r="DE9" s="589"/>
      <c r="DF9" s="589"/>
      <c r="DG9" s="589"/>
      <c r="DH9" s="589"/>
      <c r="DI9" s="589"/>
      <c r="DJ9" s="589"/>
      <c r="DK9" s="589"/>
      <c r="DL9" s="589"/>
      <c r="DM9" s="589"/>
      <c r="DN9" s="589"/>
      <c r="DO9" s="589"/>
      <c r="DP9" s="590"/>
      <c r="DQ9" s="594">
        <v>107427</v>
      </c>
      <c r="DR9" s="589"/>
      <c r="DS9" s="589"/>
      <c r="DT9" s="589"/>
      <c r="DU9" s="589"/>
      <c r="DV9" s="589"/>
      <c r="DW9" s="589"/>
      <c r="DX9" s="589"/>
      <c r="DY9" s="589"/>
      <c r="DZ9" s="589"/>
      <c r="EA9" s="589"/>
      <c r="EB9" s="589"/>
      <c r="EC9" s="620"/>
    </row>
    <row r="10" spans="2:143" ht="11.25" customHeight="1">
      <c r="B10" s="585" t="s">
        <v>225</v>
      </c>
      <c r="C10" s="586"/>
      <c r="D10" s="586"/>
      <c r="E10" s="586"/>
      <c r="F10" s="586"/>
      <c r="G10" s="586"/>
      <c r="H10" s="586"/>
      <c r="I10" s="586"/>
      <c r="J10" s="586"/>
      <c r="K10" s="586"/>
      <c r="L10" s="586"/>
      <c r="M10" s="586"/>
      <c r="N10" s="586"/>
      <c r="O10" s="586"/>
      <c r="P10" s="586"/>
      <c r="Q10" s="587"/>
      <c r="R10" s="588">
        <v>44488</v>
      </c>
      <c r="S10" s="589"/>
      <c r="T10" s="589"/>
      <c r="U10" s="589"/>
      <c r="V10" s="589"/>
      <c r="W10" s="589"/>
      <c r="X10" s="589"/>
      <c r="Y10" s="590"/>
      <c r="Z10" s="641">
        <v>1</v>
      </c>
      <c r="AA10" s="641"/>
      <c r="AB10" s="641"/>
      <c r="AC10" s="641"/>
      <c r="AD10" s="642">
        <v>44488</v>
      </c>
      <c r="AE10" s="642"/>
      <c r="AF10" s="642"/>
      <c r="AG10" s="642"/>
      <c r="AH10" s="642"/>
      <c r="AI10" s="642"/>
      <c r="AJ10" s="642"/>
      <c r="AK10" s="642"/>
      <c r="AL10" s="611">
        <v>2.2000000000000002</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9257</v>
      </c>
      <c r="BH10" s="589"/>
      <c r="BI10" s="589"/>
      <c r="BJ10" s="589"/>
      <c r="BK10" s="589"/>
      <c r="BL10" s="589"/>
      <c r="BM10" s="589"/>
      <c r="BN10" s="590"/>
      <c r="BO10" s="641">
        <v>1.5</v>
      </c>
      <c r="BP10" s="641"/>
      <c r="BQ10" s="641"/>
      <c r="BR10" s="641"/>
      <c r="BS10" s="594" t="s">
        <v>112</v>
      </c>
      <c r="BT10" s="589"/>
      <c r="BU10" s="589"/>
      <c r="BV10" s="589"/>
      <c r="BW10" s="589"/>
      <c r="BX10" s="589"/>
      <c r="BY10" s="589"/>
      <c r="BZ10" s="589"/>
      <c r="CA10" s="589"/>
      <c r="CB10" s="620"/>
      <c r="CD10" s="621" t="s">
        <v>227</v>
      </c>
      <c r="CE10" s="618"/>
      <c r="CF10" s="618"/>
      <c r="CG10" s="618"/>
      <c r="CH10" s="618"/>
      <c r="CI10" s="618"/>
      <c r="CJ10" s="618"/>
      <c r="CK10" s="618"/>
      <c r="CL10" s="618"/>
      <c r="CM10" s="618"/>
      <c r="CN10" s="618"/>
      <c r="CO10" s="618"/>
      <c r="CP10" s="618"/>
      <c r="CQ10" s="619"/>
      <c r="CR10" s="588">
        <v>17654</v>
      </c>
      <c r="CS10" s="589"/>
      <c r="CT10" s="589"/>
      <c r="CU10" s="589"/>
      <c r="CV10" s="589"/>
      <c r="CW10" s="589"/>
      <c r="CX10" s="589"/>
      <c r="CY10" s="590"/>
      <c r="CZ10" s="641">
        <v>0.4</v>
      </c>
      <c r="DA10" s="641"/>
      <c r="DB10" s="641"/>
      <c r="DC10" s="641"/>
      <c r="DD10" s="594" t="s">
        <v>112</v>
      </c>
      <c r="DE10" s="589"/>
      <c r="DF10" s="589"/>
      <c r="DG10" s="589"/>
      <c r="DH10" s="589"/>
      <c r="DI10" s="589"/>
      <c r="DJ10" s="589"/>
      <c r="DK10" s="589"/>
      <c r="DL10" s="589"/>
      <c r="DM10" s="589"/>
      <c r="DN10" s="589"/>
      <c r="DO10" s="589"/>
      <c r="DP10" s="590"/>
      <c r="DQ10" s="594" t="s">
        <v>112</v>
      </c>
      <c r="DR10" s="589"/>
      <c r="DS10" s="589"/>
      <c r="DT10" s="589"/>
      <c r="DU10" s="589"/>
      <c r="DV10" s="589"/>
      <c r="DW10" s="589"/>
      <c r="DX10" s="589"/>
      <c r="DY10" s="589"/>
      <c r="DZ10" s="589"/>
      <c r="EA10" s="589"/>
      <c r="EB10" s="589"/>
      <c r="EC10" s="620"/>
    </row>
    <row r="11" spans="2:143" ht="11.25" customHeight="1">
      <c r="B11" s="585" t="s">
        <v>228</v>
      </c>
      <c r="C11" s="586"/>
      <c r="D11" s="586"/>
      <c r="E11" s="586"/>
      <c r="F11" s="586"/>
      <c r="G11" s="586"/>
      <c r="H11" s="586"/>
      <c r="I11" s="586"/>
      <c r="J11" s="586"/>
      <c r="K11" s="586"/>
      <c r="L11" s="586"/>
      <c r="M11" s="586"/>
      <c r="N11" s="586"/>
      <c r="O11" s="586"/>
      <c r="P11" s="586"/>
      <c r="Q11" s="587"/>
      <c r="R11" s="588">
        <v>5540</v>
      </c>
      <c r="S11" s="589"/>
      <c r="T11" s="589"/>
      <c r="U11" s="589"/>
      <c r="V11" s="589"/>
      <c r="W11" s="589"/>
      <c r="X11" s="589"/>
      <c r="Y11" s="590"/>
      <c r="Z11" s="641">
        <v>0.1</v>
      </c>
      <c r="AA11" s="641"/>
      <c r="AB11" s="641"/>
      <c r="AC11" s="641"/>
      <c r="AD11" s="642">
        <v>5540</v>
      </c>
      <c r="AE11" s="642"/>
      <c r="AF11" s="642"/>
      <c r="AG11" s="642"/>
      <c r="AH11" s="642"/>
      <c r="AI11" s="642"/>
      <c r="AJ11" s="642"/>
      <c r="AK11" s="642"/>
      <c r="AL11" s="611">
        <v>0.3</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68337</v>
      </c>
      <c r="BH11" s="589"/>
      <c r="BI11" s="589"/>
      <c r="BJ11" s="589"/>
      <c r="BK11" s="589"/>
      <c r="BL11" s="589"/>
      <c r="BM11" s="589"/>
      <c r="BN11" s="590"/>
      <c r="BO11" s="641">
        <v>11</v>
      </c>
      <c r="BP11" s="641"/>
      <c r="BQ11" s="641"/>
      <c r="BR11" s="641"/>
      <c r="BS11" s="594" t="s">
        <v>112</v>
      </c>
      <c r="BT11" s="589"/>
      <c r="BU11" s="589"/>
      <c r="BV11" s="589"/>
      <c r="BW11" s="589"/>
      <c r="BX11" s="589"/>
      <c r="BY11" s="589"/>
      <c r="BZ11" s="589"/>
      <c r="CA11" s="589"/>
      <c r="CB11" s="620"/>
      <c r="CD11" s="621" t="s">
        <v>230</v>
      </c>
      <c r="CE11" s="618"/>
      <c r="CF11" s="618"/>
      <c r="CG11" s="618"/>
      <c r="CH11" s="618"/>
      <c r="CI11" s="618"/>
      <c r="CJ11" s="618"/>
      <c r="CK11" s="618"/>
      <c r="CL11" s="618"/>
      <c r="CM11" s="618"/>
      <c r="CN11" s="618"/>
      <c r="CO11" s="618"/>
      <c r="CP11" s="618"/>
      <c r="CQ11" s="619"/>
      <c r="CR11" s="588">
        <v>289812</v>
      </c>
      <c r="CS11" s="589"/>
      <c r="CT11" s="589"/>
      <c r="CU11" s="589"/>
      <c r="CV11" s="589"/>
      <c r="CW11" s="589"/>
      <c r="CX11" s="589"/>
      <c r="CY11" s="590"/>
      <c r="CZ11" s="641">
        <v>6.7</v>
      </c>
      <c r="DA11" s="641"/>
      <c r="DB11" s="641"/>
      <c r="DC11" s="641"/>
      <c r="DD11" s="594">
        <v>71852</v>
      </c>
      <c r="DE11" s="589"/>
      <c r="DF11" s="589"/>
      <c r="DG11" s="589"/>
      <c r="DH11" s="589"/>
      <c r="DI11" s="589"/>
      <c r="DJ11" s="589"/>
      <c r="DK11" s="589"/>
      <c r="DL11" s="589"/>
      <c r="DM11" s="589"/>
      <c r="DN11" s="589"/>
      <c r="DO11" s="589"/>
      <c r="DP11" s="590"/>
      <c r="DQ11" s="594">
        <v>167660</v>
      </c>
      <c r="DR11" s="589"/>
      <c r="DS11" s="589"/>
      <c r="DT11" s="589"/>
      <c r="DU11" s="589"/>
      <c r="DV11" s="589"/>
      <c r="DW11" s="589"/>
      <c r="DX11" s="589"/>
      <c r="DY11" s="589"/>
      <c r="DZ11" s="589"/>
      <c r="EA11" s="589"/>
      <c r="EB11" s="589"/>
      <c r="EC11" s="620"/>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380020</v>
      </c>
      <c r="BH12" s="589"/>
      <c r="BI12" s="589"/>
      <c r="BJ12" s="589"/>
      <c r="BK12" s="589"/>
      <c r="BL12" s="589"/>
      <c r="BM12" s="589"/>
      <c r="BN12" s="590"/>
      <c r="BO12" s="641">
        <v>61</v>
      </c>
      <c r="BP12" s="641"/>
      <c r="BQ12" s="641"/>
      <c r="BR12" s="641"/>
      <c r="BS12" s="594" t="s">
        <v>112</v>
      </c>
      <c r="BT12" s="589"/>
      <c r="BU12" s="589"/>
      <c r="BV12" s="589"/>
      <c r="BW12" s="589"/>
      <c r="BX12" s="589"/>
      <c r="BY12" s="589"/>
      <c r="BZ12" s="589"/>
      <c r="CA12" s="589"/>
      <c r="CB12" s="620"/>
      <c r="CD12" s="621" t="s">
        <v>233</v>
      </c>
      <c r="CE12" s="618"/>
      <c r="CF12" s="618"/>
      <c r="CG12" s="618"/>
      <c r="CH12" s="618"/>
      <c r="CI12" s="618"/>
      <c r="CJ12" s="618"/>
      <c r="CK12" s="618"/>
      <c r="CL12" s="618"/>
      <c r="CM12" s="618"/>
      <c r="CN12" s="618"/>
      <c r="CO12" s="618"/>
      <c r="CP12" s="618"/>
      <c r="CQ12" s="619"/>
      <c r="CR12" s="588">
        <v>50459</v>
      </c>
      <c r="CS12" s="589"/>
      <c r="CT12" s="589"/>
      <c r="CU12" s="589"/>
      <c r="CV12" s="589"/>
      <c r="CW12" s="589"/>
      <c r="CX12" s="589"/>
      <c r="CY12" s="590"/>
      <c r="CZ12" s="641">
        <v>1.2</v>
      </c>
      <c r="DA12" s="641"/>
      <c r="DB12" s="641"/>
      <c r="DC12" s="641"/>
      <c r="DD12" s="594" t="s">
        <v>112</v>
      </c>
      <c r="DE12" s="589"/>
      <c r="DF12" s="589"/>
      <c r="DG12" s="589"/>
      <c r="DH12" s="589"/>
      <c r="DI12" s="589"/>
      <c r="DJ12" s="589"/>
      <c r="DK12" s="589"/>
      <c r="DL12" s="589"/>
      <c r="DM12" s="589"/>
      <c r="DN12" s="589"/>
      <c r="DO12" s="589"/>
      <c r="DP12" s="590"/>
      <c r="DQ12" s="594">
        <v>37965</v>
      </c>
      <c r="DR12" s="589"/>
      <c r="DS12" s="589"/>
      <c r="DT12" s="589"/>
      <c r="DU12" s="589"/>
      <c r="DV12" s="589"/>
      <c r="DW12" s="589"/>
      <c r="DX12" s="589"/>
      <c r="DY12" s="589"/>
      <c r="DZ12" s="589"/>
      <c r="EA12" s="589"/>
      <c r="EB12" s="589"/>
      <c r="EC12" s="620"/>
    </row>
    <row r="13" spans="2:143" ht="11.25" customHeight="1">
      <c r="B13" s="585" t="s">
        <v>234</v>
      </c>
      <c r="C13" s="586"/>
      <c r="D13" s="586"/>
      <c r="E13" s="586"/>
      <c r="F13" s="586"/>
      <c r="G13" s="586"/>
      <c r="H13" s="586"/>
      <c r="I13" s="586"/>
      <c r="J13" s="586"/>
      <c r="K13" s="586"/>
      <c r="L13" s="586"/>
      <c r="M13" s="586"/>
      <c r="N13" s="586"/>
      <c r="O13" s="586"/>
      <c r="P13" s="586"/>
      <c r="Q13" s="587"/>
      <c r="R13" s="588">
        <v>3192</v>
      </c>
      <c r="S13" s="589"/>
      <c r="T13" s="589"/>
      <c r="U13" s="589"/>
      <c r="V13" s="589"/>
      <c r="W13" s="589"/>
      <c r="X13" s="589"/>
      <c r="Y13" s="590"/>
      <c r="Z13" s="641">
        <v>0.1</v>
      </c>
      <c r="AA13" s="641"/>
      <c r="AB13" s="641"/>
      <c r="AC13" s="641"/>
      <c r="AD13" s="642">
        <v>3192</v>
      </c>
      <c r="AE13" s="642"/>
      <c r="AF13" s="642"/>
      <c r="AG13" s="642"/>
      <c r="AH13" s="642"/>
      <c r="AI13" s="642"/>
      <c r="AJ13" s="642"/>
      <c r="AK13" s="642"/>
      <c r="AL13" s="611">
        <v>0.2</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379646</v>
      </c>
      <c r="BH13" s="589"/>
      <c r="BI13" s="589"/>
      <c r="BJ13" s="589"/>
      <c r="BK13" s="589"/>
      <c r="BL13" s="589"/>
      <c r="BM13" s="589"/>
      <c r="BN13" s="590"/>
      <c r="BO13" s="641">
        <v>60.9</v>
      </c>
      <c r="BP13" s="641"/>
      <c r="BQ13" s="641"/>
      <c r="BR13" s="641"/>
      <c r="BS13" s="594" t="s">
        <v>112</v>
      </c>
      <c r="BT13" s="589"/>
      <c r="BU13" s="589"/>
      <c r="BV13" s="589"/>
      <c r="BW13" s="589"/>
      <c r="BX13" s="589"/>
      <c r="BY13" s="589"/>
      <c r="BZ13" s="589"/>
      <c r="CA13" s="589"/>
      <c r="CB13" s="620"/>
      <c r="CD13" s="621" t="s">
        <v>236</v>
      </c>
      <c r="CE13" s="618"/>
      <c r="CF13" s="618"/>
      <c r="CG13" s="618"/>
      <c r="CH13" s="618"/>
      <c r="CI13" s="618"/>
      <c r="CJ13" s="618"/>
      <c r="CK13" s="618"/>
      <c r="CL13" s="618"/>
      <c r="CM13" s="618"/>
      <c r="CN13" s="618"/>
      <c r="CO13" s="618"/>
      <c r="CP13" s="618"/>
      <c r="CQ13" s="619"/>
      <c r="CR13" s="588">
        <v>517071</v>
      </c>
      <c r="CS13" s="589"/>
      <c r="CT13" s="589"/>
      <c r="CU13" s="589"/>
      <c r="CV13" s="589"/>
      <c r="CW13" s="589"/>
      <c r="CX13" s="589"/>
      <c r="CY13" s="590"/>
      <c r="CZ13" s="641">
        <v>11.9</v>
      </c>
      <c r="DA13" s="641"/>
      <c r="DB13" s="641"/>
      <c r="DC13" s="641"/>
      <c r="DD13" s="594">
        <v>239645</v>
      </c>
      <c r="DE13" s="589"/>
      <c r="DF13" s="589"/>
      <c r="DG13" s="589"/>
      <c r="DH13" s="589"/>
      <c r="DI13" s="589"/>
      <c r="DJ13" s="589"/>
      <c r="DK13" s="589"/>
      <c r="DL13" s="589"/>
      <c r="DM13" s="589"/>
      <c r="DN13" s="589"/>
      <c r="DO13" s="589"/>
      <c r="DP13" s="590"/>
      <c r="DQ13" s="594">
        <v>244380</v>
      </c>
      <c r="DR13" s="589"/>
      <c r="DS13" s="589"/>
      <c r="DT13" s="589"/>
      <c r="DU13" s="589"/>
      <c r="DV13" s="589"/>
      <c r="DW13" s="589"/>
      <c r="DX13" s="589"/>
      <c r="DY13" s="589"/>
      <c r="DZ13" s="589"/>
      <c r="EA13" s="589"/>
      <c r="EB13" s="589"/>
      <c r="EC13" s="620"/>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8423</v>
      </c>
      <c r="BH14" s="589"/>
      <c r="BI14" s="589"/>
      <c r="BJ14" s="589"/>
      <c r="BK14" s="589"/>
      <c r="BL14" s="589"/>
      <c r="BM14" s="589"/>
      <c r="BN14" s="590"/>
      <c r="BO14" s="641">
        <v>1.4</v>
      </c>
      <c r="BP14" s="641"/>
      <c r="BQ14" s="641"/>
      <c r="BR14" s="641"/>
      <c r="BS14" s="594" t="s">
        <v>112</v>
      </c>
      <c r="BT14" s="589"/>
      <c r="BU14" s="589"/>
      <c r="BV14" s="589"/>
      <c r="BW14" s="589"/>
      <c r="BX14" s="589"/>
      <c r="BY14" s="589"/>
      <c r="BZ14" s="589"/>
      <c r="CA14" s="589"/>
      <c r="CB14" s="620"/>
      <c r="CD14" s="621" t="s">
        <v>239</v>
      </c>
      <c r="CE14" s="618"/>
      <c r="CF14" s="618"/>
      <c r="CG14" s="618"/>
      <c r="CH14" s="618"/>
      <c r="CI14" s="618"/>
      <c r="CJ14" s="618"/>
      <c r="CK14" s="618"/>
      <c r="CL14" s="618"/>
      <c r="CM14" s="618"/>
      <c r="CN14" s="618"/>
      <c r="CO14" s="618"/>
      <c r="CP14" s="618"/>
      <c r="CQ14" s="619"/>
      <c r="CR14" s="588">
        <v>208036</v>
      </c>
      <c r="CS14" s="589"/>
      <c r="CT14" s="589"/>
      <c r="CU14" s="589"/>
      <c r="CV14" s="589"/>
      <c r="CW14" s="589"/>
      <c r="CX14" s="589"/>
      <c r="CY14" s="590"/>
      <c r="CZ14" s="641">
        <v>4.8</v>
      </c>
      <c r="DA14" s="641"/>
      <c r="DB14" s="641"/>
      <c r="DC14" s="641"/>
      <c r="DD14" s="594">
        <v>84200</v>
      </c>
      <c r="DE14" s="589"/>
      <c r="DF14" s="589"/>
      <c r="DG14" s="589"/>
      <c r="DH14" s="589"/>
      <c r="DI14" s="589"/>
      <c r="DJ14" s="589"/>
      <c r="DK14" s="589"/>
      <c r="DL14" s="589"/>
      <c r="DM14" s="589"/>
      <c r="DN14" s="589"/>
      <c r="DO14" s="589"/>
      <c r="DP14" s="590"/>
      <c r="DQ14" s="594">
        <v>102350</v>
      </c>
      <c r="DR14" s="589"/>
      <c r="DS14" s="589"/>
      <c r="DT14" s="589"/>
      <c r="DU14" s="589"/>
      <c r="DV14" s="589"/>
      <c r="DW14" s="589"/>
      <c r="DX14" s="589"/>
      <c r="DY14" s="589"/>
      <c r="DZ14" s="589"/>
      <c r="EA14" s="589"/>
      <c r="EB14" s="589"/>
      <c r="EC14" s="620"/>
    </row>
    <row r="15" spans="2:143" ht="11.25" customHeight="1">
      <c r="B15" s="585" t="s">
        <v>240</v>
      </c>
      <c r="C15" s="586"/>
      <c r="D15" s="586"/>
      <c r="E15" s="586"/>
      <c r="F15" s="586"/>
      <c r="G15" s="586"/>
      <c r="H15" s="586"/>
      <c r="I15" s="586"/>
      <c r="J15" s="586"/>
      <c r="K15" s="586"/>
      <c r="L15" s="586"/>
      <c r="M15" s="586"/>
      <c r="N15" s="586"/>
      <c r="O15" s="586"/>
      <c r="P15" s="586"/>
      <c r="Q15" s="587"/>
      <c r="R15" s="588">
        <v>977</v>
      </c>
      <c r="S15" s="589"/>
      <c r="T15" s="589"/>
      <c r="U15" s="589"/>
      <c r="V15" s="589"/>
      <c r="W15" s="589"/>
      <c r="X15" s="589"/>
      <c r="Y15" s="590"/>
      <c r="Z15" s="641">
        <v>0</v>
      </c>
      <c r="AA15" s="641"/>
      <c r="AB15" s="641"/>
      <c r="AC15" s="641"/>
      <c r="AD15" s="642">
        <v>977</v>
      </c>
      <c r="AE15" s="642"/>
      <c r="AF15" s="642"/>
      <c r="AG15" s="642"/>
      <c r="AH15" s="642"/>
      <c r="AI15" s="642"/>
      <c r="AJ15" s="642"/>
      <c r="AK15" s="642"/>
      <c r="AL15" s="611">
        <v>0</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24579</v>
      </c>
      <c r="BH15" s="589"/>
      <c r="BI15" s="589"/>
      <c r="BJ15" s="589"/>
      <c r="BK15" s="589"/>
      <c r="BL15" s="589"/>
      <c r="BM15" s="589"/>
      <c r="BN15" s="590"/>
      <c r="BO15" s="641">
        <v>3.9</v>
      </c>
      <c r="BP15" s="641"/>
      <c r="BQ15" s="641"/>
      <c r="BR15" s="641"/>
      <c r="BS15" s="594" t="s">
        <v>112</v>
      </c>
      <c r="BT15" s="589"/>
      <c r="BU15" s="589"/>
      <c r="BV15" s="589"/>
      <c r="BW15" s="589"/>
      <c r="BX15" s="589"/>
      <c r="BY15" s="589"/>
      <c r="BZ15" s="589"/>
      <c r="CA15" s="589"/>
      <c r="CB15" s="620"/>
      <c r="CD15" s="621" t="s">
        <v>242</v>
      </c>
      <c r="CE15" s="618"/>
      <c r="CF15" s="618"/>
      <c r="CG15" s="618"/>
      <c r="CH15" s="618"/>
      <c r="CI15" s="618"/>
      <c r="CJ15" s="618"/>
      <c r="CK15" s="618"/>
      <c r="CL15" s="618"/>
      <c r="CM15" s="618"/>
      <c r="CN15" s="618"/>
      <c r="CO15" s="618"/>
      <c r="CP15" s="618"/>
      <c r="CQ15" s="619"/>
      <c r="CR15" s="588">
        <v>913816</v>
      </c>
      <c r="CS15" s="589"/>
      <c r="CT15" s="589"/>
      <c r="CU15" s="589"/>
      <c r="CV15" s="589"/>
      <c r="CW15" s="589"/>
      <c r="CX15" s="589"/>
      <c r="CY15" s="590"/>
      <c r="CZ15" s="641">
        <v>21</v>
      </c>
      <c r="DA15" s="641"/>
      <c r="DB15" s="641"/>
      <c r="DC15" s="641"/>
      <c r="DD15" s="594">
        <v>634822</v>
      </c>
      <c r="DE15" s="589"/>
      <c r="DF15" s="589"/>
      <c r="DG15" s="589"/>
      <c r="DH15" s="589"/>
      <c r="DI15" s="589"/>
      <c r="DJ15" s="589"/>
      <c r="DK15" s="589"/>
      <c r="DL15" s="589"/>
      <c r="DM15" s="589"/>
      <c r="DN15" s="589"/>
      <c r="DO15" s="589"/>
      <c r="DP15" s="590"/>
      <c r="DQ15" s="594">
        <v>393066</v>
      </c>
      <c r="DR15" s="589"/>
      <c r="DS15" s="589"/>
      <c r="DT15" s="589"/>
      <c r="DU15" s="589"/>
      <c r="DV15" s="589"/>
      <c r="DW15" s="589"/>
      <c r="DX15" s="589"/>
      <c r="DY15" s="589"/>
      <c r="DZ15" s="589"/>
      <c r="EA15" s="589"/>
      <c r="EB15" s="589"/>
      <c r="EC15" s="620"/>
    </row>
    <row r="16" spans="2:143" ht="11.25" customHeight="1">
      <c r="B16" s="585" t="s">
        <v>243</v>
      </c>
      <c r="C16" s="586"/>
      <c r="D16" s="586"/>
      <c r="E16" s="586"/>
      <c r="F16" s="586"/>
      <c r="G16" s="586"/>
      <c r="H16" s="586"/>
      <c r="I16" s="586"/>
      <c r="J16" s="586"/>
      <c r="K16" s="586"/>
      <c r="L16" s="586"/>
      <c r="M16" s="586"/>
      <c r="N16" s="586"/>
      <c r="O16" s="586"/>
      <c r="P16" s="586"/>
      <c r="Q16" s="587"/>
      <c r="R16" s="588">
        <v>1420488</v>
      </c>
      <c r="S16" s="589"/>
      <c r="T16" s="589"/>
      <c r="U16" s="589"/>
      <c r="V16" s="589"/>
      <c r="W16" s="589"/>
      <c r="X16" s="589"/>
      <c r="Y16" s="590"/>
      <c r="Z16" s="641">
        <v>31</v>
      </c>
      <c r="AA16" s="641"/>
      <c r="AB16" s="641"/>
      <c r="AC16" s="641"/>
      <c r="AD16" s="642">
        <v>1280809</v>
      </c>
      <c r="AE16" s="642"/>
      <c r="AF16" s="642"/>
      <c r="AG16" s="642"/>
      <c r="AH16" s="642"/>
      <c r="AI16" s="642"/>
      <c r="AJ16" s="642"/>
      <c r="AK16" s="642"/>
      <c r="AL16" s="611">
        <v>64.099999999999994</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0"/>
      <c r="CD16" s="621" t="s">
        <v>245</v>
      </c>
      <c r="CE16" s="618"/>
      <c r="CF16" s="618"/>
      <c r="CG16" s="618"/>
      <c r="CH16" s="618"/>
      <c r="CI16" s="618"/>
      <c r="CJ16" s="618"/>
      <c r="CK16" s="618"/>
      <c r="CL16" s="618"/>
      <c r="CM16" s="618"/>
      <c r="CN16" s="618"/>
      <c r="CO16" s="618"/>
      <c r="CP16" s="618"/>
      <c r="CQ16" s="619"/>
      <c r="CR16" s="588">
        <v>2671</v>
      </c>
      <c r="CS16" s="589"/>
      <c r="CT16" s="589"/>
      <c r="CU16" s="589"/>
      <c r="CV16" s="589"/>
      <c r="CW16" s="589"/>
      <c r="CX16" s="589"/>
      <c r="CY16" s="590"/>
      <c r="CZ16" s="641">
        <v>0.1</v>
      </c>
      <c r="DA16" s="641"/>
      <c r="DB16" s="641"/>
      <c r="DC16" s="641"/>
      <c r="DD16" s="594" t="s">
        <v>112</v>
      </c>
      <c r="DE16" s="589"/>
      <c r="DF16" s="589"/>
      <c r="DG16" s="589"/>
      <c r="DH16" s="589"/>
      <c r="DI16" s="589"/>
      <c r="DJ16" s="589"/>
      <c r="DK16" s="589"/>
      <c r="DL16" s="589"/>
      <c r="DM16" s="589"/>
      <c r="DN16" s="589"/>
      <c r="DO16" s="589"/>
      <c r="DP16" s="590"/>
      <c r="DQ16" s="594">
        <v>2671</v>
      </c>
      <c r="DR16" s="589"/>
      <c r="DS16" s="589"/>
      <c r="DT16" s="589"/>
      <c r="DU16" s="589"/>
      <c r="DV16" s="589"/>
      <c r="DW16" s="589"/>
      <c r="DX16" s="589"/>
      <c r="DY16" s="589"/>
      <c r="DZ16" s="589"/>
      <c r="EA16" s="589"/>
      <c r="EB16" s="589"/>
      <c r="EC16" s="620"/>
    </row>
    <row r="17" spans="2:133" ht="11.25" customHeight="1">
      <c r="B17" s="585" t="s">
        <v>246</v>
      </c>
      <c r="C17" s="586"/>
      <c r="D17" s="586"/>
      <c r="E17" s="586"/>
      <c r="F17" s="586"/>
      <c r="G17" s="586"/>
      <c r="H17" s="586"/>
      <c r="I17" s="586"/>
      <c r="J17" s="586"/>
      <c r="K17" s="586"/>
      <c r="L17" s="586"/>
      <c r="M17" s="586"/>
      <c r="N17" s="586"/>
      <c r="O17" s="586"/>
      <c r="P17" s="586"/>
      <c r="Q17" s="587"/>
      <c r="R17" s="588">
        <v>1280809</v>
      </c>
      <c r="S17" s="589"/>
      <c r="T17" s="589"/>
      <c r="U17" s="589"/>
      <c r="V17" s="589"/>
      <c r="W17" s="589"/>
      <c r="X17" s="589"/>
      <c r="Y17" s="590"/>
      <c r="Z17" s="641">
        <v>28</v>
      </c>
      <c r="AA17" s="641"/>
      <c r="AB17" s="641"/>
      <c r="AC17" s="641"/>
      <c r="AD17" s="642">
        <v>1280809</v>
      </c>
      <c r="AE17" s="642"/>
      <c r="AF17" s="642"/>
      <c r="AG17" s="642"/>
      <c r="AH17" s="642"/>
      <c r="AI17" s="642"/>
      <c r="AJ17" s="642"/>
      <c r="AK17" s="642"/>
      <c r="AL17" s="611">
        <v>64.099999999999994</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0"/>
      <c r="CD17" s="621" t="s">
        <v>248</v>
      </c>
      <c r="CE17" s="618"/>
      <c r="CF17" s="618"/>
      <c r="CG17" s="618"/>
      <c r="CH17" s="618"/>
      <c r="CI17" s="618"/>
      <c r="CJ17" s="618"/>
      <c r="CK17" s="618"/>
      <c r="CL17" s="618"/>
      <c r="CM17" s="618"/>
      <c r="CN17" s="618"/>
      <c r="CO17" s="618"/>
      <c r="CP17" s="618"/>
      <c r="CQ17" s="619"/>
      <c r="CR17" s="588">
        <v>371152</v>
      </c>
      <c r="CS17" s="589"/>
      <c r="CT17" s="589"/>
      <c r="CU17" s="589"/>
      <c r="CV17" s="589"/>
      <c r="CW17" s="589"/>
      <c r="CX17" s="589"/>
      <c r="CY17" s="590"/>
      <c r="CZ17" s="641">
        <v>8.5</v>
      </c>
      <c r="DA17" s="641"/>
      <c r="DB17" s="641"/>
      <c r="DC17" s="641"/>
      <c r="DD17" s="594" t="s">
        <v>112</v>
      </c>
      <c r="DE17" s="589"/>
      <c r="DF17" s="589"/>
      <c r="DG17" s="589"/>
      <c r="DH17" s="589"/>
      <c r="DI17" s="589"/>
      <c r="DJ17" s="589"/>
      <c r="DK17" s="589"/>
      <c r="DL17" s="589"/>
      <c r="DM17" s="589"/>
      <c r="DN17" s="589"/>
      <c r="DO17" s="589"/>
      <c r="DP17" s="590"/>
      <c r="DQ17" s="594">
        <v>357964</v>
      </c>
      <c r="DR17" s="589"/>
      <c r="DS17" s="589"/>
      <c r="DT17" s="589"/>
      <c r="DU17" s="589"/>
      <c r="DV17" s="589"/>
      <c r="DW17" s="589"/>
      <c r="DX17" s="589"/>
      <c r="DY17" s="589"/>
      <c r="DZ17" s="589"/>
      <c r="EA17" s="589"/>
      <c r="EB17" s="589"/>
      <c r="EC17" s="620"/>
    </row>
    <row r="18" spans="2:133" ht="11.25" customHeight="1">
      <c r="B18" s="585" t="s">
        <v>249</v>
      </c>
      <c r="C18" s="586"/>
      <c r="D18" s="586"/>
      <c r="E18" s="586"/>
      <c r="F18" s="586"/>
      <c r="G18" s="586"/>
      <c r="H18" s="586"/>
      <c r="I18" s="586"/>
      <c r="J18" s="586"/>
      <c r="K18" s="586"/>
      <c r="L18" s="586"/>
      <c r="M18" s="586"/>
      <c r="N18" s="586"/>
      <c r="O18" s="586"/>
      <c r="P18" s="586"/>
      <c r="Q18" s="587"/>
      <c r="R18" s="588">
        <v>139679</v>
      </c>
      <c r="S18" s="589"/>
      <c r="T18" s="589"/>
      <c r="U18" s="589"/>
      <c r="V18" s="589"/>
      <c r="W18" s="589"/>
      <c r="X18" s="589"/>
      <c r="Y18" s="590"/>
      <c r="Z18" s="641">
        <v>3.1</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0"/>
      <c r="CD18" s="621" t="s">
        <v>251</v>
      </c>
      <c r="CE18" s="618"/>
      <c r="CF18" s="618"/>
      <c r="CG18" s="618"/>
      <c r="CH18" s="618"/>
      <c r="CI18" s="618"/>
      <c r="CJ18" s="618"/>
      <c r="CK18" s="618"/>
      <c r="CL18" s="618"/>
      <c r="CM18" s="618"/>
      <c r="CN18" s="618"/>
      <c r="CO18" s="618"/>
      <c r="CP18" s="618"/>
      <c r="CQ18" s="619"/>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0"/>
    </row>
    <row r="19" spans="2:133" ht="11.25" customHeight="1">
      <c r="B19" s="585" t="s">
        <v>252</v>
      </c>
      <c r="C19" s="586"/>
      <c r="D19" s="586"/>
      <c r="E19" s="586"/>
      <c r="F19" s="586"/>
      <c r="G19" s="586"/>
      <c r="H19" s="586"/>
      <c r="I19" s="586"/>
      <c r="J19" s="586"/>
      <c r="K19" s="586"/>
      <c r="L19" s="586"/>
      <c r="M19" s="586"/>
      <c r="N19" s="586"/>
      <c r="O19" s="586"/>
      <c r="P19" s="586"/>
      <c r="Q19" s="587"/>
      <c r="R19" s="588" t="s">
        <v>112</v>
      </c>
      <c r="S19" s="589"/>
      <c r="T19" s="589"/>
      <c r="U19" s="589"/>
      <c r="V19" s="589"/>
      <c r="W19" s="589"/>
      <c r="X19" s="589"/>
      <c r="Y19" s="590"/>
      <c r="Z19" s="641" t="s">
        <v>112</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5355</v>
      </c>
      <c r="BH19" s="589"/>
      <c r="BI19" s="589"/>
      <c r="BJ19" s="589"/>
      <c r="BK19" s="589"/>
      <c r="BL19" s="589"/>
      <c r="BM19" s="589"/>
      <c r="BN19" s="590"/>
      <c r="BO19" s="641">
        <v>0.9</v>
      </c>
      <c r="BP19" s="641"/>
      <c r="BQ19" s="641"/>
      <c r="BR19" s="641"/>
      <c r="BS19" s="594" t="s">
        <v>112</v>
      </c>
      <c r="BT19" s="589"/>
      <c r="BU19" s="589"/>
      <c r="BV19" s="589"/>
      <c r="BW19" s="589"/>
      <c r="BX19" s="589"/>
      <c r="BY19" s="589"/>
      <c r="BZ19" s="589"/>
      <c r="CA19" s="589"/>
      <c r="CB19" s="620"/>
      <c r="CD19" s="621" t="s">
        <v>254</v>
      </c>
      <c r="CE19" s="618"/>
      <c r="CF19" s="618"/>
      <c r="CG19" s="618"/>
      <c r="CH19" s="618"/>
      <c r="CI19" s="618"/>
      <c r="CJ19" s="618"/>
      <c r="CK19" s="618"/>
      <c r="CL19" s="618"/>
      <c r="CM19" s="618"/>
      <c r="CN19" s="618"/>
      <c r="CO19" s="618"/>
      <c r="CP19" s="618"/>
      <c r="CQ19" s="619"/>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0"/>
    </row>
    <row r="20" spans="2:133" ht="11.25" customHeight="1">
      <c r="B20" s="585" t="s">
        <v>255</v>
      </c>
      <c r="C20" s="586"/>
      <c r="D20" s="586"/>
      <c r="E20" s="586"/>
      <c r="F20" s="586"/>
      <c r="G20" s="586"/>
      <c r="H20" s="586"/>
      <c r="I20" s="586"/>
      <c r="J20" s="586"/>
      <c r="K20" s="586"/>
      <c r="L20" s="586"/>
      <c r="M20" s="586"/>
      <c r="N20" s="586"/>
      <c r="O20" s="586"/>
      <c r="P20" s="586"/>
      <c r="Q20" s="587"/>
      <c r="R20" s="588">
        <v>2125395</v>
      </c>
      <c r="S20" s="589"/>
      <c r="T20" s="589"/>
      <c r="U20" s="589"/>
      <c r="V20" s="589"/>
      <c r="W20" s="589"/>
      <c r="X20" s="589"/>
      <c r="Y20" s="590"/>
      <c r="Z20" s="641">
        <v>46.4</v>
      </c>
      <c r="AA20" s="641"/>
      <c r="AB20" s="641"/>
      <c r="AC20" s="641"/>
      <c r="AD20" s="642">
        <v>1985716</v>
      </c>
      <c r="AE20" s="642"/>
      <c r="AF20" s="642"/>
      <c r="AG20" s="642"/>
      <c r="AH20" s="642"/>
      <c r="AI20" s="642"/>
      <c r="AJ20" s="642"/>
      <c r="AK20" s="642"/>
      <c r="AL20" s="611">
        <v>99.3</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5355</v>
      </c>
      <c r="BH20" s="589"/>
      <c r="BI20" s="589"/>
      <c r="BJ20" s="589"/>
      <c r="BK20" s="589"/>
      <c r="BL20" s="589"/>
      <c r="BM20" s="589"/>
      <c r="BN20" s="590"/>
      <c r="BO20" s="641">
        <v>0.9</v>
      </c>
      <c r="BP20" s="641"/>
      <c r="BQ20" s="641"/>
      <c r="BR20" s="641"/>
      <c r="BS20" s="594" t="s">
        <v>112</v>
      </c>
      <c r="BT20" s="589"/>
      <c r="BU20" s="589"/>
      <c r="BV20" s="589"/>
      <c r="BW20" s="589"/>
      <c r="BX20" s="589"/>
      <c r="BY20" s="589"/>
      <c r="BZ20" s="589"/>
      <c r="CA20" s="589"/>
      <c r="CB20" s="620"/>
      <c r="CD20" s="621" t="s">
        <v>257</v>
      </c>
      <c r="CE20" s="618"/>
      <c r="CF20" s="618"/>
      <c r="CG20" s="618"/>
      <c r="CH20" s="618"/>
      <c r="CI20" s="618"/>
      <c r="CJ20" s="618"/>
      <c r="CK20" s="618"/>
      <c r="CL20" s="618"/>
      <c r="CM20" s="618"/>
      <c r="CN20" s="618"/>
      <c r="CO20" s="618"/>
      <c r="CP20" s="618"/>
      <c r="CQ20" s="619"/>
      <c r="CR20" s="588">
        <v>4350260</v>
      </c>
      <c r="CS20" s="589"/>
      <c r="CT20" s="589"/>
      <c r="CU20" s="589"/>
      <c r="CV20" s="589"/>
      <c r="CW20" s="589"/>
      <c r="CX20" s="589"/>
      <c r="CY20" s="590"/>
      <c r="CZ20" s="641">
        <v>100</v>
      </c>
      <c r="DA20" s="641"/>
      <c r="DB20" s="641"/>
      <c r="DC20" s="641"/>
      <c r="DD20" s="594">
        <v>1175031</v>
      </c>
      <c r="DE20" s="589"/>
      <c r="DF20" s="589"/>
      <c r="DG20" s="589"/>
      <c r="DH20" s="589"/>
      <c r="DI20" s="589"/>
      <c r="DJ20" s="589"/>
      <c r="DK20" s="589"/>
      <c r="DL20" s="589"/>
      <c r="DM20" s="589"/>
      <c r="DN20" s="589"/>
      <c r="DO20" s="589"/>
      <c r="DP20" s="590"/>
      <c r="DQ20" s="594">
        <v>2850072</v>
      </c>
      <c r="DR20" s="589"/>
      <c r="DS20" s="589"/>
      <c r="DT20" s="589"/>
      <c r="DU20" s="589"/>
      <c r="DV20" s="589"/>
      <c r="DW20" s="589"/>
      <c r="DX20" s="589"/>
      <c r="DY20" s="589"/>
      <c r="DZ20" s="589"/>
      <c r="EA20" s="589"/>
      <c r="EB20" s="589"/>
      <c r="EC20" s="620"/>
    </row>
    <row r="21" spans="2:133" ht="11.25" customHeight="1">
      <c r="B21" s="585" t="s">
        <v>258</v>
      </c>
      <c r="C21" s="586"/>
      <c r="D21" s="586"/>
      <c r="E21" s="586"/>
      <c r="F21" s="586"/>
      <c r="G21" s="586"/>
      <c r="H21" s="586"/>
      <c r="I21" s="586"/>
      <c r="J21" s="586"/>
      <c r="K21" s="586"/>
      <c r="L21" s="586"/>
      <c r="M21" s="586"/>
      <c r="N21" s="586"/>
      <c r="O21" s="586"/>
      <c r="P21" s="586"/>
      <c r="Q21" s="587"/>
      <c r="R21" s="588">
        <v>570</v>
      </c>
      <c r="S21" s="589"/>
      <c r="T21" s="589"/>
      <c r="U21" s="589"/>
      <c r="V21" s="589"/>
      <c r="W21" s="589"/>
      <c r="X21" s="589"/>
      <c r="Y21" s="590"/>
      <c r="Z21" s="641">
        <v>0</v>
      </c>
      <c r="AA21" s="641"/>
      <c r="AB21" s="641"/>
      <c r="AC21" s="641"/>
      <c r="AD21" s="642">
        <v>570</v>
      </c>
      <c r="AE21" s="642"/>
      <c r="AF21" s="642"/>
      <c r="AG21" s="642"/>
      <c r="AH21" s="642"/>
      <c r="AI21" s="642"/>
      <c r="AJ21" s="642"/>
      <c r="AK21" s="642"/>
      <c r="AL21" s="611">
        <v>0</v>
      </c>
      <c r="AM21" s="643"/>
      <c r="AN21" s="643"/>
      <c r="AO21" s="644"/>
      <c r="AP21" s="682" t="s">
        <v>259</v>
      </c>
      <c r="AQ21" s="689"/>
      <c r="AR21" s="689"/>
      <c r="AS21" s="689"/>
      <c r="AT21" s="689"/>
      <c r="AU21" s="689"/>
      <c r="AV21" s="689"/>
      <c r="AW21" s="689"/>
      <c r="AX21" s="689"/>
      <c r="AY21" s="689"/>
      <c r="AZ21" s="689"/>
      <c r="BA21" s="689"/>
      <c r="BB21" s="689"/>
      <c r="BC21" s="689"/>
      <c r="BD21" s="689"/>
      <c r="BE21" s="689"/>
      <c r="BF21" s="684"/>
      <c r="BG21" s="588">
        <v>5355</v>
      </c>
      <c r="BH21" s="589"/>
      <c r="BI21" s="589"/>
      <c r="BJ21" s="589"/>
      <c r="BK21" s="589"/>
      <c r="BL21" s="589"/>
      <c r="BM21" s="589"/>
      <c r="BN21" s="590"/>
      <c r="BO21" s="641">
        <v>0.9</v>
      </c>
      <c r="BP21" s="641"/>
      <c r="BQ21" s="641"/>
      <c r="BR21" s="641"/>
      <c r="BS21" s="594" t="s">
        <v>112</v>
      </c>
      <c r="BT21" s="589"/>
      <c r="BU21" s="589"/>
      <c r="BV21" s="589"/>
      <c r="BW21" s="589"/>
      <c r="BX21" s="589"/>
      <c r="BY21" s="589"/>
      <c r="BZ21" s="589"/>
      <c r="CA21" s="589"/>
      <c r="CB21" s="620"/>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0"/>
    </row>
    <row r="22" spans="2:133" ht="11.25" customHeight="1">
      <c r="B22" s="585" t="s">
        <v>260</v>
      </c>
      <c r="C22" s="586"/>
      <c r="D22" s="586"/>
      <c r="E22" s="586"/>
      <c r="F22" s="586"/>
      <c r="G22" s="586"/>
      <c r="H22" s="586"/>
      <c r="I22" s="586"/>
      <c r="J22" s="586"/>
      <c r="K22" s="586"/>
      <c r="L22" s="586"/>
      <c r="M22" s="586"/>
      <c r="N22" s="586"/>
      <c r="O22" s="586"/>
      <c r="P22" s="586"/>
      <c r="Q22" s="587"/>
      <c r="R22" s="588">
        <v>802</v>
      </c>
      <c r="S22" s="589"/>
      <c r="T22" s="589"/>
      <c r="U22" s="589"/>
      <c r="V22" s="589"/>
      <c r="W22" s="589"/>
      <c r="X22" s="589"/>
      <c r="Y22" s="590"/>
      <c r="Z22" s="641">
        <v>0</v>
      </c>
      <c r="AA22" s="641"/>
      <c r="AB22" s="641"/>
      <c r="AC22" s="641"/>
      <c r="AD22" s="642" t="s">
        <v>112</v>
      </c>
      <c r="AE22" s="642"/>
      <c r="AF22" s="642"/>
      <c r="AG22" s="642"/>
      <c r="AH22" s="642"/>
      <c r="AI22" s="642"/>
      <c r="AJ22" s="642"/>
      <c r="AK22" s="642"/>
      <c r="AL22" s="611" t="s">
        <v>112</v>
      </c>
      <c r="AM22" s="643"/>
      <c r="AN22" s="643"/>
      <c r="AO22" s="644"/>
      <c r="AP22" s="682" t="s">
        <v>261</v>
      </c>
      <c r="AQ22" s="689"/>
      <c r="AR22" s="689"/>
      <c r="AS22" s="689"/>
      <c r="AT22" s="689"/>
      <c r="AU22" s="689"/>
      <c r="AV22" s="689"/>
      <c r="AW22" s="689"/>
      <c r="AX22" s="689"/>
      <c r="AY22" s="689"/>
      <c r="AZ22" s="689"/>
      <c r="BA22" s="689"/>
      <c r="BB22" s="689"/>
      <c r="BC22" s="689"/>
      <c r="BD22" s="689"/>
      <c r="BE22" s="689"/>
      <c r="BF22" s="684"/>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0"/>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55438</v>
      </c>
      <c r="S23" s="589"/>
      <c r="T23" s="589"/>
      <c r="U23" s="589"/>
      <c r="V23" s="589"/>
      <c r="W23" s="589"/>
      <c r="X23" s="589"/>
      <c r="Y23" s="590"/>
      <c r="Z23" s="641">
        <v>1.2</v>
      </c>
      <c r="AA23" s="641"/>
      <c r="AB23" s="641"/>
      <c r="AC23" s="641"/>
      <c r="AD23" s="642">
        <v>12263</v>
      </c>
      <c r="AE23" s="642"/>
      <c r="AF23" s="642"/>
      <c r="AG23" s="642"/>
      <c r="AH23" s="642"/>
      <c r="AI23" s="642"/>
      <c r="AJ23" s="642"/>
      <c r="AK23" s="642"/>
      <c r="AL23" s="611">
        <v>0.6</v>
      </c>
      <c r="AM23" s="643"/>
      <c r="AN23" s="643"/>
      <c r="AO23" s="644"/>
      <c r="AP23" s="682" t="s">
        <v>264</v>
      </c>
      <c r="AQ23" s="689"/>
      <c r="AR23" s="689"/>
      <c r="AS23" s="689"/>
      <c r="AT23" s="689"/>
      <c r="AU23" s="689"/>
      <c r="AV23" s="689"/>
      <c r="AW23" s="689"/>
      <c r="AX23" s="689"/>
      <c r="AY23" s="689"/>
      <c r="AZ23" s="689"/>
      <c r="BA23" s="689"/>
      <c r="BB23" s="689"/>
      <c r="BC23" s="689"/>
      <c r="BD23" s="689"/>
      <c r="BE23" s="689"/>
      <c r="BF23" s="684"/>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0"/>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1866</v>
      </c>
      <c r="S24" s="589"/>
      <c r="T24" s="589"/>
      <c r="U24" s="589"/>
      <c r="V24" s="589"/>
      <c r="W24" s="589"/>
      <c r="X24" s="589"/>
      <c r="Y24" s="590"/>
      <c r="Z24" s="641">
        <v>0</v>
      </c>
      <c r="AA24" s="641"/>
      <c r="AB24" s="641"/>
      <c r="AC24" s="641"/>
      <c r="AD24" s="642">
        <v>12</v>
      </c>
      <c r="AE24" s="642"/>
      <c r="AF24" s="642"/>
      <c r="AG24" s="642"/>
      <c r="AH24" s="642"/>
      <c r="AI24" s="642"/>
      <c r="AJ24" s="642"/>
      <c r="AK24" s="642"/>
      <c r="AL24" s="611">
        <v>0</v>
      </c>
      <c r="AM24" s="643"/>
      <c r="AN24" s="643"/>
      <c r="AO24" s="644"/>
      <c r="AP24" s="682" t="s">
        <v>271</v>
      </c>
      <c r="AQ24" s="689"/>
      <c r="AR24" s="689"/>
      <c r="AS24" s="689"/>
      <c r="AT24" s="689"/>
      <c r="AU24" s="689"/>
      <c r="AV24" s="689"/>
      <c r="AW24" s="689"/>
      <c r="AX24" s="689"/>
      <c r="AY24" s="689"/>
      <c r="AZ24" s="689"/>
      <c r="BA24" s="689"/>
      <c r="BB24" s="689"/>
      <c r="BC24" s="689"/>
      <c r="BD24" s="689"/>
      <c r="BE24" s="689"/>
      <c r="BF24" s="684"/>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0"/>
      <c r="CD24" s="645" t="s">
        <v>272</v>
      </c>
      <c r="CE24" s="646"/>
      <c r="CF24" s="646"/>
      <c r="CG24" s="646"/>
      <c r="CH24" s="646"/>
      <c r="CI24" s="646"/>
      <c r="CJ24" s="646"/>
      <c r="CK24" s="646"/>
      <c r="CL24" s="646"/>
      <c r="CM24" s="646"/>
      <c r="CN24" s="646"/>
      <c r="CO24" s="646"/>
      <c r="CP24" s="646"/>
      <c r="CQ24" s="647"/>
      <c r="CR24" s="638">
        <v>1202422</v>
      </c>
      <c r="CS24" s="639"/>
      <c r="CT24" s="639"/>
      <c r="CU24" s="639"/>
      <c r="CV24" s="639"/>
      <c r="CW24" s="639"/>
      <c r="CX24" s="639"/>
      <c r="CY24" s="686"/>
      <c r="CZ24" s="690">
        <v>27.6</v>
      </c>
      <c r="DA24" s="691"/>
      <c r="DB24" s="691"/>
      <c r="DC24" s="692"/>
      <c r="DD24" s="685">
        <v>1039204</v>
      </c>
      <c r="DE24" s="639"/>
      <c r="DF24" s="639"/>
      <c r="DG24" s="639"/>
      <c r="DH24" s="639"/>
      <c r="DI24" s="639"/>
      <c r="DJ24" s="639"/>
      <c r="DK24" s="686"/>
      <c r="DL24" s="685">
        <v>1016446</v>
      </c>
      <c r="DM24" s="639"/>
      <c r="DN24" s="639"/>
      <c r="DO24" s="639"/>
      <c r="DP24" s="639"/>
      <c r="DQ24" s="639"/>
      <c r="DR24" s="639"/>
      <c r="DS24" s="639"/>
      <c r="DT24" s="639"/>
      <c r="DU24" s="639"/>
      <c r="DV24" s="686"/>
      <c r="DW24" s="687">
        <v>47.7</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509488</v>
      </c>
      <c r="S25" s="589"/>
      <c r="T25" s="589"/>
      <c r="U25" s="589"/>
      <c r="V25" s="589"/>
      <c r="W25" s="589"/>
      <c r="X25" s="589"/>
      <c r="Y25" s="590"/>
      <c r="Z25" s="641">
        <v>11.1</v>
      </c>
      <c r="AA25" s="641"/>
      <c r="AB25" s="641"/>
      <c r="AC25" s="641"/>
      <c r="AD25" s="642" t="s">
        <v>112</v>
      </c>
      <c r="AE25" s="642"/>
      <c r="AF25" s="642"/>
      <c r="AG25" s="642"/>
      <c r="AH25" s="642"/>
      <c r="AI25" s="642"/>
      <c r="AJ25" s="642"/>
      <c r="AK25" s="642"/>
      <c r="AL25" s="611" t="s">
        <v>112</v>
      </c>
      <c r="AM25" s="643"/>
      <c r="AN25" s="643"/>
      <c r="AO25" s="644"/>
      <c r="AP25" s="682" t="s">
        <v>274</v>
      </c>
      <c r="AQ25" s="689"/>
      <c r="AR25" s="689"/>
      <c r="AS25" s="689"/>
      <c r="AT25" s="689"/>
      <c r="AU25" s="689"/>
      <c r="AV25" s="689"/>
      <c r="AW25" s="689"/>
      <c r="AX25" s="689"/>
      <c r="AY25" s="689"/>
      <c r="AZ25" s="689"/>
      <c r="BA25" s="689"/>
      <c r="BB25" s="689"/>
      <c r="BC25" s="689"/>
      <c r="BD25" s="689"/>
      <c r="BE25" s="689"/>
      <c r="BF25" s="684"/>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0"/>
      <c r="CD25" s="621" t="s">
        <v>275</v>
      </c>
      <c r="CE25" s="618"/>
      <c r="CF25" s="618"/>
      <c r="CG25" s="618"/>
      <c r="CH25" s="618"/>
      <c r="CI25" s="618"/>
      <c r="CJ25" s="618"/>
      <c r="CK25" s="618"/>
      <c r="CL25" s="618"/>
      <c r="CM25" s="618"/>
      <c r="CN25" s="618"/>
      <c r="CO25" s="618"/>
      <c r="CP25" s="618"/>
      <c r="CQ25" s="619"/>
      <c r="CR25" s="588">
        <v>672833</v>
      </c>
      <c r="CS25" s="607"/>
      <c r="CT25" s="607"/>
      <c r="CU25" s="607"/>
      <c r="CV25" s="607"/>
      <c r="CW25" s="607"/>
      <c r="CX25" s="607"/>
      <c r="CY25" s="608"/>
      <c r="CZ25" s="591">
        <v>15.5</v>
      </c>
      <c r="DA25" s="609"/>
      <c r="DB25" s="609"/>
      <c r="DC25" s="610"/>
      <c r="DD25" s="594">
        <v>640394</v>
      </c>
      <c r="DE25" s="607"/>
      <c r="DF25" s="607"/>
      <c r="DG25" s="607"/>
      <c r="DH25" s="607"/>
      <c r="DI25" s="607"/>
      <c r="DJ25" s="607"/>
      <c r="DK25" s="608"/>
      <c r="DL25" s="594">
        <v>619193</v>
      </c>
      <c r="DM25" s="607"/>
      <c r="DN25" s="607"/>
      <c r="DO25" s="607"/>
      <c r="DP25" s="607"/>
      <c r="DQ25" s="607"/>
      <c r="DR25" s="607"/>
      <c r="DS25" s="607"/>
      <c r="DT25" s="607"/>
      <c r="DU25" s="607"/>
      <c r="DV25" s="608"/>
      <c r="DW25" s="611">
        <v>29.1</v>
      </c>
      <c r="DX25" s="612"/>
      <c r="DY25" s="612"/>
      <c r="DZ25" s="612"/>
      <c r="EA25" s="612"/>
      <c r="EB25" s="612"/>
      <c r="EC25" s="613"/>
    </row>
    <row r="26" spans="2:133" ht="11.25" customHeight="1">
      <c r="B26" s="679" t="s">
        <v>276</v>
      </c>
      <c r="C26" s="680"/>
      <c r="D26" s="680"/>
      <c r="E26" s="680"/>
      <c r="F26" s="680"/>
      <c r="G26" s="680"/>
      <c r="H26" s="680"/>
      <c r="I26" s="680"/>
      <c r="J26" s="680"/>
      <c r="K26" s="680"/>
      <c r="L26" s="680"/>
      <c r="M26" s="680"/>
      <c r="N26" s="680"/>
      <c r="O26" s="680"/>
      <c r="P26" s="680"/>
      <c r="Q26" s="681"/>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82" t="s">
        <v>277</v>
      </c>
      <c r="AQ26" s="683"/>
      <c r="AR26" s="683"/>
      <c r="AS26" s="683"/>
      <c r="AT26" s="683"/>
      <c r="AU26" s="683"/>
      <c r="AV26" s="683"/>
      <c r="AW26" s="683"/>
      <c r="AX26" s="683"/>
      <c r="AY26" s="683"/>
      <c r="AZ26" s="683"/>
      <c r="BA26" s="683"/>
      <c r="BB26" s="683"/>
      <c r="BC26" s="683"/>
      <c r="BD26" s="683"/>
      <c r="BE26" s="683"/>
      <c r="BF26" s="684"/>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0"/>
      <c r="CD26" s="621" t="s">
        <v>278</v>
      </c>
      <c r="CE26" s="618"/>
      <c r="CF26" s="618"/>
      <c r="CG26" s="618"/>
      <c r="CH26" s="618"/>
      <c r="CI26" s="618"/>
      <c r="CJ26" s="618"/>
      <c r="CK26" s="618"/>
      <c r="CL26" s="618"/>
      <c r="CM26" s="618"/>
      <c r="CN26" s="618"/>
      <c r="CO26" s="618"/>
      <c r="CP26" s="618"/>
      <c r="CQ26" s="619"/>
      <c r="CR26" s="588">
        <v>419625</v>
      </c>
      <c r="CS26" s="589"/>
      <c r="CT26" s="589"/>
      <c r="CU26" s="589"/>
      <c r="CV26" s="589"/>
      <c r="CW26" s="589"/>
      <c r="CX26" s="589"/>
      <c r="CY26" s="590"/>
      <c r="CZ26" s="591">
        <v>9.6</v>
      </c>
      <c r="DA26" s="609"/>
      <c r="DB26" s="609"/>
      <c r="DC26" s="610"/>
      <c r="DD26" s="594">
        <v>395069</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295850</v>
      </c>
      <c r="S27" s="589"/>
      <c r="T27" s="589"/>
      <c r="U27" s="589"/>
      <c r="V27" s="589"/>
      <c r="W27" s="589"/>
      <c r="X27" s="589"/>
      <c r="Y27" s="590"/>
      <c r="Z27" s="641">
        <v>6.5</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623124</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0"/>
      <c r="CD27" s="621" t="s">
        <v>281</v>
      </c>
      <c r="CE27" s="618"/>
      <c r="CF27" s="618"/>
      <c r="CG27" s="618"/>
      <c r="CH27" s="618"/>
      <c r="CI27" s="618"/>
      <c r="CJ27" s="618"/>
      <c r="CK27" s="618"/>
      <c r="CL27" s="618"/>
      <c r="CM27" s="618"/>
      <c r="CN27" s="618"/>
      <c r="CO27" s="618"/>
      <c r="CP27" s="618"/>
      <c r="CQ27" s="619"/>
      <c r="CR27" s="588">
        <v>158437</v>
      </c>
      <c r="CS27" s="607"/>
      <c r="CT27" s="607"/>
      <c r="CU27" s="607"/>
      <c r="CV27" s="607"/>
      <c r="CW27" s="607"/>
      <c r="CX27" s="607"/>
      <c r="CY27" s="608"/>
      <c r="CZ27" s="591">
        <v>3.6</v>
      </c>
      <c r="DA27" s="609"/>
      <c r="DB27" s="609"/>
      <c r="DC27" s="610"/>
      <c r="DD27" s="594">
        <v>40846</v>
      </c>
      <c r="DE27" s="607"/>
      <c r="DF27" s="607"/>
      <c r="DG27" s="607"/>
      <c r="DH27" s="607"/>
      <c r="DI27" s="607"/>
      <c r="DJ27" s="607"/>
      <c r="DK27" s="608"/>
      <c r="DL27" s="594">
        <v>39289</v>
      </c>
      <c r="DM27" s="607"/>
      <c r="DN27" s="607"/>
      <c r="DO27" s="607"/>
      <c r="DP27" s="607"/>
      <c r="DQ27" s="607"/>
      <c r="DR27" s="607"/>
      <c r="DS27" s="607"/>
      <c r="DT27" s="607"/>
      <c r="DU27" s="607"/>
      <c r="DV27" s="608"/>
      <c r="DW27" s="611">
        <v>1.8</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11907</v>
      </c>
      <c r="S28" s="589"/>
      <c r="T28" s="589"/>
      <c r="U28" s="589"/>
      <c r="V28" s="589"/>
      <c r="W28" s="589"/>
      <c r="X28" s="589"/>
      <c r="Y28" s="590"/>
      <c r="Z28" s="641">
        <v>0.3</v>
      </c>
      <c r="AA28" s="641"/>
      <c r="AB28" s="641"/>
      <c r="AC28" s="641"/>
      <c r="AD28" s="642">
        <v>214</v>
      </c>
      <c r="AE28" s="642"/>
      <c r="AF28" s="642"/>
      <c r="AG28" s="642"/>
      <c r="AH28" s="642"/>
      <c r="AI28" s="642"/>
      <c r="AJ28" s="642"/>
      <c r="AK28" s="642"/>
      <c r="AL28" s="611">
        <v>0</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1" t="s">
        <v>283</v>
      </c>
      <c r="CE28" s="618"/>
      <c r="CF28" s="618"/>
      <c r="CG28" s="618"/>
      <c r="CH28" s="618"/>
      <c r="CI28" s="618"/>
      <c r="CJ28" s="618"/>
      <c r="CK28" s="618"/>
      <c r="CL28" s="618"/>
      <c r="CM28" s="618"/>
      <c r="CN28" s="618"/>
      <c r="CO28" s="618"/>
      <c r="CP28" s="618"/>
      <c r="CQ28" s="619"/>
      <c r="CR28" s="588">
        <v>371152</v>
      </c>
      <c r="CS28" s="589"/>
      <c r="CT28" s="589"/>
      <c r="CU28" s="589"/>
      <c r="CV28" s="589"/>
      <c r="CW28" s="589"/>
      <c r="CX28" s="589"/>
      <c r="CY28" s="590"/>
      <c r="CZ28" s="591">
        <v>8.5</v>
      </c>
      <c r="DA28" s="609"/>
      <c r="DB28" s="609"/>
      <c r="DC28" s="610"/>
      <c r="DD28" s="594">
        <v>357964</v>
      </c>
      <c r="DE28" s="589"/>
      <c r="DF28" s="589"/>
      <c r="DG28" s="589"/>
      <c r="DH28" s="589"/>
      <c r="DI28" s="589"/>
      <c r="DJ28" s="589"/>
      <c r="DK28" s="590"/>
      <c r="DL28" s="594">
        <v>357964</v>
      </c>
      <c r="DM28" s="589"/>
      <c r="DN28" s="589"/>
      <c r="DO28" s="589"/>
      <c r="DP28" s="589"/>
      <c r="DQ28" s="589"/>
      <c r="DR28" s="589"/>
      <c r="DS28" s="589"/>
      <c r="DT28" s="589"/>
      <c r="DU28" s="589"/>
      <c r="DV28" s="590"/>
      <c r="DW28" s="611">
        <v>16.8</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1183</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76"/>
      <c r="BI29" s="676"/>
      <c r="BJ29" s="676"/>
      <c r="BK29" s="676"/>
      <c r="BL29" s="676"/>
      <c r="BM29" s="676"/>
      <c r="BN29" s="676"/>
      <c r="BO29" s="676"/>
      <c r="BP29" s="676"/>
      <c r="BQ29" s="677"/>
      <c r="BR29" s="648" t="s">
        <v>286</v>
      </c>
      <c r="BS29" s="676"/>
      <c r="BT29" s="676"/>
      <c r="BU29" s="676"/>
      <c r="BV29" s="676"/>
      <c r="BW29" s="676"/>
      <c r="BX29" s="676"/>
      <c r="BY29" s="676"/>
      <c r="BZ29" s="676"/>
      <c r="CA29" s="676"/>
      <c r="CB29" s="677"/>
      <c r="CD29" s="658" t="s">
        <v>287</v>
      </c>
      <c r="CE29" s="659"/>
      <c r="CF29" s="621" t="s">
        <v>58</v>
      </c>
      <c r="CG29" s="618"/>
      <c r="CH29" s="618"/>
      <c r="CI29" s="618"/>
      <c r="CJ29" s="618"/>
      <c r="CK29" s="618"/>
      <c r="CL29" s="618"/>
      <c r="CM29" s="618"/>
      <c r="CN29" s="618"/>
      <c r="CO29" s="618"/>
      <c r="CP29" s="618"/>
      <c r="CQ29" s="619"/>
      <c r="CR29" s="588">
        <v>371054</v>
      </c>
      <c r="CS29" s="607"/>
      <c r="CT29" s="607"/>
      <c r="CU29" s="607"/>
      <c r="CV29" s="607"/>
      <c r="CW29" s="607"/>
      <c r="CX29" s="607"/>
      <c r="CY29" s="608"/>
      <c r="CZ29" s="591">
        <v>8.5</v>
      </c>
      <c r="DA29" s="609"/>
      <c r="DB29" s="609"/>
      <c r="DC29" s="610"/>
      <c r="DD29" s="594">
        <v>357866</v>
      </c>
      <c r="DE29" s="607"/>
      <c r="DF29" s="607"/>
      <c r="DG29" s="607"/>
      <c r="DH29" s="607"/>
      <c r="DI29" s="607"/>
      <c r="DJ29" s="607"/>
      <c r="DK29" s="608"/>
      <c r="DL29" s="594">
        <v>357866</v>
      </c>
      <c r="DM29" s="607"/>
      <c r="DN29" s="607"/>
      <c r="DO29" s="607"/>
      <c r="DP29" s="607"/>
      <c r="DQ29" s="607"/>
      <c r="DR29" s="607"/>
      <c r="DS29" s="607"/>
      <c r="DT29" s="607"/>
      <c r="DU29" s="607"/>
      <c r="DV29" s="608"/>
      <c r="DW29" s="611">
        <v>16.8</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540886</v>
      </c>
      <c r="S30" s="589"/>
      <c r="T30" s="589"/>
      <c r="U30" s="589"/>
      <c r="V30" s="589"/>
      <c r="W30" s="589"/>
      <c r="X30" s="589"/>
      <c r="Y30" s="590"/>
      <c r="Z30" s="641">
        <v>11.8</v>
      </c>
      <c r="AA30" s="641"/>
      <c r="AB30" s="641"/>
      <c r="AC30" s="641"/>
      <c r="AD30" s="642" t="s">
        <v>112</v>
      </c>
      <c r="AE30" s="642"/>
      <c r="AF30" s="642"/>
      <c r="AG30" s="642"/>
      <c r="AH30" s="642"/>
      <c r="AI30" s="642"/>
      <c r="AJ30" s="642"/>
      <c r="AK30" s="642"/>
      <c r="AL30" s="611" t="s">
        <v>112</v>
      </c>
      <c r="AM30" s="643"/>
      <c r="AN30" s="643"/>
      <c r="AO30" s="644"/>
      <c r="AP30" s="664" t="s">
        <v>289</v>
      </c>
      <c r="AQ30" s="665"/>
      <c r="AR30" s="665"/>
      <c r="AS30" s="665"/>
      <c r="AT30" s="670" t="s">
        <v>290</v>
      </c>
      <c r="AU30" s="182"/>
      <c r="AV30" s="182"/>
      <c r="AW30" s="182"/>
      <c r="AX30" s="673" t="s">
        <v>170</v>
      </c>
      <c r="AY30" s="674"/>
      <c r="AZ30" s="674"/>
      <c r="BA30" s="674"/>
      <c r="BB30" s="674"/>
      <c r="BC30" s="674"/>
      <c r="BD30" s="674"/>
      <c r="BE30" s="674"/>
      <c r="BF30" s="675"/>
      <c r="BG30" s="654">
        <v>99.7</v>
      </c>
      <c r="BH30" s="655"/>
      <c r="BI30" s="655"/>
      <c r="BJ30" s="655"/>
      <c r="BK30" s="655"/>
      <c r="BL30" s="655"/>
      <c r="BM30" s="656">
        <v>97.5</v>
      </c>
      <c r="BN30" s="655"/>
      <c r="BO30" s="655"/>
      <c r="BP30" s="655"/>
      <c r="BQ30" s="657"/>
      <c r="BR30" s="654">
        <v>99.7</v>
      </c>
      <c r="BS30" s="655"/>
      <c r="BT30" s="655"/>
      <c r="BU30" s="655"/>
      <c r="BV30" s="655"/>
      <c r="BW30" s="655"/>
      <c r="BX30" s="656">
        <v>97.4</v>
      </c>
      <c r="BY30" s="655"/>
      <c r="BZ30" s="655"/>
      <c r="CA30" s="655"/>
      <c r="CB30" s="657"/>
      <c r="CD30" s="660"/>
      <c r="CE30" s="661"/>
      <c r="CF30" s="621" t="s">
        <v>291</v>
      </c>
      <c r="CG30" s="618"/>
      <c r="CH30" s="618"/>
      <c r="CI30" s="618"/>
      <c r="CJ30" s="618"/>
      <c r="CK30" s="618"/>
      <c r="CL30" s="618"/>
      <c r="CM30" s="618"/>
      <c r="CN30" s="618"/>
      <c r="CO30" s="618"/>
      <c r="CP30" s="618"/>
      <c r="CQ30" s="619"/>
      <c r="CR30" s="588">
        <v>329921</v>
      </c>
      <c r="CS30" s="589"/>
      <c r="CT30" s="589"/>
      <c r="CU30" s="589"/>
      <c r="CV30" s="589"/>
      <c r="CW30" s="589"/>
      <c r="CX30" s="589"/>
      <c r="CY30" s="590"/>
      <c r="CZ30" s="591">
        <v>7.6</v>
      </c>
      <c r="DA30" s="609"/>
      <c r="DB30" s="609"/>
      <c r="DC30" s="610"/>
      <c r="DD30" s="594">
        <v>316733</v>
      </c>
      <c r="DE30" s="589"/>
      <c r="DF30" s="589"/>
      <c r="DG30" s="589"/>
      <c r="DH30" s="589"/>
      <c r="DI30" s="589"/>
      <c r="DJ30" s="589"/>
      <c r="DK30" s="590"/>
      <c r="DL30" s="594">
        <v>316733</v>
      </c>
      <c r="DM30" s="589"/>
      <c r="DN30" s="589"/>
      <c r="DO30" s="589"/>
      <c r="DP30" s="589"/>
      <c r="DQ30" s="589"/>
      <c r="DR30" s="589"/>
      <c r="DS30" s="589"/>
      <c r="DT30" s="589"/>
      <c r="DU30" s="589"/>
      <c r="DV30" s="590"/>
      <c r="DW30" s="611">
        <v>14.9</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199969</v>
      </c>
      <c r="S31" s="589"/>
      <c r="T31" s="589"/>
      <c r="U31" s="589"/>
      <c r="V31" s="589"/>
      <c r="W31" s="589"/>
      <c r="X31" s="589"/>
      <c r="Y31" s="590"/>
      <c r="Z31" s="641">
        <v>4.4000000000000004</v>
      </c>
      <c r="AA31" s="641"/>
      <c r="AB31" s="641"/>
      <c r="AC31" s="641"/>
      <c r="AD31" s="642" t="s">
        <v>112</v>
      </c>
      <c r="AE31" s="642"/>
      <c r="AF31" s="642"/>
      <c r="AG31" s="642"/>
      <c r="AH31" s="642"/>
      <c r="AI31" s="642"/>
      <c r="AJ31" s="642"/>
      <c r="AK31" s="642"/>
      <c r="AL31" s="611" t="s">
        <v>112</v>
      </c>
      <c r="AM31" s="643"/>
      <c r="AN31" s="643"/>
      <c r="AO31" s="644"/>
      <c r="AP31" s="666"/>
      <c r="AQ31" s="667"/>
      <c r="AR31" s="667"/>
      <c r="AS31" s="667"/>
      <c r="AT31" s="671"/>
      <c r="AU31" s="181" t="s">
        <v>293</v>
      </c>
      <c r="AV31" s="181"/>
      <c r="AW31" s="181"/>
      <c r="AX31" s="585" t="s">
        <v>294</v>
      </c>
      <c r="AY31" s="586"/>
      <c r="AZ31" s="586"/>
      <c r="BA31" s="586"/>
      <c r="BB31" s="586"/>
      <c r="BC31" s="586"/>
      <c r="BD31" s="586"/>
      <c r="BE31" s="586"/>
      <c r="BF31" s="587"/>
      <c r="BG31" s="652">
        <v>99.7</v>
      </c>
      <c r="BH31" s="607"/>
      <c r="BI31" s="607"/>
      <c r="BJ31" s="607"/>
      <c r="BK31" s="607"/>
      <c r="BL31" s="607"/>
      <c r="BM31" s="643">
        <v>98.9</v>
      </c>
      <c r="BN31" s="653"/>
      <c r="BO31" s="653"/>
      <c r="BP31" s="653"/>
      <c r="BQ31" s="617"/>
      <c r="BR31" s="652">
        <v>99.7</v>
      </c>
      <c r="BS31" s="607"/>
      <c r="BT31" s="607"/>
      <c r="BU31" s="607"/>
      <c r="BV31" s="607"/>
      <c r="BW31" s="607"/>
      <c r="BX31" s="643">
        <v>98.7</v>
      </c>
      <c r="BY31" s="653"/>
      <c r="BZ31" s="653"/>
      <c r="CA31" s="653"/>
      <c r="CB31" s="617"/>
      <c r="CD31" s="660"/>
      <c r="CE31" s="661"/>
      <c r="CF31" s="621" t="s">
        <v>295</v>
      </c>
      <c r="CG31" s="618"/>
      <c r="CH31" s="618"/>
      <c r="CI31" s="618"/>
      <c r="CJ31" s="618"/>
      <c r="CK31" s="618"/>
      <c r="CL31" s="618"/>
      <c r="CM31" s="618"/>
      <c r="CN31" s="618"/>
      <c r="CO31" s="618"/>
      <c r="CP31" s="618"/>
      <c r="CQ31" s="619"/>
      <c r="CR31" s="588">
        <v>41133</v>
      </c>
      <c r="CS31" s="607"/>
      <c r="CT31" s="607"/>
      <c r="CU31" s="607"/>
      <c r="CV31" s="607"/>
      <c r="CW31" s="607"/>
      <c r="CX31" s="607"/>
      <c r="CY31" s="608"/>
      <c r="CZ31" s="591">
        <v>0.9</v>
      </c>
      <c r="DA31" s="609"/>
      <c r="DB31" s="609"/>
      <c r="DC31" s="610"/>
      <c r="DD31" s="594">
        <v>41133</v>
      </c>
      <c r="DE31" s="607"/>
      <c r="DF31" s="607"/>
      <c r="DG31" s="607"/>
      <c r="DH31" s="607"/>
      <c r="DI31" s="607"/>
      <c r="DJ31" s="607"/>
      <c r="DK31" s="608"/>
      <c r="DL31" s="594">
        <v>41133</v>
      </c>
      <c r="DM31" s="607"/>
      <c r="DN31" s="607"/>
      <c r="DO31" s="607"/>
      <c r="DP31" s="607"/>
      <c r="DQ31" s="607"/>
      <c r="DR31" s="607"/>
      <c r="DS31" s="607"/>
      <c r="DT31" s="607"/>
      <c r="DU31" s="607"/>
      <c r="DV31" s="608"/>
      <c r="DW31" s="611">
        <v>1.9</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48864</v>
      </c>
      <c r="S32" s="589"/>
      <c r="T32" s="589"/>
      <c r="U32" s="589"/>
      <c r="V32" s="589"/>
      <c r="W32" s="589"/>
      <c r="X32" s="589"/>
      <c r="Y32" s="590"/>
      <c r="Z32" s="641">
        <v>1.1000000000000001</v>
      </c>
      <c r="AA32" s="641"/>
      <c r="AB32" s="641"/>
      <c r="AC32" s="641"/>
      <c r="AD32" s="642">
        <v>518</v>
      </c>
      <c r="AE32" s="642"/>
      <c r="AF32" s="642"/>
      <c r="AG32" s="642"/>
      <c r="AH32" s="642"/>
      <c r="AI32" s="642"/>
      <c r="AJ32" s="642"/>
      <c r="AK32" s="642"/>
      <c r="AL32" s="611">
        <v>0</v>
      </c>
      <c r="AM32" s="643"/>
      <c r="AN32" s="643"/>
      <c r="AO32" s="644"/>
      <c r="AP32" s="668"/>
      <c r="AQ32" s="669"/>
      <c r="AR32" s="669"/>
      <c r="AS32" s="669"/>
      <c r="AT32" s="672"/>
      <c r="AU32" s="183"/>
      <c r="AV32" s="183"/>
      <c r="AW32" s="183"/>
      <c r="AX32" s="569" t="s">
        <v>297</v>
      </c>
      <c r="AY32" s="570"/>
      <c r="AZ32" s="570"/>
      <c r="BA32" s="570"/>
      <c r="BB32" s="570"/>
      <c r="BC32" s="570"/>
      <c r="BD32" s="570"/>
      <c r="BE32" s="570"/>
      <c r="BF32" s="571"/>
      <c r="BG32" s="651">
        <v>99.7</v>
      </c>
      <c r="BH32" s="573"/>
      <c r="BI32" s="573"/>
      <c r="BJ32" s="573"/>
      <c r="BK32" s="573"/>
      <c r="BL32" s="573"/>
      <c r="BM32" s="636">
        <v>96.9</v>
      </c>
      <c r="BN32" s="573"/>
      <c r="BO32" s="573"/>
      <c r="BP32" s="573"/>
      <c r="BQ32" s="630"/>
      <c r="BR32" s="651">
        <v>99.6</v>
      </c>
      <c r="BS32" s="573"/>
      <c r="BT32" s="573"/>
      <c r="BU32" s="573"/>
      <c r="BV32" s="573"/>
      <c r="BW32" s="573"/>
      <c r="BX32" s="636">
        <v>97.1</v>
      </c>
      <c r="BY32" s="573"/>
      <c r="BZ32" s="573"/>
      <c r="CA32" s="573"/>
      <c r="CB32" s="630"/>
      <c r="CD32" s="662"/>
      <c r="CE32" s="663"/>
      <c r="CF32" s="621" t="s">
        <v>298</v>
      </c>
      <c r="CG32" s="618"/>
      <c r="CH32" s="618"/>
      <c r="CI32" s="618"/>
      <c r="CJ32" s="618"/>
      <c r="CK32" s="618"/>
      <c r="CL32" s="618"/>
      <c r="CM32" s="618"/>
      <c r="CN32" s="618"/>
      <c r="CO32" s="618"/>
      <c r="CP32" s="618"/>
      <c r="CQ32" s="619"/>
      <c r="CR32" s="588">
        <v>98</v>
      </c>
      <c r="CS32" s="589"/>
      <c r="CT32" s="589"/>
      <c r="CU32" s="589"/>
      <c r="CV32" s="589"/>
      <c r="CW32" s="589"/>
      <c r="CX32" s="589"/>
      <c r="CY32" s="590"/>
      <c r="CZ32" s="591">
        <v>0</v>
      </c>
      <c r="DA32" s="609"/>
      <c r="DB32" s="609"/>
      <c r="DC32" s="610"/>
      <c r="DD32" s="594">
        <v>98</v>
      </c>
      <c r="DE32" s="589"/>
      <c r="DF32" s="589"/>
      <c r="DG32" s="589"/>
      <c r="DH32" s="589"/>
      <c r="DI32" s="589"/>
      <c r="DJ32" s="589"/>
      <c r="DK32" s="590"/>
      <c r="DL32" s="594">
        <v>98</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783848</v>
      </c>
      <c r="S33" s="589"/>
      <c r="T33" s="589"/>
      <c r="U33" s="589"/>
      <c r="V33" s="589"/>
      <c r="W33" s="589"/>
      <c r="X33" s="589"/>
      <c r="Y33" s="590"/>
      <c r="Z33" s="641">
        <v>17.100000000000001</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1" t="s">
        <v>300</v>
      </c>
      <c r="CE33" s="618"/>
      <c r="CF33" s="618"/>
      <c r="CG33" s="618"/>
      <c r="CH33" s="618"/>
      <c r="CI33" s="618"/>
      <c r="CJ33" s="618"/>
      <c r="CK33" s="618"/>
      <c r="CL33" s="618"/>
      <c r="CM33" s="618"/>
      <c r="CN33" s="618"/>
      <c r="CO33" s="618"/>
      <c r="CP33" s="618"/>
      <c r="CQ33" s="619"/>
      <c r="CR33" s="588">
        <v>1970136</v>
      </c>
      <c r="CS33" s="607"/>
      <c r="CT33" s="607"/>
      <c r="CU33" s="607"/>
      <c r="CV33" s="607"/>
      <c r="CW33" s="607"/>
      <c r="CX33" s="607"/>
      <c r="CY33" s="608"/>
      <c r="CZ33" s="591">
        <v>45.3</v>
      </c>
      <c r="DA33" s="609"/>
      <c r="DB33" s="609"/>
      <c r="DC33" s="610"/>
      <c r="DD33" s="594">
        <v>1592073</v>
      </c>
      <c r="DE33" s="607"/>
      <c r="DF33" s="607"/>
      <c r="DG33" s="607"/>
      <c r="DH33" s="607"/>
      <c r="DI33" s="607"/>
      <c r="DJ33" s="607"/>
      <c r="DK33" s="608"/>
      <c r="DL33" s="594">
        <v>987718</v>
      </c>
      <c r="DM33" s="607"/>
      <c r="DN33" s="607"/>
      <c r="DO33" s="607"/>
      <c r="DP33" s="607"/>
      <c r="DQ33" s="607"/>
      <c r="DR33" s="607"/>
      <c r="DS33" s="607"/>
      <c r="DT33" s="607"/>
      <c r="DU33" s="607"/>
      <c r="DV33" s="608"/>
      <c r="DW33" s="611">
        <v>46.4</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1" t="s">
        <v>304</v>
      </c>
      <c r="CE34" s="618"/>
      <c r="CF34" s="618"/>
      <c r="CG34" s="618"/>
      <c r="CH34" s="618"/>
      <c r="CI34" s="618"/>
      <c r="CJ34" s="618"/>
      <c r="CK34" s="618"/>
      <c r="CL34" s="618"/>
      <c r="CM34" s="618"/>
      <c r="CN34" s="618"/>
      <c r="CO34" s="618"/>
      <c r="CP34" s="618"/>
      <c r="CQ34" s="619"/>
      <c r="CR34" s="588">
        <v>591491</v>
      </c>
      <c r="CS34" s="589"/>
      <c r="CT34" s="589"/>
      <c r="CU34" s="589"/>
      <c r="CV34" s="589"/>
      <c r="CW34" s="589"/>
      <c r="CX34" s="589"/>
      <c r="CY34" s="590"/>
      <c r="CZ34" s="591">
        <v>13.6</v>
      </c>
      <c r="DA34" s="609"/>
      <c r="DB34" s="609"/>
      <c r="DC34" s="610"/>
      <c r="DD34" s="594">
        <v>424975</v>
      </c>
      <c r="DE34" s="589"/>
      <c r="DF34" s="589"/>
      <c r="DG34" s="589"/>
      <c r="DH34" s="589"/>
      <c r="DI34" s="589"/>
      <c r="DJ34" s="589"/>
      <c r="DK34" s="590"/>
      <c r="DL34" s="594">
        <v>350228</v>
      </c>
      <c r="DM34" s="589"/>
      <c r="DN34" s="589"/>
      <c r="DO34" s="589"/>
      <c r="DP34" s="589"/>
      <c r="DQ34" s="589"/>
      <c r="DR34" s="589"/>
      <c r="DS34" s="589"/>
      <c r="DT34" s="589"/>
      <c r="DU34" s="589"/>
      <c r="DV34" s="590"/>
      <c r="DW34" s="611">
        <v>16.399999999999999</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130148</v>
      </c>
      <c r="S35" s="589"/>
      <c r="T35" s="589"/>
      <c r="U35" s="589"/>
      <c r="V35" s="589"/>
      <c r="W35" s="589"/>
      <c r="X35" s="589"/>
      <c r="Y35" s="590"/>
      <c r="Z35" s="641">
        <v>2.8</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366863</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75302</v>
      </c>
      <c r="BW35" s="639"/>
      <c r="BX35" s="639"/>
      <c r="BY35" s="639"/>
      <c r="BZ35" s="639"/>
      <c r="CA35" s="639"/>
      <c r="CB35" s="640"/>
      <c r="CD35" s="621" t="s">
        <v>308</v>
      </c>
      <c r="CE35" s="618"/>
      <c r="CF35" s="618"/>
      <c r="CG35" s="618"/>
      <c r="CH35" s="618"/>
      <c r="CI35" s="618"/>
      <c r="CJ35" s="618"/>
      <c r="CK35" s="618"/>
      <c r="CL35" s="618"/>
      <c r="CM35" s="618"/>
      <c r="CN35" s="618"/>
      <c r="CO35" s="618"/>
      <c r="CP35" s="618"/>
      <c r="CQ35" s="619"/>
      <c r="CR35" s="588">
        <v>149512</v>
      </c>
      <c r="CS35" s="607"/>
      <c r="CT35" s="607"/>
      <c r="CU35" s="607"/>
      <c r="CV35" s="607"/>
      <c r="CW35" s="607"/>
      <c r="CX35" s="607"/>
      <c r="CY35" s="608"/>
      <c r="CZ35" s="591">
        <v>3.4</v>
      </c>
      <c r="DA35" s="609"/>
      <c r="DB35" s="609"/>
      <c r="DC35" s="610"/>
      <c r="DD35" s="594">
        <v>82546</v>
      </c>
      <c r="DE35" s="607"/>
      <c r="DF35" s="607"/>
      <c r="DG35" s="607"/>
      <c r="DH35" s="607"/>
      <c r="DI35" s="607"/>
      <c r="DJ35" s="607"/>
      <c r="DK35" s="608"/>
      <c r="DL35" s="594">
        <v>82463</v>
      </c>
      <c r="DM35" s="607"/>
      <c r="DN35" s="607"/>
      <c r="DO35" s="607"/>
      <c r="DP35" s="607"/>
      <c r="DQ35" s="607"/>
      <c r="DR35" s="607"/>
      <c r="DS35" s="607"/>
      <c r="DT35" s="607"/>
      <c r="DU35" s="607"/>
      <c r="DV35" s="608"/>
      <c r="DW35" s="611">
        <v>3.9</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4576066</v>
      </c>
      <c r="S36" s="629"/>
      <c r="T36" s="629"/>
      <c r="U36" s="629"/>
      <c r="V36" s="629"/>
      <c r="W36" s="629"/>
      <c r="X36" s="629"/>
      <c r="Y36" s="632"/>
      <c r="Z36" s="633">
        <v>100</v>
      </c>
      <c r="AA36" s="633"/>
      <c r="AB36" s="633"/>
      <c r="AC36" s="633"/>
      <c r="AD36" s="634">
        <v>1999293</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126334</v>
      </c>
      <c r="BA36" s="589"/>
      <c r="BB36" s="589"/>
      <c r="BC36" s="589"/>
      <c r="BD36" s="607"/>
      <c r="BE36" s="607"/>
      <c r="BF36" s="617"/>
      <c r="BG36" s="621" t="s">
        <v>311</v>
      </c>
      <c r="BH36" s="618"/>
      <c r="BI36" s="618"/>
      <c r="BJ36" s="618"/>
      <c r="BK36" s="618"/>
      <c r="BL36" s="618"/>
      <c r="BM36" s="618"/>
      <c r="BN36" s="618"/>
      <c r="BO36" s="618"/>
      <c r="BP36" s="618"/>
      <c r="BQ36" s="618"/>
      <c r="BR36" s="618"/>
      <c r="BS36" s="618"/>
      <c r="BT36" s="618"/>
      <c r="BU36" s="619"/>
      <c r="BV36" s="588">
        <v>67556</v>
      </c>
      <c r="BW36" s="589"/>
      <c r="BX36" s="589"/>
      <c r="BY36" s="589"/>
      <c r="BZ36" s="589"/>
      <c r="CA36" s="589"/>
      <c r="CB36" s="620"/>
      <c r="CD36" s="621" t="s">
        <v>312</v>
      </c>
      <c r="CE36" s="618"/>
      <c r="CF36" s="618"/>
      <c r="CG36" s="618"/>
      <c r="CH36" s="618"/>
      <c r="CI36" s="618"/>
      <c r="CJ36" s="618"/>
      <c r="CK36" s="618"/>
      <c r="CL36" s="618"/>
      <c r="CM36" s="618"/>
      <c r="CN36" s="618"/>
      <c r="CO36" s="618"/>
      <c r="CP36" s="618"/>
      <c r="CQ36" s="619"/>
      <c r="CR36" s="588">
        <v>428234</v>
      </c>
      <c r="CS36" s="589"/>
      <c r="CT36" s="589"/>
      <c r="CU36" s="589"/>
      <c r="CV36" s="589"/>
      <c r="CW36" s="589"/>
      <c r="CX36" s="589"/>
      <c r="CY36" s="590"/>
      <c r="CZ36" s="591">
        <v>9.8000000000000007</v>
      </c>
      <c r="DA36" s="609"/>
      <c r="DB36" s="609"/>
      <c r="DC36" s="610"/>
      <c r="DD36" s="594">
        <v>323637</v>
      </c>
      <c r="DE36" s="589"/>
      <c r="DF36" s="589"/>
      <c r="DG36" s="589"/>
      <c r="DH36" s="589"/>
      <c r="DI36" s="589"/>
      <c r="DJ36" s="589"/>
      <c r="DK36" s="590"/>
      <c r="DL36" s="594">
        <v>287409</v>
      </c>
      <c r="DM36" s="589"/>
      <c r="DN36" s="589"/>
      <c r="DO36" s="589"/>
      <c r="DP36" s="589"/>
      <c r="DQ36" s="589"/>
      <c r="DR36" s="589"/>
      <c r="DS36" s="589"/>
      <c r="DT36" s="589"/>
      <c r="DU36" s="589"/>
      <c r="DV36" s="590"/>
      <c r="DW36" s="611">
        <v>13.5</v>
      </c>
      <c r="DX36" s="612"/>
      <c r="DY36" s="612"/>
      <c r="DZ36" s="612"/>
      <c r="EA36" s="612"/>
      <c r="EB36" s="612"/>
      <c r="EC36" s="613"/>
    </row>
    <row r="37" spans="2:133" ht="11.25" customHeight="1">
      <c r="AQ37" s="614" t="s">
        <v>313</v>
      </c>
      <c r="AR37" s="615"/>
      <c r="AS37" s="615"/>
      <c r="AT37" s="615"/>
      <c r="AU37" s="615"/>
      <c r="AV37" s="615"/>
      <c r="AW37" s="615"/>
      <c r="AX37" s="615"/>
      <c r="AY37" s="616"/>
      <c r="AZ37" s="588">
        <v>7405</v>
      </c>
      <c r="BA37" s="589"/>
      <c r="BB37" s="589"/>
      <c r="BC37" s="589"/>
      <c r="BD37" s="607"/>
      <c r="BE37" s="607"/>
      <c r="BF37" s="617"/>
      <c r="BG37" s="621" t="s">
        <v>314</v>
      </c>
      <c r="BH37" s="618"/>
      <c r="BI37" s="618"/>
      <c r="BJ37" s="618"/>
      <c r="BK37" s="618"/>
      <c r="BL37" s="618"/>
      <c r="BM37" s="618"/>
      <c r="BN37" s="618"/>
      <c r="BO37" s="618"/>
      <c r="BP37" s="618"/>
      <c r="BQ37" s="618"/>
      <c r="BR37" s="618"/>
      <c r="BS37" s="618"/>
      <c r="BT37" s="618"/>
      <c r="BU37" s="619"/>
      <c r="BV37" s="588">
        <v>551</v>
      </c>
      <c r="BW37" s="589"/>
      <c r="BX37" s="589"/>
      <c r="BY37" s="589"/>
      <c r="BZ37" s="589"/>
      <c r="CA37" s="589"/>
      <c r="CB37" s="620"/>
      <c r="CD37" s="621" t="s">
        <v>315</v>
      </c>
      <c r="CE37" s="618"/>
      <c r="CF37" s="618"/>
      <c r="CG37" s="618"/>
      <c r="CH37" s="618"/>
      <c r="CI37" s="618"/>
      <c r="CJ37" s="618"/>
      <c r="CK37" s="618"/>
      <c r="CL37" s="618"/>
      <c r="CM37" s="618"/>
      <c r="CN37" s="618"/>
      <c r="CO37" s="618"/>
      <c r="CP37" s="618"/>
      <c r="CQ37" s="619"/>
      <c r="CR37" s="588">
        <v>135072</v>
      </c>
      <c r="CS37" s="607"/>
      <c r="CT37" s="607"/>
      <c r="CU37" s="607"/>
      <c r="CV37" s="607"/>
      <c r="CW37" s="607"/>
      <c r="CX37" s="607"/>
      <c r="CY37" s="608"/>
      <c r="CZ37" s="591">
        <v>3.1</v>
      </c>
      <c r="DA37" s="609"/>
      <c r="DB37" s="609"/>
      <c r="DC37" s="610"/>
      <c r="DD37" s="594">
        <v>114072</v>
      </c>
      <c r="DE37" s="607"/>
      <c r="DF37" s="607"/>
      <c r="DG37" s="607"/>
      <c r="DH37" s="607"/>
      <c r="DI37" s="607"/>
      <c r="DJ37" s="607"/>
      <c r="DK37" s="608"/>
      <c r="DL37" s="594">
        <v>113991</v>
      </c>
      <c r="DM37" s="607"/>
      <c r="DN37" s="607"/>
      <c r="DO37" s="607"/>
      <c r="DP37" s="607"/>
      <c r="DQ37" s="607"/>
      <c r="DR37" s="607"/>
      <c r="DS37" s="607"/>
      <c r="DT37" s="607"/>
      <c r="DU37" s="607"/>
      <c r="DV37" s="608"/>
      <c r="DW37" s="611">
        <v>5.4</v>
      </c>
      <c r="DX37" s="612"/>
      <c r="DY37" s="612"/>
      <c r="DZ37" s="612"/>
      <c r="EA37" s="612"/>
      <c r="EB37" s="612"/>
      <c r="EC37" s="613"/>
    </row>
    <row r="38" spans="2:133" ht="11.25" customHeight="1">
      <c r="AQ38" s="614" t="s">
        <v>316</v>
      </c>
      <c r="AR38" s="615"/>
      <c r="AS38" s="615"/>
      <c r="AT38" s="615"/>
      <c r="AU38" s="615"/>
      <c r="AV38" s="615"/>
      <c r="AW38" s="615"/>
      <c r="AX38" s="615"/>
      <c r="AY38" s="616"/>
      <c r="AZ38" s="588" t="s">
        <v>317</v>
      </c>
      <c r="BA38" s="589"/>
      <c r="BB38" s="589"/>
      <c r="BC38" s="589"/>
      <c r="BD38" s="607"/>
      <c r="BE38" s="607"/>
      <c r="BF38" s="617"/>
      <c r="BG38" s="621" t="s">
        <v>318</v>
      </c>
      <c r="BH38" s="618"/>
      <c r="BI38" s="618"/>
      <c r="BJ38" s="618"/>
      <c r="BK38" s="618"/>
      <c r="BL38" s="618"/>
      <c r="BM38" s="618"/>
      <c r="BN38" s="618"/>
      <c r="BO38" s="618"/>
      <c r="BP38" s="618"/>
      <c r="BQ38" s="618"/>
      <c r="BR38" s="618"/>
      <c r="BS38" s="618"/>
      <c r="BT38" s="618"/>
      <c r="BU38" s="619"/>
      <c r="BV38" s="588">
        <v>943</v>
      </c>
      <c r="BW38" s="589"/>
      <c r="BX38" s="589"/>
      <c r="BY38" s="589"/>
      <c r="BZ38" s="589"/>
      <c r="CA38" s="589"/>
      <c r="CB38" s="620"/>
      <c r="CD38" s="621" t="s">
        <v>319</v>
      </c>
      <c r="CE38" s="618"/>
      <c r="CF38" s="618"/>
      <c r="CG38" s="618"/>
      <c r="CH38" s="618"/>
      <c r="CI38" s="618"/>
      <c r="CJ38" s="618"/>
      <c r="CK38" s="618"/>
      <c r="CL38" s="618"/>
      <c r="CM38" s="618"/>
      <c r="CN38" s="618"/>
      <c r="CO38" s="618"/>
      <c r="CP38" s="618"/>
      <c r="CQ38" s="619"/>
      <c r="CR38" s="588">
        <v>366863</v>
      </c>
      <c r="CS38" s="589"/>
      <c r="CT38" s="589"/>
      <c r="CU38" s="589"/>
      <c r="CV38" s="589"/>
      <c r="CW38" s="589"/>
      <c r="CX38" s="589"/>
      <c r="CY38" s="590"/>
      <c r="CZ38" s="591">
        <v>8.4</v>
      </c>
      <c r="DA38" s="609"/>
      <c r="DB38" s="609"/>
      <c r="DC38" s="610"/>
      <c r="DD38" s="594">
        <v>346501</v>
      </c>
      <c r="DE38" s="589"/>
      <c r="DF38" s="589"/>
      <c r="DG38" s="589"/>
      <c r="DH38" s="589"/>
      <c r="DI38" s="589"/>
      <c r="DJ38" s="589"/>
      <c r="DK38" s="590"/>
      <c r="DL38" s="594">
        <v>267618</v>
      </c>
      <c r="DM38" s="589"/>
      <c r="DN38" s="589"/>
      <c r="DO38" s="589"/>
      <c r="DP38" s="589"/>
      <c r="DQ38" s="589"/>
      <c r="DR38" s="589"/>
      <c r="DS38" s="589"/>
      <c r="DT38" s="589"/>
      <c r="DU38" s="589"/>
      <c r="DV38" s="590"/>
      <c r="DW38" s="611">
        <v>12.6</v>
      </c>
      <c r="DX38" s="612"/>
      <c r="DY38" s="612"/>
      <c r="DZ38" s="612"/>
      <c r="EA38" s="612"/>
      <c r="EB38" s="612"/>
      <c r="EC38" s="613"/>
    </row>
    <row r="39" spans="2:133" ht="11.25" customHeight="1">
      <c r="AQ39" s="614" t="s">
        <v>320</v>
      </c>
      <c r="AR39" s="615"/>
      <c r="AS39" s="615"/>
      <c r="AT39" s="615"/>
      <c r="AU39" s="615"/>
      <c r="AV39" s="615"/>
      <c r="AW39" s="615"/>
      <c r="AX39" s="615"/>
      <c r="AY39" s="616"/>
      <c r="AZ39" s="588" t="s">
        <v>317</v>
      </c>
      <c r="BA39" s="589"/>
      <c r="BB39" s="589"/>
      <c r="BC39" s="589"/>
      <c r="BD39" s="607"/>
      <c r="BE39" s="607"/>
      <c r="BF39" s="617"/>
      <c r="BG39" s="622" t="s">
        <v>321</v>
      </c>
      <c r="BH39" s="623"/>
      <c r="BI39" s="623"/>
      <c r="BJ39" s="623"/>
      <c r="BK39" s="623"/>
      <c r="BL39" s="187"/>
      <c r="BM39" s="618" t="s">
        <v>322</v>
      </c>
      <c r="BN39" s="618"/>
      <c r="BO39" s="618"/>
      <c r="BP39" s="618"/>
      <c r="BQ39" s="618"/>
      <c r="BR39" s="618"/>
      <c r="BS39" s="618"/>
      <c r="BT39" s="618"/>
      <c r="BU39" s="619"/>
      <c r="BV39" s="588">
        <v>86</v>
      </c>
      <c r="BW39" s="589"/>
      <c r="BX39" s="589"/>
      <c r="BY39" s="589"/>
      <c r="BZ39" s="589"/>
      <c r="CA39" s="589"/>
      <c r="CB39" s="620"/>
      <c r="CD39" s="621" t="s">
        <v>323</v>
      </c>
      <c r="CE39" s="618"/>
      <c r="CF39" s="618"/>
      <c r="CG39" s="618"/>
      <c r="CH39" s="618"/>
      <c r="CI39" s="618"/>
      <c r="CJ39" s="618"/>
      <c r="CK39" s="618"/>
      <c r="CL39" s="618"/>
      <c r="CM39" s="618"/>
      <c r="CN39" s="618"/>
      <c r="CO39" s="618"/>
      <c r="CP39" s="618"/>
      <c r="CQ39" s="619"/>
      <c r="CR39" s="588">
        <v>430436</v>
      </c>
      <c r="CS39" s="607"/>
      <c r="CT39" s="607"/>
      <c r="CU39" s="607"/>
      <c r="CV39" s="607"/>
      <c r="CW39" s="607"/>
      <c r="CX39" s="607"/>
      <c r="CY39" s="608"/>
      <c r="CZ39" s="591">
        <v>9.9</v>
      </c>
      <c r="DA39" s="609"/>
      <c r="DB39" s="609"/>
      <c r="DC39" s="610"/>
      <c r="DD39" s="594">
        <v>410814</v>
      </c>
      <c r="DE39" s="607"/>
      <c r="DF39" s="607"/>
      <c r="DG39" s="607"/>
      <c r="DH39" s="607"/>
      <c r="DI39" s="607"/>
      <c r="DJ39" s="607"/>
      <c r="DK39" s="608"/>
      <c r="DL39" s="594" t="s">
        <v>317</v>
      </c>
      <c r="DM39" s="607"/>
      <c r="DN39" s="607"/>
      <c r="DO39" s="607"/>
      <c r="DP39" s="607"/>
      <c r="DQ39" s="607"/>
      <c r="DR39" s="607"/>
      <c r="DS39" s="607"/>
      <c r="DT39" s="607"/>
      <c r="DU39" s="607"/>
      <c r="DV39" s="608"/>
      <c r="DW39" s="611" t="s">
        <v>317</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34943</v>
      </c>
      <c r="BA40" s="589"/>
      <c r="BB40" s="589"/>
      <c r="BC40" s="589"/>
      <c r="BD40" s="607"/>
      <c r="BE40" s="607"/>
      <c r="BF40" s="617"/>
      <c r="BG40" s="622"/>
      <c r="BH40" s="623"/>
      <c r="BI40" s="623"/>
      <c r="BJ40" s="623"/>
      <c r="BK40" s="623"/>
      <c r="BL40" s="187"/>
      <c r="BM40" s="618" t="s">
        <v>325</v>
      </c>
      <c r="BN40" s="618"/>
      <c r="BO40" s="618"/>
      <c r="BP40" s="618"/>
      <c r="BQ40" s="618"/>
      <c r="BR40" s="618"/>
      <c r="BS40" s="618"/>
      <c r="BT40" s="618"/>
      <c r="BU40" s="619"/>
      <c r="BV40" s="588">
        <v>156</v>
      </c>
      <c r="BW40" s="589"/>
      <c r="BX40" s="589"/>
      <c r="BY40" s="589"/>
      <c r="BZ40" s="589"/>
      <c r="CA40" s="589"/>
      <c r="CB40" s="620"/>
      <c r="CD40" s="621" t="s">
        <v>326</v>
      </c>
      <c r="CE40" s="618"/>
      <c r="CF40" s="618"/>
      <c r="CG40" s="618"/>
      <c r="CH40" s="618"/>
      <c r="CI40" s="618"/>
      <c r="CJ40" s="618"/>
      <c r="CK40" s="618"/>
      <c r="CL40" s="618"/>
      <c r="CM40" s="618"/>
      <c r="CN40" s="618"/>
      <c r="CO40" s="618"/>
      <c r="CP40" s="618"/>
      <c r="CQ40" s="619"/>
      <c r="CR40" s="588">
        <v>3600</v>
      </c>
      <c r="CS40" s="589"/>
      <c r="CT40" s="589"/>
      <c r="CU40" s="589"/>
      <c r="CV40" s="589"/>
      <c r="CW40" s="589"/>
      <c r="CX40" s="589"/>
      <c r="CY40" s="590"/>
      <c r="CZ40" s="591">
        <v>0.1</v>
      </c>
      <c r="DA40" s="609"/>
      <c r="DB40" s="609"/>
      <c r="DC40" s="610"/>
      <c r="DD40" s="594">
        <v>3600</v>
      </c>
      <c r="DE40" s="589"/>
      <c r="DF40" s="589"/>
      <c r="DG40" s="589"/>
      <c r="DH40" s="589"/>
      <c r="DI40" s="589"/>
      <c r="DJ40" s="589"/>
      <c r="DK40" s="590"/>
      <c r="DL40" s="594" t="s">
        <v>317</v>
      </c>
      <c r="DM40" s="589"/>
      <c r="DN40" s="589"/>
      <c r="DO40" s="589"/>
      <c r="DP40" s="589"/>
      <c r="DQ40" s="589"/>
      <c r="DR40" s="589"/>
      <c r="DS40" s="589"/>
      <c r="DT40" s="589"/>
      <c r="DU40" s="589"/>
      <c r="DV40" s="590"/>
      <c r="DW40" s="611" t="s">
        <v>317</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198181</v>
      </c>
      <c r="BA41" s="629"/>
      <c r="BB41" s="629"/>
      <c r="BC41" s="629"/>
      <c r="BD41" s="573"/>
      <c r="BE41" s="573"/>
      <c r="BF41" s="630"/>
      <c r="BG41" s="624"/>
      <c r="BH41" s="625"/>
      <c r="BI41" s="625"/>
      <c r="BJ41" s="625"/>
      <c r="BK41" s="625"/>
      <c r="BL41" s="189"/>
      <c r="BM41" s="627" t="s">
        <v>328</v>
      </c>
      <c r="BN41" s="627"/>
      <c r="BO41" s="627"/>
      <c r="BP41" s="627"/>
      <c r="BQ41" s="627"/>
      <c r="BR41" s="627"/>
      <c r="BS41" s="627"/>
      <c r="BT41" s="627"/>
      <c r="BU41" s="628"/>
      <c r="BV41" s="572">
        <v>320</v>
      </c>
      <c r="BW41" s="629"/>
      <c r="BX41" s="629"/>
      <c r="BY41" s="629"/>
      <c r="BZ41" s="629"/>
      <c r="CA41" s="629"/>
      <c r="CB41" s="631"/>
      <c r="CD41" s="621" t="s">
        <v>329</v>
      </c>
      <c r="CE41" s="618"/>
      <c r="CF41" s="618"/>
      <c r="CG41" s="618"/>
      <c r="CH41" s="618"/>
      <c r="CI41" s="618"/>
      <c r="CJ41" s="618"/>
      <c r="CK41" s="618"/>
      <c r="CL41" s="618"/>
      <c r="CM41" s="618"/>
      <c r="CN41" s="618"/>
      <c r="CO41" s="618"/>
      <c r="CP41" s="618"/>
      <c r="CQ41" s="619"/>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1177702</v>
      </c>
      <c r="CS42" s="589"/>
      <c r="CT42" s="589"/>
      <c r="CU42" s="589"/>
      <c r="CV42" s="589"/>
      <c r="CW42" s="589"/>
      <c r="CX42" s="589"/>
      <c r="CY42" s="590"/>
      <c r="CZ42" s="591">
        <v>27.1</v>
      </c>
      <c r="DA42" s="592"/>
      <c r="DB42" s="592"/>
      <c r="DC42" s="593"/>
      <c r="DD42" s="594">
        <v>218795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3038</v>
      </c>
      <c r="CS43" s="607"/>
      <c r="CT43" s="607"/>
      <c r="CU43" s="607"/>
      <c r="CV43" s="607"/>
      <c r="CW43" s="607"/>
      <c r="CX43" s="607"/>
      <c r="CY43" s="608"/>
      <c r="CZ43" s="591">
        <v>0.1</v>
      </c>
      <c r="DA43" s="609"/>
      <c r="DB43" s="609"/>
      <c r="DC43" s="610"/>
      <c r="DD43" s="594">
        <v>3038</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287</v>
      </c>
      <c r="CE44" s="602"/>
      <c r="CF44" s="585" t="s">
        <v>336</v>
      </c>
      <c r="CG44" s="586"/>
      <c r="CH44" s="586"/>
      <c r="CI44" s="586"/>
      <c r="CJ44" s="586"/>
      <c r="CK44" s="586"/>
      <c r="CL44" s="586"/>
      <c r="CM44" s="586"/>
      <c r="CN44" s="586"/>
      <c r="CO44" s="586"/>
      <c r="CP44" s="586"/>
      <c r="CQ44" s="587"/>
      <c r="CR44" s="588">
        <v>1175031</v>
      </c>
      <c r="CS44" s="589"/>
      <c r="CT44" s="589"/>
      <c r="CU44" s="589"/>
      <c r="CV44" s="589"/>
      <c r="CW44" s="589"/>
      <c r="CX44" s="589"/>
      <c r="CY44" s="590"/>
      <c r="CZ44" s="591">
        <v>27</v>
      </c>
      <c r="DA44" s="592"/>
      <c r="DB44" s="592"/>
      <c r="DC44" s="593"/>
      <c r="DD44" s="594">
        <v>216124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714227</v>
      </c>
      <c r="CS45" s="607"/>
      <c r="CT45" s="607"/>
      <c r="CU45" s="607"/>
      <c r="CV45" s="607"/>
      <c r="CW45" s="607"/>
      <c r="CX45" s="607"/>
      <c r="CY45" s="608"/>
      <c r="CZ45" s="591">
        <v>16.399999999999999</v>
      </c>
      <c r="DA45" s="609"/>
      <c r="DB45" s="609"/>
      <c r="DC45" s="610"/>
      <c r="DD45" s="594">
        <v>18493</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460804</v>
      </c>
      <c r="CS46" s="589"/>
      <c r="CT46" s="589"/>
      <c r="CU46" s="589"/>
      <c r="CV46" s="589"/>
      <c r="CW46" s="589"/>
      <c r="CX46" s="589"/>
      <c r="CY46" s="590"/>
      <c r="CZ46" s="591">
        <v>10.6</v>
      </c>
      <c r="DA46" s="592"/>
      <c r="DB46" s="592"/>
      <c r="DC46" s="593"/>
      <c r="DD46" s="594">
        <v>197631</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2671</v>
      </c>
      <c r="CS47" s="607"/>
      <c r="CT47" s="607"/>
      <c r="CU47" s="607"/>
      <c r="CV47" s="607"/>
      <c r="CW47" s="607"/>
      <c r="CX47" s="607"/>
      <c r="CY47" s="608"/>
      <c r="CZ47" s="591">
        <v>0.1</v>
      </c>
      <c r="DA47" s="609"/>
      <c r="DB47" s="609"/>
      <c r="DC47" s="610"/>
      <c r="DD47" s="594">
        <v>2671</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317</v>
      </c>
      <c r="CS48" s="589"/>
      <c r="CT48" s="589"/>
      <c r="CU48" s="589"/>
      <c r="CV48" s="589"/>
      <c r="CW48" s="589"/>
      <c r="CX48" s="589"/>
      <c r="CY48" s="590"/>
      <c r="CZ48" s="591" t="s">
        <v>317</v>
      </c>
      <c r="DA48" s="592"/>
      <c r="DB48" s="592"/>
      <c r="DC48" s="593"/>
      <c r="DD48" s="594" t="s">
        <v>317</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4350260</v>
      </c>
      <c r="CS49" s="573"/>
      <c r="CT49" s="573"/>
      <c r="CU49" s="573"/>
      <c r="CV49" s="573"/>
      <c r="CW49" s="573"/>
      <c r="CX49" s="573"/>
      <c r="CY49" s="574"/>
      <c r="CZ49" s="575">
        <v>100</v>
      </c>
      <c r="DA49" s="576"/>
      <c r="DB49" s="576"/>
      <c r="DC49" s="577"/>
      <c r="DD49" s="578">
        <v>2850072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CD42:CQ42"/>
    <mergeCell ref="CR42:CY42"/>
    <mergeCell ref="CZ42:DC42"/>
    <mergeCell ref="DD42:DK42"/>
    <mergeCell ref="DL42:DV42"/>
    <mergeCell ref="CF46:CQ46"/>
    <mergeCell ref="CR46:CY46"/>
    <mergeCell ref="CZ46:DC46"/>
    <mergeCell ref="DD46:DK46"/>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0" zoomScale="70" zoomScaleNormal="25" zoomScaleSheetLayoutView="70" workbookViewId="0">
      <selection activeCell="AU29" sqref="AU29:AY29"/>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4571</v>
      </c>
      <c r="R7" s="1101"/>
      <c r="S7" s="1101"/>
      <c r="T7" s="1101"/>
      <c r="U7" s="1101"/>
      <c r="V7" s="1101">
        <v>4350</v>
      </c>
      <c r="W7" s="1101"/>
      <c r="X7" s="1101"/>
      <c r="Y7" s="1101"/>
      <c r="Z7" s="1101"/>
      <c r="AA7" s="1101">
        <v>221</v>
      </c>
      <c r="AB7" s="1101"/>
      <c r="AC7" s="1101"/>
      <c r="AD7" s="1101"/>
      <c r="AE7" s="1102"/>
      <c r="AF7" s="1103">
        <v>197</v>
      </c>
      <c r="AG7" s="1104"/>
      <c r="AH7" s="1104"/>
      <c r="AI7" s="1104"/>
      <c r="AJ7" s="1105"/>
      <c r="AK7" s="1087">
        <v>0</v>
      </c>
      <c r="AL7" s="1088"/>
      <c r="AM7" s="1088"/>
      <c r="AN7" s="1088"/>
      <c r="AO7" s="1088"/>
      <c r="AP7" s="1088">
        <v>5060</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548</v>
      </c>
      <c r="BT7" s="1092"/>
      <c r="BU7" s="1092"/>
      <c r="BV7" s="1092"/>
      <c r="BW7" s="1092"/>
      <c r="BX7" s="1092"/>
      <c r="BY7" s="1092"/>
      <c r="BZ7" s="1092"/>
      <c r="CA7" s="1092"/>
      <c r="CB7" s="1092"/>
      <c r="CC7" s="1092"/>
      <c r="CD7" s="1092"/>
      <c r="CE7" s="1092"/>
      <c r="CF7" s="1092"/>
      <c r="CG7" s="1093"/>
      <c r="CH7" s="1084">
        <v>-11</v>
      </c>
      <c r="CI7" s="1085"/>
      <c r="CJ7" s="1085"/>
      <c r="CK7" s="1085"/>
      <c r="CL7" s="1086"/>
      <c r="CM7" s="1084">
        <v>-235</v>
      </c>
      <c r="CN7" s="1085"/>
      <c r="CO7" s="1085"/>
      <c r="CP7" s="1085"/>
      <c r="CQ7" s="1086"/>
      <c r="CR7" s="1084">
        <v>11</v>
      </c>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111"/>
      <c r="DW7" s="1112"/>
      <c r="DX7" s="1112"/>
      <c r="DY7" s="1112"/>
      <c r="DZ7" s="1113"/>
      <c r="EA7" s="205"/>
    </row>
    <row r="8" spans="1:131" s="206" customFormat="1" ht="26.25" customHeight="1">
      <c r="A8" s="212">
        <v>2</v>
      </c>
      <c r="B8" s="1027" t="s">
        <v>365</v>
      </c>
      <c r="C8" s="1028"/>
      <c r="D8" s="1028"/>
      <c r="E8" s="1028"/>
      <c r="F8" s="1028"/>
      <c r="G8" s="1028"/>
      <c r="H8" s="1028"/>
      <c r="I8" s="1028"/>
      <c r="J8" s="1028"/>
      <c r="K8" s="1028"/>
      <c r="L8" s="1028"/>
      <c r="M8" s="1028"/>
      <c r="N8" s="1028"/>
      <c r="O8" s="1028"/>
      <c r="P8" s="1029"/>
      <c r="Q8" s="1039">
        <v>0</v>
      </c>
      <c r="R8" s="1040"/>
      <c r="S8" s="1040"/>
      <c r="T8" s="1040"/>
      <c r="U8" s="1040"/>
      <c r="V8" s="1040">
        <v>0</v>
      </c>
      <c r="W8" s="1040"/>
      <c r="X8" s="1040"/>
      <c r="Y8" s="1040"/>
      <c r="Z8" s="1040"/>
      <c r="AA8" s="1040">
        <v>0</v>
      </c>
      <c r="AB8" s="1040"/>
      <c r="AC8" s="1040"/>
      <c r="AD8" s="1040"/>
      <c r="AE8" s="1041"/>
      <c r="AF8" s="1033" t="s">
        <v>112</v>
      </c>
      <c r="AG8" s="1034"/>
      <c r="AH8" s="1034"/>
      <c r="AI8" s="1034"/>
      <c r="AJ8" s="1035"/>
      <c r="AK8" s="1082">
        <v>0</v>
      </c>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549</v>
      </c>
      <c r="BT8" s="1011"/>
      <c r="BU8" s="1011"/>
      <c r="BV8" s="1011"/>
      <c r="BW8" s="1011"/>
      <c r="BX8" s="1011"/>
      <c r="BY8" s="1011"/>
      <c r="BZ8" s="1011"/>
      <c r="CA8" s="1011"/>
      <c r="CB8" s="1011"/>
      <c r="CC8" s="1011"/>
      <c r="CD8" s="1011"/>
      <c r="CE8" s="1011"/>
      <c r="CF8" s="1011"/>
      <c r="CG8" s="1012"/>
      <c r="CH8" s="985">
        <v>5</v>
      </c>
      <c r="CI8" s="986"/>
      <c r="CJ8" s="986"/>
      <c r="CK8" s="986"/>
      <c r="CL8" s="987"/>
      <c r="CM8" s="985">
        <v>111</v>
      </c>
      <c r="CN8" s="986"/>
      <c r="CO8" s="986"/>
      <c r="CP8" s="986"/>
      <c r="CQ8" s="987"/>
      <c r="CR8" s="985">
        <v>3</v>
      </c>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c r="A9" s="212">
        <v>3</v>
      </c>
      <c r="B9" s="1027" t="s">
        <v>366</v>
      </c>
      <c r="C9" s="1028"/>
      <c r="D9" s="1028"/>
      <c r="E9" s="1028"/>
      <c r="F9" s="1028"/>
      <c r="G9" s="1028"/>
      <c r="H9" s="1028"/>
      <c r="I9" s="1028"/>
      <c r="J9" s="1028"/>
      <c r="K9" s="1028"/>
      <c r="L9" s="1028"/>
      <c r="M9" s="1028"/>
      <c r="N9" s="1028"/>
      <c r="O9" s="1028"/>
      <c r="P9" s="1029"/>
      <c r="Q9" s="1039">
        <v>4</v>
      </c>
      <c r="R9" s="1040"/>
      <c r="S9" s="1040"/>
      <c r="T9" s="1040"/>
      <c r="U9" s="1040"/>
      <c r="V9" s="1040">
        <v>4</v>
      </c>
      <c r="W9" s="1040"/>
      <c r="X9" s="1040"/>
      <c r="Y9" s="1040"/>
      <c r="Z9" s="1040"/>
      <c r="AA9" s="1040">
        <v>0</v>
      </c>
      <c r="AB9" s="1040"/>
      <c r="AC9" s="1040"/>
      <c r="AD9" s="1040"/>
      <c r="AE9" s="1041"/>
      <c r="AF9" s="1033">
        <v>0</v>
      </c>
      <c r="AG9" s="1034"/>
      <c r="AH9" s="1034"/>
      <c r="AI9" s="1034"/>
      <c r="AJ9" s="1035"/>
      <c r="AK9" s="1082">
        <v>0</v>
      </c>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550</v>
      </c>
      <c r="BT9" s="1011"/>
      <c r="BU9" s="1011"/>
      <c r="BV9" s="1011"/>
      <c r="BW9" s="1011"/>
      <c r="BX9" s="1011"/>
      <c r="BY9" s="1011"/>
      <c r="BZ9" s="1011"/>
      <c r="CA9" s="1011"/>
      <c r="CB9" s="1011"/>
      <c r="CC9" s="1011"/>
      <c r="CD9" s="1011"/>
      <c r="CE9" s="1011"/>
      <c r="CF9" s="1011"/>
      <c r="CG9" s="1012"/>
      <c r="CH9" s="985">
        <v>4</v>
      </c>
      <c r="CI9" s="986"/>
      <c r="CJ9" s="986"/>
      <c r="CK9" s="986"/>
      <c r="CL9" s="987"/>
      <c r="CM9" s="985">
        <v>102</v>
      </c>
      <c r="CN9" s="986"/>
      <c r="CO9" s="986"/>
      <c r="CP9" s="986"/>
      <c r="CQ9" s="987"/>
      <c r="CR9" s="985">
        <v>20</v>
      </c>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c r="A10" s="212">
        <v>4</v>
      </c>
      <c r="B10" s="1027"/>
      <c r="C10" s="1028"/>
      <c r="D10" s="1028"/>
      <c r="E10" s="1028"/>
      <c r="F10" s="1028"/>
      <c r="G10" s="1028"/>
      <c r="H10" s="1028"/>
      <c r="I10" s="1028"/>
      <c r="J10" s="1028"/>
      <c r="K10" s="1028"/>
      <c r="L10" s="1028"/>
      <c r="M10" s="1028"/>
      <c r="N10" s="1028"/>
      <c r="O10" s="1028"/>
      <c r="P10" s="1029"/>
      <c r="Q10" s="1039"/>
      <c r="R10" s="1040"/>
      <c r="S10" s="1040"/>
      <c r="T10" s="1040"/>
      <c r="U10" s="1040"/>
      <c r="V10" s="1040"/>
      <c r="W10" s="1040"/>
      <c r="X10" s="1040"/>
      <c r="Y10" s="1040"/>
      <c r="Z10" s="1040"/>
      <c r="AA10" s="1040"/>
      <c r="AB10" s="1040"/>
      <c r="AC10" s="1040"/>
      <c r="AD10" s="1040"/>
      <c r="AE10" s="1041"/>
      <c r="AF10" s="1033"/>
      <c r="AG10" s="1034"/>
      <c r="AH10" s="1034"/>
      <c r="AI10" s="1034"/>
      <c r="AJ10" s="1035"/>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551</v>
      </c>
      <c r="BT10" s="1011"/>
      <c r="BU10" s="1011"/>
      <c r="BV10" s="1011"/>
      <c r="BW10" s="1011"/>
      <c r="BX10" s="1011"/>
      <c r="BY10" s="1011"/>
      <c r="BZ10" s="1011"/>
      <c r="CA10" s="1011"/>
      <c r="CB10" s="1011"/>
      <c r="CC10" s="1011"/>
      <c r="CD10" s="1011"/>
      <c r="CE10" s="1011"/>
      <c r="CF10" s="1011"/>
      <c r="CG10" s="1012"/>
      <c r="CH10" s="985">
        <v>0</v>
      </c>
      <c r="CI10" s="986"/>
      <c r="CJ10" s="986"/>
      <c r="CK10" s="986"/>
      <c r="CL10" s="987"/>
      <c r="CM10" s="985">
        <v>0</v>
      </c>
      <c r="CN10" s="986"/>
      <c r="CO10" s="986"/>
      <c r="CP10" s="986"/>
      <c r="CQ10" s="987"/>
      <c r="CR10" s="985">
        <v>0</v>
      </c>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c r="A11" s="212">
        <v>5</v>
      </c>
      <c r="B11" s="1027"/>
      <c r="C11" s="1028"/>
      <c r="D11" s="1028"/>
      <c r="E11" s="1028"/>
      <c r="F11" s="1028"/>
      <c r="G11" s="1028"/>
      <c r="H11" s="1028"/>
      <c r="I11" s="1028"/>
      <c r="J11" s="1028"/>
      <c r="K11" s="1028"/>
      <c r="L11" s="1028"/>
      <c r="M11" s="1028"/>
      <c r="N11" s="1028"/>
      <c r="O11" s="1028"/>
      <c r="P11" s="1029"/>
      <c r="Q11" s="1039"/>
      <c r="R11" s="1040"/>
      <c r="S11" s="1040"/>
      <c r="T11" s="1040"/>
      <c r="U11" s="1040"/>
      <c r="V11" s="1040"/>
      <c r="W11" s="1040"/>
      <c r="X11" s="1040"/>
      <c r="Y11" s="1040"/>
      <c r="Z11" s="1040"/>
      <c r="AA11" s="1040"/>
      <c r="AB11" s="1040"/>
      <c r="AC11" s="1040"/>
      <c r="AD11" s="1040"/>
      <c r="AE11" s="1041"/>
      <c r="AF11" s="1033"/>
      <c r="AG11" s="1034"/>
      <c r="AH11" s="1034"/>
      <c r="AI11" s="1034"/>
      <c r="AJ11" s="1035"/>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27"/>
      <c r="C12" s="1028"/>
      <c r="D12" s="1028"/>
      <c r="E12" s="1028"/>
      <c r="F12" s="1028"/>
      <c r="G12" s="1028"/>
      <c r="H12" s="1028"/>
      <c r="I12" s="1028"/>
      <c r="J12" s="1028"/>
      <c r="K12" s="1028"/>
      <c r="L12" s="1028"/>
      <c r="M12" s="1028"/>
      <c r="N12" s="1028"/>
      <c r="O12" s="1028"/>
      <c r="P12" s="1029"/>
      <c r="Q12" s="1039"/>
      <c r="R12" s="1040"/>
      <c r="S12" s="1040"/>
      <c r="T12" s="1040"/>
      <c r="U12" s="1040"/>
      <c r="V12" s="1040"/>
      <c r="W12" s="1040"/>
      <c r="X12" s="1040"/>
      <c r="Y12" s="1040"/>
      <c r="Z12" s="1040"/>
      <c r="AA12" s="1040"/>
      <c r="AB12" s="1040"/>
      <c r="AC12" s="1040"/>
      <c r="AD12" s="1040"/>
      <c r="AE12" s="1041"/>
      <c r="AF12" s="1033"/>
      <c r="AG12" s="1034"/>
      <c r="AH12" s="1034"/>
      <c r="AI12" s="1034"/>
      <c r="AJ12" s="1035"/>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27"/>
      <c r="C13" s="1028"/>
      <c r="D13" s="1028"/>
      <c r="E13" s="1028"/>
      <c r="F13" s="1028"/>
      <c r="G13" s="1028"/>
      <c r="H13" s="1028"/>
      <c r="I13" s="1028"/>
      <c r="J13" s="1028"/>
      <c r="K13" s="1028"/>
      <c r="L13" s="1028"/>
      <c r="M13" s="1028"/>
      <c r="N13" s="1028"/>
      <c r="O13" s="1028"/>
      <c r="P13" s="1029"/>
      <c r="Q13" s="1039"/>
      <c r="R13" s="1040"/>
      <c r="S13" s="1040"/>
      <c r="T13" s="1040"/>
      <c r="U13" s="1040"/>
      <c r="V13" s="1040"/>
      <c r="W13" s="1040"/>
      <c r="X13" s="1040"/>
      <c r="Y13" s="1040"/>
      <c r="Z13" s="1040"/>
      <c r="AA13" s="1040"/>
      <c r="AB13" s="1040"/>
      <c r="AC13" s="1040"/>
      <c r="AD13" s="1040"/>
      <c r="AE13" s="1041"/>
      <c r="AF13" s="1033"/>
      <c r="AG13" s="1034"/>
      <c r="AH13" s="1034"/>
      <c r="AI13" s="1034"/>
      <c r="AJ13" s="1035"/>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27"/>
      <c r="C14" s="1028"/>
      <c r="D14" s="1028"/>
      <c r="E14" s="1028"/>
      <c r="F14" s="1028"/>
      <c r="G14" s="1028"/>
      <c r="H14" s="1028"/>
      <c r="I14" s="1028"/>
      <c r="J14" s="1028"/>
      <c r="K14" s="1028"/>
      <c r="L14" s="1028"/>
      <c r="M14" s="1028"/>
      <c r="N14" s="1028"/>
      <c r="O14" s="1028"/>
      <c r="P14" s="1029"/>
      <c r="Q14" s="1039"/>
      <c r="R14" s="1040"/>
      <c r="S14" s="1040"/>
      <c r="T14" s="1040"/>
      <c r="U14" s="1040"/>
      <c r="V14" s="1040"/>
      <c r="W14" s="1040"/>
      <c r="X14" s="1040"/>
      <c r="Y14" s="1040"/>
      <c r="Z14" s="1040"/>
      <c r="AA14" s="1040"/>
      <c r="AB14" s="1040"/>
      <c r="AC14" s="1040"/>
      <c r="AD14" s="1040"/>
      <c r="AE14" s="1041"/>
      <c r="AF14" s="1033"/>
      <c r="AG14" s="1034"/>
      <c r="AH14" s="1034"/>
      <c r="AI14" s="1034"/>
      <c r="AJ14" s="1035"/>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27"/>
      <c r="C15" s="1028"/>
      <c r="D15" s="1028"/>
      <c r="E15" s="1028"/>
      <c r="F15" s="1028"/>
      <c r="G15" s="1028"/>
      <c r="H15" s="1028"/>
      <c r="I15" s="1028"/>
      <c r="J15" s="1028"/>
      <c r="K15" s="1028"/>
      <c r="L15" s="1028"/>
      <c r="M15" s="1028"/>
      <c r="N15" s="1028"/>
      <c r="O15" s="1028"/>
      <c r="P15" s="1029"/>
      <c r="Q15" s="1039"/>
      <c r="R15" s="1040"/>
      <c r="S15" s="1040"/>
      <c r="T15" s="1040"/>
      <c r="U15" s="1040"/>
      <c r="V15" s="1040"/>
      <c r="W15" s="1040"/>
      <c r="X15" s="1040"/>
      <c r="Y15" s="1040"/>
      <c r="Z15" s="1040"/>
      <c r="AA15" s="1040"/>
      <c r="AB15" s="1040"/>
      <c r="AC15" s="1040"/>
      <c r="AD15" s="1040"/>
      <c r="AE15" s="1041"/>
      <c r="AF15" s="1033"/>
      <c r="AG15" s="1034"/>
      <c r="AH15" s="1034"/>
      <c r="AI15" s="1034"/>
      <c r="AJ15" s="1035"/>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27"/>
      <c r="C16" s="1028"/>
      <c r="D16" s="1028"/>
      <c r="E16" s="1028"/>
      <c r="F16" s="1028"/>
      <c r="G16" s="1028"/>
      <c r="H16" s="1028"/>
      <c r="I16" s="1028"/>
      <c r="J16" s="1028"/>
      <c r="K16" s="1028"/>
      <c r="L16" s="1028"/>
      <c r="M16" s="1028"/>
      <c r="N16" s="1028"/>
      <c r="O16" s="1028"/>
      <c r="P16" s="1029"/>
      <c r="Q16" s="1039"/>
      <c r="R16" s="1040"/>
      <c r="S16" s="1040"/>
      <c r="T16" s="1040"/>
      <c r="U16" s="1040"/>
      <c r="V16" s="1040"/>
      <c r="W16" s="1040"/>
      <c r="X16" s="1040"/>
      <c r="Y16" s="1040"/>
      <c r="Z16" s="1040"/>
      <c r="AA16" s="1040"/>
      <c r="AB16" s="1040"/>
      <c r="AC16" s="1040"/>
      <c r="AD16" s="1040"/>
      <c r="AE16" s="1041"/>
      <c r="AF16" s="1033"/>
      <c r="AG16" s="1034"/>
      <c r="AH16" s="1034"/>
      <c r="AI16" s="1034"/>
      <c r="AJ16" s="1035"/>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27"/>
      <c r="C17" s="1028"/>
      <c r="D17" s="1028"/>
      <c r="E17" s="1028"/>
      <c r="F17" s="1028"/>
      <c r="G17" s="1028"/>
      <c r="H17" s="1028"/>
      <c r="I17" s="1028"/>
      <c r="J17" s="1028"/>
      <c r="K17" s="1028"/>
      <c r="L17" s="1028"/>
      <c r="M17" s="1028"/>
      <c r="N17" s="1028"/>
      <c r="O17" s="1028"/>
      <c r="P17" s="1029"/>
      <c r="Q17" s="1039"/>
      <c r="R17" s="1040"/>
      <c r="S17" s="1040"/>
      <c r="T17" s="1040"/>
      <c r="U17" s="1040"/>
      <c r="V17" s="1040"/>
      <c r="W17" s="1040"/>
      <c r="X17" s="1040"/>
      <c r="Y17" s="1040"/>
      <c r="Z17" s="1040"/>
      <c r="AA17" s="1040"/>
      <c r="AB17" s="1040"/>
      <c r="AC17" s="1040"/>
      <c r="AD17" s="1040"/>
      <c r="AE17" s="1041"/>
      <c r="AF17" s="1033"/>
      <c r="AG17" s="1034"/>
      <c r="AH17" s="1034"/>
      <c r="AI17" s="1034"/>
      <c r="AJ17" s="1035"/>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27"/>
      <c r="C18" s="1028"/>
      <c r="D18" s="1028"/>
      <c r="E18" s="1028"/>
      <c r="F18" s="1028"/>
      <c r="G18" s="1028"/>
      <c r="H18" s="1028"/>
      <c r="I18" s="1028"/>
      <c r="J18" s="1028"/>
      <c r="K18" s="1028"/>
      <c r="L18" s="1028"/>
      <c r="M18" s="1028"/>
      <c r="N18" s="1028"/>
      <c r="O18" s="1028"/>
      <c r="P18" s="1029"/>
      <c r="Q18" s="1039"/>
      <c r="R18" s="1040"/>
      <c r="S18" s="1040"/>
      <c r="T18" s="1040"/>
      <c r="U18" s="1040"/>
      <c r="V18" s="1040"/>
      <c r="W18" s="1040"/>
      <c r="X18" s="1040"/>
      <c r="Y18" s="1040"/>
      <c r="Z18" s="1040"/>
      <c r="AA18" s="1040"/>
      <c r="AB18" s="1040"/>
      <c r="AC18" s="1040"/>
      <c r="AD18" s="1040"/>
      <c r="AE18" s="1041"/>
      <c r="AF18" s="1033"/>
      <c r="AG18" s="1034"/>
      <c r="AH18" s="1034"/>
      <c r="AI18" s="1034"/>
      <c r="AJ18" s="1035"/>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27"/>
      <c r="C19" s="1028"/>
      <c r="D19" s="1028"/>
      <c r="E19" s="1028"/>
      <c r="F19" s="1028"/>
      <c r="G19" s="1028"/>
      <c r="H19" s="1028"/>
      <c r="I19" s="1028"/>
      <c r="J19" s="1028"/>
      <c r="K19" s="1028"/>
      <c r="L19" s="1028"/>
      <c r="M19" s="1028"/>
      <c r="N19" s="1028"/>
      <c r="O19" s="1028"/>
      <c r="P19" s="1029"/>
      <c r="Q19" s="1039"/>
      <c r="R19" s="1040"/>
      <c r="S19" s="1040"/>
      <c r="T19" s="1040"/>
      <c r="U19" s="1040"/>
      <c r="V19" s="1040"/>
      <c r="W19" s="1040"/>
      <c r="X19" s="1040"/>
      <c r="Y19" s="1040"/>
      <c r="Z19" s="1040"/>
      <c r="AA19" s="1040"/>
      <c r="AB19" s="1040"/>
      <c r="AC19" s="1040"/>
      <c r="AD19" s="1040"/>
      <c r="AE19" s="1041"/>
      <c r="AF19" s="1033"/>
      <c r="AG19" s="1034"/>
      <c r="AH19" s="1034"/>
      <c r="AI19" s="1034"/>
      <c r="AJ19" s="1035"/>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27"/>
      <c r="C20" s="1028"/>
      <c r="D20" s="1028"/>
      <c r="E20" s="1028"/>
      <c r="F20" s="1028"/>
      <c r="G20" s="1028"/>
      <c r="H20" s="1028"/>
      <c r="I20" s="1028"/>
      <c r="J20" s="1028"/>
      <c r="K20" s="1028"/>
      <c r="L20" s="1028"/>
      <c r="M20" s="1028"/>
      <c r="N20" s="1028"/>
      <c r="O20" s="1028"/>
      <c r="P20" s="1029"/>
      <c r="Q20" s="1039"/>
      <c r="R20" s="1040"/>
      <c r="S20" s="1040"/>
      <c r="T20" s="1040"/>
      <c r="U20" s="1040"/>
      <c r="V20" s="1040"/>
      <c r="W20" s="1040"/>
      <c r="X20" s="1040"/>
      <c r="Y20" s="1040"/>
      <c r="Z20" s="1040"/>
      <c r="AA20" s="1040"/>
      <c r="AB20" s="1040"/>
      <c r="AC20" s="1040"/>
      <c r="AD20" s="1040"/>
      <c r="AE20" s="1041"/>
      <c r="AF20" s="1033"/>
      <c r="AG20" s="1034"/>
      <c r="AH20" s="1034"/>
      <c r="AI20" s="1034"/>
      <c r="AJ20" s="1035"/>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27"/>
      <c r="C21" s="1028"/>
      <c r="D21" s="1028"/>
      <c r="E21" s="1028"/>
      <c r="F21" s="1028"/>
      <c r="G21" s="1028"/>
      <c r="H21" s="1028"/>
      <c r="I21" s="1028"/>
      <c r="J21" s="1028"/>
      <c r="K21" s="1028"/>
      <c r="L21" s="1028"/>
      <c r="M21" s="1028"/>
      <c r="N21" s="1028"/>
      <c r="O21" s="1028"/>
      <c r="P21" s="1029"/>
      <c r="Q21" s="1039"/>
      <c r="R21" s="1040"/>
      <c r="S21" s="1040"/>
      <c r="T21" s="1040"/>
      <c r="U21" s="1040"/>
      <c r="V21" s="1040"/>
      <c r="W21" s="1040"/>
      <c r="X21" s="1040"/>
      <c r="Y21" s="1040"/>
      <c r="Z21" s="1040"/>
      <c r="AA21" s="1040"/>
      <c r="AB21" s="1040"/>
      <c r="AC21" s="1040"/>
      <c r="AD21" s="1040"/>
      <c r="AE21" s="1041"/>
      <c r="AF21" s="1033"/>
      <c r="AG21" s="1034"/>
      <c r="AH21" s="1034"/>
      <c r="AI21" s="1034"/>
      <c r="AJ21" s="1035"/>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27"/>
      <c r="C22" s="1028"/>
      <c r="D22" s="1028"/>
      <c r="E22" s="1028"/>
      <c r="F22" s="1028"/>
      <c r="G22" s="1028"/>
      <c r="H22" s="1028"/>
      <c r="I22" s="1028"/>
      <c r="J22" s="1028"/>
      <c r="K22" s="1028"/>
      <c r="L22" s="1028"/>
      <c r="M22" s="1028"/>
      <c r="N22" s="1028"/>
      <c r="O22" s="1028"/>
      <c r="P22" s="1029"/>
      <c r="Q22" s="1077"/>
      <c r="R22" s="1078"/>
      <c r="S22" s="1078"/>
      <c r="T22" s="1078"/>
      <c r="U22" s="1078"/>
      <c r="V22" s="1078"/>
      <c r="W22" s="1078"/>
      <c r="X22" s="1078"/>
      <c r="Y22" s="1078"/>
      <c r="Z22" s="1078"/>
      <c r="AA22" s="1078"/>
      <c r="AB22" s="1078"/>
      <c r="AC22" s="1078"/>
      <c r="AD22" s="1078"/>
      <c r="AE22" s="1079"/>
      <c r="AF22" s="1033"/>
      <c r="AG22" s="1034"/>
      <c r="AH22" s="1034"/>
      <c r="AI22" s="1034"/>
      <c r="AJ22" s="1035"/>
      <c r="AK22" s="1073"/>
      <c r="AL22" s="1074"/>
      <c r="AM22" s="1074"/>
      <c r="AN22" s="1074"/>
      <c r="AO22" s="1074"/>
      <c r="AP22" s="1074"/>
      <c r="AQ22" s="1074"/>
      <c r="AR22" s="1074"/>
      <c r="AS22" s="1074"/>
      <c r="AT22" s="1074"/>
      <c r="AU22" s="1075"/>
      <c r="AV22" s="1075"/>
      <c r="AW22" s="1075"/>
      <c r="AX22" s="1075"/>
      <c r="AY22" s="1076"/>
      <c r="AZ22" s="1025" t="s">
        <v>367</v>
      </c>
      <c r="BA22" s="1025"/>
      <c r="BB22" s="1025"/>
      <c r="BC22" s="1025"/>
      <c r="BD22" s="1026"/>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368</v>
      </c>
      <c r="B23" s="940" t="s">
        <v>369</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197</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372</v>
      </c>
      <c r="R26" s="998"/>
      <c r="S26" s="998"/>
      <c r="T26" s="998"/>
      <c r="U26" s="999"/>
      <c r="V26" s="997" t="s">
        <v>373</v>
      </c>
      <c r="W26" s="998"/>
      <c r="X26" s="998"/>
      <c r="Y26" s="998"/>
      <c r="Z26" s="999"/>
      <c r="AA26" s="997" t="s">
        <v>374</v>
      </c>
      <c r="AB26" s="998"/>
      <c r="AC26" s="998"/>
      <c r="AD26" s="998"/>
      <c r="AE26" s="998"/>
      <c r="AF26" s="1055" t="s">
        <v>375</v>
      </c>
      <c r="AG26" s="1004"/>
      <c r="AH26" s="1004"/>
      <c r="AI26" s="1004"/>
      <c r="AJ26" s="1056"/>
      <c r="AK26" s="998" t="s">
        <v>376</v>
      </c>
      <c r="AL26" s="998"/>
      <c r="AM26" s="998"/>
      <c r="AN26" s="998"/>
      <c r="AO26" s="999"/>
      <c r="AP26" s="997" t="s">
        <v>377</v>
      </c>
      <c r="AQ26" s="998"/>
      <c r="AR26" s="998"/>
      <c r="AS26" s="998"/>
      <c r="AT26" s="999"/>
      <c r="AU26" s="997" t="s">
        <v>378</v>
      </c>
      <c r="AV26" s="998"/>
      <c r="AW26" s="998"/>
      <c r="AX26" s="998"/>
      <c r="AY26" s="999"/>
      <c r="AZ26" s="997" t="s">
        <v>379</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380</v>
      </c>
      <c r="C28" s="1047"/>
      <c r="D28" s="1047"/>
      <c r="E28" s="1047"/>
      <c r="F28" s="1047"/>
      <c r="G28" s="1047"/>
      <c r="H28" s="1047"/>
      <c r="I28" s="1047"/>
      <c r="J28" s="1047"/>
      <c r="K28" s="1047"/>
      <c r="L28" s="1047"/>
      <c r="M28" s="1047"/>
      <c r="N28" s="1047"/>
      <c r="O28" s="1047"/>
      <c r="P28" s="1048"/>
      <c r="Q28" s="1049">
        <v>535</v>
      </c>
      <c r="R28" s="1050"/>
      <c r="S28" s="1050"/>
      <c r="T28" s="1050"/>
      <c r="U28" s="1050"/>
      <c r="V28" s="1050">
        <v>460</v>
      </c>
      <c r="W28" s="1050"/>
      <c r="X28" s="1050"/>
      <c r="Y28" s="1050"/>
      <c r="Z28" s="1050"/>
      <c r="AA28" s="1050">
        <v>75</v>
      </c>
      <c r="AB28" s="1050"/>
      <c r="AC28" s="1050"/>
      <c r="AD28" s="1050"/>
      <c r="AE28" s="1051"/>
      <c r="AF28" s="1052">
        <v>75</v>
      </c>
      <c r="AG28" s="1050"/>
      <c r="AH28" s="1050"/>
      <c r="AI28" s="1050"/>
      <c r="AJ28" s="1053"/>
      <c r="AK28" s="1054">
        <v>35</v>
      </c>
      <c r="AL28" s="1042"/>
      <c r="AM28" s="1042"/>
      <c r="AN28" s="1042"/>
      <c r="AO28" s="1042"/>
      <c r="AP28" s="1042"/>
      <c r="AQ28" s="1042"/>
      <c r="AR28" s="1042"/>
      <c r="AS28" s="1042"/>
      <c r="AT28" s="1042"/>
      <c r="AU28" s="1042">
        <v>35</v>
      </c>
      <c r="AV28" s="1042"/>
      <c r="AW28" s="1042"/>
      <c r="AX28" s="1042"/>
      <c r="AY28" s="1042"/>
      <c r="AZ28" s="1043"/>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27" t="s">
        <v>381</v>
      </c>
      <c r="C29" s="1028"/>
      <c r="D29" s="1028"/>
      <c r="E29" s="1028"/>
      <c r="F29" s="1028"/>
      <c r="G29" s="1028"/>
      <c r="H29" s="1028"/>
      <c r="I29" s="1028"/>
      <c r="J29" s="1028"/>
      <c r="K29" s="1028"/>
      <c r="L29" s="1028"/>
      <c r="M29" s="1028"/>
      <c r="N29" s="1028"/>
      <c r="O29" s="1028"/>
      <c r="P29" s="1029"/>
      <c r="Q29" s="1039">
        <v>464</v>
      </c>
      <c r="R29" s="1040"/>
      <c r="S29" s="1040"/>
      <c r="T29" s="1040"/>
      <c r="U29" s="1040"/>
      <c r="V29" s="1040">
        <v>452</v>
      </c>
      <c r="W29" s="1040"/>
      <c r="X29" s="1040"/>
      <c r="Y29" s="1040"/>
      <c r="Z29" s="1040"/>
      <c r="AA29" s="1040">
        <v>12</v>
      </c>
      <c r="AB29" s="1040"/>
      <c r="AC29" s="1040"/>
      <c r="AD29" s="1040"/>
      <c r="AE29" s="1041"/>
      <c r="AF29" s="1033">
        <v>12</v>
      </c>
      <c r="AG29" s="1034"/>
      <c r="AH29" s="1034"/>
      <c r="AI29" s="1034"/>
      <c r="AJ29" s="1035"/>
      <c r="AK29" s="976">
        <v>181</v>
      </c>
      <c r="AL29" s="967"/>
      <c r="AM29" s="967"/>
      <c r="AN29" s="967"/>
      <c r="AO29" s="967"/>
      <c r="AP29" s="967"/>
      <c r="AQ29" s="967"/>
      <c r="AR29" s="967"/>
      <c r="AS29" s="967"/>
      <c r="AT29" s="967"/>
      <c r="AU29" s="967">
        <v>181</v>
      </c>
      <c r="AV29" s="967"/>
      <c r="AW29" s="967"/>
      <c r="AX29" s="967"/>
      <c r="AY29" s="967"/>
      <c r="AZ29" s="1038"/>
      <c r="BA29" s="1038"/>
      <c r="BB29" s="1038"/>
      <c r="BC29" s="1038"/>
      <c r="BD29" s="1038"/>
      <c r="BE29" s="1022"/>
      <c r="BF29" s="1022"/>
      <c r="BG29" s="1022"/>
      <c r="BH29" s="1022"/>
      <c r="BI29" s="1023"/>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27" t="s">
        <v>382</v>
      </c>
      <c r="C30" s="1028"/>
      <c r="D30" s="1028"/>
      <c r="E30" s="1028"/>
      <c r="F30" s="1028"/>
      <c r="G30" s="1028"/>
      <c r="H30" s="1028"/>
      <c r="I30" s="1028"/>
      <c r="J30" s="1028"/>
      <c r="K30" s="1028"/>
      <c r="L30" s="1028"/>
      <c r="M30" s="1028"/>
      <c r="N30" s="1028"/>
      <c r="O30" s="1028"/>
      <c r="P30" s="1029"/>
      <c r="Q30" s="1039">
        <v>41</v>
      </c>
      <c r="R30" s="1040"/>
      <c r="S30" s="1040"/>
      <c r="T30" s="1040"/>
      <c r="U30" s="1040"/>
      <c r="V30" s="1040">
        <v>41</v>
      </c>
      <c r="W30" s="1040"/>
      <c r="X30" s="1040"/>
      <c r="Y30" s="1040"/>
      <c r="Z30" s="1040"/>
      <c r="AA30" s="1040">
        <v>0</v>
      </c>
      <c r="AB30" s="1040"/>
      <c r="AC30" s="1040"/>
      <c r="AD30" s="1040"/>
      <c r="AE30" s="1041"/>
      <c r="AF30" s="1033">
        <v>0</v>
      </c>
      <c r="AG30" s="1034"/>
      <c r="AH30" s="1034"/>
      <c r="AI30" s="1034"/>
      <c r="AJ30" s="1035"/>
      <c r="AK30" s="976">
        <v>17</v>
      </c>
      <c r="AL30" s="967"/>
      <c r="AM30" s="967"/>
      <c r="AN30" s="967"/>
      <c r="AO30" s="967"/>
      <c r="AP30" s="967"/>
      <c r="AQ30" s="967"/>
      <c r="AR30" s="967"/>
      <c r="AS30" s="967"/>
      <c r="AT30" s="967"/>
      <c r="AU30" s="967">
        <v>17</v>
      </c>
      <c r="AV30" s="967"/>
      <c r="AW30" s="967"/>
      <c r="AX30" s="967"/>
      <c r="AY30" s="967"/>
      <c r="AZ30" s="1038"/>
      <c r="BA30" s="1038"/>
      <c r="BB30" s="1038"/>
      <c r="BC30" s="1038"/>
      <c r="BD30" s="1038"/>
      <c r="BE30" s="1022"/>
      <c r="BF30" s="1022"/>
      <c r="BG30" s="1022"/>
      <c r="BH30" s="1022"/>
      <c r="BI30" s="1023"/>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27" t="s">
        <v>383</v>
      </c>
      <c r="C31" s="1028"/>
      <c r="D31" s="1028"/>
      <c r="E31" s="1028"/>
      <c r="F31" s="1028"/>
      <c r="G31" s="1028"/>
      <c r="H31" s="1028"/>
      <c r="I31" s="1028"/>
      <c r="J31" s="1028"/>
      <c r="K31" s="1028"/>
      <c r="L31" s="1028"/>
      <c r="M31" s="1028"/>
      <c r="N31" s="1028"/>
      <c r="O31" s="1028"/>
      <c r="P31" s="1029"/>
      <c r="Q31" s="1039">
        <v>222</v>
      </c>
      <c r="R31" s="1040"/>
      <c r="S31" s="1040"/>
      <c r="T31" s="1040"/>
      <c r="U31" s="1040"/>
      <c r="V31" s="1040">
        <v>198</v>
      </c>
      <c r="W31" s="1040"/>
      <c r="X31" s="1040"/>
      <c r="Y31" s="1040"/>
      <c r="Z31" s="1040"/>
      <c r="AA31" s="1040">
        <v>28</v>
      </c>
      <c r="AB31" s="1040"/>
      <c r="AC31" s="1040"/>
      <c r="AD31" s="1040"/>
      <c r="AE31" s="1041"/>
      <c r="AF31" s="1033">
        <v>24</v>
      </c>
      <c r="AG31" s="1034"/>
      <c r="AH31" s="1034"/>
      <c r="AI31" s="1034"/>
      <c r="AJ31" s="1035"/>
      <c r="AK31" s="976">
        <v>8</v>
      </c>
      <c r="AL31" s="967"/>
      <c r="AM31" s="967"/>
      <c r="AN31" s="967"/>
      <c r="AO31" s="967"/>
      <c r="AP31" s="967">
        <v>35</v>
      </c>
      <c r="AQ31" s="967"/>
      <c r="AR31" s="967"/>
      <c r="AS31" s="967"/>
      <c r="AT31" s="967"/>
      <c r="AU31" s="967">
        <v>8</v>
      </c>
      <c r="AV31" s="967"/>
      <c r="AW31" s="967"/>
      <c r="AX31" s="967"/>
      <c r="AY31" s="967"/>
      <c r="AZ31" s="1038"/>
      <c r="BA31" s="1038"/>
      <c r="BB31" s="1038"/>
      <c r="BC31" s="1038"/>
      <c r="BD31" s="1038"/>
      <c r="BE31" s="1022" t="s">
        <v>384</v>
      </c>
      <c r="BF31" s="1022"/>
      <c r="BG31" s="1022"/>
      <c r="BH31" s="1022"/>
      <c r="BI31" s="1023"/>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27" t="s">
        <v>385</v>
      </c>
      <c r="C32" s="1028"/>
      <c r="D32" s="1028"/>
      <c r="E32" s="1028"/>
      <c r="F32" s="1028"/>
      <c r="G32" s="1028"/>
      <c r="H32" s="1028"/>
      <c r="I32" s="1028"/>
      <c r="J32" s="1028"/>
      <c r="K32" s="1028"/>
      <c r="L32" s="1028"/>
      <c r="M32" s="1028"/>
      <c r="N32" s="1028"/>
      <c r="O32" s="1028"/>
      <c r="P32" s="1029"/>
      <c r="Q32" s="1039">
        <v>127</v>
      </c>
      <c r="R32" s="1040"/>
      <c r="S32" s="1040"/>
      <c r="T32" s="1040"/>
      <c r="U32" s="1040"/>
      <c r="V32" s="1040">
        <v>127</v>
      </c>
      <c r="W32" s="1040"/>
      <c r="X32" s="1040"/>
      <c r="Y32" s="1040"/>
      <c r="Z32" s="1040"/>
      <c r="AA32" s="1040"/>
      <c r="AB32" s="1040"/>
      <c r="AC32" s="1040"/>
      <c r="AD32" s="1040"/>
      <c r="AE32" s="1041"/>
      <c r="AF32" s="1033" t="s">
        <v>112</v>
      </c>
      <c r="AG32" s="1034"/>
      <c r="AH32" s="1034"/>
      <c r="AI32" s="1034"/>
      <c r="AJ32" s="1035"/>
      <c r="AK32" s="976">
        <v>84</v>
      </c>
      <c r="AL32" s="967"/>
      <c r="AM32" s="967"/>
      <c r="AN32" s="967"/>
      <c r="AO32" s="967"/>
      <c r="AP32" s="967">
        <v>1069</v>
      </c>
      <c r="AQ32" s="967"/>
      <c r="AR32" s="967"/>
      <c r="AS32" s="967"/>
      <c r="AT32" s="967"/>
      <c r="AU32" s="967">
        <v>84</v>
      </c>
      <c r="AV32" s="967"/>
      <c r="AW32" s="967"/>
      <c r="AX32" s="967"/>
      <c r="AY32" s="967"/>
      <c r="AZ32" s="1038"/>
      <c r="BA32" s="1038"/>
      <c r="BB32" s="1038"/>
      <c r="BC32" s="1038"/>
      <c r="BD32" s="1038"/>
      <c r="BE32" s="1022" t="s">
        <v>384</v>
      </c>
      <c r="BF32" s="1022"/>
      <c r="BG32" s="1022"/>
      <c r="BH32" s="1022"/>
      <c r="BI32" s="1023"/>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27" t="s">
        <v>386</v>
      </c>
      <c r="C33" s="1028"/>
      <c r="D33" s="1028"/>
      <c r="E33" s="1028"/>
      <c r="F33" s="1028"/>
      <c r="G33" s="1028"/>
      <c r="H33" s="1028"/>
      <c r="I33" s="1028"/>
      <c r="J33" s="1028"/>
      <c r="K33" s="1028"/>
      <c r="L33" s="1028"/>
      <c r="M33" s="1028"/>
      <c r="N33" s="1028"/>
      <c r="O33" s="1028"/>
      <c r="P33" s="1029"/>
      <c r="Q33" s="1039">
        <v>37</v>
      </c>
      <c r="R33" s="1040"/>
      <c r="S33" s="1040"/>
      <c r="T33" s="1040"/>
      <c r="U33" s="1040"/>
      <c r="V33" s="1040">
        <v>37</v>
      </c>
      <c r="W33" s="1040"/>
      <c r="X33" s="1040"/>
      <c r="Y33" s="1040"/>
      <c r="Z33" s="1040"/>
      <c r="AA33" s="1040"/>
      <c r="AB33" s="1040"/>
      <c r="AC33" s="1040"/>
      <c r="AD33" s="1040"/>
      <c r="AE33" s="1041"/>
      <c r="AF33" s="1033" t="s">
        <v>112</v>
      </c>
      <c r="AG33" s="1034"/>
      <c r="AH33" s="1034"/>
      <c r="AI33" s="1034"/>
      <c r="AJ33" s="1035"/>
      <c r="AK33" s="976">
        <v>28</v>
      </c>
      <c r="AL33" s="967"/>
      <c r="AM33" s="967"/>
      <c r="AN33" s="967"/>
      <c r="AO33" s="967"/>
      <c r="AP33" s="967">
        <v>380</v>
      </c>
      <c r="AQ33" s="967"/>
      <c r="AR33" s="967"/>
      <c r="AS33" s="967"/>
      <c r="AT33" s="967"/>
      <c r="AU33" s="967">
        <v>28</v>
      </c>
      <c r="AV33" s="967"/>
      <c r="AW33" s="967"/>
      <c r="AX33" s="967"/>
      <c r="AY33" s="967"/>
      <c r="AZ33" s="1038"/>
      <c r="BA33" s="1038"/>
      <c r="BB33" s="1038"/>
      <c r="BC33" s="1038"/>
      <c r="BD33" s="1038"/>
      <c r="BE33" s="1022" t="s">
        <v>384</v>
      </c>
      <c r="BF33" s="1022"/>
      <c r="BG33" s="1022"/>
      <c r="BH33" s="1022"/>
      <c r="BI33" s="1023"/>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27" t="s">
        <v>387</v>
      </c>
      <c r="C34" s="1028"/>
      <c r="D34" s="1028"/>
      <c r="E34" s="1028"/>
      <c r="F34" s="1028"/>
      <c r="G34" s="1028"/>
      <c r="H34" s="1028"/>
      <c r="I34" s="1028"/>
      <c r="J34" s="1028"/>
      <c r="K34" s="1028"/>
      <c r="L34" s="1028"/>
      <c r="M34" s="1028"/>
      <c r="N34" s="1028"/>
      <c r="O34" s="1028"/>
      <c r="P34" s="1029"/>
      <c r="Q34" s="1039">
        <v>14</v>
      </c>
      <c r="R34" s="1040"/>
      <c r="S34" s="1040"/>
      <c r="T34" s="1040"/>
      <c r="U34" s="1040"/>
      <c r="V34" s="1040">
        <v>14</v>
      </c>
      <c r="W34" s="1040"/>
      <c r="X34" s="1040"/>
      <c r="Y34" s="1040"/>
      <c r="Z34" s="1040"/>
      <c r="AA34" s="1040"/>
      <c r="AB34" s="1040"/>
      <c r="AC34" s="1040"/>
      <c r="AD34" s="1040"/>
      <c r="AE34" s="1041"/>
      <c r="AF34" s="1033" t="s">
        <v>112</v>
      </c>
      <c r="AG34" s="1034"/>
      <c r="AH34" s="1034"/>
      <c r="AI34" s="1034"/>
      <c r="AJ34" s="1035"/>
      <c r="AK34" s="976">
        <v>11</v>
      </c>
      <c r="AL34" s="967"/>
      <c r="AM34" s="967"/>
      <c r="AN34" s="967"/>
      <c r="AO34" s="967"/>
      <c r="AP34" s="967">
        <v>97</v>
      </c>
      <c r="AQ34" s="967"/>
      <c r="AR34" s="967"/>
      <c r="AS34" s="967"/>
      <c r="AT34" s="967"/>
      <c r="AU34" s="967">
        <v>11</v>
      </c>
      <c r="AV34" s="967"/>
      <c r="AW34" s="967"/>
      <c r="AX34" s="967"/>
      <c r="AY34" s="967"/>
      <c r="AZ34" s="1038"/>
      <c r="BA34" s="1038"/>
      <c r="BB34" s="1038"/>
      <c r="BC34" s="1038"/>
      <c r="BD34" s="1038"/>
      <c r="BE34" s="1022" t="s">
        <v>384</v>
      </c>
      <c r="BF34" s="1022"/>
      <c r="BG34" s="1022"/>
      <c r="BH34" s="1022"/>
      <c r="BI34" s="1023"/>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27" t="s">
        <v>388</v>
      </c>
      <c r="C35" s="1028"/>
      <c r="D35" s="1028"/>
      <c r="E35" s="1028"/>
      <c r="F35" s="1028"/>
      <c r="G35" s="1028"/>
      <c r="H35" s="1028"/>
      <c r="I35" s="1028"/>
      <c r="J35" s="1028"/>
      <c r="K35" s="1028"/>
      <c r="L35" s="1028"/>
      <c r="M35" s="1028"/>
      <c r="N35" s="1028"/>
      <c r="O35" s="1028"/>
      <c r="P35" s="1029"/>
      <c r="Q35" s="1039">
        <v>4</v>
      </c>
      <c r="R35" s="1040"/>
      <c r="S35" s="1040"/>
      <c r="T35" s="1040"/>
      <c r="U35" s="1040"/>
      <c r="V35" s="1040">
        <v>4</v>
      </c>
      <c r="W35" s="1040"/>
      <c r="X35" s="1040"/>
      <c r="Y35" s="1040"/>
      <c r="Z35" s="1040"/>
      <c r="AA35" s="1040"/>
      <c r="AB35" s="1040"/>
      <c r="AC35" s="1040"/>
      <c r="AD35" s="1040"/>
      <c r="AE35" s="1041"/>
      <c r="AF35" s="1033" t="s">
        <v>112</v>
      </c>
      <c r="AG35" s="1034"/>
      <c r="AH35" s="1034"/>
      <c r="AI35" s="1034"/>
      <c r="AJ35" s="1035"/>
      <c r="AK35" s="976">
        <v>3</v>
      </c>
      <c r="AL35" s="967"/>
      <c r="AM35" s="967"/>
      <c r="AN35" s="967"/>
      <c r="AO35" s="967"/>
      <c r="AP35" s="967">
        <v>7</v>
      </c>
      <c r="AQ35" s="967"/>
      <c r="AR35" s="967"/>
      <c r="AS35" s="967"/>
      <c r="AT35" s="967"/>
      <c r="AU35" s="967">
        <v>3</v>
      </c>
      <c r="AV35" s="967"/>
      <c r="AW35" s="967"/>
      <c r="AX35" s="967"/>
      <c r="AY35" s="967"/>
      <c r="AZ35" s="1038"/>
      <c r="BA35" s="1038"/>
      <c r="BB35" s="1038"/>
      <c r="BC35" s="1038"/>
      <c r="BD35" s="1038"/>
      <c r="BE35" s="1022" t="s">
        <v>384</v>
      </c>
      <c r="BF35" s="1022"/>
      <c r="BG35" s="1022"/>
      <c r="BH35" s="1022"/>
      <c r="BI35" s="1023"/>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27"/>
      <c r="C36" s="1028"/>
      <c r="D36" s="1028"/>
      <c r="E36" s="1028"/>
      <c r="F36" s="1028"/>
      <c r="G36" s="1028"/>
      <c r="H36" s="1028"/>
      <c r="I36" s="1028"/>
      <c r="J36" s="1028"/>
      <c r="K36" s="1028"/>
      <c r="L36" s="1028"/>
      <c r="M36" s="1028"/>
      <c r="N36" s="1028"/>
      <c r="O36" s="1028"/>
      <c r="P36" s="1029"/>
      <c r="Q36" s="1039"/>
      <c r="R36" s="1040"/>
      <c r="S36" s="1040"/>
      <c r="T36" s="1040"/>
      <c r="U36" s="1040"/>
      <c r="V36" s="1040"/>
      <c r="W36" s="1040"/>
      <c r="X36" s="1040"/>
      <c r="Y36" s="1040"/>
      <c r="Z36" s="1040"/>
      <c r="AA36" s="1040"/>
      <c r="AB36" s="1040"/>
      <c r="AC36" s="1040"/>
      <c r="AD36" s="1040"/>
      <c r="AE36" s="1041"/>
      <c r="AF36" s="1033"/>
      <c r="AG36" s="1034"/>
      <c r="AH36" s="1034"/>
      <c r="AI36" s="1034"/>
      <c r="AJ36" s="1035"/>
      <c r="AK36" s="976"/>
      <c r="AL36" s="967"/>
      <c r="AM36" s="967"/>
      <c r="AN36" s="967"/>
      <c r="AO36" s="967"/>
      <c r="AP36" s="967"/>
      <c r="AQ36" s="967"/>
      <c r="AR36" s="967"/>
      <c r="AS36" s="967"/>
      <c r="AT36" s="967"/>
      <c r="AU36" s="967"/>
      <c r="AV36" s="967"/>
      <c r="AW36" s="967"/>
      <c r="AX36" s="967"/>
      <c r="AY36" s="967"/>
      <c r="AZ36" s="1038"/>
      <c r="BA36" s="1038"/>
      <c r="BB36" s="1038"/>
      <c r="BC36" s="1038"/>
      <c r="BD36" s="1038"/>
      <c r="BE36" s="1022"/>
      <c r="BF36" s="1022"/>
      <c r="BG36" s="1022"/>
      <c r="BH36" s="1022"/>
      <c r="BI36" s="1023"/>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27"/>
      <c r="C37" s="1028"/>
      <c r="D37" s="1028"/>
      <c r="E37" s="1028"/>
      <c r="F37" s="1028"/>
      <c r="G37" s="1028"/>
      <c r="H37" s="1028"/>
      <c r="I37" s="1028"/>
      <c r="J37" s="1028"/>
      <c r="K37" s="1028"/>
      <c r="L37" s="1028"/>
      <c r="M37" s="1028"/>
      <c r="N37" s="1028"/>
      <c r="O37" s="1028"/>
      <c r="P37" s="1029"/>
      <c r="Q37" s="1039"/>
      <c r="R37" s="1040"/>
      <c r="S37" s="1040"/>
      <c r="T37" s="1040"/>
      <c r="U37" s="1040"/>
      <c r="V37" s="1040"/>
      <c r="W37" s="1040"/>
      <c r="X37" s="1040"/>
      <c r="Y37" s="1040"/>
      <c r="Z37" s="1040"/>
      <c r="AA37" s="1040"/>
      <c r="AB37" s="1040"/>
      <c r="AC37" s="1040"/>
      <c r="AD37" s="1040"/>
      <c r="AE37" s="1041"/>
      <c r="AF37" s="1033"/>
      <c r="AG37" s="1034"/>
      <c r="AH37" s="1034"/>
      <c r="AI37" s="1034"/>
      <c r="AJ37" s="1035"/>
      <c r="AK37" s="976"/>
      <c r="AL37" s="967"/>
      <c r="AM37" s="967"/>
      <c r="AN37" s="967"/>
      <c r="AO37" s="967"/>
      <c r="AP37" s="967"/>
      <c r="AQ37" s="967"/>
      <c r="AR37" s="967"/>
      <c r="AS37" s="967"/>
      <c r="AT37" s="967"/>
      <c r="AU37" s="967"/>
      <c r="AV37" s="967"/>
      <c r="AW37" s="967"/>
      <c r="AX37" s="967"/>
      <c r="AY37" s="967"/>
      <c r="AZ37" s="1038"/>
      <c r="BA37" s="1038"/>
      <c r="BB37" s="1038"/>
      <c r="BC37" s="1038"/>
      <c r="BD37" s="1038"/>
      <c r="BE37" s="1022"/>
      <c r="BF37" s="1022"/>
      <c r="BG37" s="1022"/>
      <c r="BH37" s="1022"/>
      <c r="BI37" s="1023"/>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27"/>
      <c r="C38" s="1028"/>
      <c r="D38" s="1028"/>
      <c r="E38" s="1028"/>
      <c r="F38" s="1028"/>
      <c r="G38" s="1028"/>
      <c r="H38" s="1028"/>
      <c r="I38" s="1028"/>
      <c r="J38" s="1028"/>
      <c r="K38" s="1028"/>
      <c r="L38" s="1028"/>
      <c r="M38" s="1028"/>
      <c r="N38" s="1028"/>
      <c r="O38" s="1028"/>
      <c r="P38" s="1029"/>
      <c r="Q38" s="1039"/>
      <c r="R38" s="1040"/>
      <c r="S38" s="1040"/>
      <c r="T38" s="1040"/>
      <c r="U38" s="1040"/>
      <c r="V38" s="1040"/>
      <c r="W38" s="1040"/>
      <c r="X38" s="1040"/>
      <c r="Y38" s="1040"/>
      <c r="Z38" s="1040"/>
      <c r="AA38" s="1040"/>
      <c r="AB38" s="1040"/>
      <c r="AC38" s="1040"/>
      <c r="AD38" s="1040"/>
      <c r="AE38" s="1041"/>
      <c r="AF38" s="1033"/>
      <c r="AG38" s="1034"/>
      <c r="AH38" s="1034"/>
      <c r="AI38" s="1034"/>
      <c r="AJ38" s="1035"/>
      <c r="AK38" s="976"/>
      <c r="AL38" s="967"/>
      <c r="AM38" s="967"/>
      <c r="AN38" s="967"/>
      <c r="AO38" s="967"/>
      <c r="AP38" s="967"/>
      <c r="AQ38" s="967"/>
      <c r="AR38" s="967"/>
      <c r="AS38" s="967"/>
      <c r="AT38" s="967"/>
      <c r="AU38" s="967"/>
      <c r="AV38" s="967"/>
      <c r="AW38" s="967"/>
      <c r="AX38" s="967"/>
      <c r="AY38" s="967"/>
      <c r="AZ38" s="1038"/>
      <c r="BA38" s="1038"/>
      <c r="BB38" s="1038"/>
      <c r="BC38" s="1038"/>
      <c r="BD38" s="1038"/>
      <c r="BE38" s="1022"/>
      <c r="BF38" s="1022"/>
      <c r="BG38" s="1022"/>
      <c r="BH38" s="1022"/>
      <c r="BI38" s="1023"/>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27"/>
      <c r="C39" s="1028"/>
      <c r="D39" s="1028"/>
      <c r="E39" s="1028"/>
      <c r="F39" s="1028"/>
      <c r="G39" s="1028"/>
      <c r="H39" s="1028"/>
      <c r="I39" s="1028"/>
      <c r="J39" s="1028"/>
      <c r="K39" s="1028"/>
      <c r="L39" s="1028"/>
      <c r="M39" s="1028"/>
      <c r="N39" s="1028"/>
      <c r="O39" s="1028"/>
      <c r="P39" s="1029"/>
      <c r="Q39" s="1039"/>
      <c r="R39" s="1040"/>
      <c r="S39" s="1040"/>
      <c r="T39" s="1040"/>
      <c r="U39" s="1040"/>
      <c r="V39" s="1040"/>
      <c r="W39" s="1040"/>
      <c r="X39" s="1040"/>
      <c r="Y39" s="1040"/>
      <c r="Z39" s="1040"/>
      <c r="AA39" s="1040"/>
      <c r="AB39" s="1040"/>
      <c r="AC39" s="1040"/>
      <c r="AD39" s="1040"/>
      <c r="AE39" s="1041"/>
      <c r="AF39" s="1033"/>
      <c r="AG39" s="1034"/>
      <c r="AH39" s="1034"/>
      <c r="AI39" s="1034"/>
      <c r="AJ39" s="1035"/>
      <c r="AK39" s="976"/>
      <c r="AL39" s="967"/>
      <c r="AM39" s="967"/>
      <c r="AN39" s="967"/>
      <c r="AO39" s="967"/>
      <c r="AP39" s="967"/>
      <c r="AQ39" s="967"/>
      <c r="AR39" s="967"/>
      <c r="AS39" s="967"/>
      <c r="AT39" s="967"/>
      <c r="AU39" s="967"/>
      <c r="AV39" s="967"/>
      <c r="AW39" s="967"/>
      <c r="AX39" s="967"/>
      <c r="AY39" s="967"/>
      <c r="AZ39" s="1038"/>
      <c r="BA39" s="1038"/>
      <c r="BB39" s="1038"/>
      <c r="BC39" s="1038"/>
      <c r="BD39" s="1038"/>
      <c r="BE39" s="1022"/>
      <c r="BF39" s="1022"/>
      <c r="BG39" s="1022"/>
      <c r="BH39" s="1022"/>
      <c r="BI39" s="1023"/>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27"/>
      <c r="C40" s="1028"/>
      <c r="D40" s="1028"/>
      <c r="E40" s="1028"/>
      <c r="F40" s="1028"/>
      <c r="G40" s="1028"/>
      <c r="H40" s="1028"/>
      <c r="I40" s="1028"/>
      <c r="J40" s="1028"/>
      <c r="K40" s="1028"/>
      <c r="L40" s="1028"/>
      <c r="M40" s="1028"/>
      <c r="N40" s="1028"/>
      <c r="O40" s="1028"/>
      <c r="P40" s="1029"/>
      <c r="Q40" s="1039"/>
      <c r="R40" s="1040"/>
      <c r="S40" s="1040"/>
      <c r="T40" s="1040"/>
      <c r="U40" s="1040"/>
      <c r="V40" s="1040"/>
      <c r="W40" s="1040"/>
      <c r="X40" s="1040"/>
      <c r="Y40" s="1040"/>
      <c r="Z40" s="1040"/>
      <c r="AA40" s="1040"/>
      <c r="AB40" s="1040"/>
      <c r="AC40" s="1040"/>
      <c r="AD40" s="1040"/>
      <c r="AE40" s="1041"/>
      <c r="AF40" s="1033"/>
      <c r="AG40" s="1034"/>
      <c r="AH40" s="1034"/>
      <c r="AI40" s="1034"/>
      <c r="AJ40" s="1035"/>
      <c r="AK40" s="976"/>
      <c r="AL40" s="967"/>
      <c r="AM40" s="967"/>
      <c r="AN40" s="967"/>
      <c r="AO40" s="967"/>
      <c r="AP40" s="967"/>
      <c r="AQ40" s="967"/>
      <c r="AR40" s="967"/>
      <c r="AS40" s="967"/>
      <c r="AT40" s="967"/>
      <c r="AU40" s="967"/>
      <c r="AV40" s="967"/>
      <c r="AW40" s="967"/>
      <c r="AX40" s="967"/>
      <c r="AY40" s="967"/>
      <c r="AZ40" s="1038"/>
      <c r="BA40" s="1038"/>
      <c r="BB40" s="1038"/>
      <c r="BC40" s="1038"/>
      <c r="BD40" s="1038"/>
      <c r="BE40" s="1022"/>
      <c r="BF40" s="1022"/>
      <c r="BG40" s="1022"/>
      <c r="BH40" s="1022"/>
      <c r="BI40" s="1023"/>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27"/>
      <c r="C41" s="1028"/>
      <c r="D41" s="1028"/>
      <c r="E41" s="1028"/>
      <c r="F41" s="1028"/>
      <c r="G41" s="1028"/>
      <c r="H41" s="1028"/>
      <c r="I41" s="1028"/>
      <c r="J41" s="1028"/>
      <c r="K41" s="1028"/>
      <c r="L41" s="1028"/>
      <c r="M41" s="1028"/>
      <c r="N41" s="1028"/>
      <c r="O41" s="1028"/>
      <c r="P41" s="1029"/>
      <c r="Q41" s="1039"/>
      <c r="R41" s="1040"/>
      <c r="S41" s="1040"/>
      <c r="T41" s="1040"/>
      <c r="U41" s="1040"/>
      <c r="V41" s="1040"/>
      <c r="W41" s="1040"/>
      <c r="X41" s="1040"/>
      <c r="Y41" s="1040"/>
      <c r="Z41" s="1040"/>
      <c r="AA41" s="1040"/>
      <c r="AB41" s="1040"/>
      <c r="AC41" s="1040"/>
      <c r="AD41" s="1040"/>
      <c r="AE41" s="1041"/>
      <c r="AF41" s="1033"/>
      <c r="AG41" s="1034"/>
      <c r="AH41" s="1034"/>
      <c r="AI41" s="1034"/>
      <c r="AJ41" s="1035"/>
      <c r="AK41" s="976"/>
      <c r="AL41" s="967"/>
      <c r="AM41" s="967"/>
      <c r="AN41" s="967"/>
      <c r="AO41" s="967"/>
      <c r="AP41" s="967"/>
      <c r="AQ41" s="967"/>
      <c r="AR41" s="967"/>
      <c r="AS41" s="967"/>
      <c r="AT41" s="967"/>
      <c r="AU41" s="967"/>
      <c r="AV41" s="967"/>
      <c r="AW41" s="967"/>
      <c r="AX41" s="967"/>
      <c r="AY41" s="967"/>
      <c r="AZ41" s="1038"/>
      <c r="BA41" s="1038"/>
      <c r="BB41" s="1038"/>
      <c r="BC41" s="1038"/>
      <c r="BD41" s="1038"/>
      <c r="BE41" s="1022"/>
      <c r="BF41" s="1022"/>
      <c r="BG41" s="1022"/>
      <c r="BH41" s="1022"/>
      <c r="BI41" s="1023"/>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27"/>
      <c r="C42" s="1028"/>
      <c r="D42" s="1028"/>
      <c r="E42" s="1028"/>
      <c r="F42" s="1028"/>
      <c r="G42" s="1028"/>
      <c r="H42" s="1028"/>
      <c r="I42" s="1028"/>
      <c r="J42" s="1028"/>
      <c r="K42" s="1028"/>
      <c r="L42" s="1028"/>
      <c r="M42" s="1028"/>
      <c r="N42" s="1028"/>
      <c r="O42" s="1028"/>
      <c r="P42" s="1029"/>
      <c r="Q42" s="1039"/>
      <c r="R42" s="1040"/>
      <c r="S42" s="1040"/>
      <c r="T42" s="1040"/>
      <c r="U42" s="1040"/>
      <c r="V42" s="1040"/>
      <c r="W42" s="1040"/>
      <c r="X42" s="1040"/>
      <c r="Y42" s="1040"/>
      <c r="Z42" s="1040"/>
      <c r="AA42" s="1040"/>
      <c r="AB42" s="1040"/>
      <c r="AC42" s="1040"/>
      <c r="AD42" s="1040"/>
      <c r="AE42" s="1041"/>
      <c r="AF42" s="1033"/>
      <c r="AG42" s="1034"/>
      <c r="AH42" s="1034"/>
      <c r="AI42" s="1034"/>
      <c r="AJ42" s="1035"/>
      <c r="AK42" s="976"/>
      <c r="AL42" s="967"/>
      <c r="AM42" s="967"/>
      <c r="AN42" s="967"/>
      <c r="AO42" s="967"/>
      <c r="AP42" s="967"/>
      <c r="AQ42" s="967"/>
      <c r="AR42" s="967"/>
      <c r="AS42" s="967"/>
      <c r="AT42" s="967"/>
      <c r="AU42" s="967"/>
      <c r="AV42" s="967"/>
      <c r="AW42" s="967"/>
      <c r="AX42" s="967"/>
      <c r="AY42" s="967"/>
      <c r="AZ42" s="1038"/>
      <c r="BA42" s="1038"/>
      <c r="BB42" s="1038"/>
      <c r="BC42" s="1038"/>
      <c r="BD42" s="1038"/>
      <c r="BE42" s="1022"/>
      <c r="BF42" s="1022"/>
      <c r="BG42" s="1022"/>
      <c r="BH42" s="1022"/>
      <c r="BI42" s="1023"/>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27"/>
      <c r="C43" s="1028"/>
      <c r="D43" s="1028"/>
      <c r="E43" s="1028"/>
      <c r="F43" s="1028"/>
      <c r="G43" s="1028"/>
      <c r="H43" s="1028"/>
      <c r="I43" s="1028"/>
      <c r="J43" s="1028"/>
      <c r="K43" s="1028"/>
      <c r="L43" s="1028"/>
      <c r="M43" s="1028"/>
      <c r="N43" s="1028"/>
      <c r="O43" s="1028"/>
      <c r="P43" s="1029"/>
      <c r="Q43" s="1039"/>
      <c r="R43" s="1040"/>
      <c r="S43" s="1040"/>
      <c r="T43" s="1040"/>
      <c r="U43" s="1040"/>
      <c r="V43" s="1040"/>
      <c r="W43" s="1040"/>
      <c r="X43" s="1040"/>
      <c r="Y43" s="1040"/>
      <c r="Z43" s="1040"/>
      <c r="AA43" s="1040"/>
      <c r="AB43" s="1040"/>
      <c r="AC43" s="1040"/>
      <c r="AD43" s="1040"/>
      <c r="AE43" s="1041"/>
      <c r="AF43" s="1033"/>
      <c r="AG43" s="1034"/>
      <c r="AH43" s="1034"/>
      <c r="AI43" s="1034"/>
      <c r="AJ43" s="1035"/>
      <c r="AK43" s="976"/>
      <c r="AL43" s="967"/>
      <c r="AM43" s="967"/>
      <c r="AN43" s="967"/>
      <c r="AO43" s="967"/>
      <c r="AP43" s="967"/>
      <c r="AQ43" s="967"/>
      <c r="AR43" s="967"/>
      <c r="AS43" s="967"/>
      <c r="AT43" s="967"/>
      <c r="AU43" s="967"/>
      <c r="AV43" s="967"/>
      <c r="AW43" s="967"/>
      <c r="AX43" s="967"/>
      <c r="AY43" s="967"/>
      <c r="AZ43" s="1038"/>
      <c r="BA43" s="1038"/>
      <c r="BB43" s="1038"/>
      <c r="BC43" s="1038"/>
      <c r="BD43" s="1038"/>
      <c r="BE43" s="1022"/>
      <c r="BF43" s="1022"/>
      <c r="BG43" s="1022"/>
      <c r="BH43" s="1022"/>
      <c r="BI43" s="1023"/>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27"/>
      <c r="C44" s="1028"/>
      <c r="D44" s="1028"/>
      <c r="E44" s="1028"/>
      <c r="F44" s="1028"/>
      <c r="G44" s="1028"/>
      <c r="H44" s="1028"/>
      <c r="I44" s="1028"/>
      <c r="J44" s="1028"/>
      <c r="K44" s="1028"/>
      <c r="L44" s="1028"/>
      <c r="M44" s="1028"/>
      <c r="N44" s="1028"/>
      <c r="O44" s="1028"/>
      <c r="P44" s="1029"/>
      <c r="Q44" s="1039"/>
      <c r="R44" s="1040"/>
      <c r="S44" s="1040"/>
      <c r="T44" s="1040"/>
      <c r="U44" s="1040"/>
      <c r="V44" s="1040"/>
      <c r="W44" s="1040"/>
      <c r="X44" s="1040"/>
      <c r="Y44" s="1040"/>
      <c r="Z44" s="1040"/>
      <c r="AA44" s="1040"/>
      <c r="AB44" s="1040"/>
      <c r="AC44" s="1040"/>
      <c r="AD44" s="1040"/>
      <c r="AE44" s="1041"/>
      <c r="AF44" s="1033"/>
      <c r="AG44" s="1034"/>
      <c r="AH44" s="1034"/>
      <c r="AI44" s="1034"/>
      <c r="AJ44" s="1035"/>
      <c r="AK44" s="976"/>
      <c r="AL44" s="967"/>
      <c r="AM44" s="967"/>
      <c r="AN44" s="967"/>
      <c r="AO44" s="967"/>
      <c r="AP44" s="967"/>
      <c r="AQ44" s="967"/>
      <c r="AR44" s="967"/>
      <c r="AS44" s="967"/>
      <c r="AT44" s="967"/>
      <c r="AU44" s="967"/>
      <c r="AV44" s="967"/>
      <c r="AW44" s="967"/>
      <c r="AX44" s="967"/>
      <c r="AY44" s="967"/>
      <c r="AZ44" s="1038"/>
      <c r="BA44" s="1038"/>
      <c r="BB44" s="1038"/>
      <c r="BC44" s="1038"/>
      <c r="BD44" s="1038"/>
      <c r="BE44" s="1022"/>
      <c r="BF44" s="1022"/>
      <c r="BG44" s="1022"/>
      <c r="BH44" s="1022"/>
      <c r="BI44" s="1023"/>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27"/>
      <c r="C45" s="1028"/>
      <c r="D45" s="1028"/>
      <c r="E45" s="1028"/>
      <c r="F45" s="1028"/>
      <c r="G45" s="1028"/>
      <c r="H45" s="1028"/>
      <c r="I45" s="1028"/>
      <c r="J45" s="1028"/>
      <c r="K45" s="1028"/>
      <c r="L45" s="1028"/>
      <c r="M45" s="1028"/>
      <c r="N45" s="1028"/>
      <c r="O45" s="1028"/>
      <c r="P45" s="1029"/>
      <c r="Q45" s="1039"/>
      <c r="R45" s="1040"/>
      <c r="S45" s="1040"/>
      <c r="T45" s="1040"/>
      <c r="U45" s="1040"/>
      <c r="V45" s="1040"/>
      <c r="W45" s="1040"/>
      <c r="X45" s="1040"/>
      <c r="Y45" s="1040"/>
      <c r="Z45" s="1040"/>
      <c r="AA45" s="1040"/>
      <c r="AB45" s="1040"/>
      <c r="AC45" s="1040"/>
      <c r="AD45" s="1040"/>
      <c r="AE45" s="1041"/>
      <c r="AF45" s="1033"/>
      <c r="AG45" s="1034"/>
      <c r="AH45" s="1034"/>
      <c r="AI45" s="1034"/>
      <c r="AJ45" s="1035"/>
      <c r="AK45" s="976"/>
      <c r="AL45" s="967"/>
      <c r="AM45" s="967"/>
      <c r="AN45" s="967"/>
      <c r="AO45" s="967"/>
      <c r="AP45" s="967"/>
      <c r="AQ45" s="967"/>
      <c r="AR45" s="967"/>
      <c r="AS45" s="967"/>
      <c r="AT45" s="967"/>
      <c r="AU45" s="967"/>
      <c r="AV45" s="967"/>
      <c r="AW45" s="967"/>
      <c r="AX45" s="967"/>
      <c r="AY45" s="967"/>
      <c r="AZ45" s="1038"/>
      <c r="BA45" s="1038"/>
      <c r="BB45" s="1038"/>
      <c r="BC45" s="1038"/>
      <c r="BD45" s="1038"/>
      <c r="BE45" s="1022"/>
      <c r="BF45" s="1022"/>
      <c r="BG45" s="1022"/>
      <c r="BH45" s="1022"/>
      <c r="BI45" s="1023"/>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27"/>
      <c r="C46" s="1028"/>
      <c r="D46" s="1028"/>
      <c r="E46" s="1028"/>
      <c r="F46" s="1028"/>
      <c r="G46" s="1028"/>
      <c r="H46" s="1028"/>
      <c r="I46" s="1028"/>
      <c r="J46" s="1028"/>
      <c r="K46" s="1028"/>
      <c r="L46" s="1028"/>
      <c r="M46" s="1028"/>
      <c r="N46" s="1028"/>
      <c r="O46" s="1028"/>
      <c r="P46" s="1029"/>
      <c r="Q46" s="1039"/>
      <c r="R46" s="1040"/>
      <c r="S46" s="1040"/>
      <c r="T46" s="1040"/>
      <c r="U46" s="1040"/>
      <c r="V46" s="1040"/>
      <c r="W46" s="1040"/>
      <c r="X46" s="1040"/>
      <c r="Y46" s="1040"/>
      <c r="Z46" s="1040"/>
      <c r="AA46" s="1040"/>
      <c r="AB46" s="1040"/>
      <c r="AC46" s="1040"/>
      <c r="AD46" s="1040"/>
      <c r="AE46" s="1041"/>
      <c r="AF46" s="1033"/>
      <c r="AG46" s="1034"/>
      <c r="AH46" s="1034"/>
      <c r="AI46" s="1034"/>
      <c r="AJ46" s="1035"/>
      <c r="AK46" s="976"/>
      <c r="AL46" s="967"/>
      <c r="AM46" s="967"/>
      <c r="AN46" s="967"/>
      <c r="AO46" s="967"/>
      <c r="AP46" s="967"/>
      <c r="AQ46" s="967"/>
      <c r="AR46" s="967"/>
      <c r="AS46" s="967"/>
      <c r="AT46" s="967"/>
      <c r="AU46" s="967"/>
      <c r="AV46" s="967"/>
      <c r="AW46" s="967"/>
      <c r="AX46" s="967"/>
      <c r="AY46" s="967"/>
      <c r="AZ46" s="1038"/>
      <c r="BA46" s="1038"/>
      <c r="BB46" s="1038"/>
      <c r="BC46" s="1038"/>
      <c r="BD46" s="1038"/>
      <c r="BE46" s="1022"/>
      <c r="BF46" s="1022"/>
      <c r="BG46" s="1022"/>
      <c r="BH46" s="1022"/>
      <c r="BI46" s="1023"/>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27"/>
      <c r="C47" s="1028"/>
      <c r="D47" s="1028"/>
      <c r="E47" s="1028"/>
      <c r="F47" s="1028"/>
      <c r="G47" s="1028"/>
      <c r="H47" s="1028"/>
      <c r="I47" s="1028"/>
      <c r="J47" s="1028"/>
      <c r="K47" s="1028"/>
      <c r="L47" s="1028"/>
      <c r="M47" s="1028"/>
      <c r="N47" s="1028"/>
      <c r="O47" s="1028"/>
      <c r="P47" s="1029"/>
      <c r="Q47" s="1039"/>
      <c r="R47" s="1040"/>
      <c r="S47" s="1040"/>
      <c r="T47" s="1040"/>
      <c r="U47" s="1040"/>
      <c r="V47" s="1040"/>
      <c r="W47" s="1040"/>
      <c r="X47" s="1040"/>
      <c r="Y47" s="1040"/>
      <c r="Z47" s="1040"/>
      <c r="AA47" s="1040"/>
      <c r="AB47" s="1040"/>
      <c r="AC47" s="1040"/>
      <c r="AD47" s="1040"/>
      <c r="AE47" s="1041"/>
      <c r="AF47" s="1033"/>
      <c r="AG47" s="1034"/>
      <c r="AH47" s="1034"/>
      <c r="AI47" s="1034"/>
      <c r="AJ47" s="1035"/>
      <c r="AK47" s="976"/>
      <c r="AL47" s="967"/>
      <c r="AM47" s="967"/>
      <c r="AN47" s="967"/>
      <c r="AO47" s="967"/>
      <c r="AP47" s="967"/>
      <c r="AQ47" s="967"/>
      <c r="AR47" s="967"/>
      <c r="AS47" s="967"/>
      <c r="AT47" s="967"/>
      <c r="AU47" s="967"/>
      <c r="AV47" s="967"/>
      <c r="AW47" s="967"/>
      <c r="AX47" s="967"/>
      <c r="AY47" s="967"/>
      <c r="AZ47" s="1038"/>
      <c r="BA47" s="1038"/>
      <c r="BB47" s="1038"/>
      <c r="BC47" s="1038"/>
      <c r="BD47" s="1038"/>
      <c r="BE47" s="1022"/>
      <c r="BF47" s="1022"/>
      <c r="BG47" s="1022"/>
      <c r="BH47" s="1022"/>
      <c r="BI47" s="1023"/>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27"/>
      <c r="C48" s="1028"/>
      <c r="D48" s="1028"/>
      <c r="E48" s="1028"/>
      <c r="F48" s="1028"/>
      <c r="G48" s="1028"/>
      <c r="H48" s="1028"/>
      <c r="I48" s="1028"/>
      <c r="J48" s="1028"/>
      <c r="K48" s="1028"/>
      <c r="L48" s="1028"/>
      <c r="M48" s="1028"/>
      <c r="N48" s="1028"/>
      <c r="O48" s="1028"/>
      <c r="P48" s="1029"/>
      <c r="Q48" s="1039"/>
      <c r="R48" s="1040"/>
      <c r="S48" s="1040"/>
      <c r="T48" s="1040"/>
      <c r="U48" s="1040"/>
      <c r="V48" s="1040"/>
      <c r="W48" s="1040"/>
      <c r="X48" s="1040"/>
      <c r="Y48" s="1040"/>
      <c r="Z48" s="1040"/>
      <c r="AA48" s="1040"/>
      <c r="AB48" s="1040"/>
      <c r="AC48" s="1040"/>
      <c r="AD48" s="1040"/>
      <c r="AE48" s="1041"/>
      <c r="AF48" s="1033"/>
      <c r="AG48" s="1034"/>
      <c r="AH48" s="1034"/>
      <c r="AI48" s="1034"/>
      <c r="AJ48" s="1035"/>
      <c r="AK48" s="976"/>
      <c r="AL48" s="967"/>
      <c r="AM48" s="967"/>
      <c r="AN48" s="967"/>
      <c r="AO48" s="967"/>
      <c r="AP48" s="967"/>
      <c r="AQ48" s="967"/>
      <c r="AR48" s="967"/>
      <c r="AS48" s="967"/>
      <c r="AT48" s="967"/>
      <c r="AU48" s="967"/>
      <c r="AV48" s="967"/>
      <c r="AW48" s="967"/>
      <c r="AX48" s="967"/>
      <c r="AY48" s="967"/>
      <c r="AZ48" s="1038"/>
      <c r="BA48" s="1038"/>
      <c r="BB48" s="1038"/>
      <c r="BC48" s="1038"/>
      <c r="BD48" s="1038"/>
      <c r="BE48" s="1022"/>
      <c r="BF48" s="1022"/>
      <c r="BG48" s="1022"/>
      <c r="BH48" s="1022"/>
      <c r="BI48" s="1023"/>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27"/>
      <c r="C49" s="1028"/>
      <c r="D49" s="1028"/>
      <c r="E49" s="1028"/>
      <c r="F49" s="1028"/>
      <c r="G49" s="1028"/>
      <c r="H49" s="1028"/>
      <c r="I49" s="1028"/>
      <c r="J49" s="1028"/>
      <c r="K49" s="1028"/>
      <c r="L49" s="1028"/>
      <c r="M49" s="1028"/>
      <c r="N49" s="1028"/>
      <c r="O49" s="1028"/>
      <c r="P49" s="1029"/>
      <c r="Q49" s="1039"/>
      <c r="R49" s="1040"/>
      <c r="S49" s="1040"/>
      <c r="T49" s="1040"/>
      <c r="U49" s="1040"/>
      <c r="V49" s="1040"/>
      <c r="W49" s="1040"/>
      <c r="X49" s="1040"/>
      <c r="Y49" s="1040"/>
      <c r="Z49" s="1040"/>
      <c r="AA49" s="1040"/>
      <c r="AB49" s="1040"/>
      <c r="AC49" s="1040"/>
      <c r="AD49" s="1040"/>
      <c r="AE49" s="1041"/>
      <c r="AF49" s="1033"/>
      <c r="AG49" s="1034"/>
      <c r="AH49" s="1034"/>
      <c r="AI49" s="1034"/>
      <c r="AJ49" s="1035"/>
      <c r="AK49" s="976"/>
      <c r="AL49" s="967"/>
      <c r="AM49" s="967"/>
      <c r="AN49" s="967"/>
      <c r="AO49" s="967"/>
      <c r="AP49" s="967"/>
      <c r="AQ49" s="967"/>
      <c r="AR49" s="967"/>
      <c r="AS49" s="967"/>
      <c r="AT49" s="967"/>
      <c r="AU49" s="967"/>
      <c r="AV49" s="967"/>
      <c r="AW49" s="967"/>
      <c r="AX49" s="967"/>
      <c r="AY49" s="967"/>
      <c r="AZ49" s="1038"/>
      <c r="BA49" s="1038"/>
      <c r="BB49" s="1038"/>
      <c r="BC49" s="1038"/>
      <c r="BD49" s="1038"/>
      <c r="BE49" s="1022"/>
      <c r="BF49" s="1022"/>
      <c r="BG49" s="1022"/>
      <c r="BH49" s="1022"/>
      <c r="BI49" s="1023"/>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27"/>
      <c r="C50" s="1028"/>
      <c r="D50" s="1028"/>
      <c r="E50" s="1028"/>
      <c r="F50" s="1028"/>
      <c r="G50" s="1028"/>
      <c r="H50" s="1028"/>
      <c r="I50" s="1028"/>
      <c r="J50" s="1028"/>
      <c r="K50" s="1028"/>
      <c r="L50" s="1028"/>
      <c r="M50" s="1028"/>
      <c r="N50" s="1028"/>
      <c r="O50" s="1028"/>
      <c r="P50" s="1029"/>
      <c r="Q50" s="1030"/>
      <c r="R50" s="1031"/>
      <c r="S50" s="1031"/>
      <c r="T50" s="1031"/>
      <c r="U50" s="1031"/>
      <c r="V50" s="1031"/>
      <c r="W50" s="1031"/>
      <c r="X50" s="1031"/>
      <c r="Y50" s="1031"/>
      <c r="Z50" s="1031"/>
      <c r="AA50" s="1031"/>
      <c r="AB50" s="1031"/>
      <c r="AC50" s="1031"/>
      <c r="AD50" s="1031"/>
      <c r="AE50" s="1032"/>
      <c r="AF50" s="1033"/>
      <c r="AG50" s="1034"/>
      <c r="AH50" s="1034"/>
      <c r="AI50" s="1034"/>
      <c r="AJ50" s="1035"/>
      <c r="AK50" s="1036"/>
      <c r="AL50" s="1031"/>
      <c r="AM50" s="1031"/>
      <c r="AN50" s="1031"/>
      <c r="AO50" s="1031"/>
      <c r="AP50" s="1031"/>
      <c r="AQ50" s="1031"/>
      <c r="AR50" s="1031"/>
      <c r="AS50" s="1031"/>
      <c r="AT50" s="1031"/>
      <c r="AU50" s="1031"/>
      <c r="AV50" s="1031"/>
      <c r="AW50" s="1031"/>
      <c r="AX50" s="1031"/>
      <c r="AY50" s="1031"/>
      <c r="AZ50" s="1037"/>
      <c r="BA50" s="1037"/>
      <c r="BB50" s="1037"/>
      <c r="BC50" s="1037"/>
      <c r="BD50" s="1037"/>
      <c r="BE50" s="1022"/>
      <c r="BF50" s="1022"/>
      <c r="BG50" s="1022"/>
      <c r="BH50" s="1022"/>
      <c r="BI50" s="1023"/>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27"/>
      <c r="C51" s="1028"/>
      <c r="D51" s="1028"/>
      <c r="E51" s="1028"/>
      <c r="F51" s="1028"/>
      <c r="G51" s="1028"/>
      <c r="H51" s="1028"/>
      <c r="I51" s="1028"/>
      <c r="J51" s="1028"/>
      <c r="K51" s="1028"/>
      <c r="L51" s="1028"/>
      <c r="M51" s="1028"/>
      <c r="N51" s="1028"/>
      <c r="O51" s="1028"/>
      <c r="P51" s="1029"/>
      <c r="Q51" s="1030"/>
      <c r="R51" s="1031"/>
      <c r="S51" s="1031"/>
      <c r="T51" s="1031"/>
      <c r="U51" s="1031"/>
      <c r="V51" s="1031"/>
      <c r="W51" s="1031"/>
      <c r="X51" s="1031"/>
      <c r="Y51" s="1031"/>
      <c r="Z51" s="1031"/>
      <c r="AA51" s="1031"/>
      <c r="AB51" s="1031"/>
      <c r="AC51" s="1031"/>
      <c r="AD51" s="1031"/>
      <c r="AE51" s="1032"/>
      <c r="AF51" s="1033"/>
      <c r="AG51" s="1034"/>
      <c r="AH51" s="1034"/>
      <c r="AI51" s="1034"/>
      <c r="AJ51" s="1035"/>
      <c r="AK51" s="1036"/>
      <c r="AL51" s="1031"/>
      <c r="AM51" s="1031"/>
      <c r="AN51" s="1031"/>
      <c r="AO51" s="1031"/>
      <c r="AP51" s="1031"/>
      <c r="AQ51" s="1031"/>
      <c r="AR51" s="1031"/>
      <c r="AS51" s="1031"/>
      <c r="AT51" s="1031"/>
      <c r="AU51" s="1031"/>
      <c r="AV51" s="1031"/>
      <c r="AW51" s="1031"/>
      <c r="AX51" s="1031"/>
      <c r="AY51" s="1031"/>
      <c r="AZ51" s="1037"/>
      <c r="BA51" s="1037"/>
      <c r="BB51" s="1037"/>
      <c r="BC51" s="1037"/>
      <c r="BD51" s="1037"/>
      <c r="BE51" s="1022"/>
      <c r="BF51" s="1022"/>
      <c r="BG51" s="1022"/>
      <c r="BH51" s="1022"/>
      <c r="BI51" s="1023"/>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27"/>
      <c r="C52" s="1028"/>
      <c r="D52" s="1028"/>
      <c r="E52" s="1028"/>
      <c r="F52" s="1028"/>
      <c r="G52" s="1028"/>
      <c r="H52" s="1028"/>
      <c r="I52" s="1028"/>
      <c r="J52" s="1028"/>
      <c r="K52" s="1028"/>
      <c r="L52" s="1028"/>
      <c r="M52" s="1028"/>
      <c r="N52" s="1028"/>
      <c r="O52" s="1028"/>
      <c r="P52" s="1029"/>
      <c r="Q52" s="1030"/>
      <c r="R52" s="1031"/>
      <c r="S52" s="1031"/>
      <c r="T52" s="1031"/>
      <c r="U52" s="1031"/>
      <c r="V52" s="1031"/>
      <c r="W52" s="1031"/>
      <c r="X52" s="1031"/>
      <c r="Y52" s="1031"/>
      <c r="Z52" s="1031"/>
      <c r="AA52" s="1031"/>
      <c r="AB52" s="1031"/>
      <c r="AC52" s="1031"/>
      <c r="AD52" s="1031"/>
      <c r="AE52" s="1032"/>
      <c r="AF52" s="1033"/>
      <c r="AG52" s="1034"/>
      <c r="AH52" s="1034"/>
      <c r="AI52" s="1034"/>
      <c r="AJ52" s="1035"/>
      <c r="AK52" s="1036"/>
      <c r="AL52" s="1031"/>
      <c r="AM52" s="1031"/>
      <c r="AN52" s="1031"/>
      <c r="AO52" s="1031"/>
      <c r="AP52" s="1031"/>
      <c r="AQ52" s="1031"/>
      <c r="AR52" s="1031"/>
      <c r="AS52" s="1031"/>
      <c r="AT52" s="1031"/>
      <c r="AU52" s="1031"/>
      <c r="AV52" s="1031"/>
      <c r="AW52" s="1031"/>
      <c r="AX52" s="1031"/>
      <c r="AY52" s="1031"/>
      <c r="AZ52" s="1037"/>
      <c r="BA52" s="1037"/>
      <c r="BB52" s="1037"/>
      <c r="BC52" s="1037"/>
      <c r="BD52" s="1037"/>
      <c r="BE52" s="1022"/>
      <c r="BF52" s="1022"/>
      <c r="BG52" s="1022"/>
      <c r="BH52" s="1022"/>
      <c r="BI52" s="1023"/>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27"/>
      <c r="C53" s="1028"/>
      <c r="D53" s="1028"/>
      <c r="E53" s="1028"/>
      <c r="F53" s="1028"/>
      <c r="G53" s="1028"/>
      <c r="H53" s="1028"/>
      <c r="I53" s="1028"/>
      <c r="J53" s="1028"/>
      <c r="K53" s="1028"/>
      <c r="L53" s="1028"/>
      <c r="M53" s="1028"/>
      <c r="N53" s="1028"/>
      <c r="O53" s="1028"/>
      <c r="P53" s="1029"/>
      <c r="Q53" s="1030"/>
      <c r="R53" s="1031"/>
      <c r="S53" s="1031"/>
      <c r="T53" s="1031"/>
      <c r="U53" s="1031"/>
      <c r="V53" s="1031"/>
      <c r="W53" s="1031"/>
      <c r="X53" s="1031"/>
      <c r="Y53" s="1031"/>
      <c r="Z53" s="1031"/>
      <c r="AA53" s="1031"/>
      <c r="AB53" s="1031"/>
      <c r="AC53" s="1031"/>
      <c r="AD53" s="1031"/>
      <c r="AE53" s="1032"/>
      <c r="AF53" s="1033"/>
      <c r="AG53" s="1034"/>
      <c r="AH53" s="1034"/>
      <c r="AI53" s="1034"/>
      <c r="AJ53" s="1035"/>
      <c r="AK53" s="1036"/>
      <c r="AL53" s="1031"/>
      <c r="AM53" s="1031"/>
      <c r="AN53" s="1031"/>
      <c r="AO53" s="1031"/>
      <c r="AP53" s="1031"/>
      <c r="AQ53" s="1031"/>
      <c r="AR53" s="1031"/>
      <c r="AS53" s="1031"/>
      <c r="AT53" s="1031"/>
      <c r="AU53" s="1031"/>
      <c r="AV53" s="1031"/>
      <c r="AW53" s="1031"/>
      <c r="AX53" s="1031"/>
      <c r="AY53" s="1031"/>
      <c r="AZ53" s="1037"/>
      <c r="BA53" s="1037"/>
      <c r="BB53" s="1037"/>
      <c r="BC53" s="1037"/>
      <c r="BD53" s="1037"/>
      <c r="BE53" s="1022"/>
      <c r="BF53" s="1022"/>
      <c r="BG53" s="1022"/>
      <c r="BH53" s="1022"/>
      <c r="BI53" s="1023"/>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27"/>
      <c r="C54" s="1028"/>
      <c r="D54" s="1028"/>
      <c r="E54" s="1028"/>
      <c r="F54" s="1028"/>
      <c r="G54" s="1028"/>
      <c r="H54" s="1028"/>
      <c r="I54" s="1028"/>
      <c r="J54" s="1028"/>
      <c r="K54" s="1028"/>
      <c r="L54" s="1028"/>
      <c r="M54" s="1028"/>
      <c r="N54" s="1028"/>
      <c r="O54" s="1028"/>
      <c r="P54" s="1029"/>
      <c r="Q54" s="1030"/>
      <c r="R54" s="1031"/>
      <c r="S54" s="1031"/>
      <c r="T54" s="1031"/>
      <c r="U54" s="1031"/>
      <c r="V54" s="1031"/>
      <c r="W54" s="1031"/>
      <c r="X54" s="1031"/>
      <c r="Y54" s="1031"/>
      <c r="Z54" s="1031"/>
      <c r="AA54" s="1031"/>
      <c r="AB54" s="1031"/>
      <c r="AC54" s="1031"/>
      <c r="AD54" s="1031"/>
      <c r="AE54" s="1032"/>
      <c r="AF54" s="1033"/>
      <c r="AG54" s="1034"/>
      <c r="AH54" s="1034"/>
      <c r="AI54" s="1034"/>
      <c r="AJ54" s="1035"/>
      <c r="AK54" s="1036"/>
      <c r="AL54" s="1031"/>
      <c r="AM54" s="1031"/>
      <c r="AN54" s="1031"/>
      <c r="AO54" s="1031"/>
      <c r="AP54" s="1031"/>
      <c r="AQ54" s="1031"/>
      <c r="AR54" s="1031"/>
      <c r="AS54" s="1031"/>
      <c r="AT54" s="1031"/>
      <c r="AU54" s="1031"/>
      <c r="AV54" s="1031"/>
      <c r="AW54" s="1031"/>
      <c r="AX54" s="1031"/>
      <c r="AY54" s="1031"/>
      <c r="AZ54" s="1037"/>
      <c r="BA54" s="1037"/>
      <c r="BB54" s="1037"/>
      <c r="BC54" s="1037"/>
      <c r="BD54" s="1037"/>
      <c r="BE54" s="1022"/>
      <c r="BF54" s="1022"/>
      <c r="BG54" s="1022"/>
      <c r="BH54" s="1022"/>
      <c r="BI54" s="1023"/>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27"/>
      <c r="C55" s="1028"/>
      <c r="D55" s="1028"/>
      <c r="E55" s="1028"/>
      <c r="F55" s="1028"/>
      <c r="G55" s="1028"/>
      <c r="H55" s="1028"/>
      <c r="I55" s="1028"/>
      <c r="J55" s="1028"/>
      <c r="K55" s="1028"/>
      <c r="L55" s="1028"/>
      <c r="M55" s="1028"/>
      <c r="N55" s="1028"/>
      <c r="O55" s="1028"/>
      <c r="P55" s="1029"/>
      <c r="Q55" s="1030"/>
      <c r="R55" s="1031"/>
      <c r="S55" s="1031"/>
      <c r="T55" s="1031"/>
      <c r="U55" s="1031"/>
      <c r="V55" s="1031"/>
      <c r="W55" s="1031"/>
      <c r="X55" s="1031"/>
      <c r="Y55" s="1031"/>
      <c r="Z55" s="1031"/>
      <c r="AA55" s="1031"/>
      <c r="AB55" s="1031"/>
      <c r="AC55" s="1031"/>
      <c r="AD55" s="1031"/>
      <c r="AE55" s="1032"/>
      <c r="AF55" s="1033"/>
      <c r="AG55" s="1034"/>
      <c r="AH55" s="1034"/>
      <c r="AI55" s="1034"/>
      <c r="AJ55" s="1035"/>
      <c r="AK55" s="1036"/>
      <c r="AL55" s="1031"/>
      <c r="AM55" s="1031"/>
      <c r="AN55" s="1031"/>
      <c r="AO55" s="1031"/>
      <c r="AP55" s="1031"/>
      <c r="AQ55" s="1031"/>
      <c r="AR55" s="1031"/>
      <c r="AS55" s="1031"/>
      <c r="AT55" s="1031"/>
      <c r="AU55" s="1031"/>
      <c r="AV55" s="1031"/>
      <c r="AW55" s="1031"/>
      <c r="AX55" s="1031"/>
      <c r="AY55" s="1031"/>
      <c r="AZ55" s="1037"/>
      <c r="BA55" s="1037"/>
      <c r="BB55" s="1037"/>
      <c r="BC55" s="1037"/>
      <c r="BD55" s="1037"/>
      <c r="BE55" s="1022"/>
      <c r="BF55" s="1022"/>
      <c r="BG55" s="1022"/>
      <c r="BH55" s="1022"/>
      <c r="BI55" s="1023"/>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27"/>
      <c r="C56" s="1028"/>
      <c r="D56" s="1028"/>
      <c r="E56" s="1028"/>
      <c r="F56" s="1028"/>
      <c r="G56" s="1028"/>
      <c r="H56" s="1028"/>
      <c r="I56" s="1028"/>
      <c r="J56" s="1028"/>
      <c r="K56" s="1028"/>
      <c r="L56" s="1028"/>
      <c r="M56" s="1028"/>
      <c r="N56" s="1028"/>
      <c r="O56" s="1028"/>
      <c r="P56" s="1029"/>
      <c r="Q56" s="1030"/>
      <c r="R56" s="1031"/>
      <c r="S56" s="1031"/>
      <c r="T56" s="1031"/>
      <c r="U56" s="1031"/>
      <c r="V56" s="1031"/>
      <c r="W56" s="1031"/>
      <c r="X56" s="1031"/>
      <c r="Y56" s="1031"/>
      <c r="Z56" s="1031"/>
      <c r="AA56" s="1031"/>
      <c r="AB56" s="1031"/>
      <c r="AC56" s="1031"/>
      <c r="AD56" s="1031"/>
      <c r="AE56" s="1032"/>
      <c r="AF56" s="1033"/>
      <c r="AG56" s="1034"/>
      <c r="AH56" s="1034"/>
      <c r="AI56" s="1034"/>
      <c r="AJ56" s="1035"/>
      <c r="AK56" s="1036"/>
      <c r="AL56" s="1031"/>
      <c r="AM56" s="1031"/>
      <c r="AN56" s="1031"/>
      <c r="AO56" s="1031"/>
      <c r="AP56" s="1031"/>
      <c r="AQ56" s="1031"/>
      <c r="AR56" s="1031"/>
      <c r="AS56" s="1031"/>
      <c r="AT56" s="1031"/>
      <c r="AU56" s="1031"/>
      <c r="AV56" s="1031"/>
      <c r="AW56" s="1031"/>
      <c r="AX56" s="1031"/>
      <c r="AY56" s="1031"/>
      <c r="AZ56" s="1037"/>
      <c r="BA56" s="1037"/>
      <c r="BB56" s="1037"/>
      <c r="BC56" s="1037"/>
      <c r="BD56" s="1037"/>
      <c r="BE56" s="1022"/>
      <c r="BF56" s="1022"/>
      <c r="BG56" s="1022"/>
      <c r="BH56" s="1022"/>
      <c r="BI56" s="1023"/>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27"/>
      <c r="C57" s="1028"/>
      <c r="D57" s="1028"/>
      <c r="E57" s="1028"/>
      <c r="F57" s="1028"/>
      <c r="G57" s="1028"/>
      <c r="H57" s="1028"/>
      <c r="I57" s="1028"/>
      <c r="J57" s="1028"/>
      <c r="K57" s="1028"/>
      <c r="L57" s="1028"/>
      <c r="M57" s="1028"/>
      <c r="N57" s="1028"/>
      <c r="O57" s="1028"/>
      <c r="P57" s="1029"/>
      <c r="Q57" s="1030"/>
      <c r="R57" s="1031"/>
      <c r="S57" s="1031"/>
      <c r="T57" s="1031"/>
      <c r="U57" s="1031"/>
      <c r="V57" s="1031"/>
      <c r="W57" s="1031"/>
      <c r="X57" s="1031"/>
      <c r="Y57" s="1031"/>
      <c r="Z57" s="1031"/>
      <c r="AA57" s="1031"/>
      <c r="AB57" s="1031"/>
      <c r="AC57" s="1031"/>
      <c r="AD57" s="1031"/>
      <c r="AE57" s="1032"/>
      <c r="AF57" s="1033"/>
      <c r="AG57" s="1034"/>
      <c r="AH57" s="1034"/>
      <c r="AI57" s="1034"/>
      <c r="AJ57" s="1035"/>
      <c r="AK57" s="1036"/>
      <c r="AL57" s="1031"/>
      <c r="AM57" s="1031"/>
      <c r="AN57" s="1031"/>
      <c r="AO57" s="1031"/>
      <c r="AP57" s="1031"/>
      <c r="AQ57" s="1031"/>
      <c r="AR57" s="1031"/>
      <c r="AS57" s="1031"/>
      <c r="AT57" s="1031"/>
      <c r="AU57" s="1031"/>
      <c r="AV57" s="1031"/>
      <c r="AW57" s="1031"/>
      <c r="AX57" s="1031"/>
      <c r="AY57" s="1031"/>
      <c r="AZ57" s="1037"/>
      <c r="BA57" s="1037"/>
      <c r="BB57" s="1037"/>
      <c r="BC57" s="1037"/>
      <c r="BD57" s="1037"/>
      <c r="BE57" s="1022"/>
      <c r="BF57" s="1022"/>
      <c r="BG57" s="1022"/>
      <c r="BH57" s="1022"/>
      <c r="BI57" s="1023"/>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27"/>
      <c r="C58" s="1028"/>
      <c r="D58" s="1028"/>
      <c r="E58" s="1028"/>
      <c r="F58" s="1028"/>
      <c r="G58" s="1028"/>
      <c r="H58" s="1028"/>
      <c r="I58" s="1028"/>
      <c r="J58" s="1028"/>
      <c r="K58" s="1028"/>
      <c r="L58" s="1028"/>
      <c r="M58" s="1028"/>
      <c r="N58" s="1028"/>
      <c r="O58" s="1028"/>
      <c r="P58" s="1029"/>
      <c r="Q58" s="1030"/>
      <c r="R58" s="1031"/>
      <c r="S58" s="1031"/>
      <c r="T58" s="1031"/>
      <c r="U58" s="1031"/>
      <c r="V58" s="1031"/>
      <c r="W58" s="1031"/>
      <c r="X58" s="1031"/>
      <c r="Y58" s="1031"/>
      <c r="Z58" s="1031"/>
      <c r="AA58" s="1031"/>
      <c r="AB58" s="1031"/>
      <c r="AC58" s="1031"/>
      <c r="AD58" s="1031"/>
      <c r="AE58" s="1032"/>
      <c r="AF58" s="1033"/>
      <c r="AG58" s="1034"/>
      <c r="AH58" s="1034"/>
      <c r="AI58" s="1034"/>
      <c r="AJ58" s="1035"/>
      <c r="AK58" s="1036"/>
      <c r="AL58" s="1031"/>
      <c r="AM58" s="1031"/>
      <c r="AN58" s="1031"/>
      <c r="AO58" s="1031"/>
      <c r="AP58" s="1031"/>
      <c r="AQ58" s="1031"/>
      <c r="AR58" s="1031"/>
      <c r="AS58" s="1031"/>
      <c r="AT58" s="1031"/>
      <c r="AU58" s="1031"/>
      <c r="AV58" s="1031"/>
      <c r="AW58" s="1031"/>
      <c r="AX58" s="1031"/>
      <c r="AY58" s="1031"/>
      <c r="AZ58" s="1037"/>
      <c r="BA58" s="1037"/>
      <c r="BB58" s="1037"/>
      <c r="BC58" s="1037"/>
      <c r="BD58" s="1037"/>
      <c r="BE58" s="1022"/>
      <c r="BF58" s="1022"/>
      <c r="BG58" s="1022"/>
      <c r="BH58" s="1022"/>
      <c r="BI58" s="1023"/>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27"/>
      <c r="C59" s="1028"/>
      <c r="D59" s="1028"/>
      <c r="E59" s="1028"/>
      <c r="F59" s="1028"/>
      <c r="G59" s="1028"/>
      <c r="H59" s="1028"/>
      <c r="I59" s="1028"/>
      <c r="J59" s="1028"/>
      <c r="K59" s="1028"/>
      <c r="L59" s="1028"/>
      <c r="M59" s="1028"/>
      <c r="N59" s="1028"/>
      <c r="O59" s="1028"/>
      <c r="P59" s="1029"/>
      <c r="Q59" s="1030"/>
      <c r="R59" s="1031"/>
      <c r="S59" s="1031"/>
      <c r="T59" s="1031"/>
      <c r="U59" s="1031"/>
      <c r="V59" s="1031"/>
      <c r="W59" s="1031"/>
      <c r="X59" s="1031"/>
      <c r="Y59" s="1031"/>
      <c r="Z59" s="1031"/>
      <c r="AA59" s="1031"/>
      <c r="AB59" s="1031"/>
      <c r="AC59" s="1031"/>
      <c r="AD59" s="1031"/>
      <c r="AE59" s="1032"/>
      <c r="AF59" s="1033"/>
      <c r="AG59" s="1034"/>
      <c r="AH59" s="1034"/>
      <c r="AI59" s="1034"/>
      <c r="AJ59" s="1035"/>
      <c r="AK59" s="1036"/>
      <c r="AL59" s="1031"/>
      <c r="AM59" s="1031"/>
      <c r="AN59" s="1031"/>
      <c r="AO59" s="1031"/>
      <c r="AP59" s="1031"/>
      <c r="AQ59" s="1031"/>
      <c r="AR59" s="1031"/>
      <c r="AS59" s="1031"/>
      <c r="AT59" s="1031"/>
      <c r="AU59" s="1031"/>
      <c r="AV59" s="1031"/>
      <c r="AW59" s="1031"/>
      <c r="AX59" s="1031"/>
      <c r="AY59" s="1031"/>
      <c r="AZ59" s="1037"/>
      <c r="BA59" s="1037"/>
      <c r="BB59" s="1037"/>
      <c r="BC59" s="1037"/>
      <c r="BD59" s="1037"/>
      <c r="BE59" s="1022"/>
      <c r="BF59" s="1022"/>
      <c r="BG59" s="1022"/>
      <c r="BH59" s="1022"/>
      <c r="BI59" s="1023"/>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27"/>
      <c r="C60" s="1028"/>
      <c r="D60" s="1028"/>
      <c r="E60" s="1028"/>
      <c r="F60" s="1028"/>
      <c r="G60" s="1028"/>
      <c r="H60" s="1028"/>
      <c r="I60" s="1028"/>
      <c r="J60" s="1028"/>
      <c r="K60" s="1028"/>
      <c r="L60" s="1028"/>
      <c r="M60" s="1028"/>
      <c r="N60" s="1028"/>
      <c r="O60" s="1028"/>
      <c r="P60" s="1029"/>
      <c r="Q60" s="1030"/>
      <c r="R60" s="1031"/>
      <c r="S60" s="1031"/>
      <c r="T60" s="1031"/>
      <c r="U60" s="1031"/>
      <c r="V60" s="1031"/>
      <c r="W60" s="1031"/>
      <c r="X60" s="1031"/>
      <c r="Y60" s="1031"/>
      <c r="Z60" s="1031"/>
      <c r="AA60" s="1031"/>
      <c r="AB60" s="1031"/>
      <c r="AC60" s="1031"/>
      <c r="AD60" s="1031"/>
      <c r="AE60" s="1032"/>
      <c r="AF60" s="1033"/>
      <c r="AG60" s="1034"/>
      <c r="AH60" s="1034"/>
      <c r="AI60" s="1034"/>
      <c r="AJ60" s="1035"/>
      <c r="AK60" s="1036"/>
      <c r="AL60" s="1031"/>
      <c r="AM60" s="1031"/>
      <c r="AN60" s="1031"/>
      <c r="AO60" s="1031"/>
      <c r="AP60" s="1031"/>
      <c r="AQ60" s="1031"/>
      <c r="AR60" s="1031"/>
      <c r="AS60" s="1031"/>
      <c r="AT60" s="1031"/>
      <c r="AU60" s="1031"/>
      <c r="AV60" s="1031"/>
      <c r="AW60" s="1031"/>
      <c r="AX60" s="1031"/>
      <c r="AY60" s="1031"/>
      <c r="AZ60" s="1037"/>
      <c r="BA60" s="1037"/>
      <c r="BB60" s="1037"/>
      <c r="BC60" s="1037"/>
      <c r="BD60" s="1037"/>
      <c r="BE60" s="1022"/>
      <c r="BF60" s="1022"/>
      <c r="BG60" s="1022"/>
      <c r="BH60" s="1022"/>
      <c r="BI60" s="1023"/>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27"/>
      <c r="C61" s="1028"/>
      <c r="D61" s="1028"/>
      <c r="E61" s="1028"/>
      <c r="F61" s="1028"/>
      <c r="G61" s="1028"/>
      <c r="H61" s="1028"/>
      <c r="I61" s="1028"/>
      <c r="J61" s="1028"/>
      <c r="K61" s="1028"/>
      <c r="L61" s="1028"/>
      <c r="M61" s="1028"/>
      <c r="N61" s="1028"/>
      <c r="O61" s="1028"/>
      <c r="P61" s="1029"/>
      <c r="Q61" s="1030"/>
      <c r="R61" s="1031"/>
      <c r="S61" s="1031"/>
      <c r="T61" s="1031"/>
      <c r="U61" s="1031"/>
      <c r="V61" s="1031"/>
      <c r="W61" s="1031"/>
      <c r="X61" s="1031"/>
      <c r="Y61" s="1031"/>
      <c r="Z61" s="1031"/>
      <c r="AA61" s="1031"/>
      <c r="AB61" s="1031"/>
      <c r="AC61" s="1031"/>
      <c r="AD61" s="1031"/>
      <c r="AE61" s="1032"/>
      <c r="AF61" s="1033"/>
      <c r="AG61" s="1034"/>
      <c r="AH61" s="1034"/>
      <c r="AI61" s="1034"/>
      <c r="AJ61" s="1035"/>
      <c r="AK61" s="1036"/>
      <c r="AL61" s="1031"/>
      <c r="AM61" s="1031"/>
      <c r="AN61" s="1031"/>
      <c r="AO61" s="1031"/>
      <c r="AP61" s="1031"/>
      <c r="AQ61" s="1031"/>
      <c r="AR61" s="1031"/>
      <c r="AS61" s="1031"/>
      <c r="AT61" s="1031"/>
      <c r="AU61" s="1031"/>
      <c r="AV61" s="1031"/>
      <c r="AW61" s="1031"/>
      <c r="AX61" s="1031"/>
      <c r="AY61" s="1031"/>
      <c r="AZ61" s="1037"/>
      <c r="BA61" s="1037"/>
      <c r="BB61" s="1037"/>
      <c r="BC61" s="1037"/>
      <c r="BD61" s="1037"/>
      <c r="BE61" s="1022"/>
      <c r="BF61" s="1022"/>
      <c r="BG61" s="1022"/>
      <c r="BH61" s="1022"/>
      <c r="BI61" s="1023"/>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27"/>
      <c r="C62" s="1028"/>
      <c r="D62" s="1028"/>
      <c r="E62" s="1028"/>
      <c r="F62" s="1028"/>
      <c r="G62" s="1028"/>
      <c r="H62" s="1028"/>
      <c r="I62" s="1028"/>
      <c r="J62" s="1028"/>
      <c r="K62" s="1028"/>
      <c r="L62" s="1028"/>
      <c r="M62" s="1028"/>
      <c r="N62" s="1028"/>
      <c r="O62" s="1028"/>
      <c r="P62" s="1029"/>
      <c r="Q62" s="1030"/>
      <c r="R62" s="1031"/>
      <c r="S62" s="1031"/>
      <c r="T62" s="1031"/>
      <c r="U62" s="1031"/>
      <c r="V62" s="1031"/>
      <c r="W62" s="1031"/>
      <c r="X62" s="1031"/>
      <c r="Y62" s="1031"/>
      <c r="Z62" s="1031"/>
      <c r="AA62" s="1031"/>
      <c r="AB62" s="1031"/>
      <c r="AC62" s="1031"/>
      <c r="AD62" s="1031"/>
      <c r="AE62" s="1032"/>
      <c r="AF62" s="1033"/>
      <c r="AG62" s="1034"/>
      <c r="AH62" s="1034"/>
      <c r="AI62" s="1034"/>
      <c r="AJ62" s="1035"/>
      <c r="AK62" s="1036"/>
      <c r="AL62" s="1031"/>
      <c r="AM62" s="1031"/>
      <c r="AN62" s="1031"/>
      <c r="AO62" s="1031"/>
      <c r="AP62" s="1031"/>
      <c r="AQ62" s="1031"/>
      <c r="AR62" s="1031"/>
      <c r="AS62" s="1031"/>
      <c r="AT62" s="1031"/>
      <c r="AU62" s="1031"/>
      <c r="AV62" s="1031"/>
      <c r="AW62" s="1031"/>
      <c r="AX62" s="1031"/>
      <c r="AY62" s="1031"/>
      <c r="AZ62" s="1037"/>
      <c r="BA62" s="1037"/>
      <c r="BB62" s="1037"/>
      <c r="BC62" s="1037"/>
      <c r="BD62" s="1037"/>
      <c r="BE62" s="1022"/>
      <c r="BF62" s="1022"/>
      <c r="BG62" s="1022"/>
      <c r="BH62" s="1022"/>
      <c r="BI62" s="1023"/>
      <c r="BJ62" s="1024" t="s">
        <v>389</v>
      </c>
      <c r="BK62" s="1025"/>
      <c r="BL62" s="1025"/>
      <c r="BM62" s="1025"/>
      <c r="BN62" s="1026"/>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368</v>
      </c>
      <c r="B63" s="940" t="s">
        <v>390</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18"/>
      <c r="AF63" s="1019">
        <v>112</v>
      </c>
      <c r="AG63" s="955"/>
      <c r="AH63" s="955"/>
      <c r="AI63" s="955"/>
      <c r="AJ63" s="1020"/>
      <c r="AK63" s="1021"/>
      <c r="AL63" s="959"/>
      <c r="AM63" s="959"/>
      <c r="AN63" s="959"/>
      <c r="AO63" s="959"/>
      <c r="AP63" s="955"/>
      <c r="AQ63" s="955"/>
      <c r="AR63" s="955"/>
      <c r="AS63" s="955"/>
      <c r="AT63" s="955"/>
      <c r="AU63" s="955"/>
      <c r="AV63" s="955"/>
      <c r="AW63" s="955"/>
      <c r="AX63" s="955"/>
      <c r="AY63" s="955"/>
      <c r="AZ63" s="1015"/>
      <c r="BA63" s="1015"/>
      <c r="BB63" s="1015"/>
      <c r="BC63" s="1015"/>
      <c r="BD63" s="1015"/>
      <c r="BE63" s="956"/>
      <c r="BF63" s="956"/>
      <c r="BG63" s="956"/>
      <c r="BH63" s="956"/>
      <c r="BI63" s="957"/>
      <c r="BJ63" s="1016" t="s">
        <v>112</v>
      </c>
      <c r="BK63" s="947"/>
      <c r="BL63" s="947"/>
      <c r="BM63" s="947"/>
      <c r="BN63" s="1017"/>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392</v>
      </c>
      <c r="B66" s="992"/>
      <c r="C66" s="992"/>
      <c r="D66" s="992"/>
      <c r="E66" s="992"/>
      <c r="F66" s="992"/>
      <c r="G66" s="992"/>
      <c r="H66" s="992"/>
      <c r="I66" s="992"/>
      <c r="J66" s="992"/>
      <c r="K66" s="992"/>
      <c r="L66" s="992"/>
      <c r="M66" s="992"/>
      <c r="N66" s="992"/>
      <c r="O66" s="992"/>
      <c r="P66" s="993"/>
      <c r="Q66" s="997" t="s">
        <v>372</v>
      </c>
      <c r="R66" s="998"/>
      <c r="S66" s="998"/>
      <c r="T66" s="998"/>
      <c r="U66" s="999"/>
      <c r="V66" s="997" t="s">
        <v>373</v>
      </c>
      <c r="W66" s="998"/>
      <c r="X66" s="998"/>
      <c r="Y66" s="998"/>
      <c r="Z66" s="999"/>
      <c r="AA66" s="997" t="s">
        <v>374</v>
      </c>
      <c r="AB66" s="998"/>
      <c r="AC66" s="998"/>
      <c r="AD66" s="998"/>
      <c r="AE66" s="999"/>
      <c r="AF66" s="1003" t="s">
        <v>375</v>
      </c>
      <c r="AG66" s="1004"/>
      <c r="AH66" s="1004"/>
      <c r="AI66" s="1004"/>
      <c r="AJ66" s="1005"/>
      <c r="AK66" s="997" t="s">
        <v>376</v>
      </c>
      <c r="AL66" s="992"/>
      <c r="AM66" s="992"/>
      <c r="AN66" s="992"/>
      <c r="AO66" s="993"/>
      <c r="AP66" s="997" t="s">
        <v>377</v>
      </c>
      <c r="AQ66" s="998"/>
      <c r="AR66" s="998"/>
      <c r="AS66" s="998"/>
      <c r="AT66" s="999"/>
      <c r="AU66" s="997" t="s">
        <v>393</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538</v>
      </c>
      <c r="C68" s="982"/>
      <c r="D68" s="982"/>
      <c r="E68" s="982"/>
      <c r="F68" s="982"/>
      <c r="G68" s="982"/>
      <c r="H68" s="982"/>
      <c r="I68" s="982"/>
      <c r="J68" s="982"/>
      <c r="K68" s="982"/>
      <c r="L68" s="982"/>
      <c r="M68" s="982"/>
      <c r="N68" s="982"/>
      <c r="O68" s="982"/>
      <c r="P68" s="983"/>
      <c r="Q68" s="984">
        <v>5282</v>
      </c>
      <c r="R68" s="978"/>
      <c r="S68" s="978"/>
      <c r="T68" s="978"/>
      <c r="U68" s="978"/>
      <c r="V68" s="978">
        <v>5096</v>
      </c>
      <c r="W68" s="978"/>
      <c r="X68" s="978"/>
      <c r="Y68" s="978"/>
      <c r="Z68" s="978"/>
      <c r="AA68" s="978">
        <v>186</v>
      </c>
      <c r="AB68" s="978"/>
      <c r="AC68" s="978"/>
      <c r="AD68" s="978"/>
      <c r="AE68" s="978"/>
      <c r="AF68" s="978">
        <v>95</v>
      </c>
      <c r="AG68" s="978"/>
      <c r="AH68" s="978"/>
      <c r="AI68" s="978"/>
      <c r="AJ68" s="978"/>
      <c r="AK68" s="978">
        <v>249</v>
      </c>
      <c r="AL68" s="978"/>
      <c r="AM68" s="978"/>
      <c r="AN68" s="978"/>
      <c r="AO68" s="978"/>
      <c r="AP68" s="978">
        <v>722</v>
      </c>
      <c r="AQ68" s="978"/>
      <c r="AR68" s="978"/>
      <c r="AS68" s="978"/>
      <c r="AT68" s="978"/>
      <c r="AU68" s="978">
        <v>121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539</v>
      </c>
      <c r="C69" s="971"/>
      <c r="D69" s="971"/>
      <c r="E69" s="971"/>
      <c r="F69" s="971"/>
      <c r="G69" s="971"/>
      <c r="H69" s="971"/>
      <c r="I69" s="971"/>
      <c r="J69" s="971"/>
      <c r="K69" s="971"/>
      <c r="L69" s="971"/>
      <c r="M69" s="971"/>
      <c r="N69" s="971"/>
      <c r="O69" s="971"/>
      <c r="P69" s="972"/>
      <c r="Q69" s="973">
        <v>715</v>
      </c>
      <c r="R69" s="967"/>
      <c r="S69" s="967"/>
      <c r="T69" s="967"/>
      <c r="U69" s="967"/>
      <c r="V69" s="967">
        <v>540</v>
      </c>
      <c r="W69" s="967"/>
      <c r="X69" s="967"/>
      <c r="Y69" s="967"/>
      <c r="Z69" s="967"/>
      <c r="AA69" s="967">
        <v>175</v>
      </c>
      <c r="AB69" s="967"/>
      <c r="AC69" s="967"/>
      <c r="AD69" s="967"/>
      <c r="AE69" s="967"/>
      <c r="AF69" s="967">
        <v>758</v>
      </c>
      <c r="AG69" s="967"/>
      <c r="AH69" s="967"/>
      <c r="AI69" s="967"/>
      <c r="AJ69" s="967"/>
      <c r="AK69" s="967"/>
      <c r="AL69" s="967"/>
      <c r="AM69" s="967"/>
      <c r="AN69" s="967"/>
      <c r="AO69" s="967"/>
      <c r="AP69" s="967">
        <v>657</v>
      </c>
      <c r="AQ69" s="967"/>
      <c r="AR69" s="967"/>
      <c r="AS69" s="967"/>
      <c r="AT69" s="967"/>
      <c r="AU69" s="967"/>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540</v>
      </c>
      <c r="C70" s="971"/>
      <c r="D70" s="971"/>
      <c r="E70" s="971"/>
      <c r="F70" s="971"/>
      <c r="G70" s="971"/>
      <c r="H70" s="971"/>
      <c r="I70" s="971"/>
      <c r="J70" s="971"/>
      <c r="K70" s="971"/>
      <c r="L70" s="971"/>
      <c r="M70" s="971"/>
      <c r="N70" s="971"/>
      <c r="O70" s="971"/>
      <c r="P70" s="972"/>
      <c r="Q70" s="973">
        <v>9335</v>
      </c>
      <c r="R70" s="967"/>
      <c r="S70" s="967"/>
      <c r="T70" s="967"/>
      <c r="U70" s="967"/>
      <c r="V70" s="967">
        <v>8167</v>
      </c>
      <c r="W70" s="967"/>
      <c r="X70" s="967"/>
      <c r="Y70" s="967"/>
      <c r="Z70" s="967"/>
      <c r="AA70" s="967">
        <v>1168</v>
      </c>
      <c r="AB70" s="967"/>
      <c r="AC70" s="967"/>
      <c r="AD70" s="967"/>
      <c r="AE70" s="967"/>
      <c r="AF70" s="967"/>
      <c r="AG70" s="967"/>
      <c r="AH70" s="967"/>
      <c r="AI70" s="967"/>
      <c r="AJ70" s="967"/>
      <c r="AK70" s="967">
        <v>15</v>
      </c>
      <c r="AL70" s="967"/>
      <c r="AM70" s="967"/>
      <c r="AN70" s="967"/>
      <c r="AO70" s="967"/>
      <c r="AP70" s="967"/>
      <c r="AQ70" s="967"/>
      <c r="AR70" s="967"/>
      <c r="AS70" s="967"/>
      <c r="AT70" s="967"/>
      <c r="AU70" s="967"/>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541</v>
      </c>
      <c r="C71" s="971"/>
      <c r="D71" s="971"/>
      <c r="E71" s="971"/>
      <c r="F71" s="971"/>
      <c r="G71" s="971"/>
      <c r="H71" s="971"/>
      <c r="I71" s="971"/>
      <c r="J71" s="971"/>
      <c r="K71" s="971"/>
      <c r="L71" s="971"/>
      <c r="M71" s="971"/>
      <c r="N71" s="971"/>
      <c r="O71" s="971"/>
      <c r="P71" s="972"/>
      <c r="Q71" s="973">
        <v>1528</v>
      </c>
      <c r="R71" s="967"/>
      <c r="S71" s="967"/>
      <c r="T71" s="967"/>
      <c r="U71" s="967"/>
      <c r="V71" s="967">
        <v>1527</v>
      </c>
      <c r="W71" s="967"/>
      <c r="X71" s="967"/>
      <c r="Y71" s="967"/>
      <c r="Z71" s="967"/>
      <c r="AA71" s="967">
        <v>1</v>
      </c>
      <c r="AB71" s="967"/>
      <c r="AC71" s="967"/>
      <c r="AD71" s="967"/>
      <c r="AE71" s="967"/>
      <c r="AF71" s="967"/>
      <c r="AG71" s="967"/>
      <c r="AH71" s="967"/>
      <c r="AI71" s="967"/>
      <c r="AJ71" s="967"/>
      <c r="AK71" s="967"/>
      <c r="AL71" s="967"/>
      <c r="AM71" s="967"/>
      <c r="AN71" s="967"/>
      <c r="AO71" s="967"/>
      <c r="AP71" s="967"/>
      <c r="AQ71" s="967"/>
      <c r="AR71" s="967"/>
      <c r="AS71" s="967"/>
      <c r="AT71" s="967"/>
      <c r="AU71" s="967"/>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542</v>
      </c>
      <c r="C72" s="971"/>
      <c r="D72" s="971"/>
      <c r="E72" s="971"/>
      <c r="F72" s="971"/>
      <c r="G72" s="971"/>
      <c r="H72" s="971"/>
      <c r="I72" s="971"/>
      <c r="J72" s="971"/>
      <c r="K72" s="971"/>
      <c r="L72" s="971"/>
      <c r="M72" s="971"/>
      <c r="N72" s="971"/>
      <c r="O72" s="971"/>
      <c r="P72" s="972"/>
      <c r="Q72" s="973">
        <v>20</v>
      </c>
      <c r="R72" s="967"/>
      <c r="S72" s="967"/>
      <c r="T72" s="967"/>
      <c r="U72" s="967"/>
      <c r="V72" s="967">
        <v>19</v>
      </c>
      <c r="W72" s="967"/>
      <c r="X72" s="967"/>
      <c r="Y72" s="967"/>
      <c r="Z72" s="967"/>
      <c r="AA72" s="967">
        <v>1</v>
      </c>
      <c r="AB72" s="967"/>
      <c r="AC72" s="967"/>
      <c r="AD72" s="967"/>
      <c r="AE72" s="967"/>
      <c r="AF72" s="967"/>
      <c r="AG72" s="967"/>
      <c r="AH72" s="967"/>
      <c r="AI72" s="967"/>
      <c r="AJ72" s="967"/>
      <c r="AK72" s="967"/>
      <c r="AL72" s="967"/>
      <c r="AM72" s="967"/>
      <c r="AN72" s="967"/>
      <c r="AO72" s="967"/>
      <c r="AP72" s="967"/>
      <c r="AQ72" s="967"/>
      <c r="AR72" s="967"/>
      <c r="AS72" s="967"/>
      <c r="AT72" s="967"/>
      <c r="AU72" s="967"/>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543</v>
      </c>
      <c r="C73" s="971"/>
      <c r="D73" s="971"/>
      <c r="E73" s="971"/>
      <c r="F73" s="971"/>
      <c r="G73" s="971"/>
      <c r="H73" s="971"/>
      <c r="I73" s="971"/>
      <c r="J73" s="971"/>
      <c r="K73" s="971"/>
      <c r="L73" s="971"/>
      <c r="M73" s="971"/>
      <c r="N73" s="971"/>
      <c r="O73" s="971"/>
      <c r="P73" s="972"/>
      <c r="Q73" s="973">
        <v>55</v>
      </c>
      <c r="R73" s="967"/>
      <c r="S73" s="967"/>
      <c r="T73" s="967"/>
      <c r="U73" s="967"/>
      <c r="V73" s="967">
        <v>46</v>
      </c>
      <c r="W73" s="967"/>
      <c r="X73" s="967"/>
      <c r="Y73" s="967"/>
      <c r="Z73" s="967"/>
      <c r="AA73" s="967">
        <v>9</v>
      </c>
      <c r="AB73" s="967"/>
      <c r="AC73" s="967"/>
      <c r="AD73" s="967"/>
      <c r="AE73" s="967"/>
      <c r="AF73" s="967"/>
      <c r="AG73" s="967"/>
      <c r="AH73" s="967"/>
      <c r="AI73" s="967"/>
      <c r="AJ73" s="967"/>
      <c r="AK73" s="967"/>
      <c r="AL73" s="967"/>
      <c r="AM73" s="967"/>
      <c r="AN73" s="967"/>
      <c r="AO73" s="967"/>
      <c r="AP73" s="967"/>
      <c r="AQ73" s="967"/>
      <c r="AR73" s="967"/>
      <c r="AS73" s="967"/>
      <c r="AT73" s="967"/>
      <c r="AU73" s="967"/>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544</v>
      </c>
      <c r="C74" s="971"/>
      <c r="D74" s="971"/>
      <c r="E74" s="971"/>
      <c r="F74" s="971"/>
      <c r="G74" s="971"/>
      <c r="H74" s="971"/>
      <c r="I74" s="971"/>
      <c r="J74" s="971"/>
      <c r="K74" s="971"/>
      <c r="L74" s="971"/>
      <c r="M74" s="971"/>
      <c r="N74" s="971"/>
      <c r="O74" s="971"/>
      <c r="P74" s="972"/>
      <c r="Q74" s="973">
        <v>14</v>
      </c>
      <c r="R74" s="967"/>
      <c r="S74" s="967"/>
      <c r="T74" s="967"/>
      <c r="U74" s="967"/>
      <c r="V74" s="967">
        <v>13</v>
      </c>
      <c r="W74" s="967"/>
      <c r="X74" s="967"/>
      <c r="Y74" s="967"/>
      <c r="Z74" s="967"/>
      <c r="AA74" s="967">
        <v>1</v>
      </c>
      <c r="AB74" s="967"/>
      <c r="AC74" s="967"/>
      <c r="AD74" s="967"/>
      <c r="AE74" s="967"/>
      <c r="AF74" s="967"/>
      <c r="AG74" s="967"/>
      <c r="AH74" s="967"/>
      <c r="AI74" s="967"/>
      <c r="AJ74" s="967"/>
      <c r="AK74" s="967"/>
      <c r="AL74" s="967"/>
      <c r="AM74" s="967"/>
      <c r="AN74" s="967"/>
      <c r="AO74" s="967"/>
      <c r="AP74" s="967"/>
      <c r="AQ74" s="967"/>
      <c r="AR74" s="967"/>
      <c r="AS74" s="967"/>
      <c r="AT74" s="967"/>
      <c r="AU74" s="967"/>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545</v>
      </c>
      <c r="C75" s="971"/>
      <c r="D75" s="971"/>
      <c r="E75" s="971"/>
      <c r="F75" s="971"/>
      <c r="G75" s="971"/>
      <c r="H75" s="971"/>
      <c r="I75" s="971"/>
      <c r="J75" s="971"/>
      <c r="K75" s="971"/>
      <c r="L75" s="971"/>
      <c r="M75" s="971"/>
      <c r="N75" s="971"/>
      <c r="O75" s="971"/>
      <c r="P75" s="972"/>
      <c r="Q75" s="974">
        <v>2137</v>
      </c>
      <c r="R75" s="975"/>
      <c r="S75" s="975"/>
      <c r="T75" s="975"/>
      <c r="U75" s="976"/>
      <c r="V75" s="977">
        <v>2095</v>
      </c>
      <c r="W75" s="975"/>
      <c r="X75" s="975"/>
      <c r="Y75" s="975"/>
      <c r="Z75" s="976"/>
      <c r="AA75" s="977">
        <v>42</v>
      </c>
      <c r="AB75" s="975"/>
      <c r="AC75" s="975"/>
      <c r="AD75" s="975"/>
      <c r="AE75" s="976"/>
      <c r="AF75" s="977">
        <v>42</v>
      </c>
      <c r="AG75" s="975"/>
      <c r="AH75" s="975"/>
      <c r="AI75" s="975"/>
      <c r="AJ75" s="976"/>
      <c r="AK75" s="977">
        <v>0</v>
      </c>
      <c r="AL75" s="975"/>
      <c r="AM75" s="975"/>
      <c r="AN75" s="975"/>
      <c r="AO75" s="976"/>
      <c r="AP75" s="977"/>
      <c r="AQ75" s="975"/>
      <c r="AR75" s="975"/>
      <c r="AS75" s="975"/>
      <c r="AT75" s="976"/>
      <c r="AU75" s="977"/>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546</v>
      </c>
      <c r="C76" s="971"/>
      <c r="D76" s="971"/>
      <c r="E76" s="971"/>
      <c r="F76" s="971"/>
      <c r="G76" s="971"/>
      <c r="H76" s="971"/>
      <c r="I76" s="971"/>
      <c r="J76" s="971"/>
      <c r="K76" s="971"/>
      <c r="L76" s="971"/>
      <c r="M76" s="971"/>
      <c r="N76" s="971"/>
      <c r="O76" s="971"/>
      <c r="P76" s="972"/>
      <c r="Q76" s="974">
        <v>246077</v>
      </c>
      <c r="R76" s="975"/>
      <c r="S76" s="975"/>
      <c r="T76" s="975"/>
      <c r="U76" s="976"/>
      <c r="V76" s="977">
        <v>233284</v>
      </c>
      <c r="W76" s="975"/>
      <c r="X76" s="975"/>
      <c r="Y76" s="975"/>
      <c r="Z76" s="976"/>
      <c r="AA76" s="977">
        <v>12793</v>
      </c>
      <c r="AB76" s="975"/>
      <c r="AC76" s="975"/>
      <c r="AD76" s="975"/>
      <c r="AE76" s="976"/>
      <c r="AF76" s="977">
        <v>12793</v>
      </c>
      <c r="AG76" s="975"/>
      <c r="AH76" s="975"/>
      <c r="AI76" s="975"/>
      <c r="AJ76" s="976"/>
      <c r="AK76" s="977">
        <v>2000</v>
      </c>
      <c r="AL76" s="975"/>
      <c r="AM76" s="975"/>
      <c r="AN76" s="975"/>
      <c r="AO76" s="976"/>
      <c r="AP76" s="977"/>
      <c r="AQ76" s="975"/>
      <c r="AR76" s="975"/>
      <c r="AS76" s="975"/>
      <c r="AT76" s="976"/>
      <c r="AU76" s="977"/>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547</v>
      </c>
      <c r="C77" s="971"/>
      <c r="D77" s="971"/>
      <c r="E77" s="971"/>
      <c r="F77" s="971"/>
      <c r="G77" s="971"/>
      <c r="H77" s="971"/>
      <c r="I77" s="971"/>
      <c r="J77" s="971"/>
      <c r="K77" s="971"/>
      <c r="L77" s="971"/>
      <c r="M77" s="971"/>
      <c r="N77" s="971"/>
      <c r="O77" s="971"/>
      <c r="P77" s="972"/>
      <c r="Q77" s="974">
        <v>19</v>
      </c>
      <c r="R77" s="975"/>
      <c r="S77" s="975"/>
      <c r="T77" s="975"/>
      <c r="U77" s="976"/>
      <c r="V77" s="977">
        <v>15</v>
      </c>
      <c r="W77" s="975"/>
      <c r="X77" s="975"/>
      <c r="Y77" s="975"/>
      <c r="Z77" s="976"/>
      <c r="AA77" s="977">
        <v>4</v>
      </c>
      <c r="AB77" s="975"/>
      <c r="AC77" s="975"/>
      <c r="AD77" s="975"/>
      <c r="AE77" s="976"/>
      <c r="AF77" s="977">
        <v>4</v>
      </c>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368</v>
      </c>
      <c r="B88" s="940" t="s">
        <v>394</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40" t="s">
        <v>395</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396</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397</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400</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401</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402</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403</v>
      </c>
      <c r="AB109" s="888"/>
      <c r="AC109" s="888"/>
      <c r="AD109" s="888"/>
      <c r="AE109" s="889"/>
      <c r="AF109" s="890" t="s">
        <v>286</v>
      </c>
      <c r="AG109" s="888"/>
      <c r="AH109" s="888"/>
      <c r="AI109" s="888"/>
      <c r="AJ109" s="889"/>
      <c r="AK109" s="890" t="s">
        <v>285</v>
      </c>
      <c r="AL109" s="888"/>
      <c r="AM109" s="888"/>
      <c r="AN109" s="888"/>
      <c r="AO109" s="889"/>
      <c r="AP109" s="890" t="s">
        <v>404</v>
      </c>
      <c r="AQ109" s="888"/>
      <c r="AR109" s="888"/>
      <c r="AS109" s="888"/>
      <c r="AT109" s="919"/>
      <c r="AU109" s="887" t="s">
        <v>402</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403</v>
      </c>
      <c r="BR109" s="888"/>
      <c r="BS109" s="888"/>
      <c r="BT109" s="888"/>
      <c r="BU109" s="889"/>
      <c r="BV109" s="890" t="s">
        <v>286</v>
      </c>
      <c r="BW109" s="888"/>
      <c r="BX109" s="888"/>
      <c r="BY109" s="888"/>
      <c r="BZ109" s="889"/>
      <c r="CA109" s="890" t="s">
        <v>285</v>
      </c>
      <c r="CB109" s="888"/>
      <c r="CC109" s="888"/>
      <c r="CD109" s="888"/>
      <c r="CE109" s="889"/>
      <c r="CF109" s="928" t="s">
        <v>404</v>
      </c>
      <c r="CG109" s="928"/>
      <c r="CH109" s="928"/>
      <c r="CI109" s="928"/>
      <c r="CJ109" s="928"/>
      <c r="CK109" s="890" t="s">
        <v>405</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403</v>
      </c>
      <c r="DH109" s="888"/>
      <c r="DI109" s="888"/>
      <c r="DJ109" s="888"/>
      <c r="DK109" s="889"/>
      <c r="DL109" s="890" t="s">
        <v>286</v>
      </c>
      <c r="DM109" s="888"/>
      <c r="DN109" s="888"/>
      <c r="DO109" s="888"/>
      <c r="DP109" s="889"/>
      <c r="DQ109" s="890" t="s">
        <v>285</v>
      </c>
      <c r="DR109" s="888"/>
      <c r="DS109" s="888"/>
      <c r="DT109" s="888"/>
      <c r="DU109" s="889"/>
      <c r="DV109" s="890" t="s">
        <v>404</v>
      </c>
      <c r="DW109" s="888"/>
      <c r="DX109" s="888"/>
      <c r="DY109" s="888"/>
      <c r="DZ109" s="919"/>
    </row>
    <row r="110" spans="1:131" s="197" customFormat="1" ht="26.25" customHeight="1">
      <c r="A110" s="757" t="s">
        <v>406</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428097</v>
      </c>
      <c r="AB110" s="873"/>
      <c r="AC110" s="873"/>
      <c r="AD110" s="873"/>
      <c r="AE110" s="874"/>
      <c r="AF110" s="875">
        <v>433401</v>
      </c>
      <c r="AG110" s="873"/>
      <c r="AH110" s="873"/>
      <c r="AI110" s="873"/>
      <c r="AJ110" s="874"/>
      <c r="AK110" s="875">
        <v>371152</v>
      </c>
      <c r="AL110" s="873"/>
      <c r="AM110" s="873"/>
      <c r="AN110" s="873"/>
      <c r="AO110" s="874"/>
      <c r="AP110" s="876">
        <v>23.4</v>
      </c>
      <c r="AQ110" s="877"/>
      <c r="AR110" s="877"/>
      <c r="AS110" s="877"/>
      <c r="AT110" s="878"/>
      <c r="AU110" s="920" t="s">
        <v>61</v>
      </c>
      <c r="AV110" s="921"/>
      <c r="AW110" s="921"/>
      <c r="AX110" s="921"/>
      <c r="AY110" s="922"/>
      <c r="AZ110" s="816" t="s">
        <v>407</v>
      </c>
      <c r="BA110" s="758"/>
      <c r="BB110" s="758"/>
      <c r="BC110" s="758"/>
      <c r="BD110" s="758"/>
      <c r="BE110" s="758"/>
      <c r="BF110" s="758"/>
      <c r="BG110" s="758"/>
      <c r="BH110" s="758"/>
      <c r="BI110" s="758"/>
      <c r="BJ110" s="758"/>
      <c r="BK110" s="758"/>
      <c r="BL110" s="758"/>
      <c r="BM110" s="758"/>
      <c r="BN110" s="758"/>
      <c r="BO110" s="758"/>
      <c r="BP110" s="759"/>
      <c r="BQ110" s="799">
        <v>4324430</v>
      </c>
      <c r="BR110" s="800"/>
      <c r="BS110" s="800"/>
      <c r="BT110" s="800"/>
      <c r="BU110" s="800"/>
      <c r="BV110" s="800">
        <v>4605630</v>
      </c>
      <c r="BW110" s="800"/>
      <c r="BX110" s="800"/>
      <c r="BY110" s="800"/>
      <c r="BZ110" s="800"/>
      <c r="CA110" s="800">
        <v>5059671</v>
      </c>
      <c r="CB110" s="800"/>
      <c r="CC110" s="800"/>
      <c r="CD110" s="800"/>
      <c r="CE110" s="800"/>
      <c r="CF110" s="861">
        <v>318.89999999999998</v>
      </c>
      <c r="CG110" s="862"/>
      <c r="CH110" s="862"/>
      <c r="CI110" s="862"/>
      <c r="CJ110" s="862"/>
      <c r="CK110" s="916" t="s">
        <v>408</v>
      </c>
      <c r="CL110" s="864"/>
      <c r="CM110" s="869" t="s">
        <v>409</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410</v>
      </c>
      <c r="DH110" s="800"/>
      <c r="DI110" s="800"/>
      <c r="DJ110" s="800"/>
      <c r="DK110" s="800"/>
      <c r="DL110" s="800" t="s">
        <v>410</v>
      </c>
      <c r="DM110" s="800"/>
      <c r="DN110" s="800"/>
      <c r="DO110" s="800"/>
      <c r="DP110" s="800"/>
      <c r="DQ110" s="800" t="s">
        <v>410</v>
      </c>
      <c r="DR110" s="800"/>
      <c r="DS110" s="800"/>
      <c r="DT110" s="800"/>
      <c r="DU110" s="800"/>
      <c r="DV110" s="801" t="s">
        <v>410</v>
      </c>
      <c r="DW110" s="801"/>
      <c r="DX110" s="801"/>
      <c r="DY110" s="801"/>
      <c r="DZ110" s="802"/>
    </row>
    <row r="111" spans="1:131" s="197" customFormat="1" ht="26.25" customHeight="1">
      <c r="A111" s="778" t="s">
        <v>411</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412</v>
      </c>
      <c r="BA111" s="768"/>
      <c r="BB111" s="768"/>
      <c r="BC111" s="768"/>
      <c r="BD111" s="768"/>
      <c r="BE111" s="768"/>
      <c r="BF111" s="768"/>
      <c r="BG111" s="768"/>
      <c r="BH111" s="768"/>
      <c r="BI111" s="768"/>
      <c r="BJ111" s="768"/>
      <c r="BK111" s="768"/>
      <c r="BL111" s="768"/>
      <c r="BM111" s="768"/>
      <c r="BN111" s="768"/>
      <c r="BO111" s="768"/>
      <c r="BP111" s="769"/>
      <c r="BQ111" s="770">
        <v>34732</v>
      </c>
      <c r="BR111" s="771"/>
      <c r="BS111" s="771"/>
      <c r="BT111" s="771"/>
      <c r="BU111" s="771"/>
      <c r="BV111" s="771">
        <v>25162</v>
      </c>
      <c r="BW111" s="771"/>
      <c r="BX111" s="771"/>
      <c r="BY111" s="771"/>
      <c r="BZ111" s="771"/>
      <c r="CA111" s="771">
        <v>16104</v>
      </c>
      <c r="CB111" s="771"/>
      <c r="CC111" s="771"/>
      <c r="CD111" s="771"/>
      <c r="CE111" s="771"/>
      <c r="CF111" s="848">
        <v>1</v>
      </c>
      <c r="CG111" s="849"/>
      <c r="CH111" s="849"/>
      <c r="CI111" s="849"/>
      <c r="CJ111" s="849"/>
      <c r="CK111" s="917"/>
      <c r="CL111" s="866"/>
      <c r="CM111" s="803" t="s">
        <v>413</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414</v>
      </c>
      <c r="B112" s="903"/>
      <c r="C112" s="768" t="s">
        <v>415</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416</v>
      </c>
      <c r="BA112" s="768"/>
      <c r="BB112" s="768"/>
      <c r="BC112" s="768"/>
      <c r="BD112" s="768"/>
      <c r="BE112" s="768"/>
      <c r="BF112" s="768"/>
      <c r="BG112" s="768"/>
      <c r="BH112" s="768"/>
      <c r="BI112" s="768"/>
      <c r="BJ112" s="768"/>
      <c r="BK112" s="768"/>
      <c r="BL112" s="768"/>
      <c r="BM112" s="768"/>
      <c r="BN112" s="768"/>
      <c r="BO112" s="768"/>
      <c r="BP112" s="769"/>
      <c r="BQ112" s="770">
        <v>1653507</v>
      </c>
      <c r="BR112" s="771"/>
      <c r="BS112" s="771"/>
      <c r="BT112" s="771"/>
      <c r="BU112" s="771"/>
      <c r="BV112" s="771">
        <v>1514329</v>
      </c>
      <c r="BW112" s="771"/>
      <c r="BX112" s="771"/>
      <c r="BY112" s="771"/>
      <c r="BZ112" s="771"/>
      <c r="CA112" s="771">
        <v>1405091</v>
      </c>
      <c r="CB112" s="771"/>
      <c r="CC112" s="771"/>
      <c r="CD112" s="771"/>
      <c r="CE112" s="771"/>
      <c r="CF112" s="848">
        <v>88.6</v>
      </c>
      <c r="CG112" s="849"/>
      <c r="CH112" s="849"/>
      <c r="CI112" s="849"/>
      <c r="CJ112" s="849"/>
      <c r="CK112" s="917"/>
      <c r="CL112" s="866"/>
      <c r="CM112" s="803" t="s">
        <v>417</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418</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119040</v>
      </c>
      <c r="AB113" s="909"/>
      <c r="AC113" s="909"/>
      <c r="AD113" s="909"/>
      <c r="AE113" s="910"/>
      <c r="AF113" s="911">
        <v>125448</v>
      </c>
      <c r="AG113" s="909"/>
      <c r="AH113" s="909"/>
      <c r="AI113" s="909"/>
      <c r="AJ113" s="910"/>
      <c r="AK113" s="911">
        <v>127100</v>
      </c>
      <c r="AL113" s="909"/>
      <c r="AM113" s="909"/>
      <c r="AN113" s="909"/>
      <c r="AO113" s="910"/>
      <c r="AP113" s="912">
        <v>8</v>
      </c>
      <c r="AQ113" s="913"/>
      <c r="AR113" s="913"/>
      <c r="AS113" s="913"/>
      <c r="AT113" s="914"/>
      <c r="AU113" s="923"/>
      <c r="AV113" s="924"/>
      <c r="AW113" s="924"/>
      <c r="AX113" s="924"/>
      <c r="AY113" s="925"/>
      <c r="AZ113" s="767" t="s">
        <v>419</v>
      </c>
      <c r="BA113" s="768"/>
      <c r="BB113" s="768"/>
      <c r="BC113" s="768"/>
      <c r="BD113" s="768"/>
      <c r="BE113" s="768"/>
      <c r="BF113" s="768"/>
      <c r="BG113" s="768"/>
      <c r="BH113" s="768"/>
      <c r="BI113" s="768"/>
      <c r="BJ113" s="768"/>
      <c r="BK113" s="768"/>
      <c r="BL113" s="768"/>
      <c r="BM113" s="768"/>
      <c r="BN113" s="768"/>
      <c r="BO113" s="768"/>
      <c r="BP113" s="769"/>
      <c r="BQ113" s="770">
        <v>566089</v>
      </c>
      <c r="BR113" s="771"/>
      <c r="BS113" s="771"/>
      <c r="BT113" s="771"/>
      <c r="BU113" s="771"/>
      <c r="BV113" s="771">
        <v>349821</v>
      </c>
      <c r="BW113" s="771"/>
      <c r="BX113" s="771"/>
      <c r="BY113" s="771"/>
      <c r="BZ113" s="771"/>
      <c r="CA113" s="771">
        <v>248532</v>
      </c>
      <c r="CB113" s="771"/>
      <c r="CC113" s="771"/>
      <c r="CD113" s="771"/>
      <c r="CE113" s="771"/>
      <c r="CF113" s="848">
        <v>15.7</v>
      </c>
      <c r="CG113" s="849"/>
      <c r="CH113" s="849"/>
      <c r="CI113" s="849"/>
      <c r="CJ113" s="849"/>
      <c r="CK113" s="917"/>
      <c r="CL113" s="866"/>
      <c r="CM113" s="803" t="s">
        <v>420</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421</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7829</v>
      </c>
      <c r="AB114" s="784"/>
      <c r="AC114" s="784"/>
      <c r="AD114" s="784"/>
      <c r="AE114" s="785"/>
      <c r="AF114" s="786">
        <v>5928</v>
      </c>
      <c r="AG114" s="784"/>
      <c r="AH114" s="784"/>
      <c r="AI114" s="784"/>
      <c r="AJ114" s="785"/>
      <c r="AK114" s="786">
        <v>3921</v>
      </c>
      <c r="AL114" s="784"/>
      <c r="AM114" s="784"/>
      <c r="AN114" s="784"/>
      <c r="AO114" s="785"/>
      <c r="AP114" s="754">
        <v>0.2</v>
      </c>
      <c r="AQ114" s="755"/>
      <c r="AR114" s="755"/>
      <c r="AS114" s="755"/>
      <c r="AT114" s="756"/>
      <c r="AU114" s="923"/>
      <c r="AV114" s="924"/>
      <c r="AW114" s="924"/>
      <c r="AX114" s="924"/>
      <c r="AY114" s="925"/>
      <c r="AZ114" s="767" t="s">
        <v>422</v>
      </c>
      <c r="BA114" s="768"/>
      <c r="BB114" s="768"/>
      <c r="BC114" s="768"/>
      <c r="BD114" s="768"/>
      <c r="BE114" s="768"/>
      <c r="BF114" s="768"/>
      <c r="BG114" s="768"/>
      <c r="BH114" s="768"/>
      <c r="BI114" s="768"/>
      <c r="BJ114" s="768"/>
      <c r="BK114" s="768"/>
      <c r="BL114" s="768"/>
      <c r="BM114" s="768"/>
      <c r="BN114" s="768"/>
      <c r="BO114" s="768"/>
      <c r="BP114" s="769"/>
      <c r="BQ114" s="770">
        <v>655386</v>
      </c>
      <c r="BR114" s="771"/>
      <c r="BS114" s="771"/>
      <c r="BT114" s="771"/>
      <c r="BU114" s="771"/>
      <c r="BV114" s="771">
        <v>617135</v>
      </c>
      <c r="BW114" s="771"/>
      <c r="BX114" s="771"/>
      <c r="BY114" s="771"/>
      <c r="BZ114" s="771"/>
      <c r="CA114" s="771">
        <v>556130</v>
      </c>
      <c r="CB114" s="771"/>
      <c r="CC114" s="771"/>
      <c r="CD114" s="771"/>
      <c r="CE114" s="771"/>
      <c r="CF114" s="848">
        <v>35</v>
      </c>
      <c r="CG114" s="849"/>
      <c r="CH114" s="849"/>
      <c r="CI114" s="849"/>
      <c r="CJ114" s="849"/>
      <c r="CK114" s="917"/>
      <c r="CL114" s="866"/>
      <c r="CM114" s="803" t="s">
        <v>423</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424</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13956</v>
      </c>
      <c r="AB115" s="909"/>
      <c r="AC115" s="909"/>
      <c r="AD115" s="909"/>
      <c r="AE115" s="910"/>
      <c r="AF115" s="911">
        <v>14569</v>
      </c>
      <c r="AG115" s="909"/>
      <c r="AH115" s="909"/>
      <c r="AI115" s="909"/>
      <c r="AJ115" s="910"/>
      <c r="AK115" s="911">
        <v>14059</v>
      </c>
      <c r="AL115" s="909"/>
      <c r="AM115" s="909"/>
      <c r="AN115" s="909"/>
      <c r="AO115" s="910"/>
      <c r="AP115" s="912">
        <v>0.9</v>
      </c>
      <c r="AQ115" s="913"/>
      <c r="AR115" s="913"/>
      <c r="AS115" s="913"/>
      <c r="AT115" s="914"/>
      <c r="AU115" s="923"/>
      <c r="AV115" s="924"/>
      <c r="AW115" s="924"/>
      <c r="AX115" s="924"/>
      <c r="AY115" s="925"/>
      <c r="AZ115" s="767" t="s">
        <v>425</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426</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427</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21</v>
      </c>
      <c r="AB116" s="784"/>
      <c r="AC116" s="784"/>
      <c r="AD116" s="784"/>
      <c r="AE116" s="785"/>
      <c r="AF116" s="786">
        <v>88</v>
      </c>
      <c r="AG116" s="784"/>
      <c r="AH116" s="784"/>
      <c r="AI116" s="784"/>
      <c r="AJ116" s="785"/>
      <c r="AK116" s="786">
        <v>98</v>
      </c>
      <c r="AL116" s="784"/>
      <c r="AM116" s="784"/>
      <c r="AN116" s="784"/>
      <c r="AO116" s="785"/>
      <c r="AP116" s="754">
        <v>0</v>
      </c>
      <c r="AQ116" s="755"/>
      <c r="AR116" s="755"/>
      <c r="AS116" s="755"/>
      <c r="AT116" s="756"/>
      <c r="AU116" s="923"/>
      <c r="AV116" s="924"/>
      <c r="AW116" s="924"/>
      <c r="AX116" s="924"/>
      <c r="AY116" s="925"/>
      <c r="AZ116" s="767" t="s">
        <v>428</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429</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430</v>
      </c>
      <c r="Z117" s="889"/>
      <c r="AA117" s="894">
        <v>568943</v>
      </c>
      <c r="AB117" s="895"/>
      <c r="AC117" s="895"/>
      <c r="AD117" s="895"/>
      <c r="AE117" s="896"/>
      <c r="AF117" s="898">
        <v>579434</v>
      </c>
      <c r="AG117" s="895"/>
      <c r="AH117" s="895"/>
      <c r="AI117" s="895"/>
      <c r="AJ117" s="896"/>
      <c r="AK117" s="898">
        <v>516330</v>
      </c>
      <c r="AL117" s="895"/>
      <c r="AM117" s="895"/>
      <c r="AN117" s="895"/>
      <c r="AO117" s="896"/>
      <c r="AP117" s="899"/>
      <c r="AQ117" s="900"/>
      <c r="AR117" s="900"/>
      <c r="AS117" s="900"/>
      <c r="AT117" s="901"/>
      <c r="AU117" s="923"/>
      <c r="AV117" s="924"/>
      <c r="AW117" s="924"/>
      <c r="AX117" s="924"/>
      <c r="AY117" s="925"/>
      <c r="AZ117" s="845" t="s">
        <v>431</v>
      </c>
      <c r="BA117" s="846"/>
      <c r="BB117" s="846"/>
      <c r="BC117" s="846"/>
      <c r="BD117" s="846"/>
      <c r="BE117" s="846"/>
      <c r="BF117" s="846"/>
      <c r="BG117" s="846"/>
      <c r="BH117" s="846"/>
      <c r="BI117" s="846"/>
      <c r="BJ117" s="846"/>
      <c r="BK117" s="846"/>
      <c r="BL117" s="846"/>
      <c r="BM117" s="846"/>
      <c r="BN117" s="846"/>
      <c r="BO117" s="846"/>
      <c r="BP117" s="847"/>
      <c r="BQ117" s="857" t="s">
        <v>432</v>
      </c>
      <c r="BR117" s="858"/>
      <c r="BS117" s="858"/>
      <c r="BT117" s="858"/>
      <c r="BU117" s="858"/>
      <c r="BV117" s="858" t="s">
        <v>432</v>
      </c>
      <c r="BW117" s="858"/>
      <c r="BX117" s="858"/>
      <c r="BY117" s="858"/>
      <c r="BZ117" s="858"/>
      <c r="CA117" s="858" t="s">
        <v>432</v>
      </c>
      <c r="CB117" s="858"/>
      <c r="CC117" s="858"/>
      <c r="CD117" s="858"/>
      <c r="CE117" s="858"/>
      <c r="CF117" s="848" t="s">
        <v>432</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432</v>
      </c>
      <c r="DH117" s="784"/>
      <c r="DI117" s="784"/>
      <c r="DJ117" s="784"/>
      <c r="DK117" s="785"/>
      <c r="DL117" s="786" t="s">
        <v>432</v>
      </c>
      <c r="DM117" s="784"/>
      <c r="DN117" s="784"/>
      <c r="DO117" s="784"/>
      <c r="DP117" s="785"/>
      <c r="DQ117" s="786" t="s">
        <v>432</v>
      </c>
      <c r="DR117" s="784"/>
      <c r="DS117" s="784"/>
      <c r="DT117" s="784"/>
      <c r="DU117" s="785"/>
      <c r="DV117" s="754" t="s">
        <v>432</v>
      </c>
      <c r="DW117" s="755"/>
      <c r="DX117" s="755"/>
      <c r="DY117" s="755"/>
      <c r="DZ117" s="756"/>
    </row>
    <row r="118" spans="1:130" s="197" customFormat="1" ht="26.25" customHeight="1">
      <c r="A118" s="887" t="s">
        <v>405</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403</v>
      </c>
      <c r="AB118" s="888"/>
      <c r="AC118" s="888"/>
      <c r="AD118" s="888"/>
      <c r="AE118" s="889"/>
      <c r="AF118" s="890" t="s">
        <v>286</v>
      </c>
      <c r="AG118" s="888"/>
      <c r="AH118" s="888"/>
      <c r="AI118" s="888"/>
      <c r="AJ118" s="889"/>
      <c r="AK118" s="890" t="s">
        <v>285</v>
      </c>
      <c r="AL118" s="888"/>
      <c r="AM118" s="888"/>
      <c r="AN118" s="888"/>
      <c r="AO118" s="889"/>
      <c r="AP118" s="891" t="s">
        <v>404</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434</v>
      </c>
      <c r="BP118" s="838"/>
      <c r="BQ118" s="857">
        <v>7234144</v>
      </c>
      <c r="BR118" s="858"/>
      <c r="BS118" s="858"/>
      <c r="BT118" s="858"/>
      <c r="BU118" s="858"/>
      <c r="BV118" s="858">
        <v>7112077</v>
      </c>
      <c r="BW118" s="858"/>
      <c r="BX118" s="858"/>
      <c r="BY118" s="858"/>
      <c r="BZ118" s="858"/>
      <c r="CA118" s="858">
        <v>7285528</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432</v>
      </c>
      <c r="DH118" s="784"/>
      <c r="DI118" s="784"/>
      <c r="DJ118" s="784"/>
      <c r="DK118" s="785"/>
      <c r="DL118" s="786" t="s">
        <v>432</v>
      </c>
      <c r="DM118" s="784"/>
      <c r="DN118" s="784"/>
      <c r="DO118" s="784"/>
      <c r="DP118" s="785"/>
      <c r="DQ118" s="786" t="s">
        <v>432</v>
      </c>
      <c r="DR118" s="784"/>
      <c r="DS118" s="784"/>
      <c r="DT118" s="784"/>
      <c r="DU118" s="785"/>
      <c r="DV118" s="754" t="s">
        <v>432</v>
      </c>
      <c r="DW118" s="755"/>
      <c r="DX118" s="755"/>
      <c r="DY118" s="755"/>
      <c r="DZ118" s="756"/>
    </row>
    <row r="119" spans="1:130" s="197" customFormat="1" ht="26.25" customHeight="1">
      <c r="A119" s="863" t="s">
        <v>408</v>
      </c>
      <c r="B119" s="864"/>
      <c r="C119" s="869" t="s">
        <v>409</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432</v>
      </c>
      <c r="AB119" s="873"/>
      <c r="AC119" s="873"/>
      <c r="AD119" s="873"/>
      <c r="AE119" s="874"/>
      <c r="AF119" s="875" t="s">
        <v>432</v>
      </c>
      <c r="AG119" s="873"/>
      <c r="AH119" s="873"/>
      <c r="AI119" s="873"/>
      <c r="AJ119" s="874"/>
      <c r="AK119" s="875" t="s">
        <v>432</v>
      </c>
      <c r="AL119" s="873"/>
      <c r="AM119" s="873"/>
      <c r="AN119" s="873"/>
      <c r="AO119" s="874"/>
      <c r="AP119" s="876" t="s">
        <v>432</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1661699</v>
      </c>
      <c r="BR119" s="800"/>
      <c r="BS119" s="800"/>
      <c r="BT119" s="800"/>
      <c r="BU119" s="800"/>
      <c r="BV119" s="800">
        <v>1560341</v>
      </c>
      <c r="BW119" s="800"/>
      <c r="BX119" s="800"/>
      <c r="BY119" s="800"/>
      <c r="BZ119" s="800"/>
      <c r="CA119" s="800">
        <v>1457505</v>
      </c>
      <c r="CB119" s="800"/>
      <c r="CC119" s="800"/>
      <c r="CD119" s="800"/>
      <c r="CE119" s="800"/>
      <c r="CF119" s="861">
        <v>91.9</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34732</v>
      </c>
      <c r="DH119" s="717"/>
      <c r="DI119" s="717"/>
      <c r="DJ119" s="717"/>
      <c r="DK119" s="718"/>
      <c r="DL119" s="719">
        <v>25162</v>
      </c>
      <c r="DM119" s="717"/>
      <c r="DN119" s="717"/>
      <c r="DO119" s="717"/>
      <c r="DP119" s="718"/>
      <c r="DQ119" s="719">
        <v>16104</v>
      </c>
      <c r="DR119" s="717"/>
      <c r="DS119" s="717"/>
      <c r="DT119" s="717"/>
      <c r="DU119" s="718"/>
      <c r="DV119" s="807">
        <v>1</v>
      </c>
      <c r="DW119" s="808"/>
      <c r="DX119" s="808"/>
      <c r="DY119" s="808"/>
      <c r="DZ119" s="809"/>
    </row>
    <row r="120" spans="1:130" s="197" customFormat="1" ht="26.25" customHeight="1">
      <c r="A120" s="865"/>
      <c r="B120" s="866"/>
      <c r="C120" s="803" t="s">
        <v>413</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432</v>
      </c>
      <c r="AB120" s="784"/>
      <c r="AC120" s="784"/>
      <c r="AD120" s="784"/>
      <c r="AE120" s="785"/>
      <c r="AF120" s="786" t="s">
        <v>432</v>
      </c>
      <c r="AG120" s="784"/>
      <c r="AH120" s="784"/>
      <c r="AI120" s="784"/>
      <c r="AJ120" s="785"/>
      <c r="AK120" s="786" t="s">
        <v>432</v>
      </c>
      <c r="AL120" s="784"/>
      <c r="AM120" s="784"/>
      <c r="AN120" s="784"/>
      <c r="AO120" s="785"/>
      <c r="AP120" s="754" t="s">
        <v>432</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335354</v>
      </c>
      <c r="BR120" s="771"/>
      <c r="BS120" s="771"/>
      <c r="BT120" s="771"/>
      <c r="BU120" s="771"/>
      <c r="BV120" s="771">
        <v>319480</v>
      </c>
      <c r="BW120" s="771"/>
      <c r="BX120" s="771"/>
      <c r="BY120" s="771"/>
      <c r="BZ120" s="771"/>
      <c r="CA120" s="771">
        <v>296420</v>
      </c>
      <c r="CB120" s="771"/>
      <c r="CC120" s="771"/>
      <c r="CD120" s="771"/>
      <c r="CE120" s="771"/>
      <c r="CF120" s="848">
        <v>18.7</v>
      </c>
      <c r="CG120" s="849"/>
      <c r="CH120" s="849"/>
      <c r="CI120" s="849"/>
      <c r="CJ120" s="849"/>
      <c r="CK120" s="850" t="s">
        <v>440</v>
      </c>
      <c r="CL120" s="810"/>
      <c r="CM120" s="810"/>
      <c r="CN120" s="810"/>
      <c r="CO120" s="811"/>
      <c r="CP120" s="854" t="s">
        <v>441</v>
      </c>
      <c r="CQ120" s="855"/>
      <c r="CR120" s="855"/>
      <c r="CS120" s="855"/>
      <c r="CT120" s="855"/>
      <c r="CU120" s="855"/>
      <c r="CV120" s="855"/>
      <c r="CW120" s="855"/>
      <c r="CX120" s="855"/>
      <c r="CY120" s="855"/>
      <c r="CZ120" s="855"/>
      <c r="DA120" s="855"/>
      <c r="DB120" s="855"/>
      <c r="DC120" s="855"/>
      <c r="DD120" s="855"/>
      <c r="DE120" s="855"/>
      <c r="DF120" s="856"/>
      <c r="DG120" s="799">
        <v>935211</v>
      </c>
      <c r="DH120" s="800"/>
      <c r="DI120" s="800"/>
      <c r="DJ120" s="800"/>
      <c r="DK120" s="800"/>
      <c r="DL120" s="800">
        <v>858668</v>
      </c>
      <c r="DM120" s="800"/>
      <c r="DN120" s="800"/>
      <c r="DO120" s="800"/>
      <c r="DP120" s="800"/>
      <c r="DQ120" s="800">
        <v>813385</v>
      </c>
      <c r="DR120" s="800"/>
      <c r="DS120" s="800"/>
      <c r="DT120" s="800"/>
      <c r="DU120" s="800"/>
      <c r="DV120" s="801">
        <v>51.3</v>
      </c>
      <c r="DW120" s="801"/>
      <c r="DX120" s="801"/>
      <c r="DY120" s="801"/>
      <c r="DZ120" s="802"/>
    </row>
    <row r="121" spans="1:130" s="197" customFormat="1" ht="26.25" customHeight="1">
      <c r="A121" s="865"/>
      <c r="B121" s="866"/>
      <c r="C121" s="842" t="s">
        <v>442</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432</v>
      </c>
      <c r="AB121" s="784"/>
      <c r="AC121" s="784"/>
      <c r="AD121" s="784"/>
      <c r="AE121" s="785"/>
      <c r="AF121" s="786" t="s">
        <v>432</v>
      </c>
      <c r="AG121" s="784"/>
      <c r="AH121" s="784"/>
      <c r="AI121" s="784"/>
      <c r="AJ121" s="785"/>
      <c r="AK121" s="786" t="s">
        <v>432</v>
      </c>
      <c r="AL121" s="784"/>
      <c r="AM121" s="784"/>
      <c r="AN121" s="784"/>
      <c r="AO121" s="785"/>
      <c r="AP121" s="754" t="s">
        <v>432</v>
      </c>
      <c r="AQ121" s="755"/>
      <c r="AR121" s="755"/>
      <c r="AS121" s="755"/>
      <c r="AT121" s="756"/>
      <c r="AU121" s="882"/>
      <c r="AV121" s="883"/>
      <c r="AW121" s="883"/>
      <c r="AX121" s="883"/>
      <c r="AY121" s="884"/>
      <c r="AZ121" s="845" t="s">
        <v>443</v>
      </c>
      <c r="BA121" s="846"/>
      <c r="BB121" s="846"/>
      <c r="BC121" s="846"/>
      <c r="BD121" s="846"/>
      <c r="BE121" s="846"/>
      <c r="BF121" s="846"/>
      <c r="BG121" s="846"/>
      <c r="BH121" s="846"/>
      <c r="BI121" s="846"/>
      <c r="BJ121" s="846"/>
      <c r="BK121" s="846"/>
      <c r="BL121" s="846"/>
      <c r="BM121" s="846"/>
      <c r="BN121" s="846"/>
      <c r="BO121" s="846"/>
      <c r="BP121" s="847"/>
      <c r="BQ121" s="857">
        <v>4891677</v>
      </c>
      <c r="BR121" s="858"/>
      <c r="BS121" s="858"/>
      <c r="BT121" s="858"/>
      <c r="BU121" s="858"/>
      <c r="BV121" s="858">
        <v>4979671</v>
      </c>
      <c r="BW121" s="858"/>
      <c r="BX121" s="858"/>
      <c r="BY121" s="858"/>
      <c r="BZ121" s="858"/>
      <c r="CA121" s="858">
        <v>5261069</v>
      </c>
      <c r="CB121" s="858"/>
      <c r="CC121" s="858"/>
      <c r="CD121" s="858"/>
      <c r="CE121" s="858"/>
      <c r="CF121" s="859">
        <v>331.6</v>
      </c>
      <c r="CG121" s="860"/>
      <c r="CH121" s="860"/>
      <c r="CI121" s="860"/>
      <c r="CJ121" s="860"/>
      <c r="CK121" s="851"/>
      <c r="CL121" s="812"/>
      <c r="CM121" s="812"/>
      <c r="CN121" s="812"/>
      <c r="CO121" s="813"/>
      <c r="CP121" s="828" t="s">
        <v>444</v>
      </c>
      <c r="CQ121" s="829"/>
      <c r="CR121" s="829"/>
      <c r="CS121" s="829"/>
      <c r="CT121" s="829"/>
      <c r="CU121" s="829"/>
      <c r="CV121" s="829"/>
      <c r="CW121" s="829"/>
      <c r="CX121" s="829"/>
      <c r="CY121" s="829"/>
      <c r="CZ121" s="829"/>
      <c r="DA121" s="829"/>
      <c r="DB121" s="829"/>
      <c r="DC121" s="829"/>
      <c r="DD121" s="829"/>
      <c r="DE121" s="829"/>
      <c r="DF121" s="830"/>
      <c r="DG121" s="770">
        <v>312654</v>
      </c>
      <c r="DH121" s="771"/>
      <c r="DI121" s="771"/>
      <c r="DJ121" s="771"/>
      <c r="DK121" s="771"/>
      <c r="DL121" s="771">
        <v>318125</v>
      </c>
      <c r="DM121" s="771"/>
      <c r="DN121" s="771"/>
      <c r="DO121" s="771"/>
      <c r="DP121" s="771"/>
      <c r="DQ121" s="771">
        <v>310081</v>
      </c>
      <c r="DR121" s="771"/>
      <c r="DS121" s="771"/>
      <c r="DT121" s="771"/>
      <c r="DU121" s="771"/>
      <c r="DV121" s="823">
        <v>19.5</v>
      </c>
      <c r="DW121" s="823"/>
      <c r="DX121" s="823"/>
      <c r="DY121" s="823"/>
      <c r="DZ121" s="824"/>
    </row>
    <row r="122" spans="1:130" s="197" customFormat="1" ht="26.25" customHeight="1">
      <c r="A122" s="865"/>
      <c r="B122" s="866"/>
      <c r="C122" s="803" t="s">
        <v>423</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317</v>
      </c>
      <c r="AB122" s="784"/>
      <c r="AC122" s="784"/>
      <c r="AD122" s="784"/>
      <c r="AE122" s="785"/>
      <c r="AF122" s="786" t="s">
        <v>317</v>
      </c>
      <c r="AG122" s="784"/>
      <c r="AH122" s="784"/>
      <c r="AI122" s="784"/>
      <c r="AJ122" s="785"/>
      <c r="AK122" s="786" t="s">
        <v>317</v>
      </c>
      <c r="AL122" s="784"/>
      <c r="AM122" s="784"/>
      <c r="AN122" s="784"/>
      <c r="AO122" s="785"/>
      <c r="AP122" s="754" t="s">
        <v>317</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445</v>
      </c>
      <c r="BP122" s="838"/>
      <c r="BQ122" s="839">
        <v>6888730</v>
      </c>
      <c r="BR122" s="840"/>
      <c r="BS122" s="840"/>
      <c r="BT122" s="840"/>
      <c r="BU122" s="840"/>
      <c r="BV122" s="840">
        <v>6859492</v>
      </c>
      <c r="BW122" s="840"/>
      <c r="BX122" s="840"/>
      <c r="BY122" s="840"/>
      <c r="BZ122" s="840"/>
      <c r="CA122" s="840">
        <v>7014994</v>
      </c>
      <c r="CB122" s="840"/>
      <c r="CC122" s="840"/>
      <c r="CD122" s="840"/>
      <c r="CE122" s="840"/>
      <c r="CF122" s="743"/>
      <c r="CG122" s="744"/>
      <c r="CH122" s="744"/>
      <c r="CI122" s="744"/>
      <c r="CJ122" s="841"/>
      <c r="CK122" s="851"/>
      <c r="CL122" s="812"/>
      <c r="CM122" s="812"/>
      <c r="CN122" s="812"/>
      <c r="CO122" s="813"/>
      <c r="CP122" s="828" t="s">
        <v>446</v>
      </c>
      <c r="CQ122" s="829"/>
      <c r="CR122" s="829"/>
      <c r="CS122" s="829"/>
      <c r="CT122" s="829"/>
      <c r="CU122" s="829"/>
      <c r="CV122" s="829"/>
      <c r="CW122" s="829"/>
      <c r="CX122" s="829"/>
      <c r="CY122" s="829"/>
      <c r="CZ122" s="829"/>
      <c r="DA122" s="829"/>
      <c r="DB122" s="829"/>
      <c r="DC122" s="829"/>
      <c r="DD122" s="829"/>
      <c r="DE122" s="829"/>
      <c r="DF122" s="830"/>
      <c r="DG122" s="770">
        <v>96603</v>
      </c>
      <c r="DH122" s="771"/>
      <c r="DI122" s="771"/>
      <c r="DJ122" s="771"/>
      <c r="DK122" s="771"/>
      <c r="DL122" s="771">
        <v>91996</v>
      </c>
      <c r="DM122" s="771"/>
      <c r="DN122" s="771"/>
      <c r="DO122" s="771"/>
      <c r="DP122" s="771"/>
      <c r="DQ122" s="771">
        <v>84818</v>
      </c>
      <c r="DR122" s="771"/>
      <c r="DS122" s="771"/>
      <c r="DT122" s="771"/>
      <c r="DU122" s="771"/>
      <c r="DV122" s="823">
        <v>5.3</v>
      </c>
      <c r="DW122" s="823"/>
      <c r="DX122" s="823"/>
      <c r="DY122" s="823"/>
      <c r="DZ122" s="824"/>
    </row>
    <row r="123" spans="1:130" s="197" customFormat="1" ht="26.25" customHeight="1" thickBot="1">
      <c r="A123" s="865"/>
      <c r="B123" s="866"/>
      <c r="C123" s="803" t="s">
        <v>429</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432</v>
      </c>
      <c r="AB123" s="784"/>
      <c r="AC123" s="784"/>
      <c r="AD123" s="784"/>
      <c r="AE123" s="785"/>
      <c r="AF123" s="786" t="s">
        <v>432</v>
      </c>
      <c r="AG123" s="784"/>
      <c r="AH123" s="784"/>
      <c r="AI123" s="784"/>
      <c r="AJ123" s="785"/>
      <c r="AK123" s="786" t="s">
        <v>432</v>
      </c>
      <c r="AL123" s="784"/>
      <c r="AM123" s="784"/>
      <c r="AN123" s="784"/>
      <c r="AO123" s="785"/>
      <c r="AP123" s="754" t="s">
        <v>432</v>
      </c>
      <c r="AQ123" s="755"/>
      <c r="AR123" s="755"/>
      <c r="AS123" s="755"/>
      <c r="AT123" s="756"/>
      <c r="AU123" s="834" t="s">
        <v>447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21.4</v>
      </c>
      <c r="BR123" s="832"/>
      <c r="BS123" s="832"/>
      <c r="BT123" s="832"/>
      <c r="BU123" s="832"/>
      <c r="BV123" s="832">
        <v>15.6</v>
      </c>
      <c r="BW123" s="832"/>
      <c r="BX123" s="832"/>
      <c r="BY123" s="832"/>
      <c r="BZ123" s="832"/>
      <c r="CA123" s="832">
        <v>17</v>
      </c>
      <c r="CB123" s="832"/>
      <c r="CC123" s="832"/>
      <c r="CD123" s="832"/>
      <c r="CE123" s="832"/>
      <c r="CF123" s="730"/>
      <c r="CG123" s="731"/>
      <c r="CH123" s="731"/>
      <c r="CI123" s="731"/>
      <c r="CJ123" s="833"/>
      <c r="CK123" s="851"/>
      <c r="CL123" s="812"/>
      <c r="CM123" s="812"/>
      <c r="CN123" s="812"/>
      <c r="CO123" s="813"/>
      <c r="CP123" s="828" t="s">
        <v>448</v>
      </c>
      <c r="CQ123" s="829"/>
      <c r="CR123" s="829"/>
      <c r="CS123" s="829"/>
      <c r="CT123" s="829"/>
      <c r="CU123" s="829"/>
      <c r="CV123" s="829"/>
      <c r="CW123" s="829"/>
      <c r="CX123" s="829"/>
      <c r="CY123" s="829"/>
      <c r="CZ123" s="829"/>
      <c r="DA123" s="829"/>
      <c r="DB123" s="829"/>
      <c r="DC123" s="829"/>
      <c r="DD123" s="829"/>
      <c r="DE123" s="829"/>
      <c r="DF123" s="830"/>
      <c r="DG123" s="783">
        <v>20602</v>
      </c>
      <c r="DH123" s="784"/>
      <c r="DI123" s="784"/>
      <c r="DJ123" s="784"/>
      <c r="DK123" s="785"/>
      <c r="DL123" s="786">
        <v>16182</v>
      </c>
      <c r="DM123" s="784"/>
      <c r="DN123" s="784"/>
      <c r="DO123" s="784"/>
      <c r="DP123" s="785"/>
      <c r="DQ123" s="786">
        <v>11459</v>
      </c>
      <c r="DR123" s="784"/>
      <c r="DS123" s="784"/>
      <c r="DT123" s="784"/>
      <c r="DU123" s="785"/>
      <c r="DV123" s="754">
        <v>0.7</v>
      </c>
      <c r="DW123" s="755"/>
      <c r="DX123" s="755"/>
      <c r="DY123" s="755"/>
      <c r="DZ123" s="756"/>
    </row>
    <row r="124" spans="1:130" s="197" customFormat="1" ht="26.25" customHeight="1">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432</v>
      </c>
      <c r="AB124" s="784"/>
      <c r="AC124" s="784"/>
      <c r="AD124" s="784"/>
      <c r="AE124" s="785"/>
      <c r="AF124" s="786" t="s">
        <v>432</v>
      </c>
      <c r="AG124" s="784"/>
      <c r="AH124" s="784"/>
      <c r="AI124" s="784"/>
      <c r="AJ124" s="785"/>
      <c r="AK124" s="786" t="s">
        <v>432</v>
      </c>
      <c r="AL124" s="784"/>
      <c r="AM124" s="784"/>
      <c r="AN124" s="784"/>
      <c r="AO124" s="785"/>
      <c r="AP124" s="754" t="s">
        <v>432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449</v>
      </c>
      <c r="CQ124" s="829"/>
      <c r="CR124" s="829"/>
      <c r="CS124" s="829"/>
      <c r="CT124" s="829"/>
      <c r="CU124" s="829"/>
      <c r="CV124" s="829"/>
      <c r="CW124" s="829"/>
      <c r="CX124" s="829"/>
      <c r="CY124" s="829"/>
      <c r="CZ124" s="829"/>
      <c r="DA124" s="829"/>
      <c r="DB124" s="829"/>
      <c r="DC124" s="829"/>
      <c r="DD124" s="829"/>
      <c r="DE124" s="829"/>
      <c r="DF124" s="830"/>
      <c r="DG124" s="716">
        <v>10372</v>
      </c>
      <c r="DH124" s="717"/>
      <c r="DI124" s="717"/>
      <c r="DJ124" s="717"/>
      <c r="DK124" s="718"/>
      <c r="DL124" s="719">
        <v>7790</v>
      </c>
      <c r="DM124" s="717"/>
      <c r="DN124" s="717"/>
      <c r="DO124" s="717"/>
      <c r="DP124" s="718"/>
      <c r="DQ124" s="719">
        <v>6686</v>
      </c>
      <c r="DR124" s="717"/>
      <c r="DS124" s="717"/>
      <c r="DT124" s="717"/>
      <c r="DU124" s="718"/>
      <c r="DV124" s="807">
        <v>0.4</v>
      </c>
      <c r="DW124" s="808"/>
      <c r="DX124" s="808"/>
      <c r="DY124" s="808"/>
      <c r="DZ124" s="809"/>
    </row>
    <row r="125" spans="1:130" s="197" customFormat="1" ht="26.25" customHeight="1" thickBot="1">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432</v>
      </c>
      <c r="AB125" s="784"/>
      <c r="AC125" s="784"/>
      <c r="AD125" s="784"/>
      <c r="AE125" s="785"/>
      <c r="AF125" s="786" t="s">
        <v>432</v>
      </c>
      <c r="AG125" s="784"/>
      <c r="AH125" s="784"/>
      <c r="AI125" s="784"/>
      <c r="AJ125" s="785"/>
      <c r="AK125" s="786" t="s">
        <v>432</v>
      </c>
      <c r="AL125" s="784"/>
      <c r="AM125" s="784"/>
      <c r="AN125" s="784"/>
      <c r="AO125" s="785"/>
      <c r="AP125" s="754" t="s">
        <v>432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450</v>
      </c>
      <c r="CL125" s="810"/>
      <c r="CM125" s="810"/>
      <c r="CN125" s="810"/>
      <c r="CO125" s="811"/>
      <c r="CP125" s="816" t="s">
        <v>451</v>
      </c>
      <c r="CQ125" s="758"/>
      <c r="CR125" s="758"/>
      <c r="CS125" s="758"/>
      <c r="CT125" s="758"/>
      <c r="CU125" s="758"/>
      <c r="CV125" s="758"/>
      <c r="CW125" s="758"/>
      <c r="CX125" s="758"/>
      <c r="CY125" s="758"/>
      <c r="CZ125" s="758"/>
      <c r="DA125" s="758"/>
      <c r="DB125" s="758"/>
      <c r="DC125" s="758"/>
      <c r="DD125" s="758"/>
      <c r="DE125" s="758"/>
      <c r="DF125" s="759"/>
      <c r="DG125" s="799" t="s">
        <v>432</v>
      </c>
      <c r="DH125" s="800"/>
      <c r="DI125" s="800"/>
      <c r="DJ125" s="800"/>
      <c r="DK125" s="800"/>
      <c r="DL125" s="800" t="s">
        <v>432</v>
      </c>
      <c r="DM125" s="800"/>
      <c r="DN125" s="800"/>
      <c r="DO125" s="800"/>
      <c r="DP125" s="800"/>
      <c r="DQ125" s="800" t="s">
        <v>432</v>
      </c>
      <c r="DR125" s="800"/>
      <c r="DS125" s="800"/>
      <c r="DT125" s="800"/>
      <c r="DU125" s="800"/>
      <c r="DV125" s="801" t="s">
        <v>432</v>
      </c>
      <c r="DW125" s="801"/>
      <c r="DX125" s="801"/>
      <c r="DY125" s="801"/>
      <c r="DZ125" s="802"/>
    </row>
    <row r="126" spans="1:130" s="197" customFormat="1" ht="26.25" customHeight="1">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1792</v>
      </c>
      <c r="AB126" s="784"/>
      <c r="AC126" s="784"/>
      <c r="AD126" s="784"/>
      <c r="AE126" s="785"/>
      <c r="AF126" s="786">
        <v>1792</v>
      </c>
      <c r="AG126" s="784"/>
      <c r="AH126" s="784"/>
      <c r="AI126" s="784"/>
      <c r="AJ126" s="785"/>
      <c r="AK126" s="786">
        <v>1196</v>
      </c>
      <c r="AL126" s="784"/>
      <c r="AM126" s="784"/>
      <c r="AN126" s="784"/>
      <c r="AO126" s="785"/>
      <c r="AP126" s="754">
        <v>0.1</v>
      </c>
      <c r="AQ126" s="755"/>
      <c r="AR126" s="755"/>
      <c r="AS126" s="755"/>
      <c r="AT126" s="756"/>
      <c r="AU126" s="233"/>
      <c r="AV126" s="233"/>
      <c r="AW126" s="233"/>
      <c r="AX126" s="806" t="s">
        <v>452</v>
      </c>
      <c r="AY126" s="764"/>
      <c r="AZ126" s="764"/>
      <c r="BA126" s="764"/>
      <c r="BB126" s="764"/>
      <c r="BC126" s="764"/>
      <c r="BD126" s="764"/>
      <c r="BE126" s="765"/>
      <c r="BF126" s="763" t="s">
        <v>453</v>
      </c>
      <c r="BG126" s="764"/>
      <c r="BH126" s="764"/>
      <c r="BI126" s="764"/>
      <c r="BJ126" s="764"/>
      <c r="BK126" s="764"/>
      <c r="BL126" s="765"/>
      <c r="BM126" s="763" t="s">
        <v>454</v>
      </c>
      <c r="BN126" s="764"/>
      <c r="BO126" s="764"/>
      <c r="BP126" s="764"/>
      <c r="BQ126" s="764"/>
      <c r="BR126" s="764"/>
      <c r="BS126" s="765"/>
      <c r="BT126" s="763" t="s">
        <v>455</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456</v>
      </c>
      <c r="CQ126" s="768"/>
      <c r="CR126" s="768"/>
      <c r="CS126" s="768"/>
      <c r="CT126" s="768"/>
      <c r="CU126" s="768"/>
      <c r="CV126" s="768"/>
      <c r="CW126" s="768"/>
      <c r="CX126" s="768"/>
      <c r="CY126" s="768"/>
      <c r="CZ126" s="768"/>
      <c r="DA126" s="768"/>
      <c r="DB126" s="768"/>
      <c r="DC126" s="768"/>
      <c r="DD126" s="768"/>
      <c r="DE126" s="768"/>
      <c r="DF126" s="769"/>
      <c r="DG126" s="770" t="s">
        <v>432</v>
      </c>
      <c r="DH126" s="771"/>
      <c r="DI126" s="771"/>
      <c r="DJ126" s="771"/>
      <c r="DK126" s="771"/>
      <c r="DL126" s="771" t="s">
        <v>432</v>
      </c>
      <c r="DM126" s="771"/>
      <c r="DN126" s="771"/>
      <c r="DO126" s="771"/>
      <c r="DP126" s="771"/>
      <c r="DQ126" s="771" t="s">
        <v>432</v>
      </c>
      <c r="DR126" s="771"/>
      <c r="DS126" s="771"/>
      <c r="DT126" s="771"/>
      <c r="DU126" s="771"/>
      <c r="DV126" s="823" t="s">
        <v>432</v>
      </c>
      <c r="DW126" s="823"/>
      <c r="DX126" s="823"/>
      <c r="DY126" s="823"/>
      <c r="DZ126" s="824"/>
    </row>
    <row r="127" spans="1:130" s="197" customFormat="1" ht="26.25" customHeight="1" thickBot="1">
      <c r="A127" s="867"/>
      <c r="B127" s="868"/>
      <c r="C127" s="825" t="s">
        <v>457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12164</v>
      </c>
      <c r="AB127" s="784"/>
      <c r="AC127" s="784"/>
      <c r="AD127" s="784"/>
      <c r="AE127" s="785"/>
      <c r="AF127" s="786">
        <v>12777</v>
      </c>
      <c r="AG127" s="784"/>
      <c r="AH127" s="784"/>
      <c r="AI127" s="784"/>
      <c r="AJ127" s="785"/>
      <c r="AK127" s="786">
        <v>12863</v>
      </c>
      <c r="AL127" s="784"/>
      <c r="AM127" s="784"/>
      <c r="AN127" s="784"/>
      <c r="AO127" s="785"/>
      <c r="AP127" s="754">
        <v>0.8</v>
      </c>
      <c r="AQ127" s="755"/>
      <c r="AR127" s="755"/>
      <c r="AS127" s="755"/>
      <c r="AT127" s="756"/>
      <c r="AU127" s="233"/>
      <c r="AV127" s="233"/>
      <c r="AW127" s="233"/>
      <c r="AX127" s="757" t="s">
        <v>458</v>
      </c>
      <c r="AY127" s="758"/>
      <c r="AZ127" s="758"/>
      <c r="BA127" s="758"/>
      <c r="BB127" s="758"/>
      <c r="BC127" s="758"/>
      <c r="BD127" s="758"/>
      <c r="BE127" s="759"/>
      <c r="BF127" s="760" t="s">
        <v>432</v>
      </c>
      <c r="BG127" s="761"/>
      <c r="BH127" s="761"/>
      <c r="BI127" s="761"/>
      <c r="BJ127" s="761"/>
      <c r="BK127" s="761"/>
      <c r="BL127" s="762"/>
      <c r="BM127" s="760">
        <v>15</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459</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460</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461</v>
      </c>
      <c r="X128" s="797"/>
      <c r="Y128" s="797"/>
      <c r="Z128" s="798"/>
      <c r="AA128" s="723">
        <v>9682</v>
      </c>
      <c r="AB128" s="724"/>
      <c r="AC128" s="724"/>
      <c r="AD128" s="724"/>
      <c r="AE128" s="725"/>
      <c r="AF128" s="726">
        <v>9256</v>
      </c>
      <c r="AG128" s="724"/>
      <c r="AH128" s="724"/>
      <c r="AI128" s="724"/>
      <c r="AJ128" s="725"/>
      <c r="AK128" s="726">
        <v>9256</v>
      </c>
      <c r="AL128" s="724"/>
      <c r="AM128" s="724"/>
      <c r="AN128" s="724"/>
      <c r="AO128" s="725"/>
      <c r="AP128" s="727"/>
      <c r="AQ128" s="728"/>
      <c r="AR128" s="728"/>
      <c r="AS128" s="728"/>
      <c r="AT128" s="729"/>
      <c r="AU128" s="235"/>
      <c r="AV128" s="235"/>
      <c r="AW128" s="235"/>
      <c r="AX128" s="772" t="s">
        <v>462</v>
      </c>
      <c r="AY128" s="768"/>
      <c r="AZ128" s="768"/>
      <c r="BA128" s="768"/>
      <c r="BB128" s="768"/>
      <c r="BC128" s="768"/>
      <c r="BD128" s="768"/>
      <c r="BE128" s="769"/>
      <c r="BF128" s="790" t="s">
        <v>112</v>
      </c>
      <c r="BG128" s="791"/>
      <c r="BH128" s="791"/>
      <c r="BI128" s="791"/>
      <c r="BJ128" s="791"/>
      <c r="BK128" s="791"/>
      <c r="BL128" s="792"/>
      <c r="BM128" s="790">
        <v>20</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463</v>
      </c>
      <c r="X129" s="781"/>
      <c r="Y129" s="781"/>
      <c r="Z129" s="782"/>
      <c r="AA129" s="783">
        <v>2125839</v>
      </c>
      <c r="AB129" s="784"/>
      <c r="AC129" s="784"/>
      <c r="AD129" s="784"/>
      <c r="AE129" s="785"/>
      <c r="AF129" s="786">
        <v>2139116</v>
      </c>
      <c r="AG129" s="784"/>
      <c r="AH129" s="784"/>
      <c r="AI129" s="784"/>
      <c r="AJ129" s="785"/>
      <c r="AK129" s="786">
        <v>2045747</v>
      </c>
      <c r="AL129" s="784"/>
      <c r="AM129" s="784"/>
      <c r="AN129" s="784"/>
      <c r="AO129" s="785"/>
      <c r="AP129" s="787"/>
      <c r="AQ129" s="788"/>
      <c r="AR129" s="788"/>
      <c r="AS129" s="788"/>
      <c r="AT129" s="789"/>
      <c r="AU129" s="235"/>
      <c r="AV129" s="235"/>
      <c r="AW129" s="235"/>
      <c r="AX129" s="772" t="s">
        <v>464</v>
      </c>
      <c r="AY129" s="768"/>
      <c r="AZ129" s="768"/>
      <c r="BA129" s="768"/>
      <c r="BB129" s="768"/>
      <c r="BC129" s="768"/>
      <c r="BD129" s="768"/>
      <c r="BE129" s="769"/>
      <c r="BF129" s="773">
        <v>2.8</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465</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466</v>
      </c>
      <c r="X130" s="781"/>
      <c r="Y130" s="781"/>
      <c r="Z130" s="782"/>
      <c r="AA130" s="783">
        <v>515736</v>
      </c>
      <c r="AB130" s="784"/>
      <c r="AC130" s="784"/>
      <c r="AD130" s="784"/>
      <c r="AE130" s="785"/>
      <c r="AF130" s="786">
        <v>525477</v>
      </c>
      <c r="AG130" s="784"/>
      <c r="AH130" s="784"/>
      <c r="AI130" s="784"/>
      <c r="AJ130" s="785"/>
      <c r="AK130" s="786">
        <v>459068</v>
      </c>
      <c r="AL130" s="784"/>
      <c r="AM130" s="784"/>
      <c r="AN130" s="784"/>
      <c r="AO130" s="785"/>
      <c r="AP130" s="787"/>
      <c r="AQ130" s="788"/>
      <c r="AR130" s="788"/>
      <c r="AS130" s="788"/>
      <c r="AT130" s="789"/>
      <c r="AU130" s="235"/>
      <c r="AV130" s="235"/>
      <c r="AW130" s="235"/>
      <c r="AX130" s="751" t="s">
        <v>467</v>
      </c>
      <c r="AY130" s="752"/>
      <c r="AZ130" s="752"/>
      <c r="BA130" s="752"/>
      <c r="BB130" s="752"/>
      <c r="BC130" s="752"/>
      <c r="BD130" s="752"/>
      <c r="BE130" s="753"/>
      <c r="BF130" s="705">
        <v>17</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468</v>
      </c>
      <c r="X131" s="714"/>
      <c r="Y131" s="714"/>
      <c r="Z131" s="715"/>
      <c r="AA131" s="716">
        <v>1610103</v>
      </c>
      <c r="AB131" s="717"/>
      <c r="AC131" s="717"/>
      <c r="AD131" s="717"/>
      <c r="AE131" s="718"/>
      <c r="AF131" s="719">
        <v>1613639</v>
      </c>
      <c r="AG131" s="717"/>
      <c r="AH131" s="717"/>
      <c r="AI131" s="717"/>
      <c r="AJ131" s="718"/>
      <c r="AK131" s="719">
        <v>1586679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469</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470</v>
      </c>
      <c r="W132" s="737"/>
      <c r="X132" s="737"/>
      <c r="Y132" s="737"/>
      <c r="Z132" s="738"/>
      <c r="AA132" s="739">
        <v>2.703243209</v>
      </c>
      <c r="AB132" s="740"/>
      <c r="AC132" s="740"/>
      <c r="AD132" s="740"/>
      <c r="AE132" s="741"/>
      <c r="AF132" s="742">
        <v>2.7701982909999998</v>
      </c>
      <c r="AG132" s="740"/>
      <c r="AH132" s="740"/>
      <c r="AI132" s="740"/>
      <c r="AJ132" s="741"/>
      <c r="AK132" s="742">
        <v>3.025564717</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471</v>
      </c>
      <c r="W133" s="746"/>
      <c r="X133" s="746"/>
      <c r="Y133" s="746"/>
      <c r="Z133" s="747"/>
      <c r="AA133" s="748">
        <v>3.4</v>
      </c>
      <c r="AB133" s="749"/>
      <c r="AC133" s="749"/>
      <c r="AD133" s="749"/>
      <c r="AE133" s="750"/>
      <c r="AF133" s="748">
        <v>2.8</v>
      </c>
      <c r="AG133" s="749"/>
      <c r="AH133" s="749"/>
      <c r="AI133" s="749"/>
      <c r="AJ133" s="750"/>
      <c r="AK133" s="748">
        <v>2.8</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P58" zoomScale="85" zoomScaleNormal="85" zoomScaleSheetLayoutView="85" workbookViewId="0">
      <selection activeCell="AF29" sqref="AF29"/>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9"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3"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472</v>
      </c>
      <c r="B5" s="246"/>
      <c r="C5" s="246"/>
      <c r="D5" s="246"/>
      <c r="E5" s="246"/>
      <c r="F5" s="246"/>
      <c r="G5" s="246"/>
      <c r="H5" s="246"/>
      <c r="I5" s="246"/>
      <c r="J5" s="246"/>
      <c r="K5" s="246"/>
      <c r="L5" s="246"/>
      <c r="M5" s="246"/>
      <c r="N5" s="246"/>
      <c r="O5" s="247"/>
    </row>
    <row r="6" spans="1:16">
      <c r="A6" s="248"/>
      <c r="B6" s="244"/>
      <c r="C6" s="244"/>
      <c r="D6" s="244"/>
      <c r="E6" s="244"/>
      <c r="F6" s="244"/>
      <c r="G6" s="249" t="s">
        <v>473</v>
      </c>
      <c r="H6" s="249"/>
      <c r="I6" s="249"/>
      <c r="J6" s="249"/>
      <c r="K6" s="244"/>
      <c r="L6" s="244"/>
      <c r="M6" s="244"/>
      <c r="N6" s="244"/>
    </row>
    <row r="7" spans="1:16">
      <c r="A7" s="248"/>
      <c r="B7" s="244"/>
      <c r="C7" s="244"/>
      <c r="D7" s="244"/>
      <c r="E7" s="244"/>
      <c r="F7" s="244"/>
      <c r="G7" s="251"/>
      <c r="H7" s="252"/>
      <c r="I7" s="252"/>
      <c r="J7" s="253"/>
      <c r="K7" s="1119" t="s">
        <v>474</v>
      </c>
      <c r="L7" s="254"/>
      <c r="M7" s="255" t="s">
        <v>475</v>
      </c>
      <c r="N7" s="256"/>
    </row>
    <row r="8" spans="1:16">
      <c r="A8" s="248"/>
      <c r="B8" s="244"/>
      <c r="C8" s="244"/>
      <c r="D8" s="244"/>
      <c r="E8" s="244"/>
      <c r="F8" s="244"/>
      <c r="G8" s="257"/>
      <c r="H8" s="258"/>
      <c r="I8" s="258"/>
      <c r="J8" s="259"/>
      <c r="K8" s="1120"/>
      <c r="L8" s="260" t="s">
        <v>476</v>
      </c>
      <c r="M8" s="261" t="s">
        <v>477</v>
      </c>
      <c r="N8" s="262" t="s">
        <v>478</v>
      </c>
    </row>
    <row r="9" spans="1:16">
      <c r="A9" s="248"/>
      <c r="B9" s="244"/>
      <c r="C9" s="244"/>
      <c r="D9" s="244"/>
      <c r="E9" s="244"/>
      <c r="F9" s="244"/>
      <c r="G9" s="1133" t="s">
        <v>479</v>
      </c>
      <c r="H9" s="1134"/>
      <c r="I9" s="1134"/>
      <c r="J9" s="1135"/>
      <c r="K9" s="263">
        <v>672833</v>
      </c>
      <c r="L9" s="264">
        <v>182241</v>
      </c>
      <c r="M9" s="265">
        <v>156414</v>
      </c>
      <c r="N9" s="266">
        <v>16.5</v>
      </c>
    </row>
    <row r="10" spans="1:16">
      <c r="A10" s="248"/>
      <c r="B10" s="244"/>
      <c r="C10" s="244"/>
      <c r="D10" s="244"/>
      <c r="E10" s="244"/>
      <c r="F10" s="244"/>
      <c r="G10" s="1133" t="s">
        <v>480</v>
      </c>
      <c r="H10" s="1134"/>
      <c r="I10" s="1134"/>
      <c r="J10" s="1135"/>
      <c r="K10" s="267">
        <v>92402</v>
      </c>
      <c r="L10" s="268">
        <v>25028</v>
      </c>
      <c r="M10" s="269">
        <v>16746</v>
      </c>
      <c r="N10" s="270">
        <v>49.5</v>
      </c>
    </row>
    <row r="11" spans="1:16" ht="13.5" customHeight="1">
      <c r="A11" s="248"/>
      <c r="B11" s="244"/>
      <c r="C11" s="244"/>
      <c r="D11" s="244"/>
      <c r="E11" s="244"/>
      <c r="F11" s="244"/>
      <c r="G11" s="1133" t="s">
        <v>481</v>
      </c>
      <c r="H11" s="1134"/>
      <c r="I11" s="1134"/>
      <c r="J11" s="1135"/>
      <c r="K11" s="267">
        <v>63543</v>
      </c>
      <c r="L11" s="268">
        <v>17211</v>
      </c>
      <c r="M11" s="269">
        <v>26001</v>
      </c>
      <c r="N11" s="270">
        <v>-33.799999999999997</v>
      </c>
    </row>
    <row r="12" spans="1:16" ht="13.5" customHeight="1">
      <c r="A12" s="248"/>
      <c r="B12" s="244"/>
      <c r="C12" s="244"/>
      <c r="D12" s="244"/>
      <c r="E12" s="244"/>
      <c r="F12" s="244"/>
      <c r="G12" s="1133" t="s">
        <v>482</v>
      </c>
      <c r="H12" s="1134"/>
      <c r="I12" s="1134"/>
      <c r="J12" s="1135"/>
      <c r="K12" s="267" t="s">
        <v>483</v>
      </c>
      <c r="L12" s="268" t="s">
        <v>483</v>
      </c>
      <c r="M12" s="269">
        <v>2108</v>
      </c>
      <c r="N12" s="270" t="s">
        <v>483</v>
      </c>
    </row>
    <row r="13" spans="1:16" ht="13.5" customHeight="1">
      <c r="A13" s="248"/>
      <c r="B13" s="244"/>
      <c r="C13" s="244"/>
      <c r="D13" s="244"/>
      <c r="E13" s="244"/>
      <c r="F13" s="244"/>
      <c r="G13" s="1133" t="s">
        <v>484</v>
      </c>
      <c r="H13" s="1134"/>
      <c r="I13" s="1134"/>
      <c r="J13" s="1135"/>
      <c r="K13" s="267" t="s">
        <v>483</v>
      </c>
      <c r="L13" s="268" t="s">
        <v>483</v>
      </c>
      <c r="M13" s="269" t="s">
        <v>483</v>
      </c>
      <c r="N13" s="270" t="s">
        <v>483</v>
      </c>
    </row>
    <row r="14" spans="1:16" ht="13.5" customHeight="1">
      <c r="A14" s="248"/>
      <c r="B14" s="244"/>
      <c r="C14" s="244"/>
      <c r="D14" s="244"/>
      <c r="E14" s="244"/>
      <c r="F14" s="244"/>
      <c r="G14" s="1133" t="s">
        <v>485</v>
      </c>
      <c r="H14" s="1134"/>
      <c r="I14" s="1134"/>
      <c r="J14" s="1135"/>
      <c r="K14" s="267">
        <v>21815</v>
      </c>
      <c r="L14" s="268">
        <v>5909</v>
      </c>
      <c r="M14" s="269">
        <v>6363</v>
      </c>
      <c r="N14" s="270">
        <v>-7.1</v>
      </c>
    </row>
    <row r="15" spans="1:16" ht="13.5" customHeight="1">
      <c r="A15" s="248"/>
      <c r="B15" s="244"/>
      <c r="C15" s="244"/>
      <c r="D15" s="244"/>
      <c r="E15" s="244"/>
      <c r="F15" s="244"/>
      <c r="G15" s="1133" t="s">
        <v>486</v>
      </c>
      <c r="H15" s="1134"/>
      <c r="I15" s="1134"/>
      <c r="J15" s="1135"/>
      <c r="K15" s="267">
        <v>3038</v>
      </c>
      <c r="L15" s="268">
        <v>823</v>
      </c>
      <c r="M15" s="269">
        <v>3826</v>
      </c>
      <c r="N15" s="270">
        <v>-78.5</v>
      </c>
    </row>
    <row r="16" spans="1:16">
      <c r="A16" s="248"/>
      <c r="B16" s="244"/>
      <c r="C16" s="244"/>
      <c r="D16" s="244"/>
      <c r="E16" s="244"/>
      <c r="F16" s="244"/>
      <c r="G16" s="1136" t="s">
        <v>487</v>
      </c>
      <c r="H16" s="1137"/>
      <c r="I16" s="1137"/>
      <c r="J16" s="1138"/>
      <c r="K16" s="268">
        <v>-68679</v>
      </c>
      <c r="L16" s="268">
        <v>-18602</v>
      </c>
      <c r="M16" s="269">
        <v>-16347</v>
      </c>
      <c r="N16" s="270">
        <v>13.8</v>
      </c>
    </row>
    <row r="17" spans="1:16">
      <c r="A17" s="248"/>
      <c r="B17" s="244"/>
      <c r="C17" s="244"/>
      <c r="D17" s="244"/>
      <c r="E17" s="244"/>
      <c r="F17" s="244"/>
      <c r="G17" s="1136" t="s">
        <v>170</v>
      </c>
      <c r="H17" s="1137"/>
      <c r="I17" s="1137"/>
      <c r="J17" s="1138"/>
      <c r="K17" s="268">
        <v>784952</v>
      </c>
      <c r="L17" s="268">
        <v>212609</v>
      </c>
      <c r="M17" s="269">
        <v>195111</v>
      </c>
      <c r="N17" s="270">
        <v>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488</v>
      </c>
      <c r="H19" s="244"/>
      <c r="I19" s="244"/>
      <c r="J19" s="244"/>
      <c r="K19" s="244"/>
      <c r="L19" s="244"/>
      <c r="M19" s="244"/>
      <c r="N19" s="244"/>
    </row>
    <row r="20" spans="1:16">
      <c r="A20" s="248"/>
      <c r="B20" s="244"/>
      <c r="C20" s="244"/>
      <c r="D20" s="244"/>
      <c r="E20" s="244"/>
      <c r="F20" s="244"/>
      <c r="G20" s="272"/>
      <c r="H20" s="273"/>
      <c r="I20" s="273"/>
      <c r="J20" s="274"/>
      <c r="K20" s="275" t="s">
        <v>489</v>
      </c>
      <c r="L20" s="276" t="s">
        <v>490</v>
      </c>
      <c r="M20" s="277" t="s">
        <v>491</v>
      </c>
      <c r="N20" s="278"/>
    </row>
    <row r="21" spans="1:16" s="284" customFormat="1">
      <c r="A21" s="279"/>
      <c r="B21" s="249"/>
      <c r="C21" s="249"/>
      <c r="D21" s="249"/>
      <c r="E21" s="249"/>
      <c r="F21" s="249"/>
      <c r="G21" s="1130" t="s">
        <v>492</v>
      </c>
      <c r="H21" s="1131"/>
      <c r="I21" s="1131"/>
      <c r="J21" s="1132"/>
      <c r="K21" s="280">
        <v>21.4</v>
      </c>
      <c r="L21" s="281">
        <v>17.329999999999998</v>
      </c>
      <c r="M21" s="282">
        <v>4.07</v>
      </c>
      <c r="N21" s="249"/>
      <c r="O21" s="283"/>
      <c r="P21" s="279"/>
    </row>
    <row r="22" spans="1:16" s="284" customFormat="1">
      <c r="A22" s="279"/>
      <c r="B22" s="249"/>
      <c r="C22" s="249"/>
      <c r="D22" s="249"/>
      <c r="E22" s="249"/>
      <c r="F22" s="249"/>
      <c r="G22" s="1130" t="s">
        <v>493</v>
      </c>
      <c r="H22" s="1131"/>
      <c r="I22" s="1131"/>
      <c r="J22" s="1132"/>
      <c r="K22" s="285">
        <v>97.4</v>
      </c>
      <c r="L22" s="286">
        <v>94.6</v>
      </c>
      <c r="M22" s="287">
        <v>2.8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9" t="s">
        <v>474</v>
      </c>
      <c r="L30" s="254"/>
      <c r="M30" s="255" t="s">
        <v>475</v>
      </c>
      <c r="N30" s="256"/>
    </row>
    <row r="31" spans="1:16">
      <c r="A31" s="248"/>
      <c r="B31" s="244"/>
      <c r="C31" s="244"/>
      <c r="D31" s="244"/>
      <c r="E31" s="244"/>
      <c r="F31" s="244"/>
      <c r="G31" s="257"/>
      <c r="H31" s="258"/>
      <c r="I31" s="258"/>
      <c r="J31" s="259"/>
      <c r="K31" s="1120"/>
      <c r="L31" s="260" t="s">
        <v>476</v>
      </c>
      <c r="M31" s="261" t="s">
        <v>477</v>
      </c>
      <c r="N31" s="262" t="s">
        <v>478</v>
      </c>
    </row>
    <row r="32" spans="1:16" ht="27" customHeight="1">
      <c r="A32" s="248"/>
      <c r="B32" s="244"/>
      <c r="C32" s="244"/>
      <c r="D32" s="244"/>
      <c r="E32" s="244"/>
      <c r="F32" s="244"/>
      <c r="G32" s="1121" t="s">
        <v>496</v>
      </c>
      <c r="H32" s="1122"/>
      <c r="I32" s="1122"/>
      <c r="J32" s="1123"/>
      <c r="K32" s="294">
        <v>371152</v>
      </c>
      <c r="L32" s="294">
        <v>100529</v>
      </c>
      <c r="M32" s="295">
        <v>113585</v>
      </c>
      <c r="N32" s="296">
        <v>-11.5</v>
      </c>
    </row>
    <row r="33" spans="1:16" ht="13.5" customHeight="1">
      <c r="A33" s="248"/>
      <c r="B33" s="244"/>
      <c r="C33" s="244"/>
      <c r="D33" s="244"/>
      <c r="E33" s="244"/>
      <c r="F33" s="244"/>
      <c r="G33" s="1121" t="s">
        <v>497</v>
      </c>
      <c r="H33" s="1122"/>
      <c r="I33" s="1122"/>
      <c r="J33" s="1123"/>
      <c r="K33" s="294" t="s">
        <v>483</v>
      </c>
      <c r="L33" s="294" t="s">
        <v>483</v>
      </c>
      <c r="M33" s="295" t="s">
        <v>483</v>
      </c>
      <c r="N33" s="296" t="s">
        <v>483</v>
      </c>
    </row>
    <row r="34" spans="1:16" ht="27" customHeight="1">
      <c r="A34" s="248"/>
      <c r="B34" s="244"/>
      <c r="C34" s="244"/>
      <c r="D34" s="244"/>
      <c r="E34" s="244"/>
      <c r="F34" s="244"/>
      <c r="G34" s="1121" t="s">
        <v>498</v>
      </c>
      <c r="H34" s="1122"/>
      <c r="I34" s="1122"/>
      <c r="J34" s="1123"/>
      <c r="K34" s="294" t="s">
        <v>483</v>
      </c>
      <c r="L34" s="294" t="s">
        <v>483</v>
      </c>
      <c r="M34" s="295" t="s">
        <v>483</v>
      </c>
      <c r="N34" s="296" t="s">
        <v>483</v>
      </c>
    </row>
    <row r="35" spans="1:16" ht="27" customHeight="1">
      <c r="A35" s="248"/>
      <c r="B35" s="244"/>
      <c r="C35" s="244"/>
      <c r="D35" s="244"/>
      <c r="E35" s="244"/>
      <c r="F35" s="244"/>
      <c r="G35" s="1121" t="s">
        <v>499</v>
      </c>
      <c r="H35" s="1122"/>
      <c r="I35" s="1122"/>
      <c r="J35" s="1123"/>
      <c r="K35" s="294">
        <v>127100</v>
      </c>
      <c r="L35" s="294">
        <v>34426</v>
      </c>
      <c r="M35" s="295">
        <v>29817</v>
      </c>
      <c r="N35" s="296">
        <v>15.5</v>
      </c>
    </row>
    <row r="36" spans="1:16" ht="27" customHeight="1">
      <c r="A36" s="248"/>
      <c r="B36" s="244"/>
      <c r="C36" s="244"/>
      <c r="D36" s="244"/>
      <c r="E36" s="244"/>
      <c r="F36" s="244"/>
      <c r="G36" s="1121" t="s">
        <v>500</v>
      </c>
      <c r="H36" s="1122"/>
      <c r="I36" s="1122"/>
      <c r="J36" s="1123"/>
      <c r="K36" s="294">
        <v>3921</v>
      </c>
      <c r="L36" s="294">
        <v>1062</v>
      </c>
      <c r="M36" s="295">
        <v>3630</v>
      </c>
      <c r="N36" s="296">
        <v>-70.7</v>
      </c>
    </row>
    <row r="37" spans="1:16" ht="13.5" customHeight="1">
      <c r="A37" s="248"/>
      <c r="B37" s="244"/>
      <c r="C37" s="244"/>
      <c r="D37" s="244"/>
      <c r="E37" s="244"/>
      <c r="F37" s="244"/>
      <c r="G37" s="1121" t="s">
        <v>501</v>
      </c>
      <c r="H37" s="1122"/>
      <c r="I37" s="1122"/>
      <c r="J37" s="1123"/>
      <c r="K37" s="294">
        <v>14059</v>
      </c>
      <c r="L37" s="294">
        <v>3808</v>
      </c>
      <c r="M37" s="295">
        <v>621</v>
      </c>
      <c r="N37" s="296">
        <v>513.20000000000005</v>
      </c>
    </row>
    <row r="38" spans="1:16" ht="27" customHeight="1">
      <c r="A38" s="248"/>
      <c r="B38" s="244"/>
      <c r="C38" s="244"/>
      <c r="D38" s="244"/>
      <c r="E38" s="244"/>
      <c r="F38" s="244"/>
      <c r="G38" s="1124" t="s">
        <v>502</v>
      </c>
      <c r="H38" s="1125"/>
      <c r="I38" s="1125"/>
      <c r="J38" s="1126"/>
      <c r="K38" s="297">
        <v>98</v>
      </c>
      <c r="L38" s="297">
        <v>27</v>
      </c>
      <c r="M38" s="298">
        <v>79</v>
      </c>
      <c r="N38" s="299">
        <v>-65.8</v>
      </c>
      <c r="O38" s="293"/>
    </row>
    <row r="39" spans="1:16">
      <c r="A39" s="248"/>
      <c r="B39" s="244"/>
      <c r="C39" s="244"/>
      <c r="D39" s="244"/>
      <c r="E39" s="244"/>
      <c r="F39" s="244"/>
      <c r="G39" s="1124" t="s">
        <v>503</v>
      </c>
      <c r="H39" s="1125"/>
      <c r="I39" s="1125"/>
      <c r="J39" s="1126"/>
      <c r="K39" s="300">
        <v>-9256</v>
      </c>
      <c r="L39" s="300">
        <v>-2507</v>
      </c>
      <c r="M39" s="301">
        <v>-3143</v>
      </c>
      <c r="N39" s="302">
        <v>-20.2</v>
      </c>
      <c r="O39" s="293"/>
    </row>
    <row r="40" spans="1:16" ht="27" customHeight="1">
      <c r="A40" s="248"/>
      <c r="B40" s="244"/>
      <c r="C40" s="244"/>
      <c r="D40" s="244"/>
      <c r="E40" s="244"/>
      <c r="F40" s="244"/>
      <c r="G40" s="1121" t="s">
        <v>504</v>
      </c>
      <c r="H40" s="1122"/>
      <c r="I40" s="1122"/>
      <c r="J40" s="1123"/>
      <c r="K40" s="300">
        <v>-459068</v>
      </c>
      <c r="L40" s="300">
        <v>-124341</v>
      </c>
      <c r="M40" s="301">
        <v>-112106</v>
      </c>
      <c r="N40" s="302">
        <v>10.9</v>
      </c>
      <c r="O40" s="293"/>
    </row>
    <row r="41" spans="1:16">
      <c r="A41" s="248"/>
      <c r="B41" s="244"/>
      <c r="C41" s="244"/>
      <c r="D41" s="244"/>
      <c r="E41" s="244"/>
      <c r="F41" s="244"/>
      <c r="G41" s="1127" t="s">
        <v>280</v>
      </c>
      <c r="H41" s="1128"/>
      <c r="I41" s="1128"/>
      <c r="J41" s="1129"/>
      <c r="K41" s="294">
        <v>48006</v>
      </c>
      <c r="L41" s="300">
        <v>13003</v>
      </c>
      <c r="M41" s="301">
        <v>32482</v>
      </c>
      <c r="N41" s="302">
        <v>-60</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4" t="s">
        <v>474</v>
      </c>
      <c r="J49" s="1116" t="s">
        <v>508</v>
      </c>
      <c r="K49" s="1117"/>
      <c r="L49" s="1117"/>
      <c r="M49" s="1117"/>
      <c r="N49" s="1118"/>
    </row>
    <row r="50" spans="1:14">
      <c r="A50" s="248"/>
      <c r="B50" s="244"/>
      <c r="C50" s="244"/>
      <c r="D50" s="244"/>
      <c r="E50" s="244"/>
      <c r="F50" s="244"/>
      <c r="G50" s="312"/>
      <c r="H50" s="313"/>
      <c r="I50" s="1115"/>
      <c r="J50" s="314" t="s">
        <v>509</v>
      </c>
      <c r="K50" s="315" t="s">
        <v>510</v>
      </c>
      <c r="L50" s="316" t="s">
        <v>511</v>
      </c>
      <c r="M50" s="317" t="s">
        <v>512</v>
      </c>
      <c r="N50" s="318" t="s">
        <v>513</v>
      </c>
    </row>
    <row r="51" spans="1:14">
      <c r="A51" s="248"/>
      <c r="B51" s="244"/>
      <c r="C51" s="244"/>
      <c r="D51" s="244"/>
      <c r="E51" s="244"/>
      <c r="F51" s="244"/>
      <c r="G51" s="310" t="s">
        <v>514</v>
      </c>
      <c r="H51" s="311"/>
      <c r="I51" s="319">
        <v>722045</v>
      </c>
      <c r="J51" s="320">
        <v>187301</v>
      </c>
      <c r="K51" s="321">
        <v>-43.2</v>
      </c>
      <c r="L51" s="322">
        <v>220780</v>
      </c>
      <c r="M51" s="323">
        <v>5.6</v>
      </c>
      <c r="N51" s="324">
        <v>-48.8</v>
      </c>
    </row>
    <row r="52" spans="1:14">
      <c r="A52" s="248"/>
      <c r="B52" s="244"/>
      <c r="C52" s="244"/>
      <c r="D52" s="244"/>
      <c r="E52" s="244"/>
      <c r="F52" s="244"/>
      <c r="G52" s="325"/>
      <c r="H52" s="326" t="s">
        <v>515</v>
      </c>
      <c r="I52" s="327">
        <v>408822</v>
      </c>
      <c r="J52" s="328">
        <v>106050</v>
      </c>
      <c r="K52" s="329">
        <v>28.4</v>
      </c>
      <c r="L52" s="330">
        <v>105334</v>
      </c>
      <c r="M52" s="331">
        <v>-10</v>
      </c>
      <c r="N52" s="332">
        <v>38.4</v>
      </c>
    </row>
    <row r="53" spans="1:14">
      <c r="A53" s="248"/>
      <c r="B53" s="244"/>
      <c r="C53" s="244"/>
      <c r="D53" s="244"/>
      <c r="E53" s="244"/>
      <c r="F53" s="244"/>
      <c r="G53" s="310" t="s">
        <v>516</v>
      </c>
      <c r="H53" s="311"/>
      <c r="I53" s="319">
        <v>997524</v>
      </c>
      <c r="J53" s="320">
        <v>260995</v>
      </c>
      <c r="K53" s="321">
        <v>39.299999999999997</v>
      </c>
      <c r="L53" s="322">
        <v>201428</v>
      </c>
      <c r="M53" s="323">
        <v>-8.8000000000000007</v>
      </c>
      <c r="N53" s="324">
        <v>48.1</v>
      </c>
    </row>
    <row r="54" spans="1:14">
      <c r="A54" s="248"/>
      <c r="B54" s="244"/>
      <c r="C54" s="244"/>
      <c r="D54" s="244"/>
      <c r="E54" s="244"/>
      <c r="F54" s="244"/>
      <c r="G54" s="325"/>
      <c r="H54" s="326" t="s">
        <v>515</v>
      </c>
      <c r="I54" s="327">
        <v>436781</v>
      </c>
      <c r="J54" s="328">
        <v>114281</v>
      </c>
      <c r="K54" s="329">
        <v>7.8</v>
      </c>
      <c r="L54" s="330">
        <v>118373</v>
      </c>
      <c r="M54" s="331">
        <v>12.4</v>
      </c>
      <c r="N54" s="332">
        <v>-4.5999999999999996</v>
      </c>
    </row>
    <row r="55" spans="1:14">
      <c r="A55" s="248"/>
      <c r="B55" s="244"/>
      <c r="C55" s="244"/>
      <c r="D55" s="244"/>
      <c r="E55" s="244"/>
      <c r="F55" s="244"/>
      <c r="G55" s="310" t="s">
        <v>517</v>
      </c>
      <c r="H55" s="311"/>
      <c r="I55" s="319">
        <v>1114590</v>
      </c>
      <c r="J55" s="320">
        <v>295412</v>
      </c>
      <c r="K55" s="321">
        <v>13.2</v>
      </c>
      <c r="L55" s="322">
        <v>221823</v>
      </c>
      <c r="M55" s="323">
        <v>10.1</v>
      </c>
      <c r="N55" s="324">
        <v>3.1</v>
      </c>
    </row>
    <row r="56" spans="1:14">
      <c r="A56" s="248"/>
      <c r="B56" s="244"/>
      <c r="C56" s="244"/>
      <c r="D56" s="244"/>
      <c r="E56" s="244"/>
      <c r="F56" s="244"/>
      <c r="G56" s="325"/>
      <c r="H56" s="326" t="s">
        <v>515</v>
      </c>
      <c r="I56" s="327">
        <v>481287</v>
      </c>
      <c r="J56" s="328">
        <v>127561</v>
      </c>
      <c r="K56" s="329">
        <v>11.6</v>
      </c>
      <c r="L56" s="330">
        <v>104431</v>
      </c>
      <c r="M56" s="331">
        <v>-11.8</v>
      </c>
      <c r="N56" s="332">
        <v>23.4</v>
      </c>
    </row>
    <row r="57" spans="1:14">
      <c r="A57" s="248"/>
      <c r="B57" s="244"/>
      <c r="C57" s="244"/>
      <c r="D57" s="244"/>
      <c r="E57" s="244"/>
      <c r="F57" s="244"/>
      <c r="G57" s="310" t="s">
        <v>518</v>
      </c>
      <c r="H57" s="311"/>
      <c r="I57" s="319">
        <v>946658</v>
      </c>
      <c r="J57" s="320">
        <v>251838</v>
      </c>
      <c r="K57" s="321">
        <v>-14.8</v>
      </c>
      <c r="L57" s="322">
        <v>263041</v>
      </c>
      <c r="M57" s="323">
        <v>18.600000000000001</v>
      </c>
      <c r="N57" s="324">
        <v>-33.4</v>
      </c>
    </row>
    <row r="58" spans="1:14">
      <c r="A58" s="248"/>
      <c r="B58" s="244"/>
      <c r="C58" s="244"/>
      <c r="D58" s="244"/>
      <c r="E58" s="244"/>
      <c r="F58" s="244"/>
      <c r="G58" s="325"/>
      <c r="H58" s="326" t="s">
        <v>515</v>
      </c>
      <c r="I58" s="327">
        <v>342667</v>
      </c>
      <c r="J58" s="328">
        <v>91159</v>
      </c>
      <c r="K58" s="329">
        <v>-28.5</v>
      </c>
      <c r="L58" s="330">
        <v>103171</v>
      </c>
      <c r="M58" s="331">
        <v>-1.2</v>
      </c>
      <c r="N58" s="332">
        <v>-27.3</v>
      </c>
    </row>
    <row r="59" spans="1:14">
      <c r="A59" s="248"/>
      <c r="B59" s="244"/>
      <c r="C59" s="244"/>
      <c r="D59" s="244"/>
      <c r="E59" s="244"/>
      <c r="F59" s="244"/>
      <c r="G59" s="310" t="s">
        <v>519</v>
      </c>
      <c r="H59" s="311"/>
      <c r="I59" s="319">
        <v>1175031</v>
      </c>
      <c r="J59" s="320">
        <v>318264</v>
      </c>
      <c r="K59" s="321">
        <v>26.4</v>
      </c>
      <c r="L59" s="322">
        <v>272886</v>
      </c>
      <c r="M59" s="323">
        <v>3.7</v>
      </c>
      <c r="N59" s="324">
        <v>22.7</v>
      </c>
    </row>
    <row r="60" spans="1:14">
      <c r="A60" s="248"/>
      <c r="B60" s="244"/>
      <c r="C60" s="244"/>
      <c r="D60" s="244"/>
      <c r="E60" s="244"/>
      <c r="F60" s="244"/>
      <c r="G60" s="325"/>
      <c r="H60" s="326" t="s">
        <v>515</v>
      </c>
      <c r="I60" s="333">
        <v>460804</v>
      </c>
      <c r="J60" s="328">
        <v>124811</v>
      </c>
      <c r="K60" s="329">
        <v>36.9</v>
      </c>
      <c r="L60" s="330">
        <v>125724</v>
      </c>
      <c r="M60" s="331">
        <v>21.9</v>
      </c>
      <c r="N60" s="332">
        <v>15</v>
      </c>
    </row>
    <row r="61" spans="1:14">
      <c r="A61" s="248"/>
      <c r="B61" s="244"/>
      <c r="C61" s="244"/>
      <c r="D61" s="244"/>
      <c r="E61" s="244"/>
      <c r="F61" s="244"/>
      <c r="G61" s="310" t="s">
        <v>520</v>
      </c>
      <c r="H61" s="334"/>
      <c r="I61" s="335">
        <v>991170</v>
      </c>
      <c r="J61" s="336">
        <v>262762</v>
      </c>
      <c r="K61" s="337">
        <v>4.2</v>
      </c>
      <c r="L61" s="338">
        <v>235992</v>
      </c>
      <c r="M61" s="339">
        <v>5.8</v>
      </c>
      <c r="N61" s="324">
        <v>-1.6</v>
      </c>
    </row>
    <row r="62" spans="1:14">
      <c r="A62" s="248"/>
      <c r="B62" s="244"/>
      <c r="C62" s="244"/>
      <c r="D62" s="244"/>
      <c r="E62" s="244"/>
      <c r="F62" s="244"/>
      <c r="G62" s="325"/>
      <c r="H62" s="326" t="s">
        <v>515</v>
      </c>
      <c r="I62" s="327">
        <v>426072</v>
      </c>
      <c r="J62" s="328">
        <v>112772</v>
      </c>
      <c r="K62" s="329">
        <v>11.2</v>
      </c>
      <c r="L62" s="330">
        <v>111407</v>
      </c>
      <c r="M62" s="331">
        <v>2.2999999999999998</v>
      </c>
      <c r="N62" s="332">
        <v>8.9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70" zoomScaleNormal="70" zoomScaleSheetLayoutView="100" workbookViewId="0">
      <selection activeCell="P45" sqref="P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9" t="s">
        <v>3</v>
      </c>
      <c r="D47" s="1139"/>
      <c r="E47" s="1140"/>
      <c r="F47" s="11">
        <v>33.659999999999997</v>
      </c>
      <c r="G47" s="12">
        <v>35.229999999999997</v>
      </c>
      <c r="H47" s="12">
        <v>39.5</v>
      </c>
      <c r="I47" s="12">
        <v>34.869999999999997</v>
      </c>
      <c r="J47" s="13">
        <v>36.11</v>
      </c>
    </row>
    <row r="48" spans="2:10" ht="57.75" customHeight="1">
      <c r="B48" s="14"/>
      <c r="C48" s="1141" t="s">
        <v>4</v>
      </c>
      <c r="D48" s="1141"/>
      <c r="E48" s="1142"/>
      <c r="F48" s="15">
        <v>6.43</v>
      </c>
      <c r="G48" s="16">
        <v>9.67</v>
      </c>
      <c r="H48" s="16">
        <v>7.59</v>
      </c>
      <c r="I48" s="16">
        <v>8.5299999999999994</v>
      </c>
      <c r="J48" s="17">
        <v>9.65</v>
      </c>
    </row>
    <row r="49" spans="2:10" ht="57.75" customHeight="1" thickBot="1">
      <c r="B49" s="18"/>
      <c r="C49" s="1143" t="s">
        <v>5</v>
      </c>
      <c r="D49" s="1143"/>
      <c r="E49" s="1144"/>
      <c r="F49" s="19">
        <v>8.89</v>
      </c>
      <c r="G49" s="20">
        <v>4.0199999999999996</v>
      </c>
      <c r="H49" s="20">
        <v>2.4900000000000002</v>
      </c>
      <c r="I49" s="20" t="s">
        <v>527</v>
      </c>
      <c r="J49" s="21">
        <v>0.37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048576" zoomScale="70" zoomScaleNormal="70" zoomScaleSheetLayoutView="100" workbookViewId="0">
      <selection activeCell="J34" sqref="J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51" t="s">
        <v>528</v>
      </c>
      <c r="D34" s="1151"/>
      <c r="E34" s="1152"/>
      <c r="F34" s="32">
        <v>6.41</v>
      </c>
      <c r="G34" s="33">
        <v>9.67</v>
      </c>
      <c r="H34" s="33">
        <v>7</v>
      </c>
      <c r="I34" s="33">
        <v>8.49</v>
      </c>
      <c r="J34" s="34">
        <v>9.64</v>
      </c>
      <c r="K34" s="22"/>
      <c r="L34" s="22"/>
      <c r="M34" s="22"/>
      <c r="N34" s="22"/>
      <c r="O34" s="22"/>
      <c r="P34" s="22"/>
    </row>
    <row r="35" spans="1:16" ht="39" customHeight="1">
      <c r="A35" s="22"/>
      <c r="B35" s="35"/>
      <c r="C35" s="1145" t="s">
        <v>529</v>
      </c>
      <c r="D35" s="1146"/>
      <c r="E35" s="1147"/>
      <c r="F35" s="36">
        <v>3.49</v>
      </c>
      <c r="G35" s="37">
        <v>3.25</v>
      </c>
      <c r="H35" s="37">
        <v>3.95</v>
      </c>
      <c r="I35" s="37">
        <v>2.34</v>
      </c>
      <c r="J35" s="38">
        <v>3.68</v>
      </c>
      <c r="K35" s="22"/>
      <c r="L35" s="22"/>
      <c r="M35" s="22"/>
      <c r="N35" s="22"/>
      <c r="O35" s="22"/>
      <c r="P35" s="22"/>
    </row>
    <row r="36" spans="1:16" ht="39" customHeight="1">
      <c r="A36" s="22"/>
      <c r="B36" s="35"/>
      <c r="C36" s="1145" t="s">
        <v>530</v>
      </c>
      <c r="D36" s="1146"/>
      <c r="E36" s="1147"/>
      <c r="F36" s="36">
        <v>0</v>
      </c>
      <c r="G36" s="37">
        <v>0.6</v>
      </c>
      <c r="H36" s="37">
        <v>0.5</v>
      </c>
      <c r="I36" s="37">
        <v>0.78</v>
      </c>
      <c r="J36" s="38">
        <v>1.17</v>
      </c>
      <c r="K36" s="22"/>
      <c r="L36" s="22"/>
      <c r="M36" s="22"/>
      <c r="N36" s="22"/>
      <c r="O36" s="22"/>
      <c r="P36" s="22"/>
    </row>
    <row r="37" spans="1:16" ht="39" customHeight="1">
      <c r="A37" s="22"/>
      <c r="B37" s="35"/>
      <c r="C37" s="1145" t="s">
        <v>531</v>
      </c>
      <c r="D37" s="1146"/>
      <c r="E37" s="1147"/>
      <c r="F37" s="36">
        <v>0.71</v>
      </c>
      <c r="G37" s="37">
        <v>0.47</v>
      </c>
      <c r="H37" s="37">
        <v>1.0900000000000001</v>
      </c>
      <c r="I37" s="37">
        <v>0.62</v>
      </c>
      <c r="J37" s="38">
        <v>0.6</v>
      </c>
      <c r="K37" s="22"/>
      <c r="L37" s="22"/>
      <c r="M37" s="22"/>
      <c r="N37" s="22"/>
      <c r="O37" s="22"/>
      <c r="P37" s="22"/>
    </row>
    <row r="38" spans="1:16" ht="39" customHeight="1">
      <c r="A38" s="22"/>
      <c r="B38" s="35"/>
      <c r="C38" s="1145" t="s">
        <v>532</v>
      </c>
      <c r="D38" s="1146"/>
      <c r="E38" s="1147"/>
      <c r="F38" s="36">
        <v>0</v>
      </c>
      <c r="G38" s="37">
        <v>0</v>
      </c>
      <c r="H38" s="37">
        <v>0.04</v>
      </c>
      <c r="I38" s="37">
        <v>0.03</v>
      </c>
      <c r="J38" s="38">
        <v>0</v>
      </c>
      <c r="K38" s="22"/>
      <c r="L38" s="22"/>
      <c r="M38" s="22"/>
      <c r="N38" s="22"/>
      <c r="O38" s="22"/>
      <c r="P38" s="22"/>
    </row>
    <row r="39" spans="1:16" ht="39" customHeight="1">
      <c r="A39" s="22"/>
      <c r="B39" s="35"/>
      <c r="C39" s="1145" t="s">
        <v>533</v>
      </c>
      <c r="D39" s="1146"/>
      <c r="E39" s="1147"/>
      <c r="F39" s="36">
        <v>0</v>
      </c>
      <c r="G39" s="37">
        <v>0</v>
      </c>
      <c r="H39" s="37">
        <v>0</v>
      </c>
      <c r="I39" s="37">
        <v>0</v>
      </c>
      <c r="J39" s="38">
        <v>0</v>
      </c>
      <c r="K39" s="22"/>
      <c r="L39" s="22"/>
      <c r="M39" s="22"/>
      <c r="N39" s="22"/>
      <c r="O39" s="22"/>
      <c r="P39" s="22"/>
    </row>
    <row r="40" spans="1:16" ht="39" customHeight="1">
      <c r="A40" s="22"/>
      <c r="B40" s="35"/>
      <c r="C40" s="1145" t="s">
        <v>534</v>
      </c>
      <c r="D40" s="1146"/>
      <c r="E40" s="1147"/>
      <c r="F40" s="36">
        <v>0</v>
      </c>
      <c r="G40" s="37">
        <v>0</v>
      </c>
      <c r="H40" s="37">
        <v>0</v>
      </c>
      <c r="I40" s="37">
        <v>0</v>
      </c>
      <c r="J40" s="38">
        <v>0</v>
      </c>
      <c r="K40" s="22"/>
      <c r="L40" s="22"/>
      <c r="M40" s="22"/>
      <c r="N40" s="22"/>
      <c r="O40" s="22"/>
      <c r="P40" s="22"/>
    </row>
    <row r="41" spans="1:16" ht="39" customHeight="1">
      <c r="A41" s="22"/>
      <c r="B41" s="35"/>
      <c r="C41" s="1145" t="s">
        <v>535</v>
      </c>
      <c r="D41" s="1146"/>
      <c r="E41" s="1147"/>
      <c r="F41" s="36">
        <v>0</v>
      </c>
      <c r="G41" s="37">
        <v>0</v>
      </c>
      <c r="H41" s="37">
        <v>0</v>
      </c>
      <c r="I41" s="37">
        <v>0</v>
      </c>
      <c r="J41" s="38">
        <v>0</v>
      </c>
      <c r="K41" s="22"/>
      <c r="L41" s="22"/>
      <c r="M41" s="22"/>
      <c r="N41" s="22"/>
      <c r="O41" s="22"/>
      <c r="P41" s="22"/>
    </row>
    <row r="42" spans="1:16" ht="39" customHeight="1">
      <c r="A42" s="22"/>
      <c r="B42" s="39"/>
      <c r="C42" s="1145" t="s">
        <v>536</v>
      </c>
      <c r="D42" s="1146"/>
      <c r="E42" s="1147"/>
      <c r="F42" s="36" t="s">
        <v>483</v>
      </c>
      <c r="G42" s="37" t="s">
        <v>483</v>
      </c>
      <c r="H42" s="37" t="s">
        <v>483</v>
      </c>
      <c r="I42" s="37" t="s">
        <v>483</v>
      </c>
      <c r="J42" s="38" t="s">
        <v>483</v>
      </c>
      <c r="K42" s="22"/>
      <c r="L42" s="22"/>
      <c r="M42" s="22"/>
      <c r="N42" s="22"/>
      <c r="O42" s="22"/>
      <c r="P42" s="22"/>
    </row>
    <row r="43" spans="1:16" ht="39" customHeight="1" thickBot="1">
      <c r="A43" s="22"/>
      <c r="B43" s="40"/>
      <c r="C43" s="1148" t="s">
        <v>537</v>
      </c>
      <c r="D43" s="1149"/>
      <c r="E43" s="1150"/>
      <c r="F43" s="41">
        <v>0.01</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40" zoomScale="70" zoomScaleNormal="70" zoomScaleSheetLayoutView="55" workbookViewId="0">
      <selection activeCell="P43" sqref="P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61" t="s">
        <v>11</v>
      </c>
      <c r="C45" s="1162"/>
      <c r="D45" s="58"/>
      <c r="E45" s="1167" t="s">
        <v>12</v>
      </c>
      <c r="F45" s="1167"/>
      <c r="G45" s="1167"/>
      <c r="H45" s="1167"/>
      <c r="I45" s="1167"/>
      <c r="J45" s="1168"/>
      <c r="K45" s="59">
        <v>413</v>
      </c>
      <c r="L45" s="60">
        <v>413</v>
      </c>
      <c r="M45" s="60">
        <v>428</v>
      </c>
      <c r="N45" s="60">
        <v>433</v>
      </c>
      <c r="O45" s="61">
        <v>371</v>
      </c>
      <c r="P45" s="48"/>
      <c r="Q45" s="48"/>
      <c r="R45" s="48"/>
      <c r="S45" s="48"/>
      <c r="T45" s="48"/>
      <c r="U45" s="48"/>
    </row>
    <row r="46" spans="1:21" ht="30.75" customHeight="1">
      <c r="A46" s="48"/>
      <c r="B46" s="1163"/>
      <c r="C46" s="1164"/>
      <c r="D46" s="62"/>
      <c r="E46" s="1155" t="s">
        <v>13</v>
      </c>
      <c r="F46" s="1155"/>
      <c r="G46" s="1155"/>
      <c r="H46" s="1155"/>
      <c r="I46" s="1155"/>
      <c r="J46" s="1156"/>
      <c r="K46" s="63" t="s">
        <v>483</v>
      </c>
      <c r="L46" s="64" t="s">
        <v>483</v>
      </c>
      <c r="M46" s="64" t="s">
        <v>483</v>
      </c>
      <c r="N46" s="64" t="s">
        <v>483</v>
      </c>
      <c r="O46" s="65" t="s">
        <v>483</v>
      </c>
      <c r="P46" s="48"/>
      <c r="Q46" s="48"/>
      <c r="R46" s="48"/>
      <c r="S46" s="48"/>
      <c r="T46" s="48"/>
      <c r="U46" s="48"/>
    </row>
    <row r="47" spans="1:21" ht="30.75" customHeight="1">
      <c r="A47" s="48"/>
      <c r="B47" s="1163"/>
      <c r="C47" s="1164"/>
      <c r="D47" s="62"/>
      <c r="E47" s="1155" t="s">
        <v>14</v>
      </c>
      <c r="F47" s="1155"/>
      <c r="G47" s="1155"/>
      <c r="H47" s="1155"/>
      <c r="I47" s="1155"/>
      <c r="J47" s="1156"/>
      <c r="K47" s="63" t="s">
        <v>483</v>
      </c>
      <c r="L47" s="64" t="s">
        <v>483</v>
      </c>
      <c r="M47" s="64" t="s">
        <v>483</v>
      </c>
      <c r="N47" s="64" t="s">
        <v>483</v>
      </c>
      <c r="O47" s="65" t="s">
        <v>483</v>
      </c>
      <c r="P47" s="48"/>
      <c r="Q47" s="48"/>
      <c r="R47" s="48"/>
      <c r="S47" s="48"/>
      <c r="T47" s="48"/>
      <c r="U47" s="48"/>
    </row>
    <row r="48" spans="1:21" ht="30.75" customHeight="1">
      <c r="A48" s="48"/>
      <c r="B48" s="1163"/>
      <c r="C48" s="1164"/>
      <c r="D48" s="62"/>
      <c r="E48" s="1155" t="s">
        <v>15</v>
      </c>
      <c r="F48" s="1155"/>
      <c r="G48" s="1155"/>
      <c r="H48" s="1155"/>
      <c r="I48" s="1155"/>
      <c r="J48" s="1156"/>
      <c r="K48" s="63">
        <v>144</v>
      </c>
      <c r="L48" s="64">
        <v>131</v>
      </c>
      <c r="M48" s="64">
        <v>119</v>
      </c>
      <c r="N48" s="64">
        <v>125</v>
      </c>
      <c r="O48" s="65">
        <v>127</v>
      </c>
      <c r="P48" s="48"/>
      <c r="Q48" s="48"/>
      <c r="R48" s="48"/>
      <c r="S48" s="48"/>
      <c r="T48" s="48"/>
      <c r="U48" s="48"/>
    </row>
    <row r="49" spans="1:21" ht="30.75" customHeight="1">
      <c r="A49" s="48"/>
      <c r="B49" s="1163"/>
      <c r="C49" s="1164"/>
      <c r="D49" s="62"/>
      <c r="E49" s="1155" t="s">
        <v>16</v>
      </c>
      <c r="F49" s="1155"/>
      <c r="G49" s="1155"/>
      <c r="H49" s="1155"/>
      <c r="I49" s="1155"/>
      <c r="J49" s="1156"/>
      <c r="K49" s="63">
        <v>11</v>
      </c>
      <c r="L49" s="64">
        <v>11</v>
      </c>
      <c r="M49" s="64">
        <v>8</v>
      </c>
      <c r="N49" s="64">
        <v>6</v>
      </c>
      <c r="O49" s="65">
        <v>4</v>
      </c>
      <c r="P49" s="48"/>
      <c r="Q49" s="48"/>
      <c r="R49" s="48"/>
      <c r="S49" s="48"/>
      <c r="T49" s="48"/>
      <c r="U49" s="48"/>
    </row>
    <row r="50" spans="1:21" ht="30.75" customHeight="1">
      <c r="A50" s="48"/>
      <c r="B50" s="1163"/>
      <c r="C50" s="1164"/>
      <c r="D50" s="62"/>
      <c r="E50" s="1155" t="s">
        <v>17</v>
      </c>
      <c r="F50" s="1155"/>
      <c r="G50" s="1155"/>
      <c r="H50" s="1155"/>
      <c r="I50" s="1155"/>
      <c r="J50" s="1156"/>
      <c r="K50" s="63">
        <v>22</v>
      </c>
      <c r="L50" s="64">
        <v>11</v>
      </c>
      <c r="M50" s="64">
        <v>14</v>
      </c>
      <c r="N50" s="64">
        <v>15</v>
      </c>
      <c r="O50" s="65">
        <v>14</v>
      </c>
      <c r="P50" s="48"/>
      <c r="Q50" s="48"/>
      <c r="R50" s="48"/>
      <c r="S50" s="48"/>
      <c r="T50" s="48"/>
      <c r="U50" s="48"/>
    </row>
    <row r="51" spans="1:21" ht="30.75" customHeight="1">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c r="A52" s="48"/>
      <c r="B52" s="1153" t="s">
        <v>19</v>
      </c>
      <c r="C52" s="1154"/>
      <c r="D52" s="66"/>
      <c r="E52" s="1155" t="s">
        <v>20</v>
      </c>
      <c r="F52" s="1155"/>
      <c r="G52" s="1155"/>
      <c r="H52" s="1155"/>
      <c r="I52" s="1155"/>
      <c r="J52" s="1156"/>
      <c r="K52" s="63">
        <v>516</v>
      </c>
      <c r="L52" s="64">
        <v>516</v>
      </c>
      <c r="M52" s="64">
        <v>526</v>
      </c>
      <c r="N52" s="64">
        <v>535</v>
      </c>
      <c r="O52" s="65">
        <v>468</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74</v>
      </c>
      <c r="L53" s="69">
        <v>50</v>
      </c>
      <c r="M53" s="69">
        <v>43</v>
      </c>
      <c r="N53" s="69">
        <v>44</v>
      </c>
      <c r="O53" s="70">
        <v>48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topLeftCell="A32" zoomScale="70" zoomScaleNormal="70" zoomScaleSheetLayoutView="100" workbookViewId="0">
      <selection activeCell="Q39" sqref="Q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81" t="s">
        <v>24</v>
      </c>
      <c r="C41" s="1182"/>
      <c r="D41" s="81"/>
      <c r="E41" s="1183" t="s">
        <v>25</v>
      </c>
      <c r="F41" s="1183"/>
      <c r="G41" s="1183"/>
      <c r="H41" s="1184"/>
      <c r="I41" s="82">
        <v>3615</v>
      </c>
      <c r="J41" s="83">
        <v>4003</v>
      </c>
      <c r="K41" s="83">
        <v>4324</v>
      </c>
      <c r="L41" s="83">
        <v>4606</v>
      </c>
      <c r="M41" s="84">
        <v>5060</v>
      </c>
    </row>
    <row r="42" spans="2:13" ht="27.75" customHeight="1">
      <c r="B42" s="1171"/>
      <c r="C42" s="1172"/>
      <c r="D42" s="85"/>
      <c r="E42" s="1175" t="s">
        <v>26</v>
      </c>
      <c r="F42" s="1175"/>
      <c r="G42" s="1175"/>
      <c r="H42" s="1176"/>
      <c r="I42" s="86">
        <v>64</v>
      </c>
      <c r="J42" s="87">
        <v>44</v>
      </c>
      <c r="K42" s="87">
        <v>35</v>
      </c>
      <c r="L42" s="87">
        <v>25</v>
      </c>
      <c r="M42" s="88">
        <v>16</v>
      </c>
    </row>
    <row r="43" spans="2:13" ht="27.75" customHeight="1">
      <c r="B43" s="1171"/>
      <c r="C43" s="1172"/>
      <c r="D43" s="85"/>
      <c r="E43" s="1175" t="s">
        <v>27</v>
      </c>
      <c r="F43" s="1175"/>
      <c r="G43" s="1175"/>
      <c r="H43" s="1176"/>
      <c r="I43" s="86">
        <v>1970</v>
      </c>
      <c r="J43" s="87">
        <v>1757</v>
      </c>
      <c r="K43" s="87">
        <v>1654</v>
      </c>
      <c r="L43" s="87">
        <v>1514</v>
      </c>
      <c r="M43" s="88">
        <v>1405</v>
      </c>
    </row>
    <row r="44" spans="2:13" ht="27.75" customHeight="1">
      <c r="B44" s="1171"/>
      <c r="C44" s="1172"/>
      <c r="D44" s="85"/>
      <c r="E44" s="1175" t="s">
        <v>28</v>
      </c>
      <c r="F44" s="1175"/>
      <c r="G44" s="1175"/>
      <c r="H44" s="1176"/>
      <c r="I44" s="86">
        <v>1060</v>
      </c>
      <c r="J44" s="87">
        <v>815</v>
      </c>
      <c r="K44" s="87">
        <v>566</v>
      </c>
      <c r="L44" s="87">
        <v>350</v>
      </c>
      <c r="M44" s="88">
        <v>249</v>
      </c>
    </row>
    <row r="45" spans="2:13" ht="27.75" customHeight="1">
      <c r="B45" s="1171"/>
      <c r="C45" s="1172"/>
      <c r="D45" s="85"/>
      <c r="E45" s="1175" t="s">
        <v>29</v>
      </c>
      <c r="F45" s="1175"/>
      <c r="G45" s="1175"/>
      <c r="H45" s="1176"/>
      <c r="I45" s="86">
        <v>655</v>
      </c>
      <c r="J45" s="87">
        <v>610</v>
      </c>
      <c r="K45" s="87">
        <v>655</v>
      </c>
      <c r="L45" s="87">
        <v>617</v>
      </c>
      <c r="M45" s="88">
        <v>556</v>
      </c>
    </row>
    <row r="46" spans="2:13" ht="27.75" customHeight="1">
      <c r="B46" s="1171"/>
      <c r="C46" s="1172"/>
      <c r="D46" s="85"/>
      <c r="E46" s="1175" t="s">
        <v>30</v>
      </c>
      <c r="F46" s="1175"/>
      <c r="G46" s="1175"/>
      <c r="H46" s="1176"/>
      <c r="I46" s="86" t="s">
        <v>483</v>
      </c>
      <c r="J46" s="87" t="s">
        <v>483</v>
      </c>
      <c r="K46" s="87" t="s">
        <v>483</v>
      </c>
      <c r="L46" s="87" t="s">
        <v>483</v>
      </c>
      <c r="M46" s="88" t="s">
        <v>483</v>
      </c>
    </row>
    <row r="47" spans="2:13" ht="27.75" customHeight="1">
      <c r="B47" s="1171"/>
      <c r="C47" s="1172"/>
      <c r="D47" s="85"/>
      <c r="E47" s="1175" t="s">
        <v>31</v>
      </c>
      <c r="F47" s="1175"/>
      <c r="G47" s="1175"/>
      <c r="H47" s="1176"/>
      <c r="I47" s="86" t="s">
        <v>483</v>
      </c>
      <c r="J47" s="87" t="s">
        <v>483</v>
      </c>
      <c r="K47" s="87" t="s">
        <v>483</v>
      </c>
      <c r="L47" s="87" t="s">
        <v>483</v>
      </c>
      <c r="M47" s="88" t="s">
        <v>483</v>
      </c>
    </row>
    <row r="48" spans="2:13" ht="27.75" customHeight="1">
      <c r="B48" s="1173"/>
      <c r="C48" s="1174"/>
      <c r="D48" s="85"/>
      <c r="E48" s="1175" t="s">
        <v>32</v>
      </c>
      <c r="F48" s="1175"/>
      <c r="G48" s="1175"/>
      <c r="H48" s="1176"/>
      <c r="I48" s="86" t="s">
        <v>483</v>
      </c>
      <c r="J48" s="87" t="s">
        <v>483</v>
      </c>
      <c r="K48" s="87" t="s">
        <v>483</v>
      </c>
      <c r="L48" s="87" t="s">
        <v>483</v>
      </c>
      <c r="M48" s="88" t="s">
        <v>483</v>
      </c>
    </row>
    <row r="49" spans="2:13" ht="27.75" customHeight="1">
      <c r="B49" s="1169" t="s">
        <v>33</v>
      </c>
      <c r="C49" s="1170"/>
      <c r="D49" s="89"/>
      <c r="E49" s="1175" t="s">
        <v>34</v>
      </c>
      <c r="F49" s="1175"/>
      <c r="G49" s="1175"/>
      <c r="H49" s="1176"/>
      <c r="I49" s="86">
        <v>1350</v>
      </c>
      <c r="J49" s="87">
        <v>1493</v>
      </c>
      <c r="K49" s="87">
        <v>1662</v>
      </c>
      <c r="L49" s="87">
        <v>1560</v>
      </c>
      <c r="M49" s="88">
        <v>1458</v>
      </c>
    </row>
    <row r="50" spans="2:13" ht="27.75" customHeight="1">
      <c r="B50" s="1171"/>
      <c r="C50" s="1172"/>
      <c r="D50" s="85"/>
      <c r="E50" s="1175" t="s">
        <v>35</v>
      </c>
      <c r="F50" s="1175"/>
      <c r="G50" s="1175"/>
      <c r="H50" s="1176"/>
      <c r="I50" s="86">
        <v>213</v>
      </c>
      <c r="J50" s="87">
        <v>309</v>
      </c>
      <c r="K50" s="87">
        <v>335</v>
      </c>
      <c r="L50" s="87">
        <v>319</v>
      </c>
      <c r="M50" s="88">
        <v>296</v>
      </c>
    </row>
    <row r="51" spans="2:13" ht="27.75" customHeight="1">
      <c r="B51" s="1173"/>
      <c r="C51" s="1174"/>
      <c r="D51" s="85"/>
      <c r="E51" s="1175" t="s">
        <v>36</v>
      </c>
      <c r="F51" s="1175"/>
      <c r="G51" s="1175"/>
      <c r="H51" s="1176"/>
      <c r="I51" s="86">
        <v>4655</v>
      </c>
      <c r="J51" s="87">
        <v>4795</v>
      </c>
      <c r="K51" s="87">
        <v>4892</v>
      </c>
      <c r="L51" s="87">
        <v>4980</v>
      </c>
      <c r="M51" s="88">
        <v>5261</v>
      </c>
    </row>
    <row r="52" spans="2:13" ht="27.75" customHeight="1" thickBot="1">
      <c r="B52" s="1177" t="s">
        <v>37</v>
      </c>
      <c r="C52" s="1178"/>
      <c r="D52" s="90"/>
      <c r="E52" s="1179" t="s">
        <v>38</v>
      </c>
      <c r="F52" s="1179"/>
      <c r="G52" s="1179"/>
      <c r="H52" s="1180"/>
      <c r="I52" s="91">
        <v>1146</v>
      </c>
      <c r="J52" s="92">
        <v>633</v>
      </c>
      <c r="K52" s="92">
        <v>345</v>
      </c>
      <c r="L52" s="92">
        <v>253</v>
      </c>
      <c r="M52" s="93">
        <v>271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187301</v>
      </c>
      <c r="E3" s="116"/>
      <c r="F3" s="117">
        <v>220780</v>
      </c>
      <c r="G3" s="118"/>
      <c r="H3" s="119"/>
    </row>
    <row r="4" spans="1:8">
      <c r="A4" s="120"/>
      <c r="B4" s="121"/>
      <c r="C4" s="122"/>
      <c r="D4" s="123">
        <v>106050</v>
      </c>
      <c r="E4" s="124"/>
      <c r="F4" s="125">
        <v>105334</v>
      </c>
      <c r="G4" s="126"/>
      <c r="H4" s="127"/>
    </row>
    <row r="5" spans="1:8">
      <c r="A5" s="108" t="s">
        <v>516</v>
      </c>
      <c r="B5" s="113"/>
      <c r="C5" s="114"/>
      <c r="D5" s="115">
        <v>260995</v>
      </c>
      <c r="E5" s="116"/>
      <c r="F5" s="117">
        <v>201428</v>
      </c>
      <c r="G5" s="118"/>
      <c r="H5" s="119"/>
    </row>
    <row r="6" spans="1:8">
      <c r="A6" s="120"/>
      <c r="B6" s="121"/>
      <c r="C6" s="122"/>
      <c r="D6" s="123">
        <v>114281</v>
      </c>
      <c r="E6" s="124"/>
      <c r="F6" s="125">
        <v>118373</v>
      </c>
      <c r="G6" s="126"/>
      <c r="H6" s="127"/>
    </row>
    <row r="7" spans="1:8">
      <c r="A7" s="108" t="s">
        <v>517</v>
      </c>
      <c r="B7" s="113"/>
      <c r="C7" s="114"/>
      <c r="D7" s="115">
        <v>295412</v>
      </c>
      <c r="E7" s="116"/>
      <c r="F7" s="117">
        <v>221823</v>
      </c>
      <c r="G7" s="118"/>
      <c r="H7" s="119"/>
    </row>
    <row r="8" spans="1:8">
      <c r="A8" s="120"/>
      <c r="B8" s="121"/>
      <c r="C8" s="122"/>
      <c r="D8" s="123">
        <v>127561</v>
      </c>
      <c r="E8" s="124"/>
      <c r="F8" s="125">
        <v>104431</v>
      </c>
      <c r="G8" s="126"/>
      <c r="H8" s="127"/>
    </row>
    <row r="9" spans="1:8">
      <c r="A9" s="108" t="s">
        <v>518</v>
      </c>
      <c r="B9" s="113"/>
      <c r="C9" s="114"/>
      <c r="D9" s="115">
        <v>251838</v>
      </c>
      <c r="E9" s="116"/>
      <c r="F9" s="117">
        <v>263041</v>
      </c>
      <c r="G9" s="118"/>
      <c r="H9" s="119"/>
    </row>
    <row r="10" spans="1:8">
      <c r="A10" s="120"/>
      <c r="B10" s="121"/>
      <c r="C10" s="122"/>
      <c r="D10" s="123">
        <v>91159</v>
      </c>
      <c r="E10" s="124"/>
      <c r="F10" s="125">
        <v>103171</v>
      </c>
      <c r="G10" s="126"/>
      <c r="H10" s="127"/>
    </row>
    <row r="11" spans="1:8">
      <c r="A11" s="108" t="s">
        <v>519</v>
      </c>
      <c r="B11" s="113"/>
      <c r="C11" s="114"/>
      <c r="D11" s="115">
        <v>318264</v>
      </c>
      <c r="E11" s="116"/>
      <c r="F11" s="117">
        <v>272886</v>
      </c>
      <c r="G11" s="118"/>
      <c r="H11" s="119"/>
    </row>
    <row r="12" spans="1:8">
      <c r="A12" s="120"/>
      <c r="B12" s="121"/>
      <c r="C12" s="128"/>
      <c r="D12" s="123">
        <v>124811</v>
      </c>
      <c r="E12" s="124"/>
      <c r="F12" s="125">
        <v>125724</v>
      </c>
      <c r="G12" s="126"/>
      <c r="H12" s="127"/>
    </row>
    <row r="13" spans="1:8">
      <c r="A13" s="108"/>
      <c r="B13" s="113"/>
      <c r="C13" s="129"/>
      <c r="D13" s="130">
        <v>262762</v>
      </c>
      <c r="E13" s="131"/>
      <c r="F13" s="132">
        <v>235992</v>
      </c>
      <c r="G13" s="133"/>
      <c r="H13" s="119"/>
    </row>
    <row r="14" spans="1:8">
      <c r="A14" s="120"/>
      <c r="B14" s="121"/>
      <c r="C14" s="122"/>
      <c r="D14" s="123">
        <v>112772</v>
      </c>
      <c r="E14" s="124"/>
      <c r="F14" s="125">
        <v>111407</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6.43</v>
      </c>
      <c r="C19" s="134">
        <f>ROUND(VALUE(SUBSTITUTE(実質収支比率等に係る経年分析!G$48,"▲","-")),2)</f>
        <v>9.67</v>
      </c>
      <c r="D19" s="134">
        <f>ROUND(VALUE(SUBSTITUTE(実質収支比率等に係る経年分析!H$48,"▲","-")),2)</f>
        <v>7.59</v>
      </c>
      <c r="E19" s="134">
        <f>ROUND(VALUE(SUBSTITUTE(実質収支比率等に係る経年分析!I$48,"▲","-")),2)</f>
        <v>8.5299999999999994</v>
      </c>
      <c r="F19" s="134">
        <f>ROUND(VALUE(SUBSTITUTE(実質収支比率等に係る経年分析!J$48,"▲","-")),2)</f>
        <v>9.65</v>
      </c>
    </row>
    <row r="20" spans="1:11">
      <c r="A20" s="134" t="s">
        <v>43</v>
      </c>
      <c r="B20" s="134">
        <f>ROUND(VALUE(SUBSTITUTE(実質収支比率等に係る経年分析!F$47,"▲","-")),2)</f>
        <v>33.659999999999997</v>
      </c>
      <c r="C20" s="134">
        <f>ROUND(VALUE(SUBSTITUTE(実質収支比率等に係る経年分析!G$47,"▲","-")),2)</f>
        <v>35.229999999999997</v>
      </c>
      <c r="D20" s="134">
        <f>ROUND(VALUE(SUBSTITUTE(実質収支比率等に係る経年分析!H$47,"▲","-")),2)</f>
        <v>39.5</v>
      </c>
      <c r="E20" s="134">
        <f>ROUND(VALUE(SUBSTITUTE(実質収支比率等に係る経年分析!I$47,"▲","-")),2)</f>
        <v>34.869999999999997</v>
      </c>
      <c r="F20" s="134">
        <f>ROUND(VALUE(SUBSTITUTE(実質収支比率等に係る経年分析!J$47,"▲","-")),2)</f>
        <v>36.11</v>
      </c>
    </row>
    <row r="21" spans="1:11">
      <c r="A21" s="134" t="s">
        <v>44</v>
      </c>
      <c r="B21" s="134">
        <f>IF(ISNUMBER(VALUE(SUBSTITUTE(実質収支比率等に係る経年分析!F$49,"▲","-"))),ROUND(VALUE(SUBSTITUTE(実質収支比率等に係る経年分析!F$49,"▲","-")),2),NA())</f>
        <v>8.89</v>
      </c>
      <c r="C21" s="134">
        <f>IF(ISNUMBER(VALUE(SUBSTITUTE(実質収支比率等に係る経年分析!G$49,"▲","-"))),ROUND(VALUE(SUBSTITUTE(実質収支比率等に係る経年分析!G$49,"▲","-")),2),NA())</f>
        <v>4.0199999999999996</v>
      </c>
      <c r="D21" s="134">
        <f>IF(ISNUMBER(VALUE(SUBSTITUTE(実質収支比率等に係る経年分析!H$49,"▲","-"))),ROUND(VALUE(SUBSTITUTE(実質収支比率等に係る経年分析!H$49,"▲","-")),2),NA())</f>
        <v>2.4900000000000002</v>
      </c>
      <c r="E21" s="134">
        <f>IF(ISNUMBER(VALUE(SUBSTITUTE(実質収支比率等に係る経年分析!I$49,"▲","-"))),ROUND(VALUE(SUBSTITUTE(実質収支比率等に係る経年分析!I$49,"▲","-")),2),NA())</f>
        <v>-3.39</v>
      </c>
      <c r="F21" s="134">
        <f>IF(ISNUMBER(VALUE(SUBSTITUTE(実質収支比率等に係る経年分析!J$49,"▲","-"))),ROUND(VALUE(SUBSTITUTE(実質収支比率等に係る経年分析!J$49,"▲","-")),2),NA())</f>
        <v>0.37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公共下水道特別会計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公団分収造林特別会計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七ツ森地区下水道事業特別会計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0.71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1.0900000000000001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v>
      </c>
    </row>
    <row r="34" spans="1:16">
      <c r="A34" s="135" t="str">
        <f>IF(連結実質赤字比率に係る赤字・黒字の構成分析!C$36="",NA(),連結実質赤字比率に係る赤字・黒字の構成分析!C$36)</f>
        <v>簡易水道特別会計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1.17</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3.49</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3.25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3.95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3.68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6.41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9.67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9.64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516</v>
      </c>
      <c r="E42" s="136"/>
      <c r="F42" s="136"/>
      <c r="G42" s="136">
        <f>'実質公債費比率（分子）の構造'!L$52</f>
        <v>516</v>
      </c>
      <c r="H42" s="136"/>
      <c r="I42" s="136"/>
      <c r="J42" s="136">
        <f>'実質公債費比率（分子）の構造'!M$52</f>
        <v>526</v>
      </c>
      <c r="K42" s="136"/>
      <c r="L42" s="136"/>
      <c r="M42" s="136">
        <f>'実質公債費比率（分子）の構造'!N$52</f>
        <v>535</v>
      </c>
      <c r="N42" s="136"/>
      <c r="O42" s="136"/>
      <c r="P42" s="136">
        <f>'実質公債費比率（分子）の構造'!O$52</f>
        <v>468</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22</v>
      </c>
      <c r="C44" s="136"/>
      <c r="D44" s="136"/>
      <c r="E44" s="136">
        <f>'実質公債費比率（分子）の構造'!L$50</f>
        <v>11</v>
      </c>
      <c r="F44" s="136"/>
      <c r="G44" s="136"/>
      <c r="H44" s="136">
        <f>'実質公債費比率（分子）の構造'!M$50</f>
        <v>14</v>
      </c>
      <c r="I44" s="136"/>
      <c r="J44" s="136"/>
      <c r="K44" s="136">
        <f>'実質公債費比率（分子）の構造'!N$50</f>
        <v>15</v>
      </c>
      <c r="L44" s="136"/>
      <c r="M44" s="136"/>
      <c r="N44" s="136">
        <f>'実質公債費比率（分子）の構造'!O$50</f>
        <v>14</v>
      </c>
      <c r="O44" s="136"/>
      <c r="P44" s="136"/>
    </row>
    <row r="45" spans="1:16">
      <c r="A45" s="136" t="s">
        <v>54</v>
      </c>
      <c r="B45" s="136">
        <f>'実質公債費比率（分子）の構造'!K$49</f>
        <v>11</v>
      </c>
      <c r="C45" s="136"/>
      <c r="D45" s="136"/>
      <c r="E45" s="136">
        <f>'実質公債費比率（分子）の構造'!L$49</f>
        <v>11</v>
      </c>
      <c r="F45" s="136"/>
      <c r="G45" s="136"/>
      <c r="H45" s="136">
        <f>'実質公債費比率（分子）の構造'!M$49</f>
        <v>8</v>
      </c>
      <c r="I45" s="136"/>
      <c r="J45" s="136"/>
      <c r="K45" s="136">
        <f>'実質公債費比率（分子）の構造'!N$49</f>
        <v>6</v>
      </c>
      <c r="L45" s="136"/>
      <c r="M45" s="136"/>
      <c r="N45" s="136">
        <f>'実質公債費比率（分子）の構造'!O$49</f>
        <v>4</v>
      </c>
      <c r="O45" s="136"/>
      <c r="P45" s="136"/>
    </row>
    <row r="46" spans="1:16">
      <c r="A46" s="136" t="s">
        <v>55</v>
      </c>
      <c r="B46" s="136">
        <f>'実質公債費比率（分子）の構造'!K$48</f>
        <v>144</v>
      </c>
      <c r="C46" s="136"/>
      <c r="D46" s="136"/>
      <c r="E46" s="136">
        <f>'実質公債費比率（分子）の構造'!L$48</f>
        <v>131</v>
      </c>
      <c r="F46" s="136"/>
      <c r="G46" s="136"/>
      <c r="H46" s="136">
        <f>'実質公債費比率（分子）の構造'!M$48</f>
        <v>119</v>
      </c>
      <c r="I46" s="136"/>
      <c r="J46" s="136"/>
      <c r="K46" s="136">
        <f>'実質公債費比率（分子）の構造'!N$48</f>
        <v>125</v>
      </c>
      <c r="L46" s="136"/>
      <c r="M46" s="136"/>
      <c r="N46" s="136">
        <f>'実質公債費比率（分子）の構造'!O$48</f>
        <v>127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413</v>
      </c>
      <c r="C49" s="136"/>
      <c r="D49" s="136"/>
      <c r="E49" s="136">
        <f>'実質公債費比率（分子）の構造'!L$45</f>
        <v>413</v>
      </c>
      <c r="F49" s="136"/>
      <c r="G49" s="136"/>
      <c r="H49" s="136">
        <f>'実質公債費比率（分子）の構造'!M$45</f>
        <v>428</v>
      </c>
      <c r="I49" s="136"/>
      <c r="J49" s="136"/>
      <c r="K49" s="136">
        <f>'実質公債費比率（分子）の構造'!N$45</f>
        <v>433</v>
      </c>
      <c r="L49" s="136"/>
      <c r="M49" s="136"/>
      <c r="N49" s="136">
        <f>'実質公債費比率（分子）の構造'!O$45</f>
        <v>371</v>
      </c>
      <c r="O49" s="136"/>
      <c r="P49" s="136"/>
    </row>
    <row r="50" spans="1:16">
      <c r="A50" s="136" t="s">
        <v>59</v>
      </c>
      <c r="B50" s="136" t="e">
        <f>NA()</f>
        <v>#N/A</v>
      </c>
      <c r="C50" s="136">
        <f>IF(ISNUMBER('実質公債費比率（分子）の構造'!K$53),'実質公債費比率（分子）の構造'!K$53,NA())</f>
        <v>74</v>
      </c>
      <c r="D50" s="136" t="e">
        <f>NA()</f>
        <v>#N/A</v>
      </c>
      <c r="E50" s="136" t="e">
        <f>NA()</f>
        <v>#N/A</v>
      </c>
      <c r="F50" s="136">
        <f>IF(ISNUMBER('実質公債費比率（分子）の構造'!L$53),'実質公債費比率（分子）の構造'!L$53,NA())</f>
        <v>50</v>
      </c>
      <c r="G50" s="136" t="e">
        <f>NA()</f>
        <v>#N/A</v>
      </c>
      <c r="H50" s="136" t="e">
        <f>NA()</f>
        <v>#N/A</v>
      </c>
      <c r="I50" s="136">
        <f>IF(ISNUMBER('実質公債費比率（分子）の構造'!M$53),'実質公債費比率（分子）の構造'!M$53,NA())</f>
        <v>43</v>
      </c>
      <c r="J50" s="136" t="e">
        <f>NA()</f>
        <v>#N/A</v>
      </c>
      <c r="K50" s="136" t="e">
        <f>NA()</f>
        <v>#N/A</v>
      </c>
      <c r="L50" s="136">
        <f>IF(ISNUMBER('実質公債費比率（分子）の構造'!N$53),'実質公債費比率（分子）の構造'!N$53,NA())</f>
        <v>44</v>
      </c>
      <c r="M50" s="136" t="e">
        <f>NA()</f>
        <v>#N/A</v>
      </c>
      <c r="N50" s="136" t="e">
        <f>NA()</f>
        <v>#N/A</v>
      </c>
      <c r="O50" s="136">
        <f>IF(ISNUMBER('実質公債費比率（分子）の構造'!O$53),'実質公債費比率（分子）の構造'!O$53,NA())</f>
        <v>48</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4655</v>
      </c>
      <c r="E56" s="135"/>
      <c r="F56" s="135"/>
      <c r="G56" s="135">
        <f>'将来負担比率（分子）の構造'!J$51</f>
        <v>4795</v>
      </c>
      <c r="H56" s="135"/>
      <c r="I56" s="135"/>
      <c r="J56" s="135">
        <f>'将来負担比率（分子）の構造'!K$51</f>
        <v>4892</v>
      </c>
      <c r="K56" s="135"/>
      <c r="L56" s="135"/>
      <c r="M56" s="135">
        <f>'将来負担比率（分子）の構造'!L$51</f>
        <v>4980</v>
      </c>
      <c r="N56" s="135"/>
      <c r="O56" s="135"/>
      <c r="P56" s="135">
        <f>'将来負担比率（分子）の構造'!M$51</f>
        <v>5261</v>
      </c>
    </row>
    <row r="57" spans="1:16">
      <c r="A57" s="135" t="s">
        <v>35</v>
      </c>
      <c r="B57" s="135"/>
      <c r="C57" s="135"/>
      <c r="D57" s="135">
        <f>'将来負担比率（分子）の構造'!I$50</f>
        <v>213</v>
      </c>
      <c r="E57" s="135"/>
      <c r="F57" s="135"/>
      <c r="G57" s="135">
        <f>'将来負担比率（分子）の構造'!J$50</f>
        <v>309</v>
      </c>
      <c r="H57" s="135"/>
      <c r="I57" s="135"/>
      <c r="J57" s="135">
        <f>'将来負担比率（分子）の構造'!K$50</f>
        <v>335</v>
      </c>
      <c r="K57" s="135"/>
      <c r="L57" s="135"/>
      <c r="M57" s="135">
        <f>'将来負担比率（分子）の構造'!L$50</f>
        <v>319</v>
      </c>
      <c r="N57" s="135"/>
      <c r="O57" s="135"/>
      <c r="P57" s="135">
        <f>'将来負担比率（分子）の構造'!M$50</f>
        <v>296</v>
      </c>
    </row>
    <row r="58" spans="1:16">
      <c r="A58" s="135" t="s">
        <v>34</v>
      </c>
      <c r="B58" s="135"/>
      <c r="C58" s="135"/>
      <c r="D58" s="135">
        <f>'将来負担比率（分子）の構造'!I$49</f>
        <v>1350</v>
      </c>
      <c r="E58" s="135"/>
      <c r="F58" s="135"/>
      <c r="G58" s="135">
        <f>'将来負担比率（分子）の構造'!J$49</f>
        <v>1493</v>
      </c>
      <c r="H58" s="135"/>
      <c r="I58" s="135"/>
      <c r="J58" s="135">
        <f>'将来負担比率（分子）の構造'!K$49</f>
        <v>1662</v>
      </c>
      <c r="K58" s="135"/>
      <c r="L58" s="135"/>
      <c r="M58" s="135">
        <f>'将来負担比率（分子）の構造'!L$49</f>
        <v>1560</v>
      </c>
      <c r="N58" s="135"/>
      <c r="O58" s="135"/>
      <c r="P58" s="135">
        <f>'将来負担比率（分子）の構造'!M$49</f>
        <v>1458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655</v>
      </c>
      <c r="C62" s="135"/>
      <c r="D62" s="135"/>
      <c r="E62" s="135">
        <f>'将来負担比率（分子）の構造'!J$45</f>
        <v>610</v>
      </c>
      <c r="F62" s="135"/>
      <c r="G62" s="135"/>
      <c r="H62" s="135">
        <f>'将来負担比率（分子）の構造'!K$45</f>
        <v>655</v>
      </c>
      <c r="I62" s="135"/>
      <c r="J62" s="135"/>
      <c r="K62" s="135">
        <f>'将来負担比率（分子）の構造'!L$45</f>
        <v>617</v>
      </c>
      <c r="L62" s="135"/>
      <c r="M62" s="135"/>
      <c r="N62" s="135">
        <f>'将来負担比率（分子）の構造'!M$45</f>
        <v>556</v>
      </c>
      <c r="O62" s="135"/>
      <c r="P62" s="135"/>
    </row>
    <row r="63" spans="1:16">
      <c r="A63" s="135" t="s">
        <v>28</v>
      </c>
      <c r="B63" s="135">
        <f>'将来負担比率（分子）の構造'!I$44</f>
        <v>1060</v>
      </c>
      <c r="C63" s="135"/>
      <c r="D63" s="135"/>
      <c r="E63" s="135">
        <f>'将来負担比率（分子）の構造'!J$44</f>
        <v>815</v>
      </c>
      <c r="F63" s="135"/>
      <c r="G63" s="135"/>
      <c r="H63" s="135">
        <f>'将来負担比率（分子）の構造'!K$44</f>
        <v>566</v>
      </c>
      <c r="I63" s="135"/>
      <c r="J63" s="135"/>
      <c r="K63" s="135">
        <f>'将来負担比率（分子）の構造'!L$44</f>
        <v>350</v>
      </c>
      <c r="L63" s="135"/>
      <c r="M63" s="135"/>
      <c r="N63" s="135">
        <f>'将来負担比率（分子）の構造'!M$44</f>
        <v>249</v>
      </c>
      <c r="O63" s="135"/>
      <c r="P63" s="135"/>
    </row>
    <row r="64" spans="1:16">
      <c r="A64" s="135" t="s">
        <v>27</v>
      </c>
      <c r="B64" s="135">
        <f>'将来負担比率（分子）の構造'!I$43</f>
        <v>1970</v>
      </c>
      <c r="C64" s="135"/>
      <c r="D64" s="135"/>
      <c r="E64" s="135">
        <f>'将来負担比率（分子）の構造'!J$43</f>
        <v>1757</v>
      </c>
      <c r="F64" s="135"/>
      <c r="G64" s="135"/>
      <c r="H64" s="135">
        <f>'将来負担比率（分子）の構造'!K$43</f>
        <v>1654</v>
      </c>
      <c r="I64" s="135"/>
      <c r="J64" s="135"/>
      <c r="K64" s="135">
        <f>'将来負担比率（分子）の構造'!L$43</f>
        <v>1514</v>
      </c>
      <c r="L64" s="135"/>
      <c r="M64" s="135"/>
      <c r="N64" s="135">
        <f>'将来負担比率（分子）の構造'!M$43</f>
        <v>1405</v>
      </c>
      <c r="O64" s="135"/>
      <c r="P64" s="135"/>
    </row>
    <row r="65" spans="1:16">
      <c r="A65" s="135" t="s">
        <v>26</v>
      </c>
      <c r="B65" s="135">
        <f>'将来負担比率（分子）の構造'!I$42</f>
        <v>64</v>
      </c>
      <c r="C65" s="135"/>
      <c r="D65" s="135"/>
      <c r="E65" s="135">
        <f>'将来負担比率（分子）の構造'!J$42</f>
        <v>44</v>
      </c>
      <c r="F65" s="135"/>
      <c r="G65" s="135"/>
      <c r="H65" s="135">
        <f>'将来負担比率（分子）の構造'!K$42</f>
        <v>35</v>
      </c>
      <c r="I65" s="135"/>
      <c r="J65" s="135"/>
      <c r="K65" s="135">
        <f>'将来負担比率（分子）の構造'!L$42</f>
        <v>25</v>
      </c>
      <c r="L65" s="135"/>
      <c r="M65" s="135"/>
      <c r="N65" s="135">
        <f>'将来負担比率（分子）の構造'!M$42</f>
        <v>16</v>
      </c>
      <c r="O65" s="135"/>
      <c r="P65" s="135"/>
    </row>
    <row r="66" spans="1:16">
      <c r="A66" s="135" t="s">
        <v>25</v>
      </c>
      <c r="B66" s="135">
        <f>'将来負担比率（分子）の構造'!I$41</f>
        <v>3615</v>
      </c>
      <c r="C66" s="135"/>
      <c r="D66" s="135"/>
      <c r="E66" s="135">
        <f>'将来負担比率（分子）の構造'!J$41</f>
        <v>4003</v>
      </c>
      <c r="F66" s="135"/>
      <c r="G66" s="135"/>
      <c r="H66" s="135">
        <f>'将来負担比率（分子）の構造'!K$41</f>
        <v>4324</v>
      </c>
      <c r="I66" s="135"/>
      <c r="J66" s="135"/>
      <c r="K66" s="135">
        <f>'将来負担比率（分子）の構造'!L$41</f>
        <v>4606</v>
      </c>
      <c r="L66" s="135"/>
      <c r="M66" s="135"/>
      <c r="N66" s="135">
        <f>'将来負担比率（分子）の構造'!M$41</f>
        <v>5060</v>
      </c>
      <c r="O66" s="135"/>
      <c r="P66" s="135"/>
    </row>
    <row r="67" spans="1:16">
      <c r="A67" s="135" t="s">
        <v>63</v>
      </c>
      <c r="B67" s="135" t="e">
        <f>NA()</f>
        <v>#N/A</v>
      </c>
      <c r="C67" s="135">
        <f>IF(ISNUMBER('将来負担比率（分子）の構造'!I$52), IF('将来負担比率（分子）の構造'!I$52 &lt; 0, 0, '将来負担比率（分子）の構造'!I$52), NA())</f>
        <v>1146</v>
      </c>
      <c r="D67" s="135" t="e">
        <f>NA()</f>
        <v>#N/A</v>
      </c>
      <c r="E67" s="135" t="e">
        <f>NA()</f>
        <v>#N/A</v>
      </c>
      <c r="F67" s="135">
        <f>IF(ISNUMBER('将来負担比率（分子）の構造'!J$52), IF('将来負担比率（分子）の構造'!J$52 &lt; 0, 0, '将来負担比率（分子）の構造'!J$52), NA())</f>
        <v>633</v>
      </c>
      <c r="G67" s="135" t="e">
        <f>NA()</f>
        <v>#N/A</v>
      </c>
      <c r="H67" s="135" t="e">
        <f>NA()</f>
        <v>#N/A</v>
      </c>
      <c r="I67" s="135">
        <f>IF(ISNUMBER('将来負担比率（分子）の構造'!K$52), IF('将来負担比率（分子）の構造'!K$52 &lt; 0, 0, '将来負担比率（分子）の構造'!K$52), NA())</f>
        <v>345</v>
      </c>
      <c r="J67" s="135" t="e">
        <f>NA()</f>
        <v>#N/A</v>
      </c>
      <c r="K67" s="135" t="e">
        <f>NA()</f>
        <v>#N/A</v>
      </c>
      <c r="L67" s="135">
        <f>IF(ISNUMBER('将来負担比率（分子）の構造'!L$52), IF('将来負担比率（分子）の構造'!L$52 &lt; 0, 0, '将来負担比率（分子）の構造'!L$52), NA())</f>
        <v>253</v>
      </c>
      <c r="M67" s="135" t="e">
        <f>NA()</f>
        <v>#N/A</v>
      </c>
      <c r="N67" s="135" t="e">
        <f>NA()</f>
        <v>#N/A</v>
      </c>
      <c r="O67" s="135">
        <f>IF(ISNUMBER('将来負担比率（分子）の構造'!M$52), IF('将来負担比率（分子）の構造'!M$52 &lt; 0, 0, '将来負担比率（分子）の構造'!M$52), NA())</f>
        <v>271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R2705437</cp:lastModifiedBy>
  <cp:lastPrinted>2016-04-14T09:56:36Z</cp:lastPrinted>
  <dcterms:created xsi:type="dcterms:W3CDTF">2016-02-15T00:46:05Z</dcterms:created>
  <dcterms:modified xsi:type="dcterms:W3CDTF">2016-04-15T01:31:33Z</dcterms:modified>
</cp:coreProperties>
</file>