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979D" lockStructure="1"/>
  <bookViews>
    <workbookView xWindow="240" yWindow="90" windowWidth="14940" windowHeight="7845"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U36" i="9"/>
  <c r="C36" i="9"/>
  <c r="BE35" i="9"/>
  <c r="AM35" i="9"/>
  <c r="U35" i="9"/>
  <c r="C35" i="9"/>
  <c r="CO34" i="9"/>
  <c r="CO35" i="9" s="1"/>
  <c r="CO36" i="9" s="1"/>
  <c r="BW34" i="9"/>
  <c r="BW35" i="9" s="1"/>
  <c r="BW36" i="9" s="1"/>
  <c r="BW37" i="9" s="1"/>
  <c r="BW38" i="9" s="1"/>
  <c r="BW39" i="9" s="1"/>
  <c r="BW40" i="9" s="1"/>
  <c r="BW41" i="9" s="1"/>
  <c r="BW42" i="9" s="1"/>
  <c r="BW43" i="9" s="1"/>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<sst xmlns="http://schemas.openxmlformats.org/spreadsheetml/2006/main" count="1023" uniqueCount="559">
  <si>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</si>
  <si>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</si>
  <si>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</si>
  <si>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</si>
  <si>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</si>
  <si>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</si>
  <si>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</si>
  <si>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</si>
  <si>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</si>
  <si>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</si>
  <si>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</si>
  <si>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</si>
  <si>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</si>
  <si>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</si>
  <si>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</si>
  <si>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</si>
  <si>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</si>
  <si>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</si>
  <si>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</si>
  <si>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</si>
  <si>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</si>
  <si>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</si>
  <si>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</si>
  <si>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</si>
  <si>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</si>
  <si>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</si>
  <si>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</si>
  <si>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</si>
  <si>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</si>
  <si>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</si>
  <si>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</si>
  <si>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</si>
  <si>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</si>
  <si>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</si>
  <si>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</si>
  <si>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</si>
  <si>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</si>
  <si>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</si>
  <si>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</si>
  <si>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</si>
  <si>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</si>
  <si>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</si>
  <si>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</si>
  <si>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</si>
  <si>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</si>
  <si>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</si>
  <si>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</si>
  <si>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</si>
  <si>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</si>
  <si>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</si>
  <si>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</si>
  <si>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</si>
  <si>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</si>
  <si>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</si>
  <si>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</si>
  <si>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</si>
  <si>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</si>
  <si>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</si>
  <si>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</si>
  <si>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</si>
  <si>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</si>
  <si>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</si>
  <si>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</si>
  <si>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</si>
  <si>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</si>
  <si>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</si>
  <si>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</si>
  <si>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</si>
  <si>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</si>
  <si>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</si>
  <si>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</si>
  <si>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</si>
  <si>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</si>
  <si>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</si>
  <si>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</si>
  <si>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</si>
  <si>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</si>
  <si>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</si>
  <si>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</si>
  <si>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</si>
  <si>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</si>
  <si>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玉川村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</si>
  <si>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</si>
  <si>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</si>
  <si>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</si>
  <si>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</si>
  <si>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</si>
  <si>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</si>
  <si>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</si>
  <si>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</si>
  <si>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</si>
  <si>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</si>
  <si>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</si>
  <si>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</si>
  <si>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</si>
  <si>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</si>
  <si>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</si>
  <si>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</si>
  <si>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</si>
  <si>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</si>
  <si>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</si>
  <si>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</si>
  <si>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</si>
  <si>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</si>
  <si>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</si>
  <si>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</si>
  <si>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</si>
  <si>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</si>
  <si>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</si>
  <si>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</si>
  <si>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</si>
  <si>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</si>
  <si>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</si>
  <si>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</si>
  <si>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</si>
  <si>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</si>
  <si>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</si>
  <si>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</si>
  <si>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</si>
  <si>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</si>
  <si>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</si>
  <si>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</si>
  <si>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</si>
  <si>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</si>
  <si>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</si>
  <si>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</si>
  <si>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</si>
  <si>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</si>
  <si>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</si>
  <si>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</si>
  <si>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</si>
  <si>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</si>
  <si>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</si>
  <si>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</si>
  <si>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</si>
  <si>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</si>
  <si>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</si>
  <si>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</si>
  <si>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</si>
  <si>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</si>
  <si>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</si>
  <si>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</si>
  <si>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</si>
  <si>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</si>
  <si>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</si>
  <si>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</si>
  <si>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</si>
  <si>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</si>
  <si>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</si>
  <si>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</si>
  <si>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</si>
  <si>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</si>
  <si>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</si>
  <si>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</si>
  <si>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</si>
  <si>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</si>
  <si>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</si>
  <si>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</si>
  <si>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</si>
  <si>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</si>
  <si>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</si>
  <si>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</si>
  <si>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</si>
  <si>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</si>
  <si>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</si>
  <si>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</si>
  <si>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</si>
  <si>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</si>
  <si>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</si>
  <si>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</si>
  <si>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</si>
  <si>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</si>
  <si>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</si>
  <si>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</si>
  <si>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</si>
  <si>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</si>
  <si>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</si>
  <si>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</si>
  <si>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</si>
  <si>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</si>
  <si>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</si>
  <si>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</si>
  <si>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</si>
  <si>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</si>
  <si>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</si>
  <si>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</si>
  <si>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</si>
  <si>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</si>
  <si>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</si>
  <si>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</si>
  <si>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</si>
  <si>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</si>
  <si>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</si>
  <si>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</si>
  <si>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</si>
  <si>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</si>
  <si>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福島県玉川村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</si>
  <si>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</si>
  <si>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</si>
  <si>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</si>
  <si>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</si>
  <si>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</si>
  <si>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</si>
  <si>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</si>
  <si>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</si>
  <si>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</si>
  <si>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</si>
  <si>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</si>
  <si>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</si>
  <si>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</si>
  <si>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</si>
  <si>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</si>
  <si>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</si>
  <si>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</si>
  <si>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</si>
  <si>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</si>
  <si>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</si>
  <si>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</si>
  <si>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</si>
  <si>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</si>
  <si>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</si>
  <si>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</si>
  <si>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</si>
  <si>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</si>
  <si>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</si>
  <si>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</si>
  <si>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</si>
  <si>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</si>
  <si>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</si>
  <si>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</si>
  <si>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</si>
  <si>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</si>
  <si>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</si>
  <si>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</si>
  <si>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</si>
  <si>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</si>
  <si>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</si>
  <si>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</si>
  <si>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</si>
  <si>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</si>
  <si>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</si>
  <si>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</si>
  <si>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</si>
  <si>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</si>
  <si>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</si>
  <si>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</si>
  <si>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</si>
  <si>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</si>
  <si>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</si>
  <si>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</si>
  <si>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</si>
  <si>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</si>
  <si>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</si>
  <si>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</si>
  <si>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</si>
  <si>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</si>
  <si>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</si>
  <si>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</si>
  <si>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</si>
  <si>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</si>
  <si>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</si>
  <si>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</si>
  <si>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</si>
  <si>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</si>
  <si>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</si>
  <si>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</si>
  <si>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</si>
  <si>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</si>
  <si>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</si>
  <si>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</si>
  <si>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</si>
  <si>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</si>
  <si>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</si>
  <si>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</si>
  <si>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</si>
  <si>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</si>
  <si>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</si>
  <si>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</si>
  <si>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</si>
  <si>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</si>
  <si>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</si>
  <si>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</si>
  <si>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</si>
  <si>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</si>
  <si>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</si>
  <si>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</si>
  <si>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</si>
  <si>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</si>
  <si>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</si>
  <si>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</si>
  <si>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</si>
  <si>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</si>
  <si>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</si>
  <si>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</si>
  <si>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</si>
  <si>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</si>
  <si>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</si>
  <si>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</si>
  <si>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</si>
  <si>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</si>
  <si>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</si>
  <si>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</si>
  <si>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</si>
  <si>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</si>
  <si>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</si>
  <si>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</si>
  <si>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</si>
  <si>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</si>
  <si>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</si>
  <si>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</si>
  <si>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</si>
  <si>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</si>
  <si>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</si>
  <si>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</si>
  <si>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</si>
  <si>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</si>
  <si>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</si>
  <si>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</si>
  <si>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</si>
  <si>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</si>
  <si>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</si>
  <si>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</si>
  <si>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</si>
  <si>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</si>
  <si>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</si>
  <si>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</si>
  <si>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</si>
  <si>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</si>
  <si>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</si>
  <si>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</si>
  <si>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</si>
  <si>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</si>
  <si>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</si>
  <si>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</si>
  <si>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</si>
  <si>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</si>
  <si>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</si>
  <si>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</si>
  <si>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</si>
  <si>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</si>
  <si>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</si>
  <si>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</si>
  <si>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</si>
  <si>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</si>
  <si>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</si>
  <si>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</si>
  <si>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福島県玉川村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</si>
  <si>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</si>
  <si>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</si>
  <si>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</si>
  <si>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</si>
  <si>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</si>
  <si>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</si>
  <si>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</si>
  <si>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</si>
  <si>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</si>
  <si>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</si>
  <si>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</si>
  <si>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</si>
  <si>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</si>
  <si>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</si>
  <si>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</si>
  <si>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</si>
  <si>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</si>
  <si>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</si>
  <si>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</si>
  <si>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</si>
  <si>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</si>
  <si>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</si>
  <si>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</si>
  <si>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</si>
  <si>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</si>
  <si>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</si>
  <si>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</si>
  <si>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</si>
  <si>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</si>
  <si>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</si>
  <si>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</si>
  <si>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</si>
  <si>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</si>
  <si>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</si>
  <si>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</si>
  <si>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</si>
  <si>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</si>
  <si>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上水道事業特別会計</t>
    <phoneticPr fontId="5"/>
  </si>
  <si>
    <t>法適用企業</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</si>
  <si>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</si>
  <si>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</si>
  <si>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</si>
  <si>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</si>
  <si>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</si>
  <si>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</si>
  <si>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</si>
  <si>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</si>
  <si>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</si>
  <si>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</si>
  <si>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</si>
  <si>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</si>
  <si>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</si>
  <si>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</si>
  <si>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</si>
  <si>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</si>
  <si>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</si>
  <si>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</si>
  <si>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</si>
  <si>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</si>
  <si>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</si>
  <si>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</si>
  <si>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</si>
  <si>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</si>
  <si>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</si>
  <si>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</si>
  <si>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</si>
  <si>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</si>
  <si>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</si>
  <si>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</si>
  <si>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</si>
  <si>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</si>
  <si>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</si>
  <si>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</si>
  <si>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</si>
  <si>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</si>
  <si>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</si>
  <si>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</si>
  <si>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</si>
  <si>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</si>
  <si>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</si>
  <si>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</si>
  <si>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</si>
  <si>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</si>
  <si>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</si>
  <si>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</si>
  <si>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</si>
  <si>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</si>
  <si>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</si>
  <si>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</si>
  <si>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</si>
  <si>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</si>
  <si>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</si>
  <si>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</si>
  <si>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</si>
  <si>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</si>
  <si>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</si>
  <si>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</si>
  <si>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</si>
  <si>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</si>
  <si>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</si>
  <si>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</si>
  <si>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</si>
  <si>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</si>
  <si>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</si>
  <si>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</si>
  <si>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</si>
  <si>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</si>
  <si>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</si>
  <si>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</si>
  <si>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</si>
  <si>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</si>
  <si>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</si>
  <si>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</si>
  <si>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</si>
  <si>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</si>
  <si>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</si>
  <si>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</si>
  <si>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</si>
  <si>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</si>
  <si>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</si>
  <si>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</si>
  <si>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</si>
  <si>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</si>
  <si>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</si>
  <si>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</si>
  <si>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</si>
  <si>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</si>
  <si>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</si>
  <si>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</si>
  <si>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</si>
  <si>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</si>
  <si>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</si>
  <si>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</si>
  <si>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</si>
  <si>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</si>
  <si>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</si>
  <si>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</si>
  <si>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</si>
  <si>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</si>
  <si>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</si>
  <si>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</si>
  <si>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</si>
  <si>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</si>
  <si>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</si>
  <si>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</si>
  <si>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</si>
  <si>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</si>
  <si>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</si>
  <si>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</si>
  <si>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</si>
  <si>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</si>
  <si>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</si>
  <si>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</si>
  <si>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</si>
  <si>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</si>
  <si>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</si>
  <si>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</si>
  <si>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</si>
  <si>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</si>
  <si>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</si>
  <si>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</si>
  <si>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</si>
  <si>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</si>
  <si>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</si>
  <si>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</si>
  <si>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</si>
  <si>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</si>
  <si>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</si>
  <si>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</si>
  <si>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</si>
  <si>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</si>
  <si>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</si>
  <si>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</si>
  <si>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</si>
  <si>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</si>
  <si>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</si>
  <si>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</si>
  <si>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</si>
  <si>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</si>
  <si>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</si>
  <si>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0.93</t>
  </si>
  <si>
    <t>▲ 2.60</t>
  </si>
  <si>
    <t>▲ 7.92</t>
  </si>
  <si>
    <t>上水道事業特別会計</t>
  </si>
  <si>
    <t>一般会計</t>
  </si>
  <si>
    <t>国民健康保険特別会計</t>
  </si>
  <si>
    <t>介護保険特別会計</t>
  </si>
  <si>
    <t>農業集落排水事業特別会計</t>
  </si>
  <si>
    <t>簡易水道事業特別会計</t>
  </si>
  <si>
    <t>後期高齢者医療特別会計</t>
  </si>
  <si>
    <t>その他会計（赤字）</t>
  </si>
  <si>
    <t>その他会計（黒字）</t>
  </si>
  <si>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</si>
  <si>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</si>
  <si>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</si>
  <si>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ラ</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</si>
  <si>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</si>
  <si>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</si>
  <si>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6">
      <t>ジチカイ</t>
    </rPh>
    <rPh sb="16" eb="17">
      <t>カン</t>
    </rPh>
    <rPh sb="17" eb="19">
      <t>カンリ</t>
    </rPh>
    <rPh sb="19" eb="21">
      <t>トクベツ</t>
    </rPh>
    <rPh sb="21" eb="23">
      <t>カイケイ</t>
    </rPh>
    <phoneticPr fontId="2"/>
  </si>
  <si>
    <t>公立岩瀬病院企業団(病院事業会計)</t>
    <rPh sb="0" eb="2">
      <t>コウリツ</t>
    </rPh>
    <rPh sb="2" eb="4">
      <t>イワセ</t>
    </rPh>
    <rPh sb="4" eb="6">
      <t>ビョウイン</t>
    </rPh>
    <rPh sb="6" eb="8">
      <t>キギョウ</t>
    </rPh>
    <rPh sb="8" eb="9">
      <t>ダン</t>
    </rPh>
    <rPh sb="10" eb="12">
      <t>ビョウイン</t>
    </rPh>
    <rPh sb="12" eb="14">
      <t>ジギョウ</t>
    </rPh>
    <rPh sb="14" eb="16">
      <t>カイケイ</t>
    </rPh>
    <phoneticPr fontId="2"/>
  </si>
  <si>
    <t>石川地方生活環境施設組合(一般会計)</t>
    <rPh sb="0" eb="2">
      <t>イシカワ</t>
    </rPh>
    <rPh sb="2" eb="4">
      <t>チホウ</t>
    </rPh>
    <rPh sb="4" eb="6">
      <t>セイカツ</t>
    </rPh>
    <rPh sb="6" eb="8">
      <t>カンキョウ</t>
    </rPh>
    <rPh sb="8" eb="10">
      <t>シセツ</t>
    </rPh>
    <rPh sb="10" eb="12">
      <t>クミアイ</t>
    </rPh>
    <rPh sb="13" eb="15">
      <t>イッパン</t>
    </rPh>
    <rPh sb="15" eb="17">
      <t>カイケイ</t>
    </rPh>
    <phoneticPr fontId="2"/>
  </si>
  <si>
    <t>須賀川地方広域消防組合(一般会計)</t>
    <rPh sb="0" eb="3">
      <t>スカガワ</t>
    </rPh>
    <rPh sb="3" eb="5">
      <t>チホウ</t>
    </rPh>
    <rPh sb="5" eb="7">
      <t>コウイキ</t>
    </rPh>
    <rPh sb="7" eb="9">
      <t>ショウボウ</t>
    </rPh>
    <rPh sb="9" eb="11">
      <t>クミアイ</t>
    </rPh>
    <rPh sb="12" eb="14">
      <t>イッパン</t>
    </rPh>
    <rPh sb="14" eb="16">
      <t>カイケイ</t>
    </rPh>
    <phoneticPr fontId="2"/>
  </si>
  <si>
    <t>-</t>
    <phoneticPr fontId="2"/>
  </si>
  <si>
    <t>-</t>
    <phoneticPr fontId="2"/>
  </si>
  <si>
    <t>-</t>
    <phoneticPr fontId="2"/>
  </si>
  <si>
    <t>-</t>
    <phoneticPr fontId="2"/>
  </si>
  <si>
    <t>-</t>
    <phoneticPr fontId="2"/>
  </si>
  <si>
    <t>福島ビル株式会社</t>
    <rPh sb="0" eb="2">
      <t>フクシマ</t>
    </rPh>
    <rPh sb="4" eb="6">
      <t>カブシキ</t>
    </rPh>
    <rPh sb="6" eb="8">
      <t>カイシャ</t>
    </rPh>
    <phoneticPr fontId="2"/>
  </si>
  <si>
    <t>株式会社福島エアポートサービス</t>
    <rPh sb="0" eb="2">
      <t>カブシキ</t>
    </rPh>
    <rPh sb="2" eb="4">
      <t>カイシャ</t>
    </rPh>
    <rPh sb="4" eb="6">
      <t>フクシマ</t>
    </rPh>
    <phoneticPr fontId="2"/>
  </si>
  <si>
    <t>株式会社こぶしの里</t>
    <rPh sb="0" eb="2">
      <t>カブシキ</t>
    </rPh>
    <rPh sb="2" eb="4">
      <t>カイシャ</t>
    </rPh>
    <rPh sb="8" eb="9">
      <t>サト</t>
    </rPh>
    <phoneticPr fontId="2"/>
  </si>
  <si>
    <t>-</t>
    <phoneticPr fontId="2"/>
  </si>
  <si>
    <t>福島発電株式会社</t>
    <rPh sb="0" eb="2">
      <t>フクシマ</t>
    </rPh>
    <rPh sb="2" eb="4">
      <t>ハツデン</t>
    </rPh>
    <rPh sb="4" eb="6">
      <t>カブシキ</t>
    </rPh>
    <rPh sb="6" eb="8">
      <t>カイシャ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</si>
</sst>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0" borderId="40"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133616</c:v>
                </c:pt>
                <c:pt idx="1">
                  <c:v>96333</c:v>
                </c:pt>
                <c:pt idx="2">
                  <c:v>117673</c:v>
                </c:pt>
                <c:pt idx="3">
                  <c:v>118223</c:v>
                </c:pt>
                <c:pt idx="4">
                  <c:v>128485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63295</c:v>
                </c:pt>
                <c:pt idx="1">
                  <c:v>30435</c:v>
                </c:pt>
                <c:pt idx="2">
                  <c:v>47882</c:v>
                </c:pt>
                <c:pt idx="3">
                  <c:v>61372</c:v>
                </c:pt>
                <c:pt idx="4">
                  <c:v>92777</c:v>
                </c:pt>
              </c:numCache>
            </c:numRef>
          </c:val>
          <c:smooth val="0"/>
        </c:ser>
        <c:dLbls>
          <c:showLegendKey val="0"/>
          <c:showVal val="0"/>
          <c:showCatName val="0"/>
          <c:showSerName val="0"/>
          <c:showPercent val="0"/>
          <c:showBubbleSize val="0"/>
        </c:dLbls>
        <c:marker val="1"/>
        <c:smooth val="0"/>
        <c:axId val="169827712"/>
        <c:axId val="169862656"/>
      </c:lineChart>
      <c:catAx>
        <c:axId val="1698277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862656"/>
        <c:crosses val="autoZero"/>
        <c:auto val="1"/>
        <c:lblAlgn val="ctr"/>
        <c:lblOffset val="100"/>
        <c:tickLblSkip val="1"/>
        <c:tickMarkSkip val="1"/>
        <c:noMultiLvlLbl val="0"/>
      </c:catAx>
      <c:valAx>
        <c:axId val="16986265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827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5.1100000000000003</c:v>
                </c:pt>
                <c:pt idx="1">
                  <c:v>7.76</c:v>
                </c:pt>
                <c:pt idx="2">
                  <c:v>9.5399999999999991</c:v>
                </c:pt>
                <c:pt idx="3">
                  <c:v>6.04</c:v>
                </c:pt>
                <c:pt idx="4">
                  <c:v>8.5299999999999994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23.29</c:v>
                </c:pt>
                <c:pt idx="1">
                  <c:v>27.64</c:v>
                </c:pt>
                <c:pt idx="2">
                  <c:v>25.35</c:v>
                </c:pt>
                <c:pt idx="3">
                  <c:v>25.91</c:v>
                </c:pt>
                <c:pt idx="4">
                  <c:v>16.149999999999999</c:v>
                </c:pt>
              </c:numCache>
            </c:numRef>
          </c:val>
        </c:ser>
        <c:dLbls>
          <c:showLegendKey val="0"/>
          <c:showVal val="0"/>
          <c:showCatName val="0"/>
          <c:showSerName val="0"/>
          <c:showPercent val="0"/>
          <c:showBubbleSize val="0"/>
        </c:dLbls>
        <c:gapWidth val="250"/>
        <c:overlap val="100"/>
        <c:axId val="170376576"/>
        <c:axId val="170743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4.8899999999999997</c:v>
                </c:pt>
                <c:pt idx="1">
                  <c:v>6.62</c:v>
                </c:pt>
                <c:pt idx="2">
                  <c:v>-0.93</c:v>
                </c:pt>
                <c:pt idx="3">
                  <c:v>-2.6</c:v>
                </c:pt>
                <c:pt idx="4">
                  <c:v>-7.92</c:v>
                </c:pt>
              </c:numCache>
            </c:numRef>
          </c:val>
          <c:smooth val="0"/>
        </c:ser>
        <c:dLbls>
          <c:showLegendKey val="0"/>
          <c:showVal val="0"/>
          <c:showCatName val="0"/>
          <c:showSerName val="0"/>
          <c:showPercent val="0"/>
          <c:showBubbleSize val="0"/>
        </c:dLbls>
        <c:marker val="1"/>
        <c:smooth val="0"/>
        <c:axId val="170376576"/>
        <c:axId val="170743296"/>
      </c:lineChart>
      <c:catAx>
        <c:axId val="17037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0743296"/>
        <c:crosses val="autoZero"/>
        <c:auto val="1"/>
        <c:lblAlgn val="ctr"/>
        <c:lblOffset val="100"/>
        <c:tickLblSkip val="1"/>
        <c:tickMarkSkip val="1"/>
        <c:noMultiLvlLbl val="0"/>
      </c:catAx>
      <c:valAx>
        <c:axId val="170743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37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0.02</c:v>
                </c:pt>
                <c:pt idx="2">
                  <c:v>#N/A</c:v>
                </c:pt>
                <c:pt idx="3">
                  <c:v>0.14000000000000001</c:v>
                </c:pt>
                <c:pt idx="4">
                  <c:v>#N/A</c:v>
                </c:pt>
                <c:pt idx="5">
                  <c:v>0.09</c:v>
                </c:pt>
                <c:pt idx="6">
                  <c:v>#N/A</c:v>
                </c:pt>
                <c:pt idx="7">
                  <c:v>7.0000000000000007E-2</c:v>
                </c:pt>
                <c:pt idx="8">
                  <c:v>#N/A</c:v>
                </c:pt>
                <c:pt idx="9">
                  <c:v>0.08</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0.18</c:v>
                </c:pt>
                <c:pt idx="2">
                  <c:v>#N/A</c:v>
                </c:pt>
                <c:pt idx="3">
                  <c:v>0.32</c:v>
                </c:pt>
                <c:pt idx="4">
                  <c:v>#N/A</c:v>
                </c:pt>
                <c:pt idx="5">
                  <c:v>0.3</c:v>
                </c:pt>
                <c:pt idx="6">
                  <c:v>#N/A</c:v>
                </c:pt>
                <c:pt idx="7">
                  <c:v>0.31</c:v>
                </c:pt>
                <c:pt idx="8">
                  <c:v>#N/A</c:v>
                </c:pt>
                <c:pt idx="9">
                  <c:v>0.38</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0.36</c:v>
                </c:pt>
                <c:pt idx="2">
                  <c:v>#N/A</c:v>
                </c:pt>
                <c:pt idx="3">
                  <c:v>0.17</c:v>
                </c:pt>
                <c:pt idx="4">
                  <c:v>#N/A</c:v>
                </c:pt>
                <c:pt idx="5">
                  <c:v>0.41</c:v>
                </c:pt>
                <c:pt idx="6">
                  <c:v>#N/A</c:v>
                </c:pt>
                <c:pt idx="7">
                  <c:v>0.6</c:v>
                </c:pt>
                <c:pt idx="8">
                  <c:v>#N/A</c:v>
                </c:pt>
                <c:pt idx="9">
                  <c:v>0.38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2.5299999999999998</c:v>
                </c:pt>
                <c:pt idx="2">
                  <c:v>#N/A</c:v>
                </c:pt>
                <c:pt idx="3">
                  <c:v>1.9</c:v>
                </c:pt>
                <c:pt idx="4">
                  <c:v>#N/A</c:v>
                </c:pt>
                <c:pt idx="5">
                  <c:v>1.39</c:v>
                </c:pt>
                <c:pt idx="6">
                  <c:v>#N/A</c:v>
                </c:pt>
                <c:pt idx="7">
                  <c:v>1.75</c:v>
                </c:pt>
                <c:pt idx="8">
                  <c:v>#N/A</c:v>
                </c:pt>
                <c:pt idx="9">
                  <c:v>4.17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5.1100000000000003</c:v>
                </c:pt>
                <c:pt idx="2">
                  <c:v>#N/A</c:v>
                </c:pt>
                <c:pt idx="3">
                  <c:v>7.75</c:v>
                </c:pt>
                <c:pt idx="4">
                  <c:v>#N/A</c:v>
                </c:pt>
                <c:pt idx="5">
                  <c:v>9.5399999999999991</c:v>
                </c:pt>
                <c:pt idx="6">
                  <c:v>#N/A</c:v>
                </c:pt>
                <c:pt idx="7">
                  <c:v>6.03</c:v>
                </c:pt>
                <c:pt idx="8">
                  <c:v>#N/A</c:v>
                </c:pt>
                <c:pt idx="9">
                  <c:v>8.52</c:v>
                </c:pt>
              </c:numCache>
            </c:numRef>
          </c:val>
        </c:ser>
        <c:ser>
          <c:idx val="9"/>
          <c:order val="9"/>
          <c:tx>
            <c:strRef>
              <c:f>データシート!$A$36</c:f>
              <c:strCache>
                <c:ptCount val="1"/>
                <c:pt idx="0">
                  <c:v>上水道事業特別会計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15.79</c:v>
                </c:pt>
                <c:pt idx="2">
                  <c:v>#N/A</c:v>
                </c:pt>
                <c:pt idx="3">
                  <c:v>16.89</c:v>
                </c:pt>
                <c:pt idx="4">
                  <c:v>#N/A</c:v>
                </c:pt>
                <c:pt idx="5">
                  <c:v>18.079999999999998</c:v>
                </c:pt>
                <c:pt idx="6">
                  <c:v>#N/A</c:v>
                </c:pt>
                <c:pt idx="7">
                  <c:v>17.75</c:v>
                </c:pt>
                <c:pt idx="8">
                  <c:v>#N/A</c:v>
                </c:pt>
                <c:pt idx="9">
                  <c:v>18.260000000000002</c:v>
                </c:pt>
              </c:numCache>
            </c:numRef>
          </c:val>
        </c:ser>
        <c:dLbls>
          <c:showLegendKey val="0"/>
          <c:showVal val="0"/>
          <c:showCatName val="0"/>
          <c:showSerName val="0"/>
          <c:showPercent val="0"/>
          <c:showBubbleSize val="0"/>
        </c:dLbls>
        <c:gapWidth val="150"/>
        <c:overlap val="100"/>
        <c:axId val="170825216"/>
        <c:axId val="170826752"/>
      </c:barChart>
      <c:catAx>
        <c:axId val="17082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826752"/>
        <c:crosses val="autoZero"/>
        <c:auto val="1"/>
        <c:lblAlgn val="ctr"/>
        <c:lblOffset val="100"/>
        <c:tickLblSkip val="1"/>
        <c:tickMarkSkip val="1"/>
        <c:noMultiLvlLbl val="0"/>
      </c:catAx>
      <c:valAx>
        <c:axId val="170826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825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403</c:v>
                </c:pt>
                <c:pt idx="5">
                  <c:v>412</c:v>
                </c:pt>
                <c:pt idx="8">
                  <c:v>412</c:v>
                </c:pt>
                <c:pt idx="11">
                  <c:v>409</c:v>
                </c:pt>
                <c:pt idx="14">
                  <c:v>419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74</c:v>
                </c:pt>
                <c:pt idx="3">
                  <c:v>70</c:v>
                </c:pt>
                <c:pt idx="6">
                  <c:v>50</c:v>
                </c:pt>
                <c:pt idx="9">
                  <c:v>46</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30</c:v>
                </c:pt>
                <c:pt idx="3">
                  <c:v>21</c:v>
                </c:pt>
                <c:pt idx="6">
                  <c:v>22</c:v>
                </c:pt>
                <c:pt idx="9">
                  <c:v>21</c:v>
                </c:pt>
                <c:pt idx="12">
                  <c:v>21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112</c:v>
                </c:pt>
                <c:pt idx="3">
                  <c:v>117</c:v>
                </c:pt>
                <c:pt idx="6">
                  <c:v>127</c:v>
                </c:pt>
                <c:pt idx="9">
                  <c:v>124</c:v>
                </c:pt>
                <c:pt idx="12">
                  <c:v>115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491</c:v>
                </c:pt>
                <c:pt idx="3">
                  <c:v>501</c:v>
                </c:pt>
                <c:pt idx="6">
                  <c:v>477</c:v>
                </c:pt>
                <c:pt idx="9">
                  <c:v>463</c:v>
                </c:pt>
                <c:pt idx="12">
                  <c:v>429</c:v>
                </c:pt>
              </c:numCache>
            </c:numRef>
          </c:val>
        </c:ser>
        <c:dLbls>
          <c:showLegendKey val="0"/>
          <c:showVal val="0"/>
          <c:showCatName val="0"/>
          <c:showSerName val="0"/>
          <c:showPercent val="0"/>
          <c:showBubbleSize val="0"/>
        </c:dLbls>
        <c:gapWidth val="100"/>
        <c:overlap val="100"/>
        <c:axId val="165470592"/>
        <c:axId val="165472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304</c:v>
                </c:pt>
                <c:pt idx="2">
                  <c:v>#N/A</c:v>
                </c:pt>
                <c:pt idx="3">
                  <c:v>#N/A</c:v>
                </c:pt>
                <c:pt idx="4">
                  <c:v>297</c:v>
                </c:pt>
                <c:pt idx="5">
                  <c:v>#N/A</c:v>
                </c:pt>
                <c:pt idx="6">
                  <c:v>#N/A</c:v>
                </c:pt>
                <c:pt idx="7">
                  <c:v>264</c:v>
                </c:pt>
                <c:pt idx="8">
                  <c:v>#N/A</c:v>
                </c:pt>
                <c:pt idx="9">
                  <c:v>#N/A</c:v>
                </c:pt>
                <c:pt idx="10">
                  <c:v>245</c:v>
                </c:pt>
                <c:pt idx="11">
                  <c:v>#N/A</c:v>
                </c:pt>
                <c:pt idx="12">
                  <c:v>#N/A</c:v>
                </c:pt>
                <c:pt idx="13">
                  <c:v>173</c:v>
                </c:pt>
                <c:pt idx="14">
                  <c:v>#N/A</c:v>
                </c:pt>
              </c:numCache>
            </c:numRef>
          </c:val>
          <c:smooth val="0"/>
        </c:ser>
        <c:dLbls>
          <c:showLegendKey val="0"/>
          <c:showVal val="0"/>
          <c:showCatName val="0"/>
          <c:showSerName val="0"/>
          <c:showPercent val="0"/>
          <c:showBubbleSize val="0"/>
        </c:dLbls>
        <c:marker val="1"/>
        <c:smooth val="0"/>
        <c:axId val="165470592"/>
        <c:axId val="165472512"/>
      </c:lineChart>
      <c:catAx>
        <c:axId val="16547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472512"/>
        <c:crosses val="autoZero"/>
        <c:auto val="1"/>
        <c:lblAlgn val="ctr"/>
        <c:lblOffset val="100"/>
        <c:tickLblSkip val="1"/>
        <c:tickMarkSkip val="1"/>
        <c:noMultiLvlLbl val="0"/>
      </c:catAx>
      <c:valAx>
        <c:axId val="165472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470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3947</c:v>
                </c:pt>
                <c:pt idx="5">
                  <c:v>3829</c:v>
                </c:pt>
                <c:pt idx="8">
                  <c:v>3703</c:v>
                </c:pt>
                <c:pt idx="11">
                  <c:v>3506</c:v>
                </c:pt>
                <c:pt idx="14">
                  <c:v>3314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199</c:v>
                </c:pt>
                <c:pt idx="5">
                  <c:v>173</c:v>
                </c:pt>
                <c:pt idx="8">
                  <c:v>145</c:v>
                </c:pt>
                <c:pt idx="11">
                  <c:v>122</c:v>
                </c:pt>
                <c:pt idx="14">
                  <c:v>109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1226</c:v>
                </c:pt>
                <c:pt idx="5">
                  <c:v>1718</c:v>
                </c:pt>
                <c:pt idx="8">
                  <c:v>1972</c:v>
                </c:pt>
                <c:pt idx="11">
                  <c:v>2070</c:v>
                </c:pt>
                <c:pt idx="14">
                  <c:v>1064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761</c:v>
                </c:pt>
                <c:pt idx="3">
                  <c:v>743</c:v>
                </c:pt>
                <c:pt idx="6">
                  <c:v>726</c:v>
                </c:pt>
                <c:pt idx="9">
                  <c:v>640</c:v>
                </c:pt>
                <c:pt idx="12">
                  <c:v>564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469</c:v>
                </c:pt>
                <c:pt idx="3">
                  <c:v>287</c:v>
                </c:pt>
                <c:pt idx="6">
                  <c:v>248</c:v>
                </c:pt>
                <c:pt idx="9">
                  <c:v>211</c:v>
                </c:pt>
                <c:pt idx="12">
                  <c:v>172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1714</c:v>
                </c:pt>
                <c:pt idx="3">
                  <c:v>1740</c:v>
                </c:pt>
                <c:pt idx="6">
                  <c:v>1757</c:v>
                </c:pt>
                <c:pt idx="9">
                  <c:v>1615</c:v>
                </c:pt>
                <c:pt idx="12">
                  <c:v>1493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258</c:v>
                </c:pt>
                <c:pt idx="3">
                  <c:v>197</c:v>
                </c:pt>
                <c:pt idx="6">
                  <c:v>153</c:v>
                </c:pt>
                <c:pt idx="9">
                  <c:v>112</c:v>
                </c:pt>
                <c:pt idx="12">
                  <c:v>88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4458</c:v>
                </c:pt>
                <c:pt idx="3">
                  <c:v>4297</c:v>
                </c:pt>
                <c:pt idx="6">
                  <c:v>4109</c:v>
                </c:pt>
                <c:pt idx="9">
                  <c:v>3923</c:v>
                </c:pt>
                <c:pt idx="12">
                  <c:v>3752</c:v>
                </c:pt>
              </c:numCache>
            </c:numRef>
          </c:val>
        </c:ser>
        <c:dLbls>
          <c:showLegendKey val="0"/>
          <c:showVal val="0"/>
          <c:showCatName val="0"/>
          <c:showSerName val="0"/>
          <c:showPercent val="0"/>
          <c:showBubbleSize val="0"/>
        </c:dLbls>
        <c:gapWidth val="100"/>
        <c:overlap val="100"/>
        <c:axId val="165587200"/>
        <c:axId val="165593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2287</c:v>
                </c:pt>
                <c:pt idx="2">
                  <c:v>#N/A</c:v>
                </c:pt>
                <c:pt idx="3">
                  <c:v>#N/A</c:v>
                </c:pt>
                <c:pt idx="4">
                  <c:v>1543</c:v>
                </c:pt>
                <c:pt idx="5">
                  <c:v>#N/A</c:v>
                </c:pt>
                <c:pt idx="6">
                  <c:v>#N/A</c:v>
                </c:pt>
                <c:pt idx="7">
                  <c:v>1173</c:v>
                </c:pt>
                <c:pt idx="8">
                  <c:v>#N/A</c:v>
                </c:pt>
                <c:pt idx="9">
                  <c:v>#N/A</c:v>
                </c:pt>
                <c:pt idx="10">
                  <c:v>802</c:v>
                </c:pt>
                <c:pt idx="11">
                  <c:v>#N/A</c:v>
                </c:pt>
                <c:pt idx="12">
                  <c:v>#N/A</c:v>
                </c:pt>
                <c:pt idx="13">
                  <c:v>1582</c:v>
                </c:pt>
                <c:pt idx="14">
                  <c:v>#N/A</c:v>
                </c:pt>
              </c:numCache>
            </c:numRef>
          </c:val>
          <c:smooth val="0"/>
        </c:ser>
        <c:dLbls>
          <c:showLegendKey val="0"/>
          <c:showVal val="0"/>
          <c:showCatName val="0"/>
          <c:showSerName val="0"/>
          <c:showPercent val="0"/>
          <c:showBubbleSize val="0"/>
        </c:dLbls>
        <c:marker val="1"/>
        <c:smooth val="0"/>
        <c:axId val="165587200"/>
        <c:axId val="165593472"/>
      </c:lineChart>
      <c:catAx>
        <c:axId val="165587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5593472"/>
        <c:crosses val="autoZero"/>
        <c:auto val="1"/>
        <c:lblAlgn val="ctr"/>
        <c:lblOffset val="100"/>
        <c:tickLblSkip val="1"/>
        <c:tickMarkSkip val="1"/>
        <c:noMultiLvlLbl val="0"/>
      </c:catAx>
      <c:valAx>
        <c:axId val="165593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5872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6,992
6,944
46.67
4,978,050
3,744,525
206,392
2,420,587
3,752,073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78.1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前年度と比較して</a:t>
          </a:r>
          <a:r>
            <a:rPr kumimoji="1" lang="en-US" altLang="ja-JP" sz="1050">
              <a:latin typeface="ＭＳ Ｐゴシック"/>
            </a:rPr>
            <a:t>0.01</a:t>
          </a:r>
          <a:r>
            <a:rPr kumimoji="1" lang="ja-JP" altLang="en-US" sz="1050">
              <a:latin typeface="ＭＳ Ｐゴシック"/>
            </a:rPr>
            <a:t>ポイント増加している。類似団体平均との比較では</a:t>
          </a:r>
          <a:r>
            <a:rPr kumimoji="1" lang="en-US" altLang="ja-JP" sz="1050">
              <a:latin typeface="ＭＳ Ｐゴシック"/>
            </a:rPr>
            <a:t>0.01</a:t>
          </a:r>
          <a:r>
            <a:rPr kumimoji="1" lang="ja-JP" altLang="en-US" sz="1050">
              <a:latin typeface="ＭＳ Ｐゴシック"/>
            </a:rPr>
            <a:t>ポイント上回っている。</a:t>
          </a:r>
          <a:endParaRPr kumimoji="1" lang="en-US" altLang="ja-JP" sz="1050">
            <a:latin typeface="ＭＳ Ｐゴシック"/>
          </a:endParaRPr>
        </a:p>
        <a:p>
          <a:r>
            <a:rPr kumimoji="1" lang="ja-JP" altLang="en-US" sz="1050">
              <a:latin typeface="ＭＳ Ｐゴシック"/>
            </a:rPr>
            <a:t>　基準財政収入額では、村内主要立地企業における法人税割、東日本大震災に係る特例加算額が大幅に減額したため、前年度比</a:t>
          </a:r>
          <a:r>
            <a:rPr kumimoji="1" lang="en-US" altLang="ja-JP" sz="1050">
              <a:latin typeface="ＭＳ Ｐゴシック"/>
            </a:rPr>
            <a:t>7.4</a:t>
          </a:r>
          <a:r>
            <a:rPr kumimoji="1" lang="ja-JP" altLang="en-US" sz="1050">
              <a:latin typeface="ＭＳ Ｐゴシック"/>
            </a:rPr>
            <a:t>％の減となった。</a:t>
          </a:r>
          <a:endParaRPr kumimoji="1" lang="en-US" altLang="ja-JP" sz="1050">
            <a:latin typeface="ＭＳ Ｐゴシック"/>
          </a:endParaRPr>
        </a:p>
        <a:p>
          <a:r>
            <a:rPr kumimoji="1" lang="ja-JP" altLang="en-US" sz="1050">
              <a:latin typeface="ＭＳ Ｐゴシック"/>
            </a:rPr>
            <a:t>　基準財政需要額では、地方財政計画における特別枠が縮小され、地域振興費（人口）、地域経済・雇用対策費等の減額により、前年度比</a:t>
          </a:r>
          <a:r>
            <a:rPr kumimoji="1" lang="en-US" altLang="ja-JP" sz="1050">
              <a:latin typeface="ＭＳ Ｐゴシック"/>
            </a:rPr>
            <a:t>1.1</a:t>
          </a:r>
          <a:r>
            <a:rPr kumimoji="1" lang="ja-JP" altLang="en-US" sz="1050">
              <a:latin typeface="ＭＳ Ｐゴシック"/>
            </a:rPr>
            <a:t>％の減となった。</a:t>
          </a:r>
          <a:endParaRPr kumimoji="1" lang="en-US" altLang="ja-JP" sz="1050">
            <a:latin typeface="ＭＳ Ｐゴシック"/>
          </a:endParaRPr>
        </a:p>
        <a:p>
          <a:r>
            <a:rPr kumimoji="1" lang="ja-JP" altLang="en-US" sz="1050">
              <a:latin typeface="ＭＳ Ｐゴシック"/>
            </a:rPr>
            <a:t>　今後とも、事務事業の見直しや行政運営の効率化に努めるとともに、さらなる地方税の徴収強化に取り組み、財政の健全化を図る。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156936</xdr:rowOff>
    </xdr:from>
    <xdr:to>
      <xdr:col>7</xdr:col>
      <xdr:colOff>152400</xdr:colOff>
      <xdr:row>44</xdr:row>
      <xdr:rowOff>153609</xdr:rowOff>
    </xdr:to>
    <xdr:cxnSp macro="">
      <xdr:nvCxnSpPr>
        <xdr:cNvPr id="63" name="直線コネクタ 62"/>
        <xdr:cNvCxnSpPr/>
      </xdr:nvCxnSpPr>
      <xdr:spPr>
        <a:xfrm flipV="1">
          <a:off x="4953000" y="6157686"/>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4"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5" name="直線コネクタ 64"/>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71863</xdr:rowOff>
    </xdr:from>
    <xdr:ext cx="762000" cy="259045"/>
    <xdr:sp macro="" textlink="">
      <xdr:nvSpPr>
        <xdr:cNvPr id="66" name="財政力最大値テキスト"/>
        <xdr:cNvSpPr txBox="1"/>
      </xdr:nvSpPr>
      <xdr:spPr>
        <a:xfrm>
          <a:off x="5041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35</xdr:row>
      <xdr:rowOff>156936</xdr:rowOff>
    </xdr:from>
    <xdr:to>
      <xdr:col>7</xdr:col>
      <xdr:colOff>241300</xdr:colOff>
      <xdr:row>35</xdr:row>
      <xdr:rowOff>156936</xdr:rowOff>
    </xdr:to>
    <xdr:cxnSp macro="">
      <xdr:nvCxnSpPr>
        <xdr:cNvPr id="67" name="直線コネクタ 66"/>
        <xdr:cNvCxnSpPr/>
      </xdr:nvCxnSpPr>
      <xdr:spPr>
        <a:xfrm>
          <a:off x="4864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106741</xdr:rowOff>
    </xdr:to>
    <xdr:cxnSp macro="">
      <xdr:nvCxnSpPr>
        <xdr:cNvPr id="68" name="直線コネクタ 67"/>
        <xdr:cNvCxnSpPr/>
      </xdr:nvCxnSpPr>
      <xdr:spPr>
        <a:xfrm flipV="1">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28018</xdr:rowOff>
    </xdr:from>
    <xdr:ext cx="762000" cy="259045"/>
    <xdr:sp macro="" textlink="">
      <xdr:nvSpPr>
        <xdr:cNvPr id="69" name="財政力平均値テキスト"/>
        <xdr:cNvSpPr txBox="1"/>
      </xdr:nvSpPr>
      <xdr:spPr>
        <a:xfrm>
          <a:off x="5041900" y="7400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0.32</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70" name="フローチャート : 判断 69"/>
        <xdr:cNvSpPr/>
      </xdr:nvSpPr>
      <xdr:spPr>
        <a:xfrm>
          <a:off x="49022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106741</xdr:rowOff>
    </xdr:from>
    <xdr:to>
      <xdr:col>6</xdr:col>
      <xdr:colOff>0</xdr:colOff>
      <xdr:row>43</xdr:row>
      <xdr:rowOff>118231</xdr:rowOff>
    </xdr:to>
    <xdr:cxnSp macro="">
      <xdr:nvCxnSpPr>
        <xdr:cNvPr id="71" name="直線コネクタ 70"/>
        <xdr:cNvCxnSpPr/>
      </xdr:nvCxnSpPr>
      <xdr:spPr>
        <a:xfrm flipV="1">
          <a:off x="3225800" y="74790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2" name="フローチャート : 判断 71"/>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73" name="テキスト ボックス 72"/>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118231</xdr:rowOff>
    </xdr:to>
    <xdr:cxnSp macro="">
      <xdr:nvCxnSpPr>
        <xdr:cNvPr id="74" name="直線コネクタ 73"/>
        <xdr:cNvCxnSpPr/>
      </xdr:nvCxnSpPr>
      <xdr:spPr>
        <a:xfrm>
          <a:off x="2336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32959</xdr:rowOff>
    </xdr:from>
    <xdr:to>
      <xdr:col>4</xdr:col>
      <xdr:colOff>533400</xdr:colOff>
      <xdr:row>43</xdr:row>
      <xdr:rowOff>134559</xdr:rowOff>
    </xdr:to>
    <xdr:sp macro="" textlink="">
      <xdr:nvSpPr>
        <xdr:cNvPr id="75" name="フローチャート : 判断 74"/>
        <xdr:cNvSpPr/>
      </xdr:nvSpPr>
      <xdr:spPr>
        <a:xfrm>
          <a:off x="3175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144736</xdr:rowOff>
    </xdr:from>
    <xdr:ext cx="762000" cy="259045"/>
    <xdr:sp macro="" textlink="">
      <xdr:nvSpPr>
        <xdr:cNvPr id="76" name="テキスト ボックス 75"/>
        <xdr:cNvSpPr txBox="1"/>
      </xdr:nvSpPr>
      <xdr:spPr>
        <a:xfrm>
          <a:off x="2844800" y="717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95250</xdr:rowOff>
    </xdr:to>
    <xdr:cxnSp macro="">
      <xdr:nvCxnSpPr>
        <xdr:cNvPr id="77" name="直線コネクタ 76"/>
        <xdr:cNvCxnSpPr/>
      </xdr:nvCxnSpPr>
      <xdr:spPr>
        <a:xfrm>
          <a:off x="1447800" y="74331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8" name="フローチャート : 判断 77"/>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79" name="テキスト ボックス 78"/>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21469</xdr:rowOff>
    </xdr:from>
    <xdr:to>
      <xdr:col>2</xdr:col>
      <xdr:colOff>127000</xdr:colOff>
      <xdr:row>43</xdr:row>
      <xdr:rowOff>123069</xdr:rowOff>
    </xdr:to>
    <xdr:sp macro="" textlink="">
      <xdr:nvSpPr>
        <xdr:cNvPr id="80" name="フローチャート : 判断 79"/>
        <xdr:cNvSpPr/>
      </xdr:nvSpPr>
      <xdr:spPr>
        <a:xfrm>
          <a:off x="1397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107846</xdr:rowOff>
    </xdr:from>
    <xdr:ext cx="762000" cy="259045"/>
    <xdr:sp macro="" textlink="">
      <xdr:nvSpPr>
        <xdr:cNvPr id="81" name="テキスト ボックス 80"/>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60977</xdr:rowOff>
    </xdr:from>
    <xdr:ext cx="762000" cy="259045"/>
    <xdr:sp macro="" textlink="">
      <xdr:nvSpPr>
        <xdr:cNvPr id="88" name="財政力該当値テキスト"/>
        <xdr:cNvSpPr txBox="1"/>
      </xdr:nvSpPr>
      <xdr:spPr>
        <a:xfrm>
          <a:off x="50419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55941</xdr:rowOff>
    </xdr:from>
    <xdr:to>
      <xdr:col>6</xdr:col>
      <xdr:colOff>50800</xdr:colOff>
      <xdr:row>43</xdr:row>
      <xdr:rowOff>157541</xdr:rowOff>
    </xdr:to>
    <xdr:sp macro="" textlink="">
      <xdr:nvSpPr>
        <xdr:cNvPr id="89" name="円/楕円 88"/>
        <xdr:cNvSpPr/>
      </xdr:nvSpPr>
      <xdr:spPr>
        <a:xfrm>
          <a:off x="4064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142318</xdr:rowOff>
    </xdr:from>
    <xdr:ext cx="736600" cy="259045"/>
    <xdr:sp macro="" textlink="">
      <xdr:nvSpPr>
        <xdr:cNvPr id="90" name="テキスト ボックス 89"/>
        <xdr:cNvSpPr txBox="1"/>
      </xdr:nvSpPr>
      <xdr:spPr>
        <a:xfrm>
          <a:off x="3733800" y="751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67431</xdr:rowOff>
    </xdr:from>
    <xdr:to>
      <xdr:col>4</xdr:col>
      <xdr:colOff>533400</xdr:colOff>
      <xdr:row>43</xdr:row>
      <xdr:rowOff>169031</xdr:rowOff>
    </xdr:to>
    <xdr:sp macro="" textlink="">
      <xdr:nvSpPr>
        <xdr:cNvPr id="91" name="円/楕円 90"/>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153808</xdr:rowOff>
    </xdr:from>
    <xdr:ext cx="762000" cy="259045"/>
    <xdr:sp macro="" textlink="">
      <xdr:nvSpPr>
        <xdr:cNvPr id="92" name="テキスト ボックス 91"/>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5" name="円/楕円 94"/>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96" name="テキスト ボックス 95"/>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前年度と比較して</a:t>
          </a:r>
          <a:r>
            <a:rPr kumimoji="1" lang="en-US" altLang="ja-JP" sz="1050">
              <a:latin typeface="ＭＳ Ｐゴシック"/>
            </a:rPr>
            <a:t>0.4</a:t>
          </a:r>
          <a:r>
            <a:rPr kumimoji="1" lang="ja-JP" altLang="en-US" sz="1050">
              <a:latin typeface="ＭＳ Ｐゴシック"/>
            </a:rPr>
            <a:t>ポイント増加している。類似団体平均との比較では</a:t>
          </a:r>
          <a:r>
            <a:rPr kumimoji="1" lang="en-US" altLang="ja-JP" sz="1050">
              <a:latin typeface="ＭＳ Ｐゴシック"/>
            </a:rPr>
            <a:t>2.1</a:t>
          </a:r>
          <a:r>
            <a:rPr kumimoji="1" lang="ja-JP" altLang="en-US" sz="1050">
              <a:latin typeface="ＭＳ Ｐゴシック"/>
            </a:rPr>
            <a:t>ポイント下回っている。</a:t>
          </a:r>
          <a:endParaRPr kumimoji="1" lang="en-US" altLang="ja-JP" sz="1050">
            <a:latin typeface="ＭＳ Ｐゴシック"/>
          </a:endParaRPr>
        </a:p>
        <a:p>
          <a:r>
            <a:rPr kumimoji="1" lang="ja-JP" altLang="en-US" sz="1050">
              <a:latin typeface="ＭＳ Ｐゴシック"/>
            </a:rPr>
            <a:t>　経常一般財源等では、前年度比で地方税</a:t>
          </a:r>
          <a:r>
            <a:rPr kumimoji="1" lang="en-US" altLang="ja-JP" sz="1050">
              <a:latin typeface="ＭＳ Ｐゴシック"/>
            </a:rPr>
            <a:t>6.3</a:t>
          </a:r>
          <a:r>
            <a:rPr kumimoji="1" lang="ja-JP" altLang="en-US" sz="1050">
              <a:latin typeface="ＭＳ Ｐゴシック"/>
            </a:rPr>
            <a:t>％、地方消費税交付金</a:t>
          </a:r>
          <a:r>
            <a:rPr kumimoji="1" lang="en-US" altLang="ja-JP" sz="1050">
              <a:latin typeface="ＭＳ Ｐゴシック"/>
            </a:rPr>
            <a:t>20.7</a:t>
          </a:r>
          <a:r>
            <a:rPr kumimoji="1" lang="ja-JP" altLang="en-US" sz="1050">
              <a:latin typeface="ＭＳ Ｐゴシック"/>
            </a:rPr>
            <a:t>％、普通交付税</a:t>
          </a:r>
          <a:r>
            <a:rPr kumimoji="1" lang="en-US" altLang="ja-JP" sz="1050">
              <a:latin typeface="ＭＳ Ｐゴシック"/>
            </a:rPr>
            <a:t>2.1</a:t>
          </a:r>
          <a:r>
            <a:rPr kumimoji="1" lang="ja-JP" altLang="en-US" sz="1050">
              <a:latin typeface="ＭＳ Ｐゴシック"/>
            </a:rPr>
            <a:t>％の増等により、全体で</a:t>
          </a:r>
          <a:r>
            <a:rPr kumimoji="1" lang="en-US" altLang="ja-JP" sz="1050">
              <a:latin typeface="ＭＳ Ｐゴシック"/>
            </a:rPr>
            <a:t>3.5</a:t>
          </a:r>
          <a:r>
            <a:rPr kumimoji="1" lang="ja-JP" altLang="en-US" sz="1050">
              <a:latin typeface="ＭＳ Ｐゴシック"/>
            </a:rPr>
            <a:t>％増となった。</a:t>
          </a:r>
          <a:endParaRPr kumimoji="1" lang="en-US" altLang="ja-JP" sz="1050">
            <a:latin typeface="ＭＳ Ｐゴシック"/>
          </a:endParaRPr>
        </a:p>
        <a:p>
          <a:r>
            <a:rPr kumimoji="1" lang="ja-JP" altLang="en-US" sz="1050">
              <a:latin typeface="ＭＳ Ｐゴシック"/>
            </a:rPr>
            <a:t>　一方、経常経費充当一般財源等では、前年度比で人件費</a:t>
          </a:r>
          <a:r>
            <a:rPr kumimoji="1" lang="en-US" altLang="ja-JP" sz="1050">
              <a:latin typeface="ＭＳ Ｐゴシック"/>
            </a:rPr>
            <a:t>7.2</a:t>
          </a:r>
          <a:r>
            <a:rPr kumimoji="1" lang="ja-JP" altLang="en-US" sz="1050">
              <a:latin typeface="ＭＳ Ｐゴシック"/>
            </a:rPr>
            <a:t>％、物件費</a:t>
          </a:r>
          <a:r>
            <a:rPr kumimoji="1" lang="en-US" altLang="ja-JP" sz="1050">
              <a:latin typeface="ＭＳ Ｐゴシック"/>
            </a:rPr>
            <a:t>14.9</a:t>
          </a:r>
          <a:r>
            <a:rPr kumimoji="1" lang="ja-JP" altLang="en-US" sz="1050">
              <a:latin typeface="ＭＳ Ｐゴシック"/>
            </a:rPr>
            <a:t>％の増等により、全体で</a:t>
          </a:r>
          <a:r>
            <a:rPr kumimoji="1" lang="en-US" altLang="ja-JP" sz="1050">
              <a:latin typeface="ＭＳ Ｐゴシック"/>
            </a:rPr>
            <a:t>3.7</a:t>
          </a:r>
          <a:r>
            <a:rPr kumimoji="1" lang="ja-JP" altLang="en-US" sz="1050">
              <a:latin typeface="ＭＳ Ｐゴシック"/>
            </a:rPr>
            <a:t>％増となった。</a:t>
          </a:r>
          <a:endParaRPr kumimoji="1" lang="en-US" altLang="ja-JP" sz="1050">
            <a:latin typeface="ＭＳ Ｐゴシック"/>
          </a:endParaRPr>
        </a:p>
        <a:p>
          <a:r>
            <a:rPr kumimoji="1" lang="ja-JP" altLang="en-US" sz="1050">
              <a:latin typeface="ＭＳ Ｐゴシック"/>
            </a:rPr>
            <a:t>　経常一般財源等も前年度比で増となっているが、経常経費充当一般財源等がより増となったことが経常収支比率が増加した要因である。</a:t>
          </a:r>
          <a:endParaRPr kumimoji="1" lang="en-US" altLang="ja-JP" sz="1050">
            <a:latin typeface="ＭＳ Ｐゴシック"/>
          </a:endParaRPr>
        </a:p>
        <a:p>
          <a:r>
            <a:rPr kumimoji="1" lang="ja-JP" altLang="en-US" sz="1050">
              <a:latin typeface="ＭＳ Ｐゴシック"/>
            </a:rPr>
            <a:t>　類似団体平均を下回っているが、今後とも事務事業の見直し等を行い、経常経費の削減に努める。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58420</xdr:rowOff>
    </xdr:to>
    <xdr:cxnSp macro="">
      <xdr:nvCxnSpPr>
        <xdr:cNvPr id="126" name="直線コネクタ 125"/>
        <xdr:cNvCxnSpPr/>
      </xdr:nvCxnSpPr>
      <xdr:spPr>
        <a:xfrm flipV="1">
          <a:off x="4953000" y="100469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66</xdr:row>
      <xdr:rowOff>58420</xdr:rowOff>
    </xdr:from>
    <xdr:to>
      <xdr:col>7</xdr:col>
      <xdr:colOff>241300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46990</xdr:rowOff>
    </xdr:from>
    <xdr:to>
      <xdr:col>7</xdr:col>
      <xdr:colOff>152400</xdr:colOff>
      <xdr:row>61</xdr:row>
      <xdr:rowOff>63077</xdr:rowOff>
    </xdr:to>
    <xdr:cxnSp macro="">
      <xdr:nvCxnSpPr>
        <xdr:cNvPr id="131" name="直線コネクタ 130"/>
        <xdr:cNvCxnSpPr/>
      </xdr:nvCxnSpPr>
      <xdr:spPr>
        <a:xfrm>
          <a:off x="4114800" y="1050544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68808</xdr:rowOff>
    </xdr:from>
    <xdr:ext cx="762000" cy="259045"/>
    <xdr:sp macro="" textlink="">
      <xdr:nvSpPr>
        <xdr:cNvPr id="132" name="財政構造の弾力性平均値テキスト"/>
        <xdr:cNvSpPr txBox="1"/>
      </xdr:nvSpPr>
      <xdr:spPr>
        <a:xfrm>
          <a:off x="5041900" y="10527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96731</xdr:rowOff>
    </xdr:from>
    <xdr:to>
      <xdr:col>7</xdr:col>
      <xdr:colOff>203200</xdr:colOff>
      <xdr:row>62</xdr:row>
      <xdr:rowOff>26881</xdr:rowOff>
    </xdr:to>
    <xdr:sp macro="" textlink="">
      <xdr:nvSpPr>
        <xdr:cNvPr id="133" name="フローチャート : 判断 132"/>
        <xdr:cNvSpPr/>
      </xdr:nvSpPr>
      <xdr:spPr>
        <a:xfrm>
          <a:off x="49022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117898</xdr:rowOff>
    </xdr:from>
    <xdr:to>
      <xdr:col>6</xdr:col>
      <xdr:colOff>0</xdr:colOff>
      <xdr:row>61</xdr:row>
      <xdr:rowOff>46990</xdr:rowOff>
    </xdr:to>
    <xdr:cxnSp macro="">
      <xdr:nvCxnSpPr>
        <xdr:cNvPr id="134" name="直線コネクタ 133"/>
        <xdr:cNvCxnSpPr/>
      </xdr:nvCxnSpPr>
      <xdr:spPr>
        <a:xfrm>
          <a:off x="3225800" y="1040489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12277</xdr:rowOff>
    </xdr:from>
    <xdr:to>
      <xdr:col>6</xdr:col>
      <xdr:colOff>50800</xdr:colOff>
      <xdr:row>61</xdr:row>
      <xdr:rowOff>113877</xdr:rowOff>
    </xdr:to>
    <xdr:sp macro="" textlink="">
      <xdr:nvSpPr>
        <xdr:cNvPr id="135" name="フローチャート : 判断 134"/>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98654</xdr:rowOff>
    </xdr:from>
    <xdr:ext cx="736600" cy="259045"/>
    <xdr:sp macro="" textlink="">
      <xdr:nvSpPr>
        <xdr:cNvPr id="136" name="テキスト ボックス 135"/>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21379</xdr:rowOff>
    </xdr:from>
    <xdr:to>
      <xdr:col>4</xdr:col>
      <xdr:colOff>482600</xdr:colOff>
      <xdr:row>60</xdr:row>
      <xdr:rowOff>117898</xdr:rowOff>
    </xdr:to>
    <xdr:cxnSp macro="">
      <xdr:nvCxnSpPr>
        <xdr:cNvPr id="137" name="直線コネクタ 136"/>
        <xdr:cNvCxnSpPr/>
      </xdr:nvCxnSpPr>
      <xdr:spPr>
        <a:xfrm>
          <a:off x="2336800" y="10308379"/>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151554</xdr:rowOff>
    </xdr:from>
    <xdr:to>
      <xdr:col>4</xdr:col>
      <xdr:colOff>533400</xdr:colOff>
      <xdr:row>61</xdr:row>
      <xdr:rowOff>81704</xdr:rowOff>
    </xdr:to>
    <xdr:sp macro="" textlink="">
      <xdr:nvSpPr>
        <xdr:cNvPr id="138" name="フローチャート : 判断 137"/>
        <xdr:cNvSpPr/>
      </xdr:nvSpPr>
      <xdr:spPr>
        <a:xfrm>
          <a:off x="3175000" y="1043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66481</xdr:rowOff>
    </xdr:from>
    <xdr:ext cx="762000" cy="259045"/>
    <xdr:sp macro="" textlink="">
      <xdr:nvSpPr>
        <xdr:cNvPr id="139" name="テキスト ボックス 138"/>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168698</xdr:rowOff>
    </xdr:from>
    <xdr:to>
      <xdr:col>3</xdr:col>
      <xdr:colOff>279400</xdr:colOff>
      <xdr:row>60</xdr:row>
      <xdr:rowOff>21379</xdr:rowOff>
    </xdr:to>
    <xdr:cxnSp macro="">
      <xdr:nvCxnSpPr>
        <xdr:cNvPr id="140" name="直線コネクタ 139"/>
        <xdr:cNvCxnSpPr/>
      </xdr:nvCxnSpPr>
      <xdr:spPr>
        <a:xfrm>
          <a:off x="1447800" y="1028424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212</xdr:rowOff>
    </xdr:from>
    <xdr:to>
      <xdr:col>3</xdr:col>
      <xdr:colOff>330200</xdr:colOff>
      <xdr:row>61</xdr:row>
      <xdr:rowOff>101812</xdr:rowOff>
    </xdr:to>
    <xdr:sp macro="" textlink="">
      <xdr:nvSpPr>
        <xdr:cNvPr id="141" name="フローチャート : 判断 140"/>
        <xdr:cNvSpPr/>
      </xdr:nvSpPr>
      <xdr:spPr>
        <a:xfrm>
          <a:off x="2286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86589</xdr:rowOff>
    </xdr:from>
    <xdr:ext cx="762000" cy="259045"/>
    <xdr:sp macro="" textlink="">
      <xdr:nvSpPr>
        <xdr:cNvPr id="142" name="テキスト ボックス 141"/>
        <xdr:cNvSpPr txBox="1"/>
      </xdr:nvSpPr>
      <xdr:spPr>
        <a:xfrm>
          <a:off x="1955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55033</xdr:rowOff>
    </xdr:from>
    <xdr:to>
      <xdr:col>2</xdr:col>
      <xdr:colOff>127000</xdr:colOff>
      <xdr:row>60</xdr:row>
      <xdr:rowOff>156633</xdr:rowOff>
    </xdr:to>
    <xdr:sp macro="" textlink="">
      <xdr:nvSpPr>
        <xdr:cNvPr id="143" name="フローチャート : 判断 142"/>
        <xdr:cNvSpPr/>
      </xdr:nvSpPr>
      <xdr:spPr>
        <a:xfrm>
          <a:off x="1397000" y="103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141410</xdr:rowOff>
    </xdr:from>
    <xdr:ext cx="762000" cy="259045"/>
    <xdr:sp macro="" textlink="">
      <xdr:nvSpPr>
        <xdr:cNvPr id="144" name="テキスト ボックス 143"/>
        <xdr:cNvSpPr txBox="1"/>
      </xdr:nvSpPr>
      <xdr:spPr>
        <a:xfrm>
          <a:off x="10668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12277</xdr:rowOff>
    </xdr:from>
    <xdr:to>
      <xdr:col>7</xdr:col>
      <xdr:colOff>203200</xdr:colOff>
      <xdr:row>61</xdr:row>
      <xdr:rowOff>113877</xdr:rowOff>
    </xdr:to>
    <xdr:sp macro="" textlink="">
      <xdr:nvSpPr>
        <xdr:cNvPr id="150" name="円/楕円 149"/>
        <xdr:cNvSpPr/>
      </xdr:nvSpPr>
      <xdr:spPr>
        <a:xfrm>
          <a:off x="4902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28804</xdr:rowOff>
    </xdr:from>
    <xdr:ext cx="762000" cy="259045"/>
    <xdr:sp macro="" textlink="">
      <xdr:nvSpPr>
        <xdr:cNvPr id="151" name="財政構造の弾力性該当値テキスト"/>
        <xdr:cNvSpPr txBox="1"/>
      </xdr:nvSpPr>
      <xdr:spPr>
        <a:xfrm>
          <a:off x="5041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167640</xdr:rowOff>
    </xdr:from>
    <xdr:to>
      <xdr:col>6</xdr:col>
      <xdr:colOff>50800</xdr:colOff>
      <xdr:row>61</xdr:row>
      <xdr:rowOff>97790</xdr:rowOff>
    </xdr:to>
    <xdr:sp macro="" textlink="">
      <xdr:nvSpPr>
        <xdr:cNvPr id="152" name="円/楕円 151"/>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107967</xdr:rowOff>
    </xdr:from>
    <xdr:ext cx="736600" cy="259045"/>
    <xdr:sp macro="" textlink="">
      <xdr:nvSpPr>
        <xdr:cNvPr id="153" name="テキスト ボックス 152"/>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67098</xdr:rowOff>
    </xdr:from>
    <xdr:to>
      <xdr:col>4</xdr:col>
      <xdr:colOff>533400</xdr:colOff>
      <xdr:row>60</xdr:row>
      <xdr:rowOff>168698</xdr:rowOff>
    </xdr:to>
    <xdr:sp macro="" textlink="">
      <xdr:nvSpPr>
        <xdr:cNvPr id="154" name="円/楕円 153"/>
        <xdr:cNvSpPr/>
      </xdr:nvSpPr>
      <xdr:spPr>
        <a:xfrm>
          <a:off x="3175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7425</xdr:rowOff>
    </xdr:from>
    <xdr:ext cx="762000" cy="259045"/>
    <xdr:sp macro="" textlink="">
      <xdr:nvSpPr>
        <xdr:cNvPr id="155" name="テキスト ボックス 154"/>
        <xdr:cNvSpPr txBox="1"/>
      </xdr:nvSpPr>
      <xdr:spPr>
        <a:xfrm>
          <a:off x="2844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142029</xdr:rowOff>
    </xdr:from>
    <xdr:to>
      <xdr:col>3</xdr:col>
      <xdr:colOff>330200</xdr:colOff>
      <xdr:row>60</xdr:row>
      <xdr:rowOff>72179</xdr:rowOff>
    </xdr:to>
    <xdr:sp macro="" textlink="">
      <xdr:nvSpPr>
        <xdr:cNvPr id="156" name="円/楕円 155"/>
        <xdr:cNvSpPr/>
      </xdr:nvSpPr>
      <xdr:spPr>
        <a:xfrm>
          <a:off x="2286000" y="1025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82356</xdr:rowOff>
    </xdr:from>
    <xdr:ext cx="762000" cy="259045"/>
    <xdr:sp macro="" textlink="">
      <xdr:nvSpPr>
        <xdr:cNvPr id="157" name="テキスト ボックス 156"/>
        <xdr:cNvSpPr txBox="1"/>
      </xdr:nvSpPr>
      <xdr:spPr>
        <a:xfrm>
          <a:off x="1955800" y="10026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117898</xdr:rowOff>
    </xdr:from>
    <xdr:to>
      <xdr:col>2</xdr:col>
      <xdr:colOff>127000</xdr:colOff>
      <xdr:row>60</xdr:row>
      <xdr:rowOff>48048</xdr:rowOff>
    </xdr:to>
    <xdr:sp macro="" textlink="">
      <xdr:nvSpPr>
        <xdr:cNvPr id="158" name="円/楕円 157"/>
        <xdr:cNvSpPr/>
      </xdr:nvSpPr>
      <xdr:spPr>
        <a:xfrm>
          <a:off x="1397000" y="1023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58225</xdr:rowOff>
    </xdr:from>
    <xdr:ext cx="762000" cy="259045"/>
    <xdr:sp macro="" textlink="">
      <xdr:nvSpPr>
        <xdr:cNvPr id="159" name="テキスト ボックス 158"/>
        <xdr:cNvSpPr txBox="1"/>
      </xdr:nvSpPr>
      <xdr:spPr>
        <a:xfrm>
          <a:off x="1066800" y="1000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[170,488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4,130</a:t>
          </a:r>
          <a:r>
            <a:rPr kumimoji="1" lang="ja-JP" altLang="en-US" sz="1300">
              <a:latin typeface="ＭＳ Ｐゴシック"/>
            </a:rPr>
            <a:t>円減額している。類似団体平均との比較では</a:t>
          </a:r>
          <a:r>
            <a:rPr kumimoji="1" lang="en-US" altLang="ja-JP" sz="1300">
              <a:latin typeface="ＭＳ Ｐゴシック"/>
            </a:rPr>
            <a:t>50,399</a:t>
          </a:r>
          <a:r>
            <a:rPr kumimoji="1" lang="ja-JP" altLang="en-US" sz="1300">
              <a:latin typeface="ＭＳ Ｐゴシック"/>
            </a:rPr>
            <a:t>円下回っている。</a:t>
          </a:r>
          <a:endParaRPr kumimoji="1" lang="en-US" altLang="ja-JP" sz="1300">
            <a:latin typeface="ＭＳ Ｐゴシック"/>
          </a:endParaRPr>
        </a:p>
        <a:p>
          <a:r>
            <a:rPr kumimoji="1" lang="ja-JP" altLang="en-US" sz="1300">
              <a:latin typeface="ＭＳ Ｐゴシック"/>
            </a:rPr>
            <a:t>　主な要因は、災害廃棄物処理事業等の減額で物件費が</a:t>
          </a:r>
          <a:r>
            <a:rPr kumimoji="1" lang="en-US" altLang="ja-JP" sz="1300">
              <a:latin typeface="ＭＳ Ｐゴシック"/>
            </a:rPr>
            <a:t>15.9</a:t>
          </a:r>
          <a:r>
            <a:rPr kumimoji="1" lang="ja-JP" altLang="en-US" sz="1300">
              <a:latin typeface="ＭＳ Ｐゴシック"/>
            </a:rPr>
            <a:t>％の減となったことが上げられる。</a:t>
          </a:r>
          <a:endParaRPr kumimoji="1" lang="en-US" altLang="ja-JP" sz="1300">
            <a:latin typeface="ＭＳ Ｐゴシック"/>
          </a:endParaRPr>
        </a:p>
        <a:p>
          <a:r>
            <a:rPr kumimoji="1" lang="ja-JP" altLang="en-US" sz="1300">
              <a:latin typeface="ＭＳ Ｐゴシック"/>
            </a:rPr>
            <a:t>　今後も経費削減と自主財源の確保を図り、健全な財政運営の維持に努める。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26302</xdr:rowOff>
    </xdr:from>
    <xdr:to>
      <xdr:col>7</xdr:col>
      <xdr:colOff>152400</xdr:colOff>
      <xdr:row>90</xdr:row>
      <xdr:rowOff>13497</xdr:rowOff>
    </xdr:to>
    <xdr:cxnSp macro="">
      <xdr:nvCxnSpPr>
        <xdr:cNvPr id="189" name="直線コネクタ 188"/>
        <xdr:cNvCxnSpPr/>
      </xdr:nvCxnSpPr>
      <xdr:spPr>
        <a:xfrm flipV="1">
          <a:off x="4953000" y="13913752"/>
          <a:ext cx="0" cy="15302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157024</xdr:rowOff>
    </xdr:from>
    <xdr:ext cx="762000" cy="259045"/>
    <xdr:sp macro="" textlink="">
      <xdr:nvSpPr>
        <xdr:cNvPr id="190" name="人件費・物件費等の状況最小値テキスト"/>
        <xdr:cNvSpPr txBox="1"/>
      </xdr:nvSpPr>
      <xdr:spPr>
        <a:xfrm>
          <a:off x="5041900" y="154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508,619</a:t>
          </a:r>
          <a:endParaRPr kumimoji="1" lang="ja-JP" altLang="en-US" sz="1000" b="1">
            <a:latin typeface="ＭＳ Ｐゴシック"/>
          </a:endParaRPr>
        </a:p>
      </xdr:txBody>
    </xdr:sp>
    <xdr:clientData/>
  </xdr:oneCellAnchor>
  <xdr:twoCellAnchor>
    <xdr:from>
      <xdr:col>7</xdr:col>
      <xdr:colOff>63500</xdr:colOff>
      <xdr:row>90</xdr:row>
      <xdr:rowOff>13497</xdr:rowOff>
    </xdr:from>
    <xdr:to>
      <xdr:col>7</xdr:col>
      <xdr:colOff>241300</xdr:colOff>
      <xdr:row>90</xdr:row>
      <xdr:rowOff>13497</xdr:rowOff>
    </xdr:to>
    <xdr:cxnSp macro="">
      <xdr:nvCxnSpPr>
        <xdr:cNvPr id="191" name="直線コネクタ 190"/>
        <xdr:cNvCxnSpPr/>
      </xdr:nvCxnSpPr>
      <xdr:spPr>
        <a:xfrm>
          <a:off x="4864100" y="1544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112679</xdr:rowOff>
    </xdr:from>
    <xdr:ext cx="762000" cy="259045"/>
    <xdr:sp macro="" textlink="">
      <xdr:nvSpPr>
        <xdr:cNvPr id="192" name="人件費・物件費等の状況最大値テキスト"/>
        <xdr:cNvSpPr txBox="1"/>
      </xdr:nvSpPr>
      <xdr:spPr>
        <a:xfrm>
          <a:off x="5041900" y="136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128,119</a:t>
          </a:r>
          <a:endParaRPr kumimoji="1" lang="ja-JP" altLang="en-US" sz="1000" b="1">
            <a:latin typeface="ＭＳ Ｐゴシック"/>
          </a:endParaRPr>
        </a:p>
      </xdr:txBody>
    </xdr:sp>
    <xdr:clientData/>
  </xdr:oneCellAnchor>
  <xdr:twoCellAnchor>
    <xdr:from>
      <xdr:col>7</xdr:col>
      <xdr:colOff>63500</xdr:colOff>
      <xdr:row>81</xdr:row>
      <xdr:rowOff>26302</xdr:rowOff>
    </xdr:from>
    <xdr:to>
      <xdr:col>7</xdr:col>
      <xdr:colOff>241300</xdr:colOff>
      <xdr:row>81</xdr:row>
      <xdr:rowOff>26302</xdr:rowOff>
    </xdr:to>
    <xdr:cxnSp macro="">
      <xdr:nvCxnSpPr>
        <xdr:cNvPr id="193" name="直線コネクタ 192"/>
        <xdr:cNvCxnSpPr/>
      </xdr:nvCxnSpPr>
      <xdr:spPr>
        <a:xfrm>
          <a:off x="4864100" y="1391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25247</xdr:rowOff>
    </xdr:from>
    <xdr:to>
      <xdr:col>7</xdr:col>
      <xdr:colOff>152400</xdr:colOff>
      <xdr:row>82</xdr:row>
      <xdr:rowOff>41855</xdr:rowOff>
    </xdr:to>
    <xdr:cxnSp macro="">
      <xdr:nvCxnSpPr>
        <xdr:cNvPr id="194" name="直線コネクタ 193"/>
        <xdr:cNvCxnSpPr/>
      </xdr:nvCxnSpPr>
      <xdr:spPr>
        <a:xfrm flipV="1">
          <a:off x="4114800" y="14084147"/>
          <a:ext cx="838200" cy="1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149210</xdr:rowOff>
    </xdr:from>
    <xdr:ext cx="762000" cy="259045"/>
    <xdr:sp macro="" textlink="">
      <xdr:nvSpPr>
        <xdr:cNvPr id="195" name="人件費・物件費等の状況平均値テキスト"/>
        <xdr:cNvSpPr txBox="1"/>
      </xdr:nvSpPr>
      <xdr:spPr>
        <a:xfrm>
          <a:off x="5041900" y="14208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220,887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5683</xdr:rowOff>
    </xdr:from>
    <xdr:to>
      <xdr:col>7</xdr:col>
      <xdr:colOff>203200</xdr:colOff>
      <xdr:row>83</xdr:row>
      <xdr:rowOff>107283</xdr:rowOff>
    </xdr:to>
    <xdr:sp macro="" textlink="">
      <xdr:nvSpPr>
        <xdr:cNvPr id="196" name="フローチャート : 判断 195"/>
        <xdr:cNvSpPr/>
      </xdr:nvSpPr>
      <xdr:spPr>
        <a:xfrm>
          <a:off x="4902200" y="1423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168275</xdr:rowOff>
    </xdr:from>
    <xdr:to>
      <xdr:col>6</xdr:col>
      <xdr:colOff>0</xdr:colOff>
      <xdr:row>82</xdr:row>
      <xdr:rowOff>41855</xdr:rowOff>
    </xdr:to>
    <xdr:cxnSp macro="">
      <xdr:nvCxnSpPr>
        <xdr:cNvPr id="197" name="直線コネクタ 196"/>
        <xdr:cNvCxnSpPr/>
      </xdr:nvCxnSpPr>
      <xdr:spPr>
        <a:xfrm>
          <a:off x="3225800" y="14055725"/>
          <a:ext cx="889000" cy="4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126256</xdr:rowOff>
    </xdr:from>
    <xdr:to>
      <xdr:col>6</xdr:col>
      <xdr:colOff>50800</xdr:colOff>
      <xdr:row>83</xdr:row>
      <xdr:rowOff>56406</xdr:rowOff>
    </xdr:to>
    <xdr:sp macro="" textlink="">
      <xdr:nvSpPr>
        <xdr:cNvPr id="198" name="フローチャート : 判断 197"/>
        <xdr:cNvSpPr/>
      </xdr:nvSpPr>
      <xdr:spPr>
        <a:xfrm>
          <a:off x="40640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41183</xdr:rowOff>
    </xdr:from>
    <xdr:ext cx="736600" cy="259045"/>
    <xdr:sp macro="" textlink="">
      <xdr:nvSpPr>
        <xdr:cNvPr id="199" name="テキスト ボックス 198"/>
        <xdr:cNvSpPr txBox="1"/>
      </xdr:nvSpPr>
      <xdr:spPr>
        <a:xfrm>
          <a:off x="3733800" y="14271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118793</xdr:rowOff>
    </xdr:from>
    <xdr:to>
      <xdr:col>4</xdr:col>
      <xdr:colOff>482600</xdr:colOff>
      <xdr:row>81</xdr:row>
      <xdr:rowOff>168275</xdr:rowOff>
    </xdr:to>
    <xdr:cxnSp macro="">
      <xdr:nvCxnSpPr>
        <xdr:cNvPr id="200" name="直線コネクタ 199"/>
        <xdr:cNvCxnSpPr/>
      </xdr:nvCxnSpPr>
      <xdr:spPr>
        <a:xfrm>
          <a:off x="2336800" y="14006243"/>
          <a:ext cx="889000" cy="4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107410</xdr:rowOff>
    </xdr:from>
    <xdr:to>
      <xdr:col>4</xdr:col>
      <xdr:colOff>533400</xdr:colOff>
      <xdr:row>83</xdr:row>
      <xdr:rowOff>37560</xdr:rowOff>
    </xdr:to>
    <xdr:sp macro="" textlink="">
      <xdr:nvSpPr>
        <xdr:cNvPr id="201" name="フローチャート : 判断 200"/>
        <xdr:cNvSpPr/>
      </xdr:nvSpPr>
      <xdr:spPr>
        <a:xfrm>
          <a:off x="3175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22337</xdr:rowOff>
    </xdr:from>
    <xdr:ext cx="762000" cy="259045"/>
    <xdr:sp macro="" textlink="">
      <xdr:nvSpPr>
        <xdr:cNvPr id="202" name="テキスト ボックス 201"/>
        <xdr:cNvSpPr txBox="1"/>
      </xdr:nvSpPr>
      <xdr:spPr>
        <a:xfrm>
          <a:off x="2844800" y="1425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48816</xdr:rowOff>
    </xdr:from>
    <xdr:to>
      <xdr:col>3</xdr:col>
      <xdr:colOff>279400</xdr:colOff>
      <xdr:row>81</xdr:row>
      <xdr:rowOff>118793</xdr:rowOff>
    </xdr:to>
    <xdr:cxnSp macro="">
      <xdr:nvCxnSpPr>
        <xdr:cNvPr id="203" name="直線コネクタ 202"/>
        <xdr:cNvCxnSpPr/>
      </xdr:nvCxnSpPr>
      <xdr:spPr>
        <a:xfrm>
          <a:off x="1447800" y="13936266"/>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78563</xdr:rowOff>
    </xdr:from>
    <xdr:to>
      <xdr:col>3</xdr:col>
      <xdr:colOff>330200</xdr:colOff>
      <xdr:row>83</xdr:row>
      <xdr:rowOff>8713</xdr:rowOff>
    </xdr:to>
    <xdr:sp macro="" textlink="">
      <xdr:nvSpPr>
        <xdr:cNvPr id="204" name="フローチャート : 判断 203"/>
        <xdr:cNvSpPr/>
      </xdr:nvSpPr>
      <xdr:spPr>
        <a:xfrm>
          <a:off x="2286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164940</xdr:rowOff>
    </xdr:from>
    <xdr:ext cx="762000" cy="259045"/>
    <xdr:sp macro="" textlink="">
      <xdr:nvSpPr>
        <xdr:cNvPr id="205" name="テキスト ボックス 204"/>
        <xdr:cNvSpPr txBox="1"/>
      </xdr:nvSpPr>
      <xdr:spPr>
        <a:xfrm>
          <a:off x="1955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18197</xdr:rowOff>
    </xdr:from>
    <xdr:to>
      <xdr:col>2</xdr:col>
      <xdr:colOff>127000</xdr:colOff>
      <xdr:row>82</xdr:row>
      <xdr:rowOff>119797</xdr:rowOff>
    </xdr:to>
    <xdr:sp macro="" textlink="">
      <xdr:nvSpPr>
        <xdr:cNvPr id="206" name="フローチャート : 判断 205"/>
        <xdr:cNvSpPr/>
      </xdr:nvSpPr>
      <xdr:spPr>
        <a:xfrm>
          <a:off x="1397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104574</xdr:rowOff>
    </xdr:from>
    <xdr:ext cx="762000" cy="259045"/>
    <xdr:sp macro="" textlink="">
      <xdr:nvSpPr>
        <xdr:cNvPr id="207" name="テキスト ボックス 206"/>
        <xdr:cNvSpPr txBox="1"/>
      </xdr:nvSpPr>
      <xdr:spPr>
        <a:xfrm>
          <a:off x="1066800" y="141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145897</xdr:rowOff>
    </xdr:from>
    <xdr:to>
      <xdr:col>7</xdr:col>
      <xdr:colOff>203200</xdr:colOff>
      <xdr:row>82</xdr:row>
      <xdr:rowOff>76047</xdr:rowOff>
    </xdr:to>
    <xdr:sp macro="" textlink="">
      <xdr:nvSpPr>
        <xdr:cNvPr id="213" name="円/楕円 212"/>
        <xdr:cNvSpPr/>
      </xdr:nvSpPr>
      <xdr:spPr>
        <a:xfrm>
          <a:off x="4902200" y="1403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162424</xdr:rowOff>
    </xdr:from>
    <xdr:ext cx="762000" cy="259045"/>
    <xdr:sp macro="" textlink="">
      <xdr:nvSpPr>
        <xdr:cNvPr id="214" name="人件費・物件費等の状況該当値テキスト"/>
        <xdr:cNvSpPr txBox="1"/>
      </xdr:nvSpPr>
      <xdr:spPr>
        <a:xfrm>
          <a:off x="5041900" y="138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170,488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162505</xdr:rowOff>
    </xdr:from>
    <xdr:to>
      <xdr:col>6</xdr:col>
      <xdr:colOff>50800</xdr:colOff>
      <xdr:row>82</xdr:row>
      <xdr:rowOff>92655</xdr:rowOff>
    </xdr:to>
    <xdr:sp macro="" textlink="">
      <xdr:nvSpPr>
        <xdr:cNvPr id="215" name="円/楕円 214"/>
        <xdr:cNvSpPr/>
      </xdr:nvSpPr>
      <xdr:spPr>
        <a:xfrm>
          <a:off x="4064000" y="140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102832</xdr:rowOff>
    </xdr:from>
    <xdr:ext cx="736600" cy="259045"/>
    <xdr:sp macro="" textlink="">
      <xdr:nvSpPr>
        <xdr:cNvPr id="216" name="テキスト ボックス 215"/>
        <xdr:cNvSpPr txBox="1"/>
      </xdr:nvSpPr>
      <xdr:spPr>
        <a:xfrm>
          <a:off x="3733800" y="1381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174,618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117475</xdr:rowOff>
    </xdr:from>
    <xdr:to>
      <xdr:col>4</xdr:col>
      <xdr:colOff>533400</xdr:colOff>
      <xdr:row>82</xdr:row>
      <xdr:rowOff>47625</xdr:rowOff>
    </xdr:to>
    <xdr:sp macro="" textlink="">
      <xdr:nvSpPr>
        <xdr:cNvPr id="217" name="円/楕円 216"/>
        <xdr:cNvSpPr/>
      </xdr:nvSpPr>
      <xdr:spPr>
        <a:xfrm>
          <a:off x="3175000" y="1400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57802</xdr:rowOff>
    </xdr:from>
    <xdr:ext cx="762000" cy="259045"/>
    <xdr:sp macro="" textlink="">
      <xdr:nvSpPr>
        <xdr:cNvPr id="218" name="テキスト ボックス 217"/>
        <xdr:cNvSpPr txBox="1"/>
      </xdr:nvSpPr>
      <xdr:spPr>
        <a:xfrm>
          <a:off x="2844800" y="1377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163,421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67993</xdr:rowOff>
    </xdr:from>
    <xdr:to>
      <xdr:col>3</xdr:col>
      <xdr:colOff>330200</xdr:colOff>
      <xdr:row>81</xdr:row>
      <xdr:rowOff>169593</xdr:rowOff>
    </xdr:to>
    <xdr:sp macro="" textlink="">
      <xdr:nvSpPr>
        <xdr:cNvPr id="219" name="円/楕円 218"/>
        <xdr:cNvSpPr/>
      </xdr:nvSpPr>
      <xdr:spPr>
        <a:xfrm>
          <a:off x="2286000" y="1395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8320</xdr:rowOff>
    </xdr:from>
    <xdr:ext cx="762000" cy="259045"/>
    <xdr:sp macro="" textlink="">
      <xdr:nvSpPr>
        <xdr:cNvPr id="220" name="テキスト ボックス 219"/>
        <xdr:cNvSpPr txBox="1"/>
      </xdr:nvSpPr>
      <xdr:spPr>
        <a:xfrm>
          <a:off x="1955800" y="1372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151,117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169466</xdr:rowOff>
    </xdr:from>
    <xdr:to>
      <xdr:col>2</xdr:col>
      <xdr:colOff>127000</xdr:colOff>
      <xdr:row>81</xdr:row>
      <xdr:rowOff>99616</xdr:rowOff>
    </xdr:to>
    <xdr:sp macro="" textlink="">
      <xdr:nvSpPr>
        <xdr:cNvPr id="221" name="円/楕円 220"/>
        <xdr:cNvSpPr/>
      </xdr:nvSpPr>
      <xdr:spPr>
        <a:xfrm>
          <a:off x="1397000" y="1388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109793</xdr:rowOff>
    </xdr:from>
    <xdr:ext cx="762000" cy="259045"/>
    <xdr:sp macro="" textlink="">
      <xdr:nvSpPr>
        <xdr:cNvPr id="222" name="テキスト ボックス 221"/>
        <xdr:cNvSpPr txBox="1"/>
      </xdr:nvSpPr>
      <xdr:spPr>
        <a:xfrm>
          <a:off x="1066800" y="1365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133,717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0.3</a:t>
          </a:r>
          <a:r>
            <a:rPr kumimoji="1" lang="ja-JP" altLang="en-US" sz="1300">
              <a:latin typeface="ＭＳ Ｐゴシック"/>
            </a:rPr>
            <a:t>ポイント増加している。類似団体比較との比較では</a:t>
          </a:r>
          <a:r>
            <a:rPr kumimoji="1" lang="en-US" altLang="ja-JP" sz="1300">
              <a:latin typeface="ＭＳ Ｐゴシック"/>
            </a:rPr>
            <a:t>1.7</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年度より特殊勤務手当の全廃など、これまでも給与水準の適正化に取り組んでいるところであり、今後も人事院勧告及び福島県人事委員会勧告に準じた給与改定を行い、給与の適正化に努める。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135889</xdr:rowOff>
    </xdr:from>
    <xdr:to>
      <xdr:col>24</xdr:col>
      <xdr:colOff>558800</xdr:colOff>
      <xdr:row>86</xdr:row>
      <xdr:rowOff>164337</xdr:rowOff>
    </xdr:to>
    <xdr:cxnSp macro="">
      <xdr:nvCxnSpPr>
        <xdr:cNvPr id="249" name="直線コネクタ 248"/>
        <xdr:cNvCxnSpPr/>
      </xdr:nvCxnSpPr>
      <xdr:spPr>
        <a:xfrm flipV="1">
          <a:off x="17018000" y="14194789"/>
          <a:ext cx="0" cy="714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136414</xdr:rowOff>
    </xdr:from>
    <xdr:ext cx="762000" cy="259045"/>
    <xdr:sp macro="" textlink="">
      <xdr:nvSpPr>
        <xdr:cNvPr id="250" name="給与水準   （国との比較）最小値テキスト"/>
        <xdr:cNvSpPr txBox="1"/>
      </xdr:nvSpPr>
      <xdr:spPr>
        <a:xfrm>
          <a:off x="17106900" y="148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86</xdr:row>
      <xdr:rowOff>164337</xdr:rowOff>
    </xdr:from>
    <xdr:to>
      <xdr:col>24</xdr:col>
      <xdr:colOff>647700</xdr:colOff>
      <xdr:row>86</xdr:row>
      <xdr:rowOff>164337</xdr:rowOff>
    </xdr:to>
    <xdr:cxnSp macro="">
      <xdr:nvCxnSpPr>
        <xdr:cNvPr id="251" name="直線コネクタ 250"/>
        <xdr:cNvCxnSpPr/>
      </xdr:nvCxnSpPr>
      <xdr:spPr>
        <a:xfrm>
          <a:off x="16929100" y="14909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50816</xdr:rowOff>
    </xdr:from>
    <xdr:ext cx="762000" cy="259045"/>
    <xdr:sp macro="" textlink="">
      <xdr:nvSpPr>
        <xdr:cNvPr id="252" name="給与水準   （国との比較）最大値テキスト"/>
        <xdr:cNvSpPr txBox="1"/>
      </xdr:nvSpPr>
      <xdr:spPr>
        <a:xfrm>
          <a:off x="17106900" y="13938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86.5</a:t>
          </a:r>
          <a:endParaRPr kumimoji="1" lang="ja-JP" altLang="en-US" sz="1000" b="1">
            <a:latin typeface="ＭＳ Ｐゴシック"/>
          </a:endParaRPr>
        </a:p>
      </xdr:txBody>
    </xdr:sp>
    <xdr:clientData/>
  </xdr:oneCellAnchor>
  <xdr:twoCellAnchor>
    <xdr:from>
      <xdr:col>24</xdr:col>
      <xdr:colOff>469900</xdr:colOff>
      <xdr:row>82</xdr:row>
      <xdr:rowOff>135889</xdr:rowOff>
    </xdr:from>
    <xdr:to>
      <xdr:col>24</xdr:col>
      <xdr:colOff>647700</xdr:colOff>
      <xdr:row>82</xdr:row>
      <xdr:rowOff>135889</xdr:rowOff>
    </xdr:to>
    <xdr:cxnSp macro="">
      <xdr:nvCxnSpPr>
        <xdr:cNvPr id="253" name="直線コネクタ 252"/>
        <xdr:cNvCxnSpPr/>
      </xdr:nvCxnSpPr>
      <xdr:spPr>
        <a:xfrm>
          <a:off x="16929100" y="141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142748</xdr:rowOff>
    </xdr:from>
    <xdr:to>
      <xdr:col>24</xdr:col>
      <xdr:colOff>558800</xdr:colOff>
      <xdr:row>85</xdr:row>
      <xdr:rowOff>157226</xdr:rowOff>
    </xdr:to>
    <xdr:cxnSp macro="">
      <xdr:nvCxnSpPr>
        <xdr:cNvPr id="254" name="直線コネクタ 253"/>
        <xdr:cNvCxnSpPr/>
      </xdr:nvCxnSpPr>
      <xdr:spPr>
        <a:xfrm>
          <a:off x="16179800" y="1471599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40912</xdr:rowOff>
    </xdr:from>
    <xdr:ext cx="762000" cy="259045"/>
    <xdr:sp macro="" textlink="">
      <xdr:nvSpPr>
        <xdr:cNvPr id="255" name="給与水準   （国との比較）平均値テキスト"/>
        <xdr:cNvSpPr txBox="1"/>
      </xdr:nvSpPr>
      <xdr:spPr>
        <a:xfrm>
          <a:off x="17106900" y="14442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24385</xdr:rowOff>
    </xdr:from>
    <xdr:to>
      <xdr:col>24</xdr:col>
      <xdr:colOff>609600</xdr:colOff>
      <xdr:row>85</xdr:row>
      <xdr:rowOff>125985</xdr:rowOff>
    </xdr:to>
    <xdr:sp macro="" textlink="">
      <xdr:nvSpPr>
        <xdr:cNvPr id="256" name="フローチャート : 判断 255"/>
        <xdr:cNvSpPr/>
      </xdr:nvSpPr>
      <xdr:spPr>
        <a:xfrm>
          <a:off x="16967200" y="1459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142748</xdr:rowOff>
    </xdr:from>
    <xdr:to>
      <xdr:col>23</xdr:col>
      <xdr:colOff>406400</xdr:colOff>
      <xdr:row>87</xdr:row>
      <xdr:rowOff>161798</xdr:rowOff>
    </xdr:to>
    <xdr:cxnSp macro="">
      <xdr:nvCxnSpPr>
        <xdr:cNvPr id="257" name="直線コネクタ 256"/>
        <xdr:cNvCxnSpPr/>
      </xdr:nvCxnSpPr>
      <xdr:spPr>
        <a:xfrm flipV="1">
          <a:off x="15290800" y="14715998"/>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5080</xdr:rowOff>
    </xdr:from>
    <xdr:to>
      <xdr:col>23</xdr:col>
      <xdr:colOff>457200</xdr:colOff>
      <xdr:row>85</xdr:row>
      <xdr:rowOff>106680</xdr:rowOff>
    </xdr:to>
    <xdr:sp macro="" textlink="">
      <xdr:nvSpPr>
        <xdr:cNvPr id="258" name="フローチャート : 判断 257"/>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116857</xdr:rowOff>
    </xdr:from>
    <xdr:ext cx="736600" cy="259045"/>
    <xdr:sp macro="" textlink="">
      <xdr:nvSpPr>
        <xdr:cNvPr id="259" name="テキスト ボックス 258"/>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161798</xdr:rowOff>
    </xdr:from>
    <xdr:to>
      <xdr:col>22</xdr:col>
      <xdr:colOff>203200</xdr:colOff>
      <xdr:row>88</xdr:row>
      <xdr:rowOff>110998</xdr:rowOff>
    </xdr:to>
    <xdr:cxnSp macro="">
      <xdr:nvCxnSpPr>
        <xdr:cNvPr id="260" name="直線コネクタ 259"/>
        <xdr:cNvCxnSpPr/>
      </xdr:nvCxnSpPr>
      <xdr:spPr>
        <a:xfrm flipV="1">
          <a:off x="14401800" y="1507794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28956</xdr:rowOff>
    </xdr:from>
    <xdr:to>
      <xdr:col>22</xdr:col>
      <xdr:colOff>254000</xdr:colOff>
      <xdr:row>87</xdr:row>
      <xdr:rowOff>130556</xdr:rowOff>
    </xdr:to>
    <xdr:sp macro="" textlink="">
      <xdr:nvSpPr>
        <xdr:cNvPr id="261" name="フローチャート : 判断 260"/>
        <xdr:cNvSpPr/>
      </xdr:nvSpPr>
      <xdr:spPr>
        <a:xfrm>
          <a:off x="15240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140733</xdr:rowOff>
    </xdr:from>
    <xdr:ext cx="762000" cy="259045"/>
    <xdr:sp macro="" textlink="">
      <xdr:nvSpPr>
        <xdr:cNvPr id="262" name="テキスト ボックス 261"/>
        <xdr:cNvSpPr txBox="1"/>
      </xdr:nvSpPr>
      <xdr:spPr>
        <a:xfrm>
          <a:off x="14909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157226</xdr:rowOff>
    </xdr:from>
    <xdr:to>
      <xdr:col>21</xdr:col>
      <xdr:colOff>0</xdr:colOff>
      <xdr:row>88</xdr:row>
      <xdr:rowOff>110998</xdr:rowOff>
    </xdr:to>
    <xdr:cxnSp macro="">
      <xdr:nvCxnSpPr>
        <xdr:cNvPr id="263" name="直線コネクタ 262"/>
        <xdr:cNvCxnSpPr/>
      </xdr:nvCxnSpPr>
      <xdr:spPr>
        <a:xfrm>
          <a:off x="13512800" y="14730476"/>
          <a:ext cx="889000" cy="46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4" name="フローチャート : 判断 263"/>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5" name="テキスト ボックス 264"/>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133096</xdr:rowOff>
    </xdr:from>
    <xdr:to>
      <xdr:col>19</xdr:col>
      <xdr:colOff>533400</xdr:colOff>
      <xdr:row>85</xdr:row>
      <xdr:rowOff>63246</xdr:rowOff>
    </xdr:to>
    <xdr:sp macro="" textlink="">
      <xdr:nvSpPr>
        <xdr:cNvPr id="266" name="フローチャート : 判断 265"/>
        <xdr:cNvSpPr/>
      </xdr:nvSpPr>
      <xdr:spPr>
        <a:xfrm>
          <a:off x="13462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73423</xdr:rowOff>
    </xdr:from>
    <xdr:ext cx="762000" cy="259045"/>
    <xdr:sp macro="" textlink="">
      <xdr:nvSpPr>
        <xdr:cNvPr id="267" name="テキスト ボックス 266"/>
        <xdr:cNvSpPr txBox="1"/>
      </xdr:nvSpPr>
      <xdr:spPr>
        <a:xfrm>
          <a:off x="13131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106426</xdr:rowOff>
    </xdr:from>
    <xdr:to>
      <xdr:col>24</xdr:col>
      <xdr:colOff>609600</xdr:colOff>
      <xdr:row>86</xdr:row>
      <xdr:rowOff>36576</xdr:rowOff>
    </xdr:to>
    <xdr:sp macro="" textlink="">
      <xdr:nvSpPr>
        <xdr:cNvPr id="273" name="円/楕円 272"/>
        <xdr:cNvSpPr/>
      </xdr:nvSpPr>
      <xdr:spPr>
        <a:xfrm>
          <a:off x="169672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78503</xdr:rowOff>
    </xdr:from>
    <xdr:ext cx="762000" cy="259045"/>
    <xdr:sp macro="" textlink="">
      <xdr:nvSpPr>
        <xdr:cNvPr id="274" name="給与水準   （国との比較）該当値テキスト"/>
        <xdr:cNvSpPr txBox="1"/>
      </xdr:nvSpPr>
      <xdr:spPr>
        <a:xfrm>
          <a:off x="17106900" y="1465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91948</xdr:rowOff>
    </xdr:from>
    <xdr:to>
      <xdr:col>23</xdr:col>
      <xdr:colOff>457200</xdr:colOff>
      <xdr:row>86</xdr:row>
      <xdr:rowOff>22098</xdr:rowOff>
    </xdr:to>
    <xdr:sp macro="" textlink="">
      <xdr:nvSpPr>
        <xdr:cNvPr id="275" name="円/楕円 274"/>
        <xdr:cNvSpPr/>
      </xdr:nvSpPr>
      <xdr:spPr>
        <a:xfrm>
          <a:off x="16129000" y="1466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6875</xdr:rowOff>
    </xdr:from>
    <xdr:ext cx="736600" cy="259045"/>
    <xdr:sp macro="" textlink="">
      <xdr:nvSpPr>
        <xdr:cNvPr id="276" name="テキスト ボックス 275"/>
        <xdr:cNvSpPr txBox="1"/>
      </xdr:nvSpPr>
      <xdr:spPr>
        <a:xfrm>
          <a:off x="15798800" y="14751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110998</xdr:rowOff>
    </xdr:from>
    <xdr:to>
      <xdr:col>22</xdr:col>
      <xdr:colOff>254000</xdr:colOff>
      <xdr:row>88</xdr:row>
      <xdr:rowOff>41148</xdr:rowOff>
    </xdr:to>
    <xdr:sp macro="" textlink="">
      <xdr:nvSpPr>
        <xdr:cNvPr id="277" name="円/楕円 276"/>
        <xdr:cNvSpPr/>
      </xdr:nvSpPr>
      <xdr:spPr>
        <a:xfrm>
          <a:off x="15240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25925</xdr:rowOff>
    </xdr:from>
    <xdr:ext cx="762000" cy="259045"/>
    <xdr:sp macro="" textlink="">
      <xdr:nvSpPr>
        <xdr:cNvPr id="278" name="テキスト ボックス 277"/>
        <xdr:cNvSpPr txBox="1"/>
      </xdr:nvSpPr>
      <xdr:spPr>
        <a:xfrm>
          <a:off x="14909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60198</xdr:rowOff>
    </xdr:from>
    <xdr:to>
      <xdr:col>21</xdr:col>
      <xdr:colOff>50800</xdr:colOff>
      <xdr:row>88</xdr:row>
      <xdr:rowOff>161798</xdr:rowOff>
    </xdr:to>
    <xdr:sp macro="" textlink="">
      <xdr:nvSpPr>
        <xdr:cNvPr id="279" name="円/楕円 278"/>
        <xdr:cNvSpPr/>
      </xdr:nvSpPr>
      <xdr:spPr>
        <a:xfrm>
          <a:off x="14351000" y="1514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146575</xdr:rowOff>
    </xdr:from>
    <xdr:ext cx="762000" cy="259045"/>
    <xdr:sp macro="" textlink="">
      <xdr:nvSpPr>
        <xdr:cNvPr id="280" name="テキスト ボックス 279"/>
        <xdr:cNvSpPr txBox="1"/>
      </xdr:nvSpPr>
      <xdr:spPr>
        <a:xfrm>
          <a:off x="14020800" y="152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106426</xdr:rowOff>
    </xdr:from>
    <xdr:to>
      <xdr:col>19</xdr:col>
      <xdr:colOff>533400</xdr:colOff>
      <xdr:row>86</xdr:row>
      <xdr:rowOff>36576</xdr:rowOff>
    </xdr:to>
    <xdr:sp macro="" textlink="">
      <xdr:nvSpPr>
        <xdr:cNvPr id="281" name="円/楕円 280"/>
        <xdr:cNvSpPr/>
      </xdr:nvSpPr>
      <xdr:spPr>
        <a:xfrm>
          <a:off x="13462000" y="1467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21353</xdr:rowOff>
    </xdr:from>
    <xdr:ext cx="762000" cy="259045"/>
    <xdr:sp macro="" textlink="">
      <xdr:nvSpPr>
        <xdr:cNvPr id="282" name="テキスト ボックス 281"/>
        <xdr:cNvSpPr txBox="1"/>
      </xdr:nvSpPr>
      <xdr:spPr>
        <a:xfrm>
          <a:off x="13131800" y="1476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0.13</a:t>
          </a:r>
          <a:r>
            <a:rPr kumimoji="1" lang="ja-JP" altLang="en-US" sz="1300">
              <a:latin typeface="ＭＳ Ｐゴシック"/>
            </a:rPr>
            <a:t>人減少している。類似団体平均との比較では</a:t>
          </a:r>
          <a:r>
            <a:rPr kumimoji="1" lang="en-US" altLang="ja-JP" sz="1300">
              <a:latin typeface="ＭＳ Ｐゴシック"/>
            </a:rPr>
            <a:t>3.19</a:t>
          </a:r>
          <a:r>
            <a:rPr kumimoji="1" lang="ja-JP" altLang="en-US" sz="1300">
              <a:latin typeface="ＭＳ Ｐゴシック"/>
            </a:rPr>
            <a:t>人下回っている。</a:t>
          </a:r>
          <a:endParaRPr kumimoji="1" lang="en-US" altLang="ja-JP" sz="1300">
            <a:latin typeface="ＭＳ Ｐゴシック"/>
          </a:endParaRPr>
        </a:p>
        <a:p>
          <a:r>
            <a:rPr kumimoji="1" lang="ja-JP" altLang="en-US" sz="1300">
              <a:latin typeface="ＭＳ Ｐゴシック"/>
            </a:rPr>
            <a:t>　「玉川村定員適正化計画」に基づき、定員管理を行っているが、多様化する住民ニーズ、権限移譲や新たな制度等の対応が求められている。</a:t>
          </a:r>
          <a:endParaRPr kumimoji="1" lang="en-US" altLang="ja-JP" sz="1300">
            <a:latin typeface="ＭＳ Ｐゴシック"/>
          </a:endParaRPr>
        </a:p>
        <a:p>
          <a:r>
            <a:rPr kumimoji="1" lang="ja-JP" altLang="en-US" sz="1300">
              <a:latin typeface="ＭＳ Ｐゴシック"/>
            </a:rPr>
            <a:t>　今後も事務の効率化等を図りながら、定員管理の適正化に努める。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9" name="直線コネクタ 298"/>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0" name="テキスト ボックス 299"/>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3" name="直線コネクタ 302"/>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4" name="テキスト ボックス 303"/>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7" name="直線コネクタ 306"/>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8" name="テキスト ボックス 307"/>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1" name="直線コネクタ 310"/>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2" name="テキスト ボックス 311"/>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138060</xdr:rowOff>
    </xdr:from>
    <xdr:to>
      <xdr:col>24</xdr:col>
      <xdr:colOff>558800</xdr:colOff>
      <xdr:row>67</xdr:row>
      <xdr:rowOff>48842</xdr:rowOff>
    </xdr:to>
    <xdr:cxnSp macro="">
      <xdr:nvCxnSpPr>
        <xdr:cNvPr id="316" name="直線コネクタ 315"/>
        <xdr:cNvCxnSpPr/>
      </xdr:nvCxnSpPr>
      <xdr:spPr>
        <a:xfrm flipV="1">
          <a:off x="17018000" y="10082160"/>
          <a:ext cx="0" cy="1453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20919</xdr:rowOff>
    </xdr:from>
    <xdr:ext cx="762000" cy="259045"/>
    <xdr:sp macro="" textlink="">
      <xdr:nvSpPr>
        <xdr:cNvPr id="317" name="定員管理の状況最小値テキスト"/>
        <xdr:cNvSpPr txBox="1"/>
      </xdr:nvSpPr>
      <xdr:spPr>
        <a:xfrm>
          <a:off x="17106900" y="115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22.37</a:t>
          </a:r>
          <a:endParaRPr kumimoji="1" lang="ja-JP" altLang="en-US" sz="1000" b="1">
            <a:latin typeface="ＭＳ Ｐゴシック"/>
          </a:endParaRPr>
        </a:p>
      </xdr:txBody>
    </xdr:sp>
    <xdr:clientData/>
  </xdr:oneCellAnchor>
  <xdr:twoCellAnchor>
    <xdr:from>
      <xdr:col>24</xdr:col>
      <xdr:colOff>469900</xdr:colOff>
      <xdr:row>67</xdr:row>
      <xdr:rowOff>48842</xdr:rowOff>
    </xdr:from>
    <xdr:to>
      <xdr:col>24</xdr:col>
      <xdr:colOff>647700</xdr:colOff>
      <xdr:row>67</xdr:row>
      <xdr:rowOff>48842</xdr:rowOff>
    </xdr:to>
    <xdr:cxnSp macro="">
      <xdr:nvCxnSpPr>
        <xdr:cNvPr id="318" name="直線コネクタ 317"/>
        <xdr:cNvCxnSpPr/>
      </xdr:nvCxnSpPr>
      <xdr:spPr>
        <a:xfrm>
          <a:off x="16929100" y="115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52987</xdr:rowOff>
    </xdr:from>
    <xdr:ext cx="762000" cy="259045"/>
    <xdr:sp macro="" textlink="">
      <xdr:nvSpPr>
        <xdr:cNvPr id="319" name="定員管理の状況最大値テキスト"/>
        <xdr:cNvSpPr txBox="1"/>
      </xdr:nvSpPr>
      <xdr:spPr>
        <a:xfrm>
          <a:off x="17106900" y="982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7.91</a:t>
          </a:r>
          <a:endParaRPr kumimoji="1" lang="ja-JP" altLang="en-US" sz="1000" b="1">
            <a:latin typeface="ＭＳ Ｐゴシック"/>
          </a:endParaRPr>
        </a:p>
      </xdr:txBody>
    </xdr:sp>
    <xdr:clientData/>
  </xdr:oneCellAnchor>
  <xdr:twoCellAnchor>
    <xdr:from>
      <xdr:col>24</xdr:col>
      <xdr:colOff>469900</xdr:colOff>
      <xdr:row>58</xdr:row>
      <xdr:rowOff>138060</xdr:rowOff>
    </xdr:from>
    <xdr:to>
      <xdr:col>24</xdr:col>
      <xdr:colOff>647700</xdr:colOff>
      <xdr:row>58</xdr:row>
      <xdr:rowOff>138060</xdr:rowOff>
    </xdr:to>
    <xdr:cxnSp macro="">
      <xdr:nvCxnSpPr>
        <xdr:cNvPr id="320" name="直線コネクタ 319"/>
        <xdr:cNvCxnSpPr/>
      </xdr:nvCxnSpPr>
      <xdr:spPr>
        <a:xfrm>
          <a:off x="16929100" y="1008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77205</xdr:rowOff>
    </xdr:from>
    <xdr:to>
      <xdr:col>24</xdr:col>
      <xdr:colOff>558800</xdr:colOff>
      <xdr:row>59</xdr:row>
      <xdr:rowOff>90276</xdr:rowOff>
    </xdr:to>
    <xdr:cxnSp macro="">
      <xdr:nvCxnSpPr>
        <xdr:cNvPr id="321" name="直線コネクタ 320"/>
        <xdr:cNvCxnSpPr/>
      </xdr:nvCxnSpPr>
      <xdr:spPr>
        <a:xfrm flipV="1">
          <a:off x="16179800" y="10192755"/>
          <a:ext cx="838200" cy="1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147760</xdr:rowOff>
    </xdr:from>
    <xdr:ext cx="762000" cy="259045"/>
    <xdr:sp macro="" textlink="">
      <xdr:nvSpPr>
        <xdr:cNvPr id="322" name="定員管理の状況平均値テキスト"/>
        <xdr:cNvSpPr txBox="1"/>
      </xdr:nvSpPr>
      <xdr:spPr>
        <a:xfrm>
          <a:off x="17106900" y="1043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4233</xdr:rowOff>
    </xdr:from>
    <xdr:to>
      <xdr:col>24</xdr:col>
      <xdr:colOff>609600</xdr:colOff>
      <xdr:row>61</xdr:row>
      <xdr:rowOff>105833</xdr:rowOff>
    </xdr:to>
    <xdr:sp macro="" textlink="">
      <xdr:nvSpPr>
        <xdr:cNvPr id="323" name="フローチャート : 判断 322"/>
        <xdr:cNvSpPr/>
      </xdr:nvSpPr>
      <xdr:spPr>
        <a:xfrm>
          <a:off x="169672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72179</xdr:rowOff>
    </xdr:from>
    <xdr:to>
      <xdr:col>23</xdr:col>
      <xdr:colOff>406400</xdr:colOff>
      <xdr:row>59</xdr:row>
      <xdr:rowOff>90276</xdr:rowOff>
    </xdr:to>
    <xdr:cxnSp macro="">
      <xdr:nvCxnSpPr>
        <xdr:cNvPr id="324" name="直線コネクタ 323"/>
        <xdr:cNvCxnSpPr/>
      </xdr:nvCxnSpPr>
      <xdr:spPr>
        <a:xfrm>
          <a:off x="15290800" y="10187729"/>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157586</xdr:rowOff>
    </xdr:from>
    <xdr:to>
      <xdr:col>23</xdr:col>
      <xdr:colOff>457200</xdr:colOff>
      <xdr:row>61</xdr:row>
      <xdr:rowOff>87736</xdr:rowOff>
    </xdr:to>
    <xdr:sp macro="" textlink="">
      <xdr:nvSpPr>
        <xdr:cNvPr id="325" name="フローチャート : 判断 324"/>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72513</xdr:rowOff>
    </xdr:from>
    <xdr:ext cx="736600" cy="259045"/>
    <xdr:sp macro="" textlink="">
      <xdr:nvSpPr>
        <xdr:cNvPr id="326" name="テキスト ボックス 325"/>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54081</xdr:rowOff>
    </xdr:from>
    <xdr:to>
      <xdr:col>22</xdr:col>
      <xdr:colOff>203200</xdr:colOff>
      <xdr:row>59</xdr:row>
      <xdr:rowOff>72179</xdr:rowOff>
    </xdr:to>
    <xdr:cxnSp macro="">
      <xdr:nvCxnSpPr>
        <xdr:cNvPr id="327" name="直線コネクタ 326"/>
        <xdr:cNvCxnSpPr/>
      </xdr:nvCxnSpPr>
      <xdr:spPr>
        <a:xfrm>
          <a:off x="14401800" y="10169631"/>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146526</xdr:rowOff>
    </xdr:from>
    <xdr:to>
      <xdr:col>22</xdr:col>
      <xdr:colOff>254000</xdr:colOff>
      <xdr:row>61</xdr:row>
      <xdr:rowOff>76676</xdr:rowOff>
    </xdr:to>
    <xdr:sp macro="" textlink="">
      <xdr:nvSpPr>
        <xdr:cNvPr id="328" name="フローチャート : 判断 327"/>
        <xdr:cNvSpPr/>
      </xdr:nvSpPr>
      <xdr:spPr>
        <a:xfrm>
          <a:off x="15240000" y="1043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61453</xdr:rowOff>
    </xdr:from>
    <xdr:ext cx="762000" cy="259045"/>
    <xdr:sp macro="" textlink="">
      <xdr:nvSpPr>
        <xdr:cNvPr id="329" name="テキスト ボックス 328"/>
        <xdr:cNvSpPr txBox="1"/>
      </xdr:nvSpPr>
      <xdr:spPr>
        <a:xfrm>
          <a:off x="14909800" y="1051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54081</xdr:rowOff>
    </xdr:from>
    <xdr:to>
      <xdr:col>21</xdr:col>
      <xdr:colOff>0</xdr:colOff>
      <xdr:row>59</xdr:row>
      <xdr:rowOff>55087</xdr:rowOff>
    </xdr:to>
    <xdr:cxnSp macro="">
      <xdr:nvCxnSpPr>
        <xdr:cNvPr id="330" name="直線コネクタ 329"/>
        <xdr:cNvCxnSpPr/>
      </xdr:nvCxnSpPr>
      <xdr:spPr>
        <a:xfrm flipV="1">
          <a:off x="13512800" y="10169631"/>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148537</xdr:rowOff>
    </xdr:from>
    <xdr:to>
      <xdr:col>21</xdr:col>
      <xdr:colOff>50800</xdr:colOff>
      <xdr:row>61</xdr:row>
      <xdr:rowOff>78687</xdr:rowOff>
    </xdr:to>
    <xdr:sp macro="" textlink="">
      <xdr:nvSpPr>
        <xdr:cNvPr id="331" name="フローチャート : 判断 330"/>
        <xdr:cNvSpPr/>
      </xdr:nvSpPr>
      <xdr:spPr>
        <a:xfrm>
          <a:off x="14351000" y="1043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63464</xdr:rowOff>
    </xdr:from>
    <xdr:ext cx="762000" cy="259045"/>
    <xdr:sp macro="" textlink="">
      <xdr:nvSpPr>
        <xdr:cNvPr id="332" name="テキスト ボックス 331"/>
        <xdr:cNvSpPr txBox="1"/>
      </xdr:nvSpPr>
      <xdr:spPr>
        <a:xfrm>
          <a:off x="14020800" y="1052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142504</xdr:rowOff>
    </xdr:from>
    <xdr:to>
      <xdr:col>19</xdr:col>
      <xdr:colOff>533400</xdr:colOff>
      <xdr:row>61</xdr:row>
      <xdr:rowOff>72654</xdr:rowOff>
    </xdr:to>
    <xdr:sp macro="" textlink="">
      <xdr:nvSpPr>
        <xdr:cNvPr id="333" name="フローチャート : 判断 332"/>
        <xdr:cNvSpPr/>
      </xdr:nvSpPr>
      <xdr:spPr>
        <a:xfrm>
          <a:off x="13462000" y="1042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57431</xdr:rowOff>
    </xdr:from>
    <xdr:ext cx="762000" cy="259045"/>
    <xdr:sp macro="" textlink="">
      <xdr:nvSpPr>
        <xdr:cNvPr id="334" name="テキスト ボックス 333"/>
        <xdr:cNvSpPr txBox="1"/>
      </xdr:nvSpPr>
      <xdr:spPr>
        <a:xfrm>
          <a:off x="13131800" y="1051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26405</xdr:rowOff>
    </xdr:from>
    <xdr:to>
      <xdr:col>24</xdr:col>
      <xdr:colOff>609600</xdr:colOff>
      <xdr:row>59</xdr:row>
      <xdr:rowOff>128005</xdr:rowOff>
    </xdr:to>
    <xdr:sp macro="" textlink="">
      <xdr:nvSpPr>
        <xdr:cNvPr id="340" name="円/楕円 339"/>
        <xdr:cNvSpPr/>
      </xdr:nvSpPr>
      <xdr:spPr>
        <a:xfrm>
          <a:off x="16967200" y="101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119132</xdr:rowOff>
    </xdr:from>
    <xdr:ext cx="762000" cy="259045"/>
    <xdr:sp macro="" textlink="">
      <xdr:nvSpPr>
        <xdr:cNvPr id="341" name="定員管理の状況該当値テキスト"/>
        <xdr:cNvSpPr txBox="1"/>
      </xdr:nvSpPr>
      <xdr:spPr>
        <a:xfrm>
          <a:off x="17106900" y="1006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39476</xdr:rowOff>
    </xdr:from>
    <xdr:to>
      <xdr:col>23</xdr:col>
      <xdr:colOff>457200</xdr:colOff>
      <xdr:row>59</xdr:row>
      <xdr:rowOff>141076</xdr:rowOff>
    </xdr:to>
    <xdr:sp macro="" textlink="">
      <xdr:nvSpPr>
        <xdr:cNvPr id="342" name="円/楕円 341"/>
        <xdr:cNvSpPr/>
      </xdr:nvSpPr>
      <xdr:spPr>
        <a:xfrm>
          <a:off x="16129000" y="101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151253</xdr:rowOff>
    </xdr:from>
    <xdr:ext cx="736600" cy="259045"/>
    <xdr:sp macro="" textlink="">
      <xdr:nvSpPr>
        <xdr:cNvPr id="343" name="テキスト ボックス 342"/>
        <xdr:cNvSpPr txBox="1"/>
      </xdr:nvSpPr>
      <xdr:spPr>
        <a:xfrm>
          <a:off x="15798800" y="992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21379</xdr:rowOff>
    </xdr:from>
    <xdr:to>
      <xdr:col>22</xdr:col>
      <xdr:colOff>254000</xdr:colOff>
      <xdr:row>59</xdr:row>
      <xdr:rowOff>122979</xdr:rowOff>
    </xdr:to>
    <xdr:sp macro="" textlink="">
      <xdr:nvSpPr>
        <xdr:cNvPr id="344" name="円/楕円 343"/>
        <xdr:cNvSpPr/>
      </xdr:nvSpPr>
      <xdr:spPr>
        <a:xfrm>
          <a:off x="15240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133156</xdr:rowOff>
    </xdr:from>
    <xdr:ext cx="762000" cy="259045"/>
    <xdr:sp macro="" textlink="">
      <xdr:nvSpPr>
        <xdr:cNvPr id="345" name="テキスト ボックス 344"/>
        <xdr:cNvSpPr txBox="1"/>
      </xdr:nvSpPr>
      <xdr:spPr>
        <a:xfrm>
          <a:off x="14909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3281</xdr:rowOff>
    </xdr:from>
    <xdr:to>
      <xdr:col>21</xdr:col>
      <xdr:colOff>50800</xdr:colOff>
      <xdr:row>59</xdr:row>
      <xdr:rowOff>104881</xdr:rowOff>
    </xdr:to>
    <xdr:sp macro="" textlink="">
      <xdr:nvSpPr>
        <xdr:cNvPr id="346" name="円/楕円 345"/>
        <xdr:cNvSpPr/>
      </xdr:nvSpPr>
      <xdr:spPr>
        <a:xfrm>
          <a:off x="14351000" y="101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115058</xdr:rowOff>
    </xdr:from>
    <xdr:ext cx="762000" cy="259045"/>
    <xdr:sp macro="" textlink="">
      <xdr:nvSpPr>
        <xdr:cNvPr id="347" name="テキスト ボックス 346"/>
        <xdr:cNvSpPr txBox="1"/>
      </xdr:nvSpPr>
      <xdr:spPr>
        <a:xfrm>
          <a:off x="14020800" y="988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4287</xdr:rowOff>
    </xdr:from>
    <xdr:to>
      <xdr:col>19</xdr:col>
      <xdr:colOff>533400</xdr:colOff>
      <xdr:row>59</xdr:row>
      <xdr:rowOff>105887</xdr:rowOff>
    </xdr:to>
    <xdr:sp macro="" textlink="">
      <xdr:nvSpPr>
        <xdr:cNvPr id="348" name="円/楕円 347"/>
        <xdr:cNvSpPr/>
      </xdr:nvSpPr>
      <xdr:spPr>
        <a:xfrm>
          <a:off x="13462000" y="101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116064</xdr:rowOff>
    </xdr:from>
    <xdr:ext cx="762000" cy="259045"/>
    <xdr:sp macro="" textlink="">
      <xdr:nvSpPr>
        <xdr:cNvPr id="349" name="テキスト ボックス 348"/>
        <xdr:cNvSpPr txBox="1"/>
      </xdr:nvSpPr>
      <xdr:spPr>
        <a:xfrm>
          <a:off x="13131800" y="988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1.9</a:t>
          </a:r>
          <a:r>
            <a:rPr kumimoji="1" lang="ja-JP" altLang="en-US" sz="1300">
              <a:latin typeface="ＭＳ Ｐゴシック"/>
            </a:rPr>
            <a:t>ポイント改善している。類似団体平均との比較では</a:t>
          </a:r>
          <a:r>
            <a:rPr kumimoji="1" lang="en-US" altLang="ja-JP" sz="1300">
              <a:latin typeface="ＭＳ Ｐゴシック"/>
            </a:rPr>
            <a:t>1.5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主な要因は、大きな地方債の発行がなく、着実に地方債の現在高、債務負担行為の負担額等が減少していることが上げられる。</a:t>
          </a:r>
          <a:endParaRPr kumimoji="1" lang="en-US" altLang="ja-JP" sz="1300">
            <a:latin typeface="ＭＳ Ｐゴシック"/>
          </a:endParaRPr>
        </a:p>
        <a:p>
          <a:r>
            <a:rPr kumimoji="1" lang="ja-JP" altLang="en-US" sz="1300">
              <a:latin typeface="ＭＳ Ｐゴシック"/>
            </a:rPr>
            <a:t>　年々改善傾向にあるが、今後も引き続き計画的な地方債の発行に努め、財政の健全化を図る。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155787</xdr:rowOff>
    </xdr:from>
    <xdr:to>
      <xdr:col>24</xdr:col>
      <xdr:colOff>558800</xdr:colOff>
      <xdr:row>42</xdr:row>
      <xdr:rowOff>170180</xdr:rowOff>
    </xdr:to>
    <xdr:cxnSp macro="">
      <xdr:nvCxnSpPr>
        <xdr:cNvPr id="378" name="直線コネクタ 377"/>
        <xdr:cNvCxnSpPr/>
      </xdr:nvCxnSpPr>
      <xdr:spPr>
        <a:xfrm flipV="1">
          <a:off x="17018000" y="6156537"/>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142257</xdr:rowOff>
    </xdr:from>
    <xdr:ext cx="762000" cy="259045"/>
    <xdr:sp macro="" textlink="">
      <xdr:nvSpPr>
        <xdr:cNvPr id="379" name="公債費負担の状況最小値テキスト"/>
        <xdr:cNvSpPr txBox="1"/>
      </xdr:nvSpPr>
      <xdr:spPr>
        <a:xfrm>
          <a:off x="17106900" y="734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24</xdr:col>
      <xdr:colOff>469900</xdr:colOff>
      <xdr:row>42</xdr:row>
      <xdr:rowOff>170180</xdr:rowOff>
    </xdr:from>
    <xdr:to>
      <xdr:col>24</xdr:col>
      <xdr:colOff>647700</xdr:colOff>
      <xdr:row>42</xdr:row>
      <xdr:rowOff>170180</xdr:rowOff>
    </xdr:to>
    <xdr:cxnSp macro="">
      <xdr:nvCxnSpPr>
        <xdr:cNvPr id="380" name="直線コネクタ 379"/>
        <xdr:cNvCxnSpPr/>
      </xdr:nvCxnSpPr>
      <xdr:spPr>
        <a:xfrm>
          <a:off x="16929100" y="73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70714</xdr:rowOff>
    </xdr:from>
    <xdr:ext cx="762000" cy="259045"/>
    <xdr:sp macro="" textlink="">
      <xdr:nvSpPr>
        <xdr:cNvPr id="381" name="公債費負担の状況最大値テキスト"/>
        <xdr:cNvSpPr txBox="1"/>
      </xdr:nvSpPr>
      <xdr:spPr>
        <a:xfrm>
          <a:off x="17106900" y="590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35</xdr:row>
      <xdr:rowOff>155787</xdr:rowOff>
    </xdr:from>
    <xdr:to>
      <xdr:col>24</xdr:col>
      <xdr:colOff>647700</xdr:colOff>
      <xdr:row>35</xdr:row>
      <xdr:rowOff>155787</xdr:rowOff>
    </xdr:to>
    <xdr:cxnSp macro="">
      <xdr:nvCxnSpPr>
        <xdr:cNvPr id="382" name="直線コネクタ 381"/>
        <xdr:cNvCxnSpPr/>
      </xdr:nvCxnSpPr>
      <xdr:spPr>
        <a:xfrm>
          <a:off x="16929100" y="615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35983</xdr:rowOff>
    </xdr:from>
    <xdr:to>
      <xdr:col>24</xdr:col>
      <xdr:colOff>558800</xdr:colOff>
      <xdr:row>42</xdr:row>
      <xdr:rowOff>17356</xdr:rowOff>
    </xdr:to>
    <xdr:cxnSp macro="">
      <xdr:nvCxnSpPr>
        <xdr:cNvPr id="383" name="直線コネクタ 382"/>
        <xdr:cNvCxnSpPr/>
      </xdr:nvCxnSpPr>
      <xdr:spPr>
        <a:xfrm flipV="1">
          <a:off x="16179800" y="7065433"/>
          <a:ext cx="8382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4"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5" name="フローチャート : 判断 384"/>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17356</xdr:rowOff>
    </xdr:from>
    <xdr:to>
      <xdr:col>23</xdr:col>
      <xdr:colOff>406400</xdr:colOff>
      <xdr:row>42</xdr:row>
      <xdr:rowOff>81704</xdr:rowOff>
    </xdr:to>
    <xdr:cxnSp macro="">
      <xdr:nvCxnSpPr>
        <xdr:cNvPr id="386" name="直線コネクタ 385"/>
        <xdr:cNvCxnSpPr/>
      </xdr:nvCxnSpPr>
      <xdr:spPr>
        <a:xfrm flipV="1">
          <a:off x="15290800" y="72182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87" name="フローチャート : 判断 386"/>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16527</xdr:rowOff>
    </xdr:from>
    <xdr:ext cx="736600" cy="259045"/>
    <xdr:sp macro="" textlink="">
      <xdr:nvSpPr>
        <xdr:cNvPr id="388" name="テキスト ボックス 387"/>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81704</xdr:rowOff>
    </xdr:from>
    <xdr:to>
      <xdr:col>22</xdr:col>
      <xdr:colOff>203200</xdr:colOff>
      <xdr:row>43</xdr:row>
      <xdr:rowOff>30904</xdr:rowOff>
    </xdr:to>
    <xdr:cxnSp macro="">
      <xdr:nvCxnSpPr>
        <xdr:cNvPr id="389" name="直線コネクタ 388"/>
        <xdr:cNvCxnSpPr/>
      </xdr:nvCxnSpPr>
      <xdr:spPr>
        <a:xfrm flipV="1">
          <a:off x="14401800" y="728260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132504</xdr:rowOff>
    </xdr:from>
    <xdr:to>
      <xdr:col>22</xdr:col>
      <xdr:colOff>254000</xdr:colOff>
      <xdr:row>41</xdr:row>
      <xdr:rowOff>62654</xdr:rowOff>
    </xdr:to>
    <xdr:sp macro="" textlink="">
      <xdr:nvSpPr>
        <xdr:cNvPr id="390" name="フローチャート : 判断 389"/>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72831</xdr:rowOff>
    </xdr:from>
    <xdr:ext cx="762000" cy="259045"/>
    <xdr:sp macro="" textlink="">
      <xdr:nvSpPr>
        <xdr:cNvPr id="391" name="テキスト ボックス 390"/>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30904</xdr:rowOff>
    </xdr:from>
    <xdr:to>
      <xdr:col>21</xdr:col>
      <xdr:colOff>0</xdr:colOff>
      <xdr:row>44</xdr:row>
      <xdr:rowOff>28363</xdr:rowOff>
    </xdr:to>
    <xdr:cxnSp macro="">
      <xdr:nvCxnSpPr>
        <xdr:cNvPr id="392" name="直線コネクタ 391"/>
        <xdr:cNvCxnSpPr/>
      </xdr:nvCxnSpPr>
      <xdr:spPr>
        <a:xfrm flipV="1">
          <a:off x="13512800" y="740325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57573</xdr:rowOff>
    </xdr:from>
    <xdr:to>
      <xdr:col>21</xdr:col>
      <xdr:colOff>50800</xdr:colOff>
      <xdr:row>41</xdr:row>
      <xdr:rowOff>159173</xdr:rowOff>
    </xdr:to>
    <xdr:sp macro="" textlink="">
      <xdr:nvSpPr>
        <xdr:cNvPr id="393" name="フローチャート : 判断 392"/>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169350</xdr:rowOff>
    </xdr:from>
    <xdr:ext cx="762000" cy="259045"/>
    <xdr:sp macro="" textlink="">
      <xdr:nvSpPr>
        <xdr:cNvPr id="394" name="テキスト ボックス 393"/>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395" name="フローチャート : 判断 394"/>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110507</xdr:rowOff>
    </xdr:from>
    <xdr:ext cx="762000" cy="259045"/>
    <xdr:sp macro="" textlink="">
      <xdr:nvSpPr>
        <xdr:cNvPr id="396" name="テキスト ボックス 395"/>
        <xdr:cNvSpPr txBox="1"/>
      </xdr:nvSpPr>
      <xdr:spPr>
        <a:xfrm>
          <a:off x="13131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156633</xdr:rowOff>
    </xdr:from>
    <xdr:to>
      <xdr:col>24</xdr:col>
      <xdr:colOff>609600</xdr:colOff>
      <xdr:row>41</xdr:row>
      <xdr:rowOff>86783</xdr:rowOff>
    </xdr:to>
    <xdr:sp macro="" textlink="">
      <xdr:nvSpPr>
        <xdr:cNvPr id="402" name="円/楕円 401"/>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128710</xdr:rowOff>
    </xdr:from>
    <xdr:ext cx="762000" cy="259045"/>
    <xdr:sp macro="" textlink="">
      <xdr:nvSpPr>
        <xdr:cNvPr id="403"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138006</xdr:rowOff>
    </xdr:from>
    <xdr:to>
      <xdr:col>23</xdr:col>
      <xdr:colOff>457200</xdr:colOff>
      <xdr:row>42</xdr:row>
      <xdr:rowOff>68156</xdr:rowOff>
    </xdr:to>
    <xdr:sp macro="" textlink="">
      <xdr:nvSpPr>
        <xdr:cNvPr id="404" name="円/楕円 403"/>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52933</xdr:rowOff>
    </xdr:from>
    <xdr:ext cx="736600" cy="259045"/>
    <xdr:sp macro="" textlink="">
      <xdr:nvSpPr>
        <xdr:cNvPr id="405" name="テキスト ボックス 404"/>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30904</xdr:rowOff>
    </xdr:from>
    <xdr:to>
      <xdr:col>22</xdr:col>
      <xdr:colOff>254000</xdr:colOff>
      <xdr:row>42</xdr:row>
      <xdr:rowOff>132504</xdr:rowOff>
    </xdr:to>
    <xdr:sp macro="" textlink="">
      <xdr:nvSpPr>
        <xdr:cNvPr id="406" name="円/楕円 405"/>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117281</xdr:rowOff>
    </xdr:from>
    <xdr:ext cx="762000" cy="259045"/>
    <xdr:sp macro="" textlink="">
      <xdr:nvSpPr>
        <xdr:cNvPr id="407" name="テキスト ボックス 406"/>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151554</xdr:rowOff>
    </xdr:from>
    <xdr:to>
      <xdr:col>21</xdr:col>
      <xdr:colOff>50800</xdr:colOff>
      <xdr:row>43</xdr:row>
      <xdr:rowOff>81704</xdr:rowOff>
    </xdr:to>
    <xdr:sp macro="" textlink="">
      <xdr:nvSpPr>
        <xdr:cNvPr id="408" name="円/楕円 407"/>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66481</xdr:rowOff>
    </xdr:from>
    <xdr:ext cx="762000" cy="259045"/>
    <xdr:sp macro="" textlink="">
      <xdr:nvSpPr>
        <xdr:cNvPr id="409" name="テキスト ボックス 408"/>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149013</xdr:rowOff>
    </xdr:from>
    <xdr:to>
      <xdr:col>19</xdr:col>
      <xdr:colOff>533400</xdr:colOff>
      <xdr:row>44</xdr:row>
      <xdr:rowOff>79163</xdr:rowOff>
    </xdr:to>
    <xdr:sp macro="" textlink="">
      <xdr:nvSpPr>
        <xdr:cNvPr id="410" name="円/楕円 409"/>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63940</xdr:rowOff>
    </xdr:from>
    <xdr:ext cx="762000" cy="259045"/>
    <xdr:sp macro="" textlink="">
      <xdr:nvSpPr>
        <xdr:cNvPr id="411" name="テキスト ボックス 410"/>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39.7</a:t>
          </a:r>
          <a:r>
            <a:rPr kumimoji="1" lang="ja-JP" altLang="en-US" sz="1300">
              <a:latin typeface="ＭＳ Ｐゴシック"/>
            </a:rPr>
            <a:t>ポイント増加している。類似団体平均との比較では</a:t>
          </a:r>
          <a:r>
            <a:rPr kumimoji="1" lang="en-US" altLang="ja-JP" sz="1300">
              <a:latin typeface="ＭＳ Ｐゴシック"/>
            </a:rPr>
            <a:t>55.5</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主な要因としては、近年は大きな地方債の発行はなく、目的基金への着実な積み増しを行い改善傾向にあったが、認定こども園建築等に伴う基金の取り崩し等があったためである。</a:t>
          </a:r>
          <a:endParaRPr kumimoji="1" lang="en-US" altLang="ja-JP" sz="1300">
            <a:latin typeface="ＭＳ Ｐゴシック"/>
          </a:endParaRPr>
        </a:p>
        <a:p>
          <a:r>
            <a:rPr kumimoji="1" lang="ja-JP" altLang="en-US" sz="1300">
              <a:latin typeface="ＭＳ Ｐゴシック"/>
            </a:rPr>
            <a:t>　類似団体平均との比較では、高い水準にあるため、新規事業の実施等について慎重に検討するとともに、財源の確保等に努め、財政の健全化を図る。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58057</xdr:rowOff>
    </xdr:to>
    <xdr:cxnSp macro="">
      <xdr:nvCxnSpPr>
        <xdr:cNvPr id="442" name="直線コネクタ 441"/>
        <xdr:cNvCxnSpPr/>
      </xdr:nvCxnSpPr>
      <xdr:spPr>
        <a:xfrm flipV="1">
          <a:off x="17018000" y="231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30134</xdr:rowOff>
    </xdr:from>
    <xdr:ext cx="762000" cy="259045"/>
    <xdr:sp macro="" textlink="">
      <xdr:nvSpPr>
        <xdr:cNvPr id="443" name="将来負担の状況最小値テキスト"/>
        <xdr:cNvSpPr txBox="1"/>
      </xdr:nvSpPr>
      <xdr:spPr>
        <a:xfrm>
          <a:off x="17106900" y="380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132.0</a:t>
          </a:r>
          <a:endParaRPr kumimoji="1" lang="ja-JP" altLang="en-US" sz="1000" b="1">
            <a:latin typeface="ＭＳ Ｐゴシック"/>
          </a:endParaRPr>
        </a:p>
      </xdr:txBody>
    </xdr:sp>
    <xdr:clientData/>
  </xdr:oneCellAnchor>
  <xdr:twoCellAnchor>
    <xdr:from>
      <xdr:col>24</xdr:col>
      <xdr:colOff>469900</xdr:colOff>
      <xdr:row>22</xdr:row>
      <xdr:rowOff>58057</xdr:rowOff>
    </xdr:from>
    <xdr:to>
      <xdr:col>24</xdr:col>
      <xdr:colOff>647700</xdr:colOff>
      <xdr:row>22</xdr:row>
      <xdr:rowOff>58057</xdr:rowOff>
    </xdr:to>
    <xdr:cxnSp macro="">
      <xdr:nvCxnSpPr>
        <xdr:cNvPr id="444" name="直線コネクタ 443"/>
        <xdr:cNvCxnSpPr/>
      </xdr:nvCxnSpPr>
      <xdr:spPr>
        <a:xfrm>
          <a:off x="16929100" y="382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5"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6" name="直線コネクタ 44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11249</xdr:rowOff>
    </xdr:from>
    <xdr:to>
      <xdr:col>24</xdr:col>
      <xdr:colOff>558800</xdr:colOff>
      <xdr:row>18</xdr:row>
      <xdr:rowOff>124521</xdr:rowOff>
    </xdr:to>
    <xdr:cxnSp macro="">
      <xdr:nvCxnSpPr>
        <xdr:cNvPr id="447" name="直線コネクタ 446"/>
        <xdr:cNvCxnSpPr/>
      </xdr:nvCxnSpPr>
      <xdr:spPr>
        <a:xfrm>
          <a:off x="16179800" y="2754449"/>
          <a:ext cx="838200" cy="45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138326</xdr:rowOff>
    </xdr:from>
    <xdr:ext cx="762000" cy="259045"/>
    <xdr:sp macro="" textlink="">
      <xdr:nvSpPr>
        <xdr:cNvPr id="448" name="将来負担の状況平均値テキスト"/>
        <xdr:cNvSpPr txBox="1"/>
      </xdr:nvSpPr>
      <xdr:spPr>
        <a:xfrm>
          <a:off x="17106900" y="23671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49" name="フローチャート : 判断 448"/>
        <xdr:cNvSpPr/>
      </xdr:nvSpPr>
      <xdr:spPr>
        <a:xfrm>
          <a:off x="16967200" y="252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11249</xdr:rowOff>
    </xdr:from>
    <xdr:to>
      <xdr:col>23</xdr:col>
      <xdr:colOff>406400</xdr:colOff>
      <xdr:row>17</xdr:row>
      <xdr:rowOff>52372</xdr:rowOff>
    </xdr:to>
    <xdr:cxnSp macro="">
      <xdr:nvCxnSpPr>
        <xdr:cNvPr id="450" name="直線コネクタ 449"/>
        <xdr:cNvCxnSpPr/>
      </xdr:nvCxnSpPr>
      <xdr:spPr>
        <a:xfrm flipV="1">
          <a:off x="15290800" y="2754449"/>
          <a:ext cx="889000" cy="2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10341</xdr:rowOff>
    </xdr:from>
    <xdr:to>
      <xdr:col>23</xdr:col>
      <xdr:colOff>457200</xdr:colOff>
      <xdr:row>14</xdr:row>
      <xdr:rowOff>111941</xdr:rowOff>
    </xdr:to>
    <xdr:sp macro="" textlink="">
      <xdr:nvSpPr>
        <xdr:cNvPr id="451" name="フローチャート : 判断 450"/>
        <xdr:cNvSpPr/>
      </xdr:nvSpPr>
      <xdr:spPr>
        <a:xfrm>
          <a:off x="161290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122118</xdr:rowOff>
    </xdr:from>
    <xdr:ext cx="736600" cy="259045"/>
    <xdr:sp macro="" textlink="">
      <xdr:nvSpPr>
        <xdr:cNvPr id="452" name="テキスト ボックス 451"/>
        <xdr:cNvSpPr txBox="1"/>
      </xdr:nvSpPr>
      <xdr:spPr>
        <a:xfrm>
          <a:off x="15798800" y="2179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52372</xdr:rowOff>
    </xdr:from>
    <xdr:to>
      <xdr:col>22</xdr:col>
      <xdr:colOff>203200</xdr:colOff>
      <xdr:row>18</xdr:row>
      <xdr:rowOff>76260</xdr:rowOff>
    </xdr:to>
    <xdr:cxnSp macro="">
      <xdr:nvCxnSpPr>
        <xdr:cNvPr id="453" name="直線コネクタ 452"/>
        <xdr:cNvCxnSpPr/>
      </xdr:nvCxnSpPr>
      <xdr:spPr>
        <a:xfrm flipV="1">
          <a:off x="14401800" y="2967022"/>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76986</xdr:rowOff>
    </xdr:from>
    <xdr:to>
      <xdr:col>22</xdr:col>
      <xdr:colOff>254000</xdr:colOff>
      <xdr:row>15</xdr:row>
      <xdr:rowOff>7136</xdr:rowOff>
    </xdr:to>
    <xdr:sp macro="" textlink="">
      <xdr:nvSpPr>
        <xdr:cNvPr id="454" name="フローチャート : 判断 453"/>
        <xdr:cNvSpPr/>
      </xdr:nvSpPr>
      <xdr:spPr>
        <a:xfrm>
          <a:off x="15240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17313</xdr:rowOff>
    </xdr:from>
    <xdr:ext cx="762000" cy="259045"/>
    <xdr:sp macro="" textlink="">
      <xdr:nvSpPr>
        <xdr:cNvPr id="455" name="テキスト ボックス 454"/>
        <xdr:cNvSpPr txBox="1"/>
      </xdr:nvSpPr>
      <xdr:spPr>
        <a:xfrm>
          <a:off x="14909800" y="224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76260</xdr:rowOff>
    </xdr:from>
    <xdr:to>
      <xdr:col>21</xdr:col>
      <xdr:colOff>0</xdr:colOff>
      <xdr:row>20</xdr:row>
      <xdr:rowOff>118292</xdr:rowOff>
    </xdr:to>
    <xdr:cxnSp macro="">
      <xdr:nvCxnSpPr>
        <xdr:cNvPr id="456" name="直線コネクタ 455"/>
        <xdr:cNvCxnSpPr/>
      </xdr:nvCxnSpPr>
      <xdr:spPr>
        <a:xfrm flipV="1">
          <a:off x="13512800" y="3162360"/>
          <a:ext cx="889000" cy="38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2056</xdr:rowOff>
    </xdr:from>
    <xdr:to>
      <xdr:col>21</xdr:col>
      <xdr:colOff>50800</xdr:colOff>
      <xdr:row>15</xdr:row>
      <xdr:rowOff>103656</xdr:rowOff>
    </xdr:to>
    <xdr:sp macro="" textlink="">
      <xdr:nvSpPr>
        <xdr:cNvPr id="457" name="フローチャート : 判断 456"/>
        <xdr:cNvSpPr/>
      </xdr:nvSpPr>
      <xdr:spPr>
        <a:xfrm>
          <a:off x="14351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113833</xdr:rowOff>
    </xdr:from>
    <xdr:ext cx="762000" cy="259045"/>
    <xdr:sp macro="" textlink="">
      <xdr:nvSpPr>
        <xdr:cNvPr id="458" name="テキスト ボックス 457"/>
        <xdr:cNvSpPr txBox="1"/>
      </xdr:nvSpPr>
      <xdr:spPr>
        <a:xfrm>
          <a:off x="14020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161774</xdr:rowOff>
    </xdr:from>
    <xdr:to>
      <xdr:col>19</xdr:col>
      <xdr:colOff>533400</xdr:colOff>
      <xdr:row>16</xdr:row>
      <xdr:rowOff>91924</xdr:rowOff>
    </xdr:to>
    <xdr:sp macro="" textlink="">
      <xdr:nvSpPr>
        <xdr:cNvPr id="459" name="フローチャート : 判断 458"/>
        <xdr:cNvSpPr/>
      </xdr:nvSpPr>
      <xdr:spPr>
        <a:xfrm>
          <a:off x="13462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102101</xdr:rowOff>
    </xdr:from>
    <xdr:ext cx="762000" cy="259045"/>
    <xdr:sp macro="" textlink="">
      <xdr:nvSpPr>
        <xdr:cNvPr id="460" name="テキスト ボックス 459"/>
        <xdr:cNvSpPr txBox="1"/>
      </xdr:nvSpPr>
      <xdr:spPr>
        <a:xfrm>
          <a:off x="13131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73721</xdr:rowOff>
    </xdr:from>
    <xdr:to>
      <xdr:col>24</xdr:col>
      <xdr:colOff>609600</xdr:colOff>
      <xdr:row>19</xdr:row>
      <xdr:rowOff>3870</xdr:rowOff>
    </xdr:to>
    <xdr:sp macro="" textlink="">
      <xdr:nvSpPr>
        <xdr:cNvPr id="466" name="円/楕円 465"/>
        <xdr:cNvSpPr/>
      </xdr:nvSpPr>
      <xdr:spPr>
        <a:xfrm>
          <a:off x="16967200" y="31598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45798</xdr:rowOff>
    </xdr:from>
    <xdr:ext cx="762000" cy="259045"/>
    <xdr:sp macro="" textlink="">
      <xdr:nvSpPr>
        <xdr:cNvPr id="467" name="将来負担の状況該当値テキスト"/>
        <xdr:cNvSpPr txBox="1"/>
      </xdr:nvSpPr>
      <xdr:spPr>
        <a:xfrm>
          <a:off x="17106900" y="313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131899</xdr:rowOff>
    </xdr:from>
    <xdr:to>
      <xdr:col>23</xdr:col>
      <xdr:colOff>457200</xdr:colOff>
      <xdr:row>16</xdr:row>
      <xdr:rowOff>62049</xdr:rowOff>
    </xdr:to>
    <xdr:sp macro="" textlink="">
      <xdr:nvSpPr>
        <xdr:cNvPr id="468" name="円/楕円 467"/>
        <xdr:cNvSpPr/>
      </xdr:nvSpPr>
      <xdr:spPr>
        <a:xfrm>
          <a:off x="16129000" y="270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46826</xdr:rowOff>
    </xdr:from>
    <xdr:ext cx="736600" cy="259045"/>
    <xdr:sp macro="" textlink="">
      <xdr:nvSpPr>
        <xdr:cNvPr id="469" name="テキスト ボックス 468"/>
        <xdr:cNvSpPr txBox="1"/>
      </xdr:nvSpPr>
      <xdr:spPr>
        <a:xfrm>
          <a:off x="15798800" y="279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1572</xdr:rowOff>
    </xdr:from>
    <xdr:to>
      <xdr:col>22</xdr:col>
      <xdr:colOff>254000</xdr:colOff>
      <xdr:row>17</xdr:row>
      <xdr:rowOff>103172</xdr:rowOff>
    </xdr:to>
    <xdr:sp macro="" textlink="">
      <xdr:nvSpPr>
        <xdr:cNvPr id="470" name="円/楕円 469"/>
        <xdr:cNvSpPr/>
      </xdr:nvSpPr>
      <xdr:spPr>
        <a:xfrm>
          <a:off x="15240000" y="291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87949</xdr:rowOff>
    </xdr:from>
    <xdr:ext cx="762000" cy="259045"/>
    <xdr:sp macro="" textlink="">
      <xdr:nvSpPr>
        <xdr:cNvPr id="471" name="テキスト ボックス 470"/>
        <xdr:cNvSpPr txBox="1"/>
      </xdr:nvSpPr>
      <xdr:spPr>
        <a:xfrm>
          <a:off x="14909800" y="3002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25460</xdr:rowOff>
    </xdr:from>
    <xdr:to>
      <xdr:col>21</xdr:col>
      <xdr:colOff>50800</xdr:colOff>
      <xdr:row>18</xdr:row>
      <xdr:rowOff>127060</xdr:rowOff>
    </xdr:to>
    <xdr:sp macro="" textlink="">
      <xdr:nvSpPr>
        <xdr:cNvPr id="472" name="円/楕円 471"/>
        <xdr:cNvSpPr/>
      </xdr:nvSpPr>
      <xdr:spPr>
        <a:xfrm>
          <a:off x="14351000" y="311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111837</xdr:rowOff>
    </xdr:from>
    <xdr:ext cx="762000" cy="259045"/>
    <xdr:sp macro="" textlink="">
      <xdr:nvSpPr>
        <xdr:cNvPr id="473" name="テキスト ボックス 472"/>
        <xdr:cNvSpPr txBox="1"/>
      </xdr:nvSpPr>
      <xdr:spPr>
        <a:xfrm>
          <a:off x="14020800" y="31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67492</xdr:rowOff>
    </xdr:from>
    <xdr:to>
      <xdr:col>19</xdr:col>
      <xdr:colOff>533400</xdr:colOff>
      <xdr:row>20</xdr:row>
      <xdr:rowOff>169092</xdr:rowOff>
    </xdr:to>
    <xdr:sp macro="" textlink="">
      <xdr:nvSpPr>
        <xdr:cNvPr id="474" name="円/楕円 473"/>
        <xdr:cNvSpPr/>
      </xdr:nvSpPr>
      <xdr:spPr>
        <a:xfrm>
          <a:off x="13462000" y="34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153869</xdr:rowOff>
    </xdr:from>
    <xdr:ext cx="762000" cy="259045"/>
    <xdr:sp macro="" textlink="">
      <xdr:nvSpPr>
        <xdr:cNvPr id="475" name="テキスト ボックス 474"/>
        <xdr:cNvSpPr txBox="1"/>
      </xdr:nvSpPr>
      <xdr:spPr>
        <a:xfrm>
          <a:off x="13131800" y="358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福島県玉川村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6,992
6,944
46.67
4,978,050
3,744,525
206,392
2,420,587
3,752,073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78.1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0.9</a:t>
          </a:r>
          <a:r>
            <a:rPr kumimoji="1" lang="ja-JP" altLang="en-US" sz="1300">
              <a:latin typeface="ＭＳ Ｐゴシック"/>
            </a:rPr>
            <a:t>ポイント増加している。類似団体平均との比較では</a:t>
          </a:r>
          <a:r>
            <a:rPr kumimoji="1" lang="en-US" altLang="ja-JP" sz="1300">
              <a:latin typeface="ＭＳ Ｐゴシック"/>
            </a:rPr>
            <a:t>0.6</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主な要因は、職員数</a:t>
          </a:r>
          <a:r>
            <a:rPr kumimoji="1" lang="en-US" altLang="ja-JP" sz="1300">
              <a:latin typeface="ＭＳ Ｐゴシック"/>
            </a:rPr>
            <a:t>2</a:t>
          </a:r>
          <a:r>
            <a:rPr kumimoji="1" lang="ja-JP" altLang="en-US" sz="1300">
              <a:latin typeface="ＭＳ Ｐゴシック"/>
            </a:rPr>
            <a:t>名増及び在職者の昇給等により、決算額で前年度比</a:t>
          </a:r>
          <a:r>
            <a:rPr kumimoji="1" lang="en-US" altLang="ja-JP" sz="1300">
              <a:latin typeface="ＭＳ Ｐゴシック"/>
            </a:rPr>
            <a:t>5.2</a:t>
          </a:r>
          <a:r>
            <a:rPr kumimoji="1" lang="ja-JP" altLang="en-US" sz="1300">
              <a:latin typeface="ＭＳ Ｐゴシック"/>
            </a:rPr>
            <a:t>％増となっており、今後も定員管理の適正化及び給与水準の適正化を図り、人件費総額の抑制に努める。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45357</xdr:rowOff>
    </xdr:from>
    <xdr:to>
      <xdr:col>7</xdr:col>
      <xdr:colOff>15875</xdr:colOff>
      <xdr:row>40</xdr:row>
      <xdr:rowOff>132443</xdr:rowOff>
    </xdr:to>
    <xdr:cxnSp macro="">
      <xdr:nvCxnSpPr>
        <xdr:cNvPr id="61" name="直線コネクタ 60"/>
        <xdr:cNvCxnSpPr/>
      </xdr:nvCxnSpPr>
      <xdr:spPr>
        <a:xfrm flipV="1">
          <a:off x="4826000" y="5531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104520</xdr:rowOff>
    </xdr:from>
    <xdr:ext cx="762000" cy="259045"/>
    <xdr:sp macro="" textlink="">
      <xdr:nvSpPr>
        <xdr:cNvPr id="62" name="人件費最小値テキスト"/>
        <xdr:cNvSpPr txBox="1"/>
      </xdr:nvSpPr>
      <xdr:spPr>
        <a:xfrm>
          <a:off x="4914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612775</xdr:colOff>
      <xdr:row>40</xdr:row>
      <xdr:rowOff>132443</xdr:rowOff>
    </xdr:from>
    <xdr:to>
      <xdr:col>7</xdr:col>
      <xdr:colOff>104775</xdr:colOff>
      <xdr:row>40</xdr:row>
      <xdr:rowOff>132443</xdr:rowOff>
    </xdr:to>
    <xdr:cxnSp macro="">
      <xdr:nvCxnSpPr>
        <xdr:cNvPr id="63" name="直線コネクタ 62"/>
        <xdr:cNvCxnSpPr/>
      </xdr:nvCxnSpPr>
      <xdr:spPr>
        <a:xfrm>
          <a:off x="4737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131734</xdr:rowOff>
    </xdr:from>
    <xdr:ext cx="762000" cy="259045"/>
    <xdr:sp macro="" textlink="">
      <xdr:nvSpPr>
        <xdr:cNvPr id="64" name="人件費最大値テキスト"/>
        <xdr:cNvSpPr txBox="1"/>
      </xdr:nvSpPr>
      <xdr:spPr>
        <a:xfrm>
          <a:off x="4914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32</xdr:row>
      <xdr:rowOff>45357</xdr:rowOff>
    </xdr:from>
    <xdr:to>
      <xdr:col>7</xdr:col>
      <xdr:colOff>104775</xdr:colOff>
      <xdr:row>32</xdr:row>
      <xdr:rowOff>45357</xdr:rowOff>
    </xdr:to>
    <xdr:cxnSp macro="">
      <xdr:nvCxnSpPr>
        <xdr:cNvPr id="65" name="直線コネクタ 64"/>
        <xdr:cNvCxnSpPr/>
      </xdr:nvCxnSpPr>
      <xdr:spPr>
        <a:xfrm>
          <a:off x="4737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129722</xdr:rowOff>
    </xdr:from>
    <xdr:to>
      <xdr:col>7</xdr:col>
      <xdr:colOff>15875</xdr:colOff>
      <xdr:row>36</xdr:row>
      <xdr:rowOff>56243</xdr:rowOff>
    </xdr:to>
    <xdr:cxnSp macro="">
      <xdr:nvCxnSpPr>
        <xdr:cNvPr id="66" name="直線コネクタ 65"/>
        <xdr:cNvCxnSpPr/>
      </xdr:nvCxnSpPr>
      <xdr:spPr>
        <a:xfrm>
          <a:off x="3987800" y="61304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42834</xdr:rowOff>
    </xdr:from>
    <xdr:ext cx="762000" cy="259045"/>
    <xdr:sp macro="" textlink="">
      <xdr:nvSpPr>
        <xdr:cNvPr id="67" name="人件費平均値テキスト"/>
        <xdr:cNvSpPr txBox="1"/>
      </xdr:nvSpPr>
      <xdr:spPr>
        <a:xfrm>
          <a:off x="4914900" y="6215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68" name="フローチャート : 判断 67"/>
        <xdr:cNvSpPr/>
      </xdr:nvSpPr>
      <xdr:spPr>
        <a:xfrm>
          <a:off x="4775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129722</xdr:rowOff>
    </xdr:from>
    <xdr:to>
      <xdr:col>5</xdr:col>
      <xdr:colOff>549275</xdr:colOff>
      <xdr:row>35</xdr:row>
      <xdr:rowOff>129722</xdr:rowOff>
    </xdr:to>
    <xdr:cxnSp macro="">
      <xdr:nvCxnSpPr>
        <xdr:cNvPr id="69" name="直線コネクタ 68"/>
        <xdr:cNvCxnSpPr/>
      </xdr:nvCxnSpPr>
      <xdr:spPr>
        <a:xfrm>
          <a:off x="3098800" y="6130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5443</xdr:rowOff>
    </xdr:from>
    <xdr:to>
      <xdr:col>5</xdr:col>
      <xdr:colOff>600075</xdr:colOff>
      <xdr:row>36</xdr:row>
      <xdr:rowOff>107043</xdr:rowOff>
    </xdr:to>
    <xdr:sp macro="" textlink="">
      <xdr:nvSpPr>
        <xdr:cNvPr id="70" name="フローチャート : 判断 69"/>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91820</xdr:rowOff>
    </xdr:from>
    <xdr:ext cx="736600" cy="259045"/>
    <xdr:sp macro="" textlink="">
      <xdr:nvSpPr>
        <xdr:cNvPr id="71" name="テキスト ボックス 70"/>
        <xdr:cNvSpPr txBox="1"/>
      </xdr:nvSpPr>
      <xdr:spPr>
        <a:xfrm>
          <a:off x="3606800" y="626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64407</xdr:rowOff>
    </xdr:from>
    <xdr:to>
      <xdr:col>4</xdr:col>
      <xdr:colOff>346075</xdr:colOff>
      <xdr:row>35</xdr:row>
      <xdr:rowOff>129722</xdr:rowOff>
    </xdr:to>
    <xdr:cxnSp macro="">
      <xdr:nvCxnSpPr>
        <xdr:cNvPr id="72" name="直線コネクタ 71"/>
        <xdr:cNvCxnSpPr/>
      </xdr:nvCxnSpPr>
      <xdr:spPr>
        <a:xfrm>
          <a:off x="2209800" y="606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3" name="フローチャート :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35</xdr:row>
      <xdr:rowOff>64407</xdr:rowOff>
    </xdr:to>
    <xdr:cxnSp macro="">
      <xdr:nvCxnSpPr>
        <xdr:cNvPr id="75" name="直線コネクタ 74"/>
        <xdr:cNvCxnSpPr/>
      </xdr:nvCxnSpPr>
      <xdr:spPr>
        <a:xfrm>
          <a:off x="1320800" y="6032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100693</xdr:rowOff>
    </xdr:from>
    <xdr:to>
      <xdr:col>1</xdr:col>
      <xdr:colOff>676275</xdr:colOff>
      <xdr:row>36</xdr:row>
      <xdr:rowOff>30843</xdr:rowOff>
    </xdr:to>
    <xdr:sp macro="" textlink="">
      <xdr:nvSpPr>
        <xdr:cNvPr id="78" name="フローチャート : 判断 77"/>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15620</xdr:rowOff>
    </xdr:from>
    <xdr:ext cx="762000" cy="259045"/>
    <xdr:sp macro="" textlink="">
      <xdr:nvSpPr>
        <xdr:cNvPr id="79" name="テキスト ボックス 78"/>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5443</xdr:rowOff>
    </xdr:from>
    <xdr:to>
      <xdr:col>7</xdr:col>
      <xdr:colOff>66675</xdr:colOff>
      <xdr:row>36</xdr:row>
      <xdr:rowOff>107043</xdr:rowOff>
    </xdr:to>
    <xdr:sp macro="" textlink="">
      <xdr:nvSpPr>
        <xdr:cNvPr id="85" name="円/楕円 84"/>
        <xdr:cNvSpPr/>
      </xdr:nvSpPr>
      <xdr:spPr>
        <a:xfrm>
          <a:off x="47752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21970</xdr:rowOff>
    </xdr:from>
    <xdr:ext cx="762000" cy="259045"/>
    <xdr:sp macro="" textlink="">
      <xdr:nvSpPr>
        <xdr:cNvPr id="86" name="人件費該当値テキスト"/>
        <xdr:cNvSpPr txBox="1"/>
      </xdr:nvSpPr>
      <xdr:spPr>
        <a:xfrm>
          <a:off x="49149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78922</xdr:rowOff>
    </xdr:from>
    <xdr:to>
      <xdr:col>5</xdr:col>
      <xdr:colOff>600075</xdr:colOff>
      <xdr:row>36</xdr:row>
      <xdr:rowOff>9072</xdr:rowOff>
    </xdr:to>
    <xdr:sp macro="" textlink="">
      <xdr:nvSpPr>
        <xdr:cNvPr id="87" name="円/楕円 86"/>
        <xdr:cNvSpPr/>
      </xdr:nvSpPr>
      <xdr:spPr>
        <a:xfrm>
          <a:off x="3937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88" name="テキスト ボックス 87"/>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78922</xdr:rowOff>
    </xdr:from>
    <xdr:to>
      <xdr:col>4</xdr:col>
      <xdr:colOff>396875</xdr:colOff>
      <xdr:row>36</xdr:row>
      <xdr:rowOff>9072</xdr:rowOff>
    </xdr:to>
    <xdr:sp macro="" textlink="">
      <xdr:nvSpPr>
        <xdr:cNvPr id="89" name="円/楕円 88"/>
        <xdr:cNvSpPr/>
      </xdr:nvSpPr>
      <xdr:spPr>
        <a:xfrm>
          <a:off x="3048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19249</xdr:rowOff>
    </xdr:from>
    <xdr:ext cx="762000" cy="259045"/>
    <xdr:sp macro="" textlink="">
      <xdr:nvSpPr>
        <xdr:cNvPr id="90" name="テキスト ボックス 89"/>
        <xdr:cNvSpPr txBox="1"/>
      </xdr:nvSpPr>
      <xdr:spPr>
        <a:xfrm>
          <a:off x="2717800" y="584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13607</xdr:rowOff>
    </xdr:from>
    <xdr:to>
      <xdr:col>3</xdr:col>
      <xdr:colOff>193675</xdr:colOff>
      <xdr:row>35</xdr:row>
      <xdr:rowOff>115207</xdr:rowOff>
    </xdr:to>
    <xdr:sp macro="" textlink="">
      <xdr:nvSpPr>
        <xdr:cNvPr id="91" name="円/楕円 90"/>
        <xdr:cNvSpPr/>
      </xdr:nvSpPr>
      <xdr:spPr>
        <a:xfrm>
          <a:off x="2159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125384</xdr:rowOff>
    </xdr:from>
    <xdr:ext cx="762000" cy="259045"/>
    <xdr:sp macro="" textlink="">
      <xdr:nvSpPr>
        <xdr:cNvPr id="92" name="テキスト ボックス 91"/>
        <xdr:cNvSpPr txBox="1"/>
      </xdr:nvSpPr>
      <xdr:spPr>
        <a:xfrm>
          <a:off x="1828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152400</xdr:rowOff>
    </xdr:from>
    <xdr:to>
      <xdr:col>1</xdr:col>
      <xdr:colOff>676275</xdr:colOff>
      <xdr:row>35</xdr:row>
      <xdr:rowOff>82550</xdr:rowOff>
    </xdr:to>
    <xdr:sp macro="" textlink="">
      <xdr:nvSpPr>
        <xdr:cNvPr id="93" name="円/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1.4</a:t>
          </a:r>
          <a:r>
            <a:rPr kumimoji="1" lang="ja-JP" altLang="en-US" sz="1300">
              <a:latin typeface="ＭＳ Ｐゴシック"/>
            </a:rPr>
            <a:t>ポイント増加している。類似団体平均との比較では</a:t>
          </a:r>
          <a:r>
            <a:rPr kumimoji="1" lang="en-US" altLang="ja-JP" sz="1300">
              <a:latin typeface="ＭＳ Ｐゴシック"/>
            </a:rPr>
            <a:t>0.4</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主な要因は、決算額は前年度比</a:t>
          </a:r>
          <a:r>
            <a:rPr kumimoji="1" lang="en-US" altLang="ja-JP" sz="1300">
              <a:latin typeface="ＭＳ Ｐゴシック"/>
            </a:rPr>
            <a:t>15.9</a:t>
          </a:r>
          <a:r>
            <a:rPr kumimoji="1" lang="ja-JP" altLang="en-US" sz="1300">
              <a:latin typeface="ＭＳ Ｐゴシック"/>
            </a:rPr>
            <a:t>％減しているが、基幹業務システム更新等により経常経費充当一般財源等が前年度比</a:t>
          </a:r>
          <a:r>
            <a:rPr kumimoji="1" lang="en-US" altLang="ja-JP" sz="1300">
              <a:latin typeface="ＭＳ Ｐゴシック"/>
            </a:rPr>
            <a:t>14.9</a:t>
          </a:r>
          <a:r>
            <a:rPr kumimoji="1" lang="ja-JP" altLang="en-US" sz="1300">
              <a:latin typeface="ＭＳ Ｐゴシック"/>
            </a:rPr>
            <a:t>％増しているためであり、引き続き経費削減等に努め、財政の健全化を図る。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63500</xdr:rowOff>
    </xdr:from>
    <xdr:to>
      <xdr:col>24</xdr:col>
      <xdr:colOff>31750</xdr:colOff>
      <xdr:row>21</xdr:row>
      <xdr:rowOff>133350</xdr:rowOff>
    </xdr:to>
    <xdr:cxnSp macro="">
      <xdr:nvCxnSpPr>
        <xdr:cNvPr id="122" name="直線コネクタ 121"/>
        <xdr:cNvCxnSpPr/>
      </xdr:nvCxnSpPr>
      <xdr:spPr>
        <a:xfrm flipV="1">
          <a:off x="16510000" y="21209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149877</xdr:rowOff>
    </xdr:from>
    <xdr:ext cx="762000" cy="259045"/>
    <xdr:sp macro="" textlink="">
      <xdr:nvSpPr>
        <xdr:cNvPr id="125" name="物件費最大値テキスト"/>
        <xdr:cNvSpPr txBox="1"/>
      </xdr:nvSpPr>
      <xdr:spPr>
        <a:xfrm>
          <a:off x="16598900" y="18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12</xdr:row>
      <xdr:rowOff>63500</xdr:rowOff>
    </xdr:from>
    <xdr:to>
      <xdr:col>24</xdr:col>
      <xdr:colOff>120650</xdr:colOff>
      <xdr:row>12</xdr:row>
      <xdr:rowOff>63500</xdr:rowOff>
    </xdr:to>
    <xdr:cxnSp macro="">
      <xdr:nvCxnSpPr>
        <xdr:cNvPr id="126" name="直線コネクタ 125"/>
        <xdr:cNvCxnSpPr/>
      </xdr:nvCxnSpPr>
      <xdr:spPr>
        <a:xfrm>
          <a:off x="16421100" y="21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16</xdr:row>
      <xdr:rowOff>38100</xdr:rowOff>
    </xdr:to>
    <xdr:cxnSp macro="">
      <xdr:nvCxnSpPr>
        <xdr:cNvPr id="127" name="直線コネクタ 126"/>
        <xdr:cNvCxnSpPr/>
      </xdr:nvCxnSpPr>
      <xdr:spPr>
        <a:xfrm>
          <a:off x="15671800" y="26035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25400</xdr:rowOff>
    </xdr:from>
    <xdr:to>
      <xdr:col>22</xdr:col>
      <xdr:colOff>565150</xdr:colOff>
      <xdr:row>15</xdr:row>
      <xdr:rowOff>31750</xdr:rowOff>
    </xdr:to>
    <xdr:cxnSp macro="">
      <xdr:nvCxnSpPr>
        <xdr:cNvPr id="130" name="直線コネクタ 129"/>
        <xdr:cNvCxnSpPr/>
      </xdr:nvCxnSpPr>
      <xdr:spPr>
        <a:xfrm>
          <a:off x="14782800" y="24257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31750</xdr:rowOff>
    </xdr:from>
    <xdr:to>
      <xdr:col>22</xdr:col>
      <xdr:colOff>615950</xdr:colOff>
      <xdr:row>15</xdr:row>
      <xdr:rowOff>133350</xdr:rowOff>
    </xdr:to>
    <xdr:sp macro="" textlink="">
      <xdr:nvSpPr>
        <xdr:cNvPr id="131" name="フローチャート :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118127</xdr:rowOff>
    </xdr:from>
    <xdr:ext cx="736600" cy="259045"/>
    <xdr:sp macro="" textlink="">
      <xdr:nvSpPr>
        <xdr:cNvPr id="132" name="テキスト ボックス 131"/>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133350</xdr:rowOff>
    </xdr:from>
    <xdr:to>
      <xdr:col>21</xdr:col>
      <xdr:colOff>361950</xdr:colOff>
      <xdr:row>14</xdr:row>
      <xdr:rowOff>25400</xdr:rowOff>
    </xdr:to>
    <xdr:cxnSp macro="">
      <xdr:nvCxnSpPr>
        <xdr:cNvPr id="133" name="直線コネクタ 132"/>
        <xdr:cNvCxnSpPr/>
      </xdr:nvCxnSpPr>
      <xdr:spPr>
        <a:xfrm>
          <a:off x="13893800" y="2362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165100</xdr:rowOff>
    </xdr:from>
    <xdr:to>
      <xdr:col>21</xdr:col>
      <xdr:colOff>412750</xdr:colOff>
      <xdr:row>15</xdr:row>
      <xdr:rowOff>95250</xdr:rowOff>
    </xdr:to>
    <xdr:sp macro="" textlink="">
      <xdr:nvSpPr>
        <xdr:cNvPr id="134" name="フローチャート : 判断 133"/>
        <xdr:cNvSpPr/>
      </xdr:nvSpPr>
      <xdr:spPr>
        <a:xfrm>
          <a:off x="14732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80027</xdr:rowOff>
    </xdr:from>
    <xdr:ext cx="762000" cy="259045"/>
    <xdr:sp macro="" textlink="">
      <xdr:nvSpPr>
        <xdr:cNvPr id="135" name="テキスト ボックス 134"/>
        <xdr:cNvSpPr txBox="1"/>
      </xdr:nvSpPr>
      <xdr:spPr>
        <a:xfrm>
          <a:off x="1440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107950</xdr:rowOff>
    </xdr:from>
    <xdr:to>
      <xdr:col>20</xdr:col>
      <xdr:colOff>158750</xdr:colOff>
      <xdr:row>13</xdr:row>
      <xdr:rowOff>133350</xdr:rowOff>
    </xdr:to>
    <xdr:cxnSp macro="">
      <xdr:nvCxnSpPr>
        <xdr:cNvPr id="136" name="直線コネクタ 135"/>
        <xdr:cNvCxnSpPr/>
      </xdr:nvCxnSpPr>
      <xdr:spPr>
        <a:xfrm>
          <a:off x="13004800" y="2336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88900</xdr:rowOff>
    </xdr:from>
    <xdr:to>
      <xdr:col>20</xdr:col>
      <xdr:colOff>209550</xdr:colOff>
      <xdr:row>15</xdr:row>
      <xdr:rowOff>19050</xdr:rowOff>
    </xdr:to>
    <xdr:sp macro="" textlink="">
      <xdr:nvSpPr>
        <xdr:cNvPr id="137" name="フローチャート : 判断 136"/>
        <xdr:cNvSpPr/>
      </xdr:nvSpPr>
      <xdr:spPr>
        <a:xfrm>
          <a:off x="13843000" y="248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3827</xdr:rowOff>
    </xdr:from>
    <xdr:ext cx="762000" cy="259045"/>
    <xdr:sp macro="" textlink="">
      <xdr:nvSpPr>
        <xdr:cNvPr id="138" name="テキスト ボックス 137"/>
        <xdr:cNvSpPr txBox="1"/>
      </xdr:nvSpPr>
      <xdr:spPr>
        <a:xfrm>
          <a:off x="135128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39" name="フローチャート :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48277</xdr:rowOff>
    </xdr:from>
    <xdr:ext cx="762000" cy="259045"/>
    <xdr:sp macro="" textlink="">
      <xdr:nvSpPr>
        <xdr:cNvPr id="140" name="テキスト ボックス 139"/>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46" name="円/楕円 145"/>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130827</xdr:rowOff>
    </xdr:from>
    <xdr:ext cx="762000" cy="259045"/>
    <xdr:sp macro="" textlink="">
      <xdr:nvSpPr>
        <xdr:cNvPr id="147"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48" name="円/楕円 147"/>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49" name="テキスト ボックス 148"/>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146050</xdr:rowOff>
    </xdr:from>
    <xdr:to>
      <xdr:col>21</xdr:col>
      <xdr:colOff>412750</xdr:colOff>
      <xdr:row>14</xdr:row>
      <xdr:rowOff>76200</xdr:rowOff>
    </xdr:to>
    <xdr:sp macro="" textlink="">
      <xdr:nvSpPr>
        <xdr:cNvPr id="150" name="円/楕円 149"/>
        <xdr:cNvSpPr/>
      </xdr:nvSpPr>
      <xdr:spPr>
        <a:xfrm>
          <a:off x="14732000" y="23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86377</xdr:rowOff>
    </xdr:from>
    <xdr:ext cx="762000" cy="259045"/>
    <xdr:sp macro="" textlink="">
      <xdr:nvSpPr>
        <xdr:cNvPr id="151" name="テキスト ボックス 150"/>
        <xdr:cNvSpPr txBox="1"/>
      </xdr:nvSpPr>
      <xdr:spPr>
        <a:xfrm>
          <a:off x="144018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82550</xdr:rowOff>
    </xdr:from>
    <xdr:to>
      <xdr:col>20</xdr:col>
      <xdr:colOff>209550</xdr:colOff>
      <xdr:row>14</xdr:row>
      <xdr:rowOff>12700</xdr:rowOff>
    </xdr:to>
    <xdr:sp macro="" textlink="">
      <xdr:nvSpPr>
        <xdr:cNvPr id="152" name="円/楕円 151"/>
        <xdr:cNvSpPr/>
      </xdr:nvSpPr>
      <xdr:spPr>
        <a:xfrm>
          <a:off x="13843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22877</xdr:rowOff>
    </xdr:from>
    <xdr:ext cx="762000" cy="259045"/>
    <xdr:sp macro="" textlink="">
      <xdr:nvSpPr>
        <xdr:cNvPr id="153" name="テキスト ボックス 152"/>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57150</xdr:rowOff>
    </xdr:from>
    <xdr:to>
      <xdr:col>19</xdr:col>
      <xdr:colOff>6350</xdr:colOff>
      <xdr:row>13</xdr:row>
      <xdr:rowOff>158750</xdr:rowOff>
    </xdr:to>
    <xdr:sp macro="" textlink="">
      <xdr:nvSpPr>
        <xdr:cNvPr id="154" name="円/楕円 153"/>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168927</xdr:rowOff>
    </xdr:from>
    <xdr:ext cx="762000" cy="259045"/>
    <xdr:sp macro="" textlink="">
      <xdr:nvSpPr>
        <xdr:cNvPr id="155" name="テキスト ボックス 154"/>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前年度と同数値となっている。類似団体平均との比較では</a:t>
          </a:r>
          <a:r>
            <a:rPr kumimoji="1" lang="en-US" altLang="ja-JP" sz="1300">
              <a:latin typeface="ＭＳ Ｐゴシック"/>
            </a:rPr>
            <a:t>0.1</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こども医療助成費等の前年度並みとなっており、今後も引き続き各種手当の見直し等をし、経費削減に努め、財政の健全化を図る。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60</xdr:row>
      <xdr:rowOff>127000</xdr:rowOff>
    </xdr:to>
    <xdr:cxnSp macro="">
      <xdr:nvCxnSpPr>
        <xdr:cNvPr id="181" name="直線コネクタ 180"/>
        <xdr:cNvCxnSpPr/>
      </xdr:nvCxnSpPr>
      <xdr:spPr>
        <a:xfrm flipV="1">
          <a:off x="4826000" y="90195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81280</xdr:rowOff>
    </xdr:from>
    <xdr:to>
      <xdr:col>7</xdr:col>
      <xdr:colOff>15875</xdr:colOff>
      <xdr:row>56</xdr:row>
      <xdr:rowOff>81280</xdr:rowOff>
    </xdr:to>
    <xdr:cxnSp macro="">
      <xdr:nvCxnSpPr>
        <xdr:cNvPr id="186" name="直線コネクタ 185"/>
        <xdr:cNvCxnSpPr/>
      </xdr:nvCxnSpPr>
      <xdr:spPr>
        <a:xfrm>
          <a:off x="3987800" y="9682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24147</xdr:rowOff>
    </xdr:from>
    <xdr:ext cx="762000" cy="259045"/>
    <xdr:sp macro="" textlink="">
      <xdr:nvSpPr>
        <xdr:cNvPr id="187" name="扶助費平均値テキスト"/>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xdr:rowOff>
    </xdr:from>
    <xdr:to>
      <xdr:col>7</xdr:col>
      <xdr:colOff>66675</xdr:colOff>
      <xdr:row>56</xdr:row>
      <xdr:rowOff>109220</xdr:rowOff>
    </xdr:to>
    <xdr:sp macro="" textlink="">
      <xdr:nvSpPr>
        <xdr:cNvPr id="188" name="フローチャート : 判断 187"/>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81280</xdr:rowOff>
    </xdr:from>
    <xdr:to>
      <xdr:col>5</xdr:col>
      <xdr:colOff>549275</xdr:colOff>
      <xdr:row>56</xdr:row>
      <xdr:rowOff>127000</xdr:rowOff>
    </xdr:to>
    <xdr:cxnSp macro="">
      <xdr:nvCxnSpPr>
        <xdr:cNvPr id="189" name="直線コネクタ 188"/>
        <xdr:cNvCxnSpPr/>
      </xdr:nvCxnSpPr>
      <xdr:spPr>
        <a:xfrm flipV="1">
          <a:off x="3098800" y="968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0" name="フローチャート : 判断 189"/>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1" name="テキスト ボックス 190"/>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161290</xdr:rowOff>
    </xdr:from>
    <xdr:to>
      <xdr:col>4</xdr:col>
      <xdr:colOff>346075</xdr:colOff>
      <xdr:row>56</xdr:row>
      <xdr:rowOff>127000</xdr:rowOff>
    </xdr:to>
    <xdr:cxnSp macro="">
      <xdr:nvCxnSpPr>
        <xdr:cNvPr id="192" name="直線コネクタ 191"/>
        <xdr:cNvCxnSpPr/>
      </xdr:nvCxnSpPr>
      <xdr:spPr>
        <a:xfrm>
          <a:off x="2209800" y="9591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64770</xdr:rowOff>
    </xdr:from>
    <xdr:to>
      <xdr:col>4</xdr:col>
      <xdr:colOff>396875</xdr:colOff>
      <xdr:row>55</xdr:row>
      <xdr:rowOff>166370</xdr:rowOff>
    </xdr:to>
    <xdr:sp macro="" textlink="">
      <xdr:nvSpPr>
        <xdr:cNvPr id="193" name="フローチャート : 判断 192"/>
        <xdr:cNvSpPr/>
      </xdr:nvSpPr>
      <xdr:spPr>
        <a:xfrm>
          <a:off x="3048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5097</xdr:rowOff>
    </xdr:from>
    <xdr:ext cx="762000" cy="259045"/>
    <xdr:sp macro="" textlink="">
      <xdr:nvSpPr>
        <xdr:cNvPr id="194" name="テキスト ボックス 193"/>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161290</xdr:rowOff>
    </xdr:from>
    <xdr:to>
      <xdr:col>3</xdr:col>
      <xdr:colOff>142875</xdr:colOff>
      <xdr:row>55</xdr:row>
      <xdr:rowOff>161290</xdr:rowOff>
    </xdr:to>
    <xdr:cxnSp macro="">
      <xdr:nvCxnSpPr>
        <xdr:cNvPr id="195" name="直線コネクタ 194"/>
        <xdr:cNvCxnSpPr/>
      </xdr:nvCxnSpPr>
      <xdr:spPr>
        <a:xfrm>
          <a:off x="1320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198" name="フローチャート : 判断 197"/>
        <xdr:cNvSpPr/>
      </xdr:nvSpPr>
      <xdr:spPr>
        <a:xfrm>
          <a:off x="1270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62247</xdr:rowOff>
    </xdr:from>
    <xdr:ext cx="762000" cy="259045"/>
    <xdr:sp macro="" textlink="">
      <xdr:nvSpPr>
        <xdr:cNvPr id="199" name="テキスト ボックス 198"/>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30480</xdr:rowOff>
    </xdr:from>
    <xdr:to>
      <xdr:col>7</xdr:col>
      <xdr:colOff>66675</xdr:colOff>
      <xdr:row>56</xdr:row>
      <xdr:rowOff>132080</xdr:rowOff>
    </xdr:to>
    <xdr:sp macro="" textlink="">
      <xdr:nvSpPr>
        <xdr:cNvPr id="205" name="円/楕円 204"/>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2557</xdr:rowOff>
    </xdr:from>
    <xdr:ext cx="762000" cy="259045"/>
    <xdr:sp macro="" textlink="">
      <xdr:nvSpPr>
        <xdr:cNvPr id="206" name="扶助費該当値テキスト"/>
        <xdr:cNvSpPr txBox="1"/>
      </xdr:nvSpPr>
      <xdr:spPr>
        <a:xfrm>
          <a:off x="49149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30480</xdr:rowOff>
    </xdr:from>
    <xdr:to>
      <xdr:col>5</xdr:col>
      <xdr:colOff>600075</xdr:colOff>
      <xdr:row>56</xdr:row>
      <xdr:rowOff>132080</xdr:rowOff>
    </xdr:to>
    <xdr:sp macro="" textlink="">
      <xdr:nvSpPr>
        <xdr:cNvPr id="207" name="円/楕円 206"/>
        <xdr:cNvSpPr/>
      </xdr:nvSpPr>
      <xdr:spPr>
        <a:xfrm>
          <a:off x="3937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116857</xdr:rowOff>
    </xdr:from>
    <xdr:ext cx="736600" cy="259045"/>
    <xdr:sp macro="" textlink="">
      <xdr:nvSpPr>
        <xdr:cNvPr id="208" name="テキスト ボックス 207"/>
        <xdr:cNvSpPr txBox="1"/>
      </xdr:nvSpPr>
      <xdr:spPr>
        <a:xfrm>
          <a:off x="3606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9" name="円/楕円 208"/>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10" name="テキスト ボックス 209"/>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110490</xdr:rowOff>
    </xdr:from>
    <xdr:to>
      <xdr:col>3</xdr:col>
      <xdr:colOff>193675</xdr:colOff>
      <xdr:row>56</xdr:row>
      <xdr:rowOff>40640</xdr:rowOff>
    </xdr:to>
    <xdr:sp macro="" textlink="">
      <xdr:nvSpPr>
        <xdr:cNvPr id="211" name="円/楕円 210"/>
        <xdr:cNvSpPr/>
      </xdr:nvSpPr>
      <xdr:spPr>
        <a:xfrm>
          <a:off x="2159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25417</xdr:rowOff>
    </xdr:from>
    <xdr:ext cx="762000" cy="259045"/>
    <xdr:sp macro="" textlink="">
      <xdr:nvSpPr>
        <xdr:cNvPr id="212" name="テキスト ボックス 211"/>
        <xdr:cNvSpPr txBox="1"/>
      </xdr:nvSpPr>
      <xdr:spPr>
        <a:xfrm>
          <a:off x="1828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110490</xdr:rowOff>
    </xdr:from>
    <xdr:to>
      <xdr:col>1</xdr:col>
      <xdr:colOff>676275</xdr:colOff>
      <xdr:row>56</xdr:row>
      <xdr:rowOff>40640</xdr:rowOff>
    </xdr:to>
    <xdr:sp macro="" textlink="">
      <xdr:nvSpPr>
        <xdr:cNvPr id="213" name="円/楕円 212"/>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25417</xdr:rowOff>
    </xdr:from>
    <xdr:ext cx="762000" cy="259045"/>
    <xdr:sp macro="" textlink="">
      <xdr:nvSpPr>
        <xdr:cNvPr id="214" name="テキスト ボックス 213"/>
        <xdr:cNvSpPr txBox="1"/>
      </xdr:nvSpPr>
      <xdr:spPr>
        <a:xfrm>
          <a:off x="9398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0.5</a:t>
          </a:r>
          <a:r>
            <a:rPr kumimoji="1" lang="ja-JP" altLang="en-US" sz="1300">
              <a:latin typeface="ＭＳ Ｐゴシック"/>
            </a:rPr>
            <a:t>ポイント増加している。類似団体平均との比較では</a:t>
          </a:r>
          <a:r>
            <a:rPr kumimoji="1" lang="en-US" altLang="ja-JP" sz="1300">
              <a:latin typeface="ＭＳ Ｐゴシック"/>
            </a:rPr>
            <a:t>3.1</a:t>
          </a:r>
          <a:r>
            <a:rPr kumimoji="1" lang="ja-JP" altLang="en-US" sz="1300">
              <a:latin typeface="ＭＳ Ｐゴシック"/>
            </a:rPr>
            <a:t>ポイント下回っている。</a:t>
          </a:r>
          <a:endParaRPr kumimoji="1" lang="en-US" altLang="ja-JP" sz="1300">
            <a:latin typeface="ＭＳ Ｐゴシック"/>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主な要因は、庁舎及び学校等に係る維持補修費、国民健康保険特別会計等への繰出金の増によるものであり、</a:t>
          </a:r>
          <a:r>
            <a:rPr kumimoji="1" lang="ja-JP" altLang="ja-JP" sz="1300">
              <a:solidFill>
                <a:schemeClr val="dk1"/>
              </a:solidFill>
              <a:effectLst/>
              <a:latin typeface="+mn-lt"/>
              <a:ea typeface="+mn-ea"/>
              <a:cs typeface="+mn-cs"/>
            </a:rPr>
            <a:t>引き続き経費削減等に努め、財政の健全化を図る。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134620</xdr:rowOff>
    </xdr:from>
    <xdr:to>
      <xdr:col>24</xdr:col>
      <xdr:colOff>31750</xdr:colOff>
      <xdr:row>60</xdr:row>
      <xdr:rowOff>81280</xdr:rowOff>
    </xdr:to>
    <xdr:cxnSp macro="">
      <xdr:nvCxnSpPr>
        <xdr:cNvPr id="242" name="直線コネクタ 241"/>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43"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44" name="直線コネクタ 243"/>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49547</xdr:rowOff>
    </xdr:from>
    <xdr:ext cx="762000" cy="259045"/>
    <xdr:sp macro="" textlink="">
      <xdr:nvSpPr>
        <xdr:cNvPr id="245" name="その他最大値テキスト"/>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52</xdr:row>
      <xdr:rowOff>134620</xdr:rowOff>
    </xdr:from>
    <xdr:to>
      <xdr:col>24</xdr:col>
      <xdr:colOff>120650</xdr:colOff>
      <xdr:row>52</xdr:row>
      <xdr:rowOff>134620</xdr:rowOff>
    </xdr:to>
    <xdr:cxnSp macro="">
      <xdr:nvCxnSpPr>
        <xdr:cNvPr id="246" name="直線コネクタ 245"/>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77470</xdr:rowOff>
    </xdr:from>
    <xdr:to>
      <xdr:col>24</xdr:col>
      <xdr:colOff>31750</xdr:colOff>
      <xdr:row>55</xdr:row>
      <xdr:rowOff>115570</xdr:rowOff>
    </xdr:to>
    <xdr:cxnSp macro="">
      <xdr:nvCxnSpPr>
        <xdr:cNvPr id="247" name="直線コネクタ 246"/>
        <xdr:cNvCxnSpPr/>
      </xdr:nvCxnSpPr>
      <xdr:spPr>
        <a:xfrm>
          <a:off x="15671800" y="9507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77470</xdr:rowOff>
    </xdr:from>
    <xdr:to>
      <xdr:col>22</xdr:col>
      <xdr:colOff>565150</xdr:colOff>
      <xdr:row>55</xdr:row>
      <xdr:rowOff>92710</xdr:rowOff>
    </xdr:to>
    <xdr:cxnSp macro="">
      <xdr:nvCxnSpPr>
        <xdr:cNvPr id="250" name="直線コネクタ 249"/>
        <xdr:cNvCxnSpPr/>
      </xdr:nvCxnSpPr>
      <xdr:spPr>
        <a:xfrm flipV="1">
          <a:off x="14782800" y="9507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38100</xdr:rowOff>
    </xdr:from>
    <xdr:to>
      <xdr:col>22</xdr:col>
      <xdr:colOff>615950</xdr:colOff>
      <xdr:row>56</xdr:row>
      <xdr:rowOff>139700</xdr:rowOff>
    </xdr:to>
    <xdr:sp macro="" textlink="">
      <xdr:nvSpPr>
        <xdr:cNvPr id="251" name="フローチャート : 判断 250"/>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52" name="テキスト ボックス 251"/>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1270</xdr:rowOff>
    </xdr:from>
    <xdr:to>
      <xdr:col>21</xdr:col>
      <xdr:colOff>361950</xdr:colOff>
      <xdr:row>55</xdr:row>
      <xdr:rowOff>92710</xdr:rowOff>
    </xdr:to>
    <xdr:cxnSp macro="">
      <xdr:nvCxnSpPr>
        <xdr:cNvPr id="253" name="直線コネクタ 252"/>
        <xdr:cNvCxnSpPr/>
      </xdr:nvCxnSpPr>
      <xdr:spPr>
        <a:xfrm>
          <a:off x="13893800" y="94310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0</xdr:rowOff>
    </xdr:from>
    <xdr:to>
      <xdr:col>21</xdr:col>
      <xdr:colOff>412750</xdr:colOff>
      <xdr:row>56</xdr:row>
      <xdr:rowOff>101600</xdr:rowOff>
    </xdr:to>
    <xdr:sp macro="" textlink="">
      <xdr:nvSpPr>
        <xdr:cNvPr id="254" name="フローチャート : 判断 253"/>
        <xdr:cNvSpPr/>
      </xdr:nvSpPr>
      <xdr:spPr>
        <a:xfrm>
          <a:off x="14732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86377</xdr:rowOff>
    </xdr:from>
    <xdr:ext cx="762000" cy="259045"/>
    <xdr:sp macro="" textlink="">
      <xdr:nvSpPr>
        <xdr:cNvPr id="255" name="テキスト ボックス 254"/>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1270</xdr:rowOff>
    </xdr:from>
    <xdr:to>
      <xdr:col>20</xdr:col>
      <xdr:colOff>158750</xdr:colOff>
      <xdr:row>55</xdr:row>
      <xdr:rowOff>1270</xdr:rowOff>
    </xdr:to>
    <xdr:cxnSp macro="">
      <xdr:nvCxnSpPr>
        <xdr:cNvPr id="256" name="直線コネクタ 255"/>
        <xdr:cNvCxnSpPr/>
      </xdr:nvCxnSpPr>
      <xdr:spPr>
        <a:xfrm>
          <a:off x="13004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163830</xdr:rowOff>
    </xdr:from>
    <xdr:to>
      <xdr:col>20</xdr:col>
      <xdr:colOff>209550</xdr:colOff>
      <xdr:row>56</xdr:row>
      <xdr:rowOff>93980</xdr:rowOff>
    </xdr:to>
    <xdr:sp macro="" textlink="">
      <xdr:nvSpPr>
        <xdr:cNvPr id="257" name="フローチャート : 判断 256"/>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78757</xdr:rowOff>
    </xdr:from>
    <xdr:ext cx="762000" cy="259045"/>
    <xdr:sp macro="" textlink="">
      <xdr:nvSpPr>
        <xdr:cNvPr id="258" name="テキスト ボックス 257"/>
        <xdr:cNvSpPr txBox="1"/>
      </xdr:nvSpPr>
      <xdr:spPr>
        <a:xfrm>
          <a:off x="13512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9" name="フローチャート : 判断 258"/>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0" name="テキスト ボックス 259"/>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64770</xdr:rowOff>
    </xdr:from>
    <xdr:to>
      <xdr:col>24</xdr:col>
      <xdr:colOff>82550</xdr:colOff>
      <xdr:row>55</xdr:row>
      <xdr:rowOff>166370</xdr:rowOff>
    </xdr:to>
    <xdr:sp macro="" textlink="">
      <xdr:nvSpPr>
        <xdr:cNvPr id="266" name="円/楕円 265"/>
        <xdr:cNvSpPr/>
      </xdr:nvSpPr>
      <xdr:spPr>
        <a:xfrm>
          <a:off x="16459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81297</xdr:rowOff>
    </xdr:from>
    <xdr:ext cx="762000" cy="259045"/>
    <xdr:sp macro="" textlink="">
      <xdr:nvSpPr>
        <xdr:cNvPr id="267" name="その他該当値テキスト"/>
        <xdr:cNvSpPr txBox="1"/>
      </xdr:nvSpPr>
      <xdr:spPr>
        <a:xfrm>
          <a:off x="16598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26670</xdr:rowOff>
    </xdr:from>
    <xdr:to>
      <xdr:col>22</xdr:col>
      <xdr:colOff>615950</xdr:colOff>
      <xdr:row>55</xdr:row>
      <xdr:rowOff>128270</xdr:rowOff>
    </xdr:to>
    <xdr:sp macro="" textlink="">
      <xdr:nvSpPr>
        <xdr:cNvPr id="268" name="円/楕円 267"/>
        <xdr:cNvSpPr/>
      </xdr:nvSpPr>
      <xdr:spPr>
        <a:xfrm>
          <a:off x="15621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138447</xdr:rowOff>
    </xdr:from>
    <xdr:ext cx="736600" cy="259045"/>
    <xdr:sp macro="" textlink="">
      <xdr:nvSpPr>
        <xdr:cNvPr id="269" name="テキスト ボックス 268"/>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70" name="円/楕円 269"/>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71" name="テキスト ボックス 270"/>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121920</xdr:rowOff>
    </xdr:from>
    <xdr:to>
      <xdr:col>20</xdr:col>
      <xdr:colOff>209550</xdr:colOff>
      <xdr:row>55</xdr:row>
      <xdr:rowOff>52070</xdr:rowOff>
    </xdr:to>
    <xdr:sp macro="" textlink="">
      <xdr:nvSpPr>
        <xdr:cNvPr id="272" name="円/楕円 271"/>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62247</xdr:rowOff>
    </xdr:from>
    <xdr:ext cx="762000" cy="259045"/>
    <xdr:sp macro="" textlink="">
      <xdr:nvSpPr>
        <xdr:cNvPr id="273" name="テキスト ボックス 272"/>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121920</xdr:rowOff>
    </xdr:from>
    <xdr:to>
      <xdr:col>19</xdr:col>
      <xdr:colOff>6350</xdr:colOff>
      <xdr:row>55</xdr:row>
      <xdr:rowOff>52070</xdr:rowOff>
    </xdr:to>
    <xdr:sp macro="" textlink="">
      <xdr:nvSpPr>
        <xdr:cNvPr id="274" name="円/楕円 273"/>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62247</xdr:rowOff>
    </xdr:from>
    <xdr:ext cx="762000" cy="259045"/>
    <xdr:sp macro="" textlink="">
      <xdr:nvSpPr>
        <xdr:cNvPr id="275" name="テキスト ボックス 274"/>
        <xdr:cNvSpPr txBox="1"/>
      </xdr:nvSpPr>
      <xdr:spPr>
        <a:xfrm>
          <a:off x="12623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0.5</a:t>
          </a:r>
          <a:r>
            <a:rPr kumimoji="1" lang="ja-JP" altLang="en-US" sz="1300">
              <a:latin typeface="ＭＳ Ｐゴシック"/>
            </a:rPr>
            <a:t>ポイント改善している。類似団体平均との比較では</a:t>
          </a:r>
          <a:r>
            <a:rPr kumimoji="1" lang="en-US" altLang="ja-JP" sz="1300">
              <a:latin typeface="ＭＳ Ｐゴシック"/>
            </a:rPr>
            <a:t>1.2</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主な要因は、上水道事業補助金等の減によるものであり、今後も各種団体等への補助金等の見直しを行い、経費削減に努め、財政の健全化を図る。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104140</xdr:rowOff>
    </xdr:to>
    <xdr:cxnSp macro="">
      <xdr:nvCxnSpPr>
        <xdr:cNvPr id="302" name="直線コネクタ 301"/>
        <xdr:cNvCxnSpPr/>
      </xdr:nvCxnSpPr>
      <xdr:spPr>
        <a:xfrm flipV="1">
          <a:off x="16510000" y="57429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303"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304" name="直線コネクタ 303"/>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5"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6" name="直線コネクタ 305"/>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20320</xdr:rowOff>
    </xdr:from>
    <xdr:to>
      <xdr:col>24</xdr:col>
      <xdr:colOff>31750</xdr:colOff>
      <xdr:row>36</xdr:row>
      <xdr:rowOff>39370</xdr:rowOff>
    </xdr:to>
    <xdr:cxnSp macro="">
      <xdr:nvCxnSpPr>
        <xdr:cNvPr id="307" name="直線コネクタ 306"/>
        <xdr:cNvCxnSpPr/>
      </xdr:nvCxnSpPr>
      <xdr:spPr>
        <a:xfrm flipV="1">
          <a:off x="15671800" y="61925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08"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09" name="フローチャート : 判断 308"/>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165100</xdr:rowOff>
    </xdr:from>
    <xdr:to>
      <xdr:col>22</xdr:col>
      <xdr:colOff>565150</xdr:colOff>
      <xdr:row>36</xdr:row>
      <xdr:rowOff>39370</xdr:rowOff>
    </xdr:to>
    <xdr:cxnSp macro="">
      <xdr:nvCxnSpPr>
        <xdr:cNvPr id="310" name="直線コネクタ 309"/>
        <xdr:cNvCxnSpPr/>
      </xdr:nvCxnSpPr>
      <xdr:spPr>
        <a:xfrm>
          <a:off x="14782800" y="61658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1" name="フローチャート : 判断 310"/>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12" name="テキスト ボックス 311"/>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165100</xdr:rowOff>
    </xdr:from>
    <xdr:to>
      <xdr:col>21</xdr:col>
      <xdr:colOff>361950</xdr:colOff>
      <xdr:row>35</xdr:row>
      <xdr:rowOff>165100</xdr:rowOff>
    </xdr:to>
    <xdr:cxnSp macro="">
      <xdr:nvCxnSpPr>
        <xdr:cNvPr id="313" name="直線コネクタ 312"/>
        <xdr:cNvCxnSpPr/>
      </xdr:nvCxnSpPr>
      <xdr:spPr>
        <a:xfrm>
          <a:off x="13893800" y="616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4" name="フローチャート : 判断 313"/>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15" name="テキスト ボックス 314"/>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165100</xdr:rowOff>
    </xdr:from>
    <xdr:to>
      <xdr:col>20</xdr:col>
      <xdr:colOff>158750</xdr:colOff>
      <xdr:row>36</xdr:row>
      <xdr:rowOff>1270</xdr:rowOff>
    </xdr:to>
    <xdr:cxnSp macro="">
      <xdr:nvCxnSpPr>
        <xdr:cNvPr id="316" name="直線コネクタ 315"/>
        <xdr:cNvCxnSpPr/>
      </xdr:nvCxnSpPr>
      <xdr:spPr>
        <a:xfrm flipV="1">
          <a:off x="13004800" y="61658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17" name="フローチャート : 判断 316"/>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18" name="テキスト ボックス 317"/>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80010</xdr:rowOff>
    </xdr:from>
    <xdr:to>
      <xdr:col>19</xdr:col>
      <xdr:colOff>6350</xdr:colOff>
      <xdr:row>36</xdr:row>
      <xdr:rowOff>10160</xdr:rowOff>
    </xdr:to>
    <xdr:sp macro="" textlink="">
      <xdr:nvSpPr>
        <xdr:cNvPr id="319" name="フローチャート : 判断 318"/>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20337</xdr:rowOff>
    </xdr:from>
    <xdr:ext cx="762000" cy="259045"/>
    <xdr:sp macro="" textlink="">
      <xdr:nvSpPr>
        <xdr:cNvPr id="320" name="テキスト ボックス 319"/>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140970</xdr:rowOff>
    </xdr:from>
    <xdr:to>
      <xdr:col>24</xdr:col>
      <xdr:colOff>82550</xdr:colOff>
      <xdr:row>36</xdr:row>
      <xdr:rowOff>71120</xdr:rowOff>
    </xdr:to>
    <xdr:sp macro="" textlink="">
      <xdr:nvSpPr>
        <xdr:cNvPr id="326" name="円/楕円 325"/>
        <xdr:cNvSpPr/>
      </xdr:nvSpPr>
      <xdr:spPr>
        <a:xfrm>
          <a:off x="16459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113047</xdr:rowOff>
    </xdr:from>
    <xdr:ext cx="762000" cy="259045"/>
    <xdr:sp macro="" textlink="">
      <xdr:nvSpPr>
        <xdr:cNvPr id="327" name="補助費等該当値テキスト"/>
        <xdr:cNvSpPr txBox="1"/>
      </xdr:nvSpPr>
      <xdr:spPr>
        <a:xfrm>
          <a:off x="165989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160020</xdr:rowOff>
    </xdr:from>
    <xdr:to>
      <xdr:col>22</xdr:col>
      <xdr:colOff>615950</xdr:colOff>
      <xdr:row>36</xdr:row>
      <xdr:rowOff>90170</xdr:rowOff>
    </xdr:to>
    <xdr:sp macro="" textlink="">
      <xdr:nvSpPr>
        <xdr:cNvPr id="328" name="円/楕円 327"/>
        <xdr:cNvSpPr/>
      </xdr:nvSpPr>
      <xdr:spPr>
        <a:xfrm>
          <a:off x="15621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74947</xdr:rowOff>
    </xdr:from>
    <xdr:ext cx="736600" cy="259045"/>
    <xdr:sp macro="" textlink="">
      <xdr:nvSpPr>
        <xdr:cNvPr id="329" name="テキスト ボックス 328"/>
        <xdr:cNvSpPr txBox="1"/>
      </xdr:nvSpPr>
      <xdr:spPr>
        <a:xfrm>
          <a:off x="15290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114300</xdr:rowOff>
    </xdr:from>
    <xdr:to>
      <xdr:col>21</xdr:col>
      <xdr:colOff>412750</xdr:colOff>
      <xdr:row>36</xdr:row>
      <xdr:rowOff>44450</xdr:rowOff>
    </xdr:to>
    <xdr:sp macro="" textlink="">
      <xdr:nvSpPr>
        <xdr:cNvPr id="330" name="円/楕円 329"/>
        <xdr:cNvSpPr/>
      </xdr:nvSpPr>
      <xdr:spPr>
        <a:xfrm>
          <a:off x="14732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29227</xdr:rowOff>
    </xdr:from>
    <xdr:ext cx="762000" cy="259045"/>
    <xdr:sp macro="" textlink="">
      <xdr:nvSpPr>
        <xdr:cNvPr id="331" name="テキスト ボックス 330"/>
        <xdr:cNvSpPr txBox="1"/>
      </xdr:nvSpPr>
      <xdr:spPr>
        <a:xfrm>
          <a:off x="14401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114300</xdr:rowOff>
    </xdr:from>
    <xdr:to>
      <xdr:col>20</xdr:col>
      <xdr:colOff>209550</xdr:colOff>
      <xdr:row>36</xdr:row>
      <xdr:rowOff>44450</xdr:rowOff>
    </xdr:to>
    <xdr:sp macro="" textlink="">
      <xdr:nvSpPr>
        <xdr:cNvPr id="332" name="円/楕円 331"/>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29227</xdr:rowOff>
    </xdr:from>
    <xdr:ext cx="762000" cy="259045"/>
    <xdr:sp macro="" textlink="">
      <xdr:nvSpPr>
        <xdr:cNvPr id="333" name="テキスト ボックス 332"/>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121920</xdr:rowOff>
    </xdr:from>
    <xdr:to>
      <xdr:col>19</xdr:col>
      <xdr:colOff>6350</xdr:colOff>
      <xdr:row>36</xdr:row>
      <xdr:rowOff>52070</xdr:rowOff>
    </xdr:to>
    <xdr:sp macro="" textlink="">
      <xdr:nvSpPr>
        <xdr:cNvPr id="334" name="円/楕円 333"/>
        <xdr:cNvSpPr/>
      </xdr:nvSpPr>
      <xdr:spPr>
        <a:xfrm>
          <a:off x="12954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36847</xdr:rowOff>
    </xdr:from>
    <xdr:ext cx="762000" cy="259045"/>
    <xdr:sp macro="" textlink="">
      <xdr:nvSpPr>
        <xdr:cNvPr id="335" name="テキスト ボックス 334"/>
        <xdr:cNvSpPr txBox="1"/>
      </xdr:nvSpPr>
      <xdr:spPr>
        <a:xfrm>
          <a:off x="12623800" y="620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1.9</a:t>
          </a:r>
          <a:r>
            <a:rPr kumimoji="1" lang="ja-JP" altLang="en-US" sz="1300">
              <a:latin typeface="ＭＳ Ｐゴシック"/>
            </a:rPr>
            <a:t>ポイント減少している。類似団体平均との比較では</a:t>
          </a:r>
          <a:r>
            <a:rPr kumimoji="1" lang="en-US" altLang="ja-JP" sz="1300">
              <a:latin typeface="ＭＳ Ｐゴシック"/>
            </a:rPr>
            <a:t>0.1</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主な要因は、過去に実施した大規模事業の償還ピークが過ぎ、償還が完了した事業があり、元利償還額が減ったためである。</a:t>
          </a:r>
          <a:endParaRPr kumimoji="1" lang="en-US" altLang="ja-JP" sz="1300">
            <a:latin typeface="ＭＳ Ｐゴシック"/>
          </a:endParaRPr>
        </a:p>
        <a:p>
          <a:r>
            <a:rPr kumimoji="1" lang="ja-JP" altLang="en-US" sz="1300">
              <a:latin typeface="ＭＳ Ｐゴシック"/>
            </a:rPr>
            <a:t>　今後も目的基金への計画的な積立により自主財源の確保等を図り、起債に頼ることのない財政運営に努める。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107950</xdr:rowOff>
    </xdr:to>
    <xdr:cxnSp macro="">
      <xdr:nvCxnSpPr>
        <xdr:cNvPr id="363" name="直線コネクタ 362"/>
        <xdr:cNvCxnSpPr/>
      </xdr:nvCxnSpPr>
      <xdr:spPr>
        <a:xfrm flipV="1">
          <a:off x="4826000" y="125399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80027</xdr:rowOff>
    </xdr:from>
    <xdr:ext cx="762000" cy="259045"/>
    <xdr:sp macro="" textlink="">
      <xdr:nvSpPr>
        <xdr:cNvPr id="364" name="公債費最小値テキスト"/>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6</xdr:col>
      <xdr:colOff>612775</xdr:colOff>
      <xdr:row>81</xdr:row>
      <xdr:rowOff>107950</xdr:rowOff>
    </xdr:from>
    <xdr:to>
      <xdr:col>7</xdr:col>
      <xdr:colOff>104775</xdr:colOff>
      <xdr:row>81</xdr:row>
      <xdr:rowOff>107950</xdr:rowOff>
    </xdr:to>
    <xdr:cxnSp macro="">
      <xdr:nvCxnSpPr>
        <xdr:cNvPr id="365" name="直線コネクタ 364"/>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6"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7" name="直線コネクタ 366"/>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xdr:rowOff>
    </xdr:from>
    <xdr:to>
      <xdr:col>7</xdr:col>
      <xdr:colOff>15875</xdr:colOff>
      <xdr:row>78</xdr:row>
      <xdr:rowOff>149861</xdr:rowOff>
    </xdr:to>
    <xdr:cxnSp macro="">
      <xdr:nvCxnSpPr>
        <xdr:cNvPr id="368" name="直線コネクタ 367"/>
        <xdr:cNvCxnSpPr/>
      </xdr:nvCxnSpPr>
      <xdr:spPr>
        <a:xfrm flipV="1">
          <a:off x="3987800" y="133781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9"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70" name="フローチャート : 判断 369"/>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127000</xdr:rowOff>
    </xdr:from>
    <xdr:to>
      <xdr:col>5</xdr:col>
      <xdr:colOff>549275</xdr:colOff>
      <xdr:row>78</xdr:row>
      <xdr:rowOff>149861</xdr:rowOff>
    </xdr:to>
    <xdr:cxnSp macro="">
      <xdr:nvCxnSpPr>
        <xdr:cNvPr id="371" name="直線コネクタ 370"/>
        <xdr:cNvCxnSpPr/>
      </xdr:nvCxnSpPr>
      <xdr:spPr>
        <a:xfrm>
          <a:off x="3098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2" name="フローチャート : 判断 371"/>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3" name="テキスト ボックス 372"/>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127000</xdr:rowOff>
    </xdr:from>
    <xdr:to>
      <xdr:col>4</xdr:col>
      <xdr:colOff>346075</xdr:colOff>
      <xdr:row>78</xdr:row>
      <xdr:rowOff>165100</xdr:rowOff>
    </xdr:to>
    <xdr:cxnSp macro="">
      <xdr:nvCxnSpPr>
        <xdr:cNvPr id="374" name="直線コネクタ 373"/>
        <xdr:cNvCxnSpPr/>
      </xdr:nvCxnSpPr>
      <xdr:spPr>
        <a:xfrm flipV="1">
          <a:off x="2209800" y="1350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5" name="フローチャート : 判断 374"/>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76" name="テキスト ボックス 375"/>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142239</xdr:rowOff>
    </xdr:from>
    <xdr:to>
      <xdr:col>3</xdr:col>
      <xdr:colOff>142875</xdr:colOff>
      <xdr:row>78</xdr:row>
      <xdr:rowOff>165100</xdr:rowOff>
    </xdr:to>
    <xdr:cxnSp macro="">
      <xdr:nvCxnSpPr>
        <xdr:cNvPr id="377" name="直線コネクタ 376"/>
        <xdr:cNvCxnSpPr/>
      </xdr:nvCxnSpPr>
      <xdr:spPr>
        <a:xfrm>
          <a:off x="1320800" y="135153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22861</xdr:rowOff>
    </xdr:from>
    <xdr:to>
      <xdr:col>3</xdr:col>
      <xdr:colOff>193675</xdr:colOff>
      <xdr:row>78</xdr:row>
      <xdr:rowOff>124461</xdr:rowOff>
    </xdr:to>
    <xdr:sp macro="" textlink="">
      <xdr:nvSpPr>
        <xdr:cNvPr id="378" name="フローチャート : 判断 377"/>
        <xdr:cNvSpPr/>
      </xdr:nvSpPr>
      <xdr:spPr>
        <a:xfrm>
          <a:off x="2159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134638</xdr:rowOff>
    </xdr:from>
    <xdr:ext cx="762000" cy="259045"/>
    <xdr:sp macro="" textlink="">
      <xdr:nvSpPr>
        <xdr:cNvPr id="379" name="テキスト ボックス 378"/>
        <xdr:cNvSpPr txBox="1"/>
      </xdr:nvSpPr>
      <xdr:spPr>
        <a:xfrm>
          <a:off x="1828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83820</xdr:rowOff>
    </xdr:from>
    <xdr:to>
      <xdr:col>1</xdr:col>
      <xdr:colOff>676275</xdr:colOff>
      <xdr:row>79</xdr:row>
      <xdr:rowOff>13970</xdr:rowOff>
    </xdr:to>
    <xdr:sp macro="" textlink="">
      <xdr:nvSpPr>
        <xdr:cNvPr id="380" name="フローチャート : 判断 379"/>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24147</xdr:rowOff>
    </xdr:from>
    <xdr:ext cx="762000" cy="259045"/>
    <xdr:sp macro="" textlink="">
      <xdr:nvSpPr>
        <xdr:cNvPr id="381" name="テキスト ボックス 380"/>
        <xdr:cNvSpPr txBox="1"/>
      </xdr:nvSpPr>
      <xdr:spPr>
        <a:xfrm>
          <a:off x="939800" y="1322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87" name="円/楕円 386"/>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142257</xdr:rowOff>
    </xdr:from>
    <xdr:ext cx="762000" cy="259045"/>
    <xdr:sp macro="" textlink="">
      <xdr:nvSpPr>
        <xdr:cNvPr id="388" name="公債費該当値テキスト"/>
        <xdr:cNvSpPr txBox="1"/>
      </xdr:nvSpPr>
      <xdr:spPr>
        <a:xfrm>
          <a:off x="49149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99061</xdr:rowOff>
    </xdr:from>
    <xdr:to>
      <xdr:col>5</xdr:col>
      <xdr:colOff>600075</xdr:colOff>
      <xdr:row>79</xdr:row>
      <xdr:rowOff>29211</xdr:rowOff>
    </xdr:to>
    <xdr:sp macro="" textlink="">
      <xdr:nvSpPr>
        <xdr:cNvPr id="389" name="円/楕円 388"/>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13988</xdr:rowOff>
    </xdr:from>
    <xdr:ext cx="736600" cy="259045"/>
    <xdr:sp macro="" textlink="">
      <xdr:nvSpPr>
        <xdr:cNvPr id="390" name="テキスト ボックス 389"/>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76200</xdr:rowOff>
    </xdr:from>
    <xdr:to>
      <xdr:col>4</xdr:col>
      <xdr:colOff>396875</xdr:colOff>
      <xdr:row>79</xdr:row>
      <xdr:rowOff>6350</xdr:rowOff>
    </xdr:to>
    <xdr:sp macro="" textlink="">
      <xdr:nvSpPr>
        <xdr:cNvPr id="391" name="円/楕円 390"/>
        <xdr:cNvSpPr/>
      </xdr:nvSpPr>
      <xdr:spPr>
        <a:xfrm>
          <a:off x="3048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162577</xdr:rowOff>
    </xdr:from>
    <xdr:ext cx="762000" cy="259045"/>
    <xdr:sp macro="" textlink="">
      <xdr:nvSpPr>
        <xdr:cNvPr id="392" name="テキスト ボックス 391"/>
        <xdr:cNvSpPr txBox="1"/>
      </xdr:nvSpPr>
      <xdr:spPr>
        <a:xfrm>
          <a:off x="2717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114300</xdr:rowOff>
    </xdr:from>
    <xdr:to>
      <xdr:col>3</xdr:col>
      <xdr:colOff>193675</xdr:colOff>
      <xdr:row>79</xdr:row>
      <xdr:rowOff>44450</xdr:rowOff>
    </xdr:to>
    <xdr:sp macro="" textlink="">
      <xdr:nvSpPr>
        <xdr:cNvPr id="393" name="円/楕円 392"/>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94" name="テキスト ボックス 393"/>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91439</xdr:rowOff>
    </xdr:from>
    <xdr:to>
      <xdr:col>1</xdr:col>
      <xdr:colOff>676275</xdr:colOff>
      <xdr:row>79</xdr:row>
      <xdr:rowOff>21589</xdr:rowOff>
    </xdr:to>
    <xdr:sp macro="" textlink="">
      <xdr:nvSpPr>
        <xdr:cNvPr id="395" name="円/楕円 394"/>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6366</xdr:rowOff>
    </xdr:from>
    <xdr:ext cx="762000" cy="259045"/>
    <xdr:sp macro="" textlink="">
      <xdr:nvSpPr>
        <xdr:cNvPr id="396" name="テキスト ボックス 395"/>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2.3</a:t>
          </a:r>
          <a:r>
            <a:rPr kumimoji="1" lang="ja-JP" altLang="en-US" sz="1300">
              <a:latin typeface="ＭＳ Ｐゴシック"/>
            </a:rPr>
            <a:t>ポイント増加している。類似団体平均との比較では</a:t>
          </a:r>
          <a:r>
            <a:rPr kumimoji="1" lang="en-US" altLang="ja-JP" sz="1300">
              <a:latin typeface="ＭＳ Ｐゴシック"/>
            </a:rPr>
            <a:t>2.0</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主な要因は、人件費、物件費の増によるものであり、類似団体平均との比較では平成</a:t>
          </a:r>
          <a:r>
            <a:rPr kumimoji="1" lang="en-US" altLang="ja-JP" sz="1300">
              <a:latin typeface="ＭＳ Ｐゴシック"/>
            </a:rPr>
            <a:t>21</a:t>
          </a:r>
          <a:r>
            <a:rPr kumimoji="1" lang="ja-JP" altLang="en-US" sz="1300">
              <a:latin typeface="ＭＳ Ｐゴシック"/>
            </a:rPr>
            <a:t>年度以降下回っており、引き続き経費削減に努め、財政の健全化を図る。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100330</xdr:rowOff>
    </xdr:from>
    <xdr:to>
      <xdr:col>24</xdr:col>
      <xdr:colOff>31750</xdr:colOff>
      <xdr:row>80</xdr:row>
      <xdr:rowOff>153670</xdr:rowOff>
    </xdr:to>
    <xdr:cxnSp macro="">
      <xdr:nvCxnSpPr>
        <xdr:cNvPr id="424" name="直線コネクタ 423"/>
        <xdr:cNvCxnSpPr/>
      </xdr:nvCxnSpPr>
      <xdr:spPr>
        <a:xfrm flipV="1">
          <a:off x="16510000" y="126161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125747</xdr:rowOff>
    </xdr:from>
    <xdr:ext cx="762000" cy="259045"/>
    <xdr:sp macro="" textlink="">
      <xdr:nvSpPr>
        <xdr:cNvPr id="425" name="公債費以外最小値テキスト"/>
        <xdr:cNvSpPr txBox="1"/>
      </xdr:nvSpPr>
      <xdr:spPr>
        <a:xfrm>
          <a:off x="16598900" y="1384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80</xdr:row>
      <xdr:rowOff>153670</xdr:rowOff>
    </xdr:from>
    <xdr:to>
      <xdr:col>24</xdr:col>
      <xdr:colOff>120650</xdr:colOff>
      <xdr:row>80</xdr:row>
      <xdr:rowOff>153670</xdr:rowOff>
    </xdr:to>
    <xdr:cxnSp macro="">
      <xdr:nvCxnSpPr>
        <xdr:cNvPr id="426" name="直線コネクタ 425"/>
        <xdr:cNvCxnSpPr/>
      </xdr:nvCxnSpPr>
      <xdr:spPr>
        <a:xfrm>
          <a:off x="16421100" y="1386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15257</xdr:rowOff>
    </xdr:from>
    <xdr:ext cx="762000" cy="259045"/>
    <xdr:sp macro="" textlink="">
      <xdr:nvSpPr>
        <xdr:cNvPr id="427" name="公債費以外最大値テキスト"/>
        <xdr:cNvSpPr txBox="1"/>
      </xdr:nvSpPr>
      <xdr:spPr>
        <a:xfrm>
          <a:off x="16598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52.8</a:t>
          </a:r>
          <a:endParaRPr kumimoji="1" lang="ja-JP" altLang="en-US" sz="1000" b="1">
            <a:latin typeface="ＭＳ Ｐゴシック"/>
          </a:endParaRPr>
        </a:p>
      </xdr:txBody>
    </xdr:sp>
    <xdr:clientData/>
  </xdr:oneCellAnchor>
  <xdr:twoCellAnchor>
    <xdr:from>
      <xdr:col>23</xdr:col>
      <xdr:colOff>628650</xdr:colOff>
      <xdr:row>73</xdr:row>
      <xdr:rowOff>100330</xdr:rowOff>
    </xdr:from>
    <xdr:to>
      <xdr:col>24</xdr:col>
      <xdr:colOff>120650</xdr:colOff>
      <xdr:row>73</xdr:row>
      <xdr:rowOff>100330</xdr:rowOff>
    </xdr:to>
    <xdr:cxnSp macro="">
      <xdr:nvCxnSpPr>
        <xdr:cNvPr id="428" name="直線コネクタ 427"/>
        <xdr:cNvCxnSpPr/>
      </xdr:nvCxnSpPr>
      <xdr:spPr>
        <a:xfrm>
          <a:off x="16421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31750</xdr:rowOff>
    </xdr:from>
    <xdr:to>
      <xdr:col>24</xdr:col>
      <xdr:colOff>31750</xdr:colOff>
      <xdr:row>76</xdr:row>
      <xdr:rowOff>119380</xdr:rowOff>
    </xdr:to>
    <xdr:cxnSp macro="">
      <xdr:nvCxnSpPr>
        <xdr:cNvPr id="429" name="直線コネクタ 428"/>
        <xdr:cNvCxnSpPr/>
      </xdr:nvCxnSpPr>
      <xdr:spPr>
        <a:xfrm>
          <a:off x="15671800" y="13061950"/>
          <a:ext cx="8382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30"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31" name="フローチャート : 判断 430"/>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119380</xdr:rowOff>
    </xdr:from>
    <xdr:to>
      <xdr:col>22</xdr:col>
      <xdr:colOff>565150</xdr:colOff>
      <xdr:row>76</xdr:row>
      <xdr:rowOff>31750</xdr:rowOff>
    </xdr:to>
    <xdr:cxnSp macro="">
      <xdr:nvCxnSpPr>
        <xdr:cNvPr id="432" name="直線コネクタ 431"/>
        <xdr:cNvCxnSpPr/>
      </xdr:nvCxnSpPr>
      <xdr:spPr>
        <a:xfrm>
          <a:off x="14782800" y="129781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53339</xdr:rowOff>
    </xdr:from>
    <xdr:to>
      <xdr:col>22</xdr:col>
      <xdr:colOff>615950</xdr:colOff>
      <xdr:row>76</xdr:row>
      <xdr:rowOff>154939</xdr:rowOff>
    </xdr:to>
    <xdr:sp macro="" textlink="">
      <xdr:nvSpPr>
        <xdr:cNvPr id="433" name="フローチャート : 判断 432"/>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139716</xdr:rowOff>
    </xdr:from>
    <xdr:ext cx="736600" cy="259045"/>
    <xdr:sp macro="" textlink="">
      <xdr:nvSpPr>
        <xdr:cNvPr id="434" name="テキスト ボックス 433"/>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8890</xdr:rowOff>
    </xdr:from>
    <xdr:to>
      <xdr:col>21</xdr:col>
      <xdr:colOff>361950</xdr:colOff>
      <xdr:row>75</xdr:row>
      <xdr:rowOff>119380</xdr:rowOff>
    </xdr:to>
    <xdr:cxnSp macro="">
      <xdr:nvCxnSpPr>
        <xdr:cNvPr id="435" name="直線コネクタ 434"/>
        <xdr:cNvCxnSpPr/>
      </xdr:nvCxnSpPr>
      <xdr:spPr>
        <a:xfrm>
          <a:off x="13893800" y="1286764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15239</xdr:rowOff>
    </xdr:from>
    <xdr:to>
      <xdr:col>21</xdr:col>
      <xdr:colOff>412750</xdr:colOff>
      <xdr:row>76</xdr:row>
      <xdr:rowOff>116839</xdr:rowOff>
    </xdr:to>
    <xdr:sp macro="" textlink="">
      <xdr:nvSpPr>
        <xdr:cNvPr id="436" name="フローチャート : 判断 435"/>
        <xdr:cNvSpPr/>
      </xdr:nvSpPr>
      <xdr:spPr>
        <a:xfrm>
          <a:off x="14732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101616</xdr:rowOff>
    </xdr:from>
    <xdr:ext cx="762000" cy="259045"/>
    <xdr:sp macro="" textlink="">
      <xdr:nvSpPr>
        <xdr:cNvPr id="437" name="テキスト ボックス 436"/>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168910</xdr:rowOff>
    </xdr:from>
    <xdr:to>
      <xdr:col>20</xdr:col>
      <xdr:colOff>158750</xdr:colOff>
      <xdr:row>75</xdr:row>
      <xdr:rowOff>8890</xdr:rowOff>
    </xdr:to>
    <xdr:cxnSp macro="">
      <xdr:nvCxnSpPr>
        <xdr:cNvPr id="438" name="直線コネクタ 437"/>
        <xdr:cNvCxnSpPr/>
      </xdr:nvCxnSpPr>
      <xdr:spPr>
        <a:xfrm>
          <a:off x="13004800" y="128562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22861</xdr:rowOff>
    </xdr:from>
    <xdr:to>
      <xdr:col>20</xdr:col>
      <xdr:colOff>209550</xdr:colOff>
      <xdr:row>76</xdr:row>
      <xdr:rowOff>124461</xdr:rowOff>
    </xdr:to>
    <xdr:sp macro="" textlink="">
      <xdr:nvSpPr>
        <xdr:cNvPr id="439" name="フローチャート : 判断 438"/>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109238</xdr:rowOff>
    </xdr:from>
    <xdr:ext cx="762000" cy="259045"/>
    <xdr:sp macro="" textlink="">
      <xdr:nvSpPr>
        <xdr:cNvPr id="440" name="テキスト ボックス 439"/>
        <xdr:cNvSpPr txBox="1"/>
      </xdr:nvSpPr>
      <xdr:spPr>
        <a:xfrm>
          <a:off x="13512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41" name="フローチャート : 判断 440"/>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139716</xdr:rowOff>
    </xdr:from>
    <xdr:ext cx="762000" cy="259045"/>
    <xdr:sp macro="" textlink="">
      <xdr:nvSpPr>
        <xdr:cNvPr id="442" name="テキスト ボックス 441"/>
        <xdr:cNvSpPr txBox="1"/>
      </xdr:nvSpPr>
      <xdr:spPr>
        <a:xfrm>
          <a:off x="12623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68580</xdr:rowOff>
    </xdr:from>
    <xdr:to>
      <xdr:col>24</xdr:col>
      <xdr:colOff>82550</xdr:colOff>
      <xdr:row>76</xdr:row>
      <xdr:rowOff>170180</xdr:rowOff>
    </xdr:to>
    <xdr:sp macro="" textlink="">
      <xdr:nvSpPr>
        <xdr:cNvPr id="448" name="円/楕円 447"/>
        <xdr:cNvSpPr/>
      </xdr:nvSpPr>
      <xdr:spPr>
        <a:xfrm>
          <a:off x="16459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85107</xdr:rowOff>
    </xdr:from>
    <xdr:ext cx="762000" cy="259045"/>
    <xdr:sp macro="" textlink="">
      <xdr:nvSpPr>
        <xdr:cNvPr id="449" name="公債費以外該当値テキスト"/>
        <xdr:cNvSpPr txBox="1"/>
      </xdr:nvSpPr>
      <xdr:spPr>
        <a:xfrm>
          <a:off x="16598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152400</xdr:rowOff>
    </xdr:from>
    <xdr:to>
      <xdr:col>22</xdr:col>
      <xdr:colOff>615950</xdr:colOff>
      <xdr:row>76</xdr:row>
      <xdr:rowOff>82550</xdr:rowOff>
    </xdr:to>
    <xdr:sp macro="" textlink="">
      <xdr:nvSpPr>
        <xdr:cNvPr id="450" name="円/楕円 449"/>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92727</xdr:rowOff>
    </xdr:from>
    <xdr:ext cx="736600" cy="259045"/>
    <xdr:sp macro="" textlink="">
      <xdr:nvSpPr>
        <xdr:cNvPr id="451" name="テキスト ボックス 450"/>
        <xdr:cNvSpPr txBox="1"/>
      </xdr:nvSpPr>
      <xdr:spPr>
        <a:xfrm>
          <a:off x="15290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68580</xdr:rowOff>
    </xdr:from>
    <xdr:to>
      <xdr:col>21</xdr:col>
      <xdr:colOff>412750</xdr:colOff>
      <xdr:row>75</xdr:row>
      <xdr:rowOff>170180</xdr:rowOff>
    </xdr:to>
    <xdr:sp macro="" textlink="">
      <xdr:nvSpPr>
        <xdr:cNvPr id="452" name="円/楕円 451"/>
        <xdr:cNvSpPr/>
      </xdr:nvSpPr>
      <xdr:spPr>
        <a:xfrm>
          <a:off x="14732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53" name="テキスト ボックス 452"/>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129540</xdr:rowOff>
    </xdr:from>
    <xdr:to>
      <xdr:col>20</xdr:col>
      <xdr:colOff>209550</xdr:colOff>
      <xdr:row>75</xdr:row>
      <xdr:rowOff>59690</xdr:rowOff>
    </xdr:to>
    <xdr:sp macro="" textlink="">
      <xdr:nvSpPr>
        <xdr:cNvPr id="454" name="円/楕円 453"/>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69867</xdr:rowOff>
    </xdr:from>
    <xdr:ext cx="762000" cy="259045"/>
    <xdr:sp macro="" textlink="">
      <xdr:nvSpPr>
        <xdr:cNvPr id="455" name="テキスト ボックス 454"/>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118110</xdr:rowOff>
    </xdr:from>
    <xdr:to>
      <xdr:col>19</xdr:col>
      <xdr:colOff>6350</xdr:colOff>
      <xdr:row>75</xdr:row>
      <xdr:rowOff>48260</xdr:rowOff>
    </xdr:to>
    <xdr:sp macro="" textlink="">
      <xdr:nvSpPr>
        <xdr:cNvPr id="456" name="円/楕円 455"/>
        <xdr:cNvSpPr/>
      </xdr:nvSpPr>
      <xdr:spPr>
        <a:xfrm>
          <a:off x="12954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58437</xdr:rowOff>
    </xdr:from>
    <xdr:ext cx="762000" cy="259045"/>
    <xdr:sp macro="" textlink="">
      <xdr:nvSpPr>
        <xdr:cNvPr id="457" name="テキスト ボックス 456"/>
        <xdr:cNvSpPr txBox="1"/>
      </xdr:nvSpPr>
      <xdr:spPr>
        <a:xfrm>
          <a:off x="12623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福島県玉川村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92318</xdr:rowOff>
    </xdr:from>
    <xdr:to>
      <xdr:col>4</xdr:col>
      <xdr:colOff>1117600</xdr:colOff>
      <xdr:row>21</xdr:row>
      <xdr:rowOff>3676</xdr:rowOff>
    </xdr:to>
    <xdr:cxnSp macro="">
      <xdr:nvCxnSpPr>
        <xdr:cNvPr id="47" name="直線コネクタ 46"/>
        <xdr:cNvCxnSpPr/>
      </xdr:nvCxnSpPr>
      <xdr:spPr bwMode="auto">
        <a:xfrm flipV="1">
          <a:off x="5651500" y="2197343"/>
          <a:ext cx="0" cy="1454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147203</xdr:rowOff>
    </xdr:from>
    <xdr:ext cx="762000" cy="259045"/>
    <xdr:sp macro="" textlink="">
      <xdr:nvSpPr>
        <xdr:cNvPr id="48" name="人口1人当たり決算額の推移最小値テキスト130"/>
        <xdr:cNvSpPr txBox="1"/>
      </xdr:nvSpPr>
      <xdr:spPr>
        <a:xfrm>
          <a:off x="5740400" y="362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86,204</a:t>
          </a:r>
          <a:endParaRPr kumimoji="1" lang="ja-JP" altLang="en-US" sz="1000" b="1">
            <a:latin typeface="ＭＳ Ｐゴシック"/>
          </a:endParaRPr>
        </a:p>
      </xdr:txBody>
    </xdr:sp>
    <xdr:clientData/>
  </xdr:oneCellAnchor>
  <xdr:twoCellAnchor>
    <xdr:from>
      <xdr:col>4</xdr:col>
      <xdr:colOff>1028700</xdr:colOff>
      <xdr:row>21</xdr:row>
      <xdr:rowOff>3676</xdr:rowOff>
    </xdr:from>
    <xdr:to>
      <xdr:col>5</xdr:col>
      <xdr:colOff>73025</xdr:colOff>
      <xdr:row>21</xdr:row>
      <xdr:rowOff>3676</xdr:rowOff>
    </xdr:to>
    <xdr:cxnSp macro="">
      <xdr:nvCxnSpPr>
        <xdr:cNvPr id="49" name="直線コネクタ 48"/>
        <xdr:cNvCxnSpPr/>
      </xdr:nvCxnSpPr>
      <xdr:spPr bwMode="auto">
        <a:xfrm>
          <a:off x="5562600" y="3651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7245</xdr:rowOff>
    </xdr:from>
    <xdr:ext cx="762000" cy="259045"/>
    <xdr:sp macro="" textlink="">
      <xdr:nvSpPr>
        <xdr:cNvPr id="50" name="人口1人当たり決算額の推移最大値テキスト130"/>
        <xdr:cNvSpPr txBox="1"/>
      </xdr:nvSpPr>
      <xdr:spPr>
        <a:xfrm>
          <a:off x="5740400" y="194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219,811</a:t>
          </a:r>
          <a:endParaRPr kumimoji="1" lang="ja-JP" altLang="en-US" sz="1000" b="1">
            <a:latin typeface="ＭＳ Ｐゴシック"/>
          </a:endParaRPr>
        </a:p>
      </xdr:txBody>
    </xdr:sp>
    <xdr:clientData/>
  </xdr:oneCellAnchor>
  <xdr:twoCellAnchor>
    <xdr:from>
      <xdr:col>4</xdr:col>
      <xdr:colOff>1028700</xdr:colOff>
      <xdr:row>12</xdr:row>
      <xdr:rowOff>92318</xdr:rowOff>
    </xdr:from>
    <xdr:to>
      <xdr:col>5</xdr:col>
      <xdr:colOff>73025</xdr:colOff>
      <xdr:row>12</xdr:row>
      <xdr:rowOff>92318</xdr:rowOff>
    </xdr:to>
    <xdr:cxnSp macro="">
      <xdr:nvCxnSpPr>
        <xdr:cNvPr id="51" name="直線コネクタ 50"/>
        <xdr:cNvCxnSpPr/>
      </xdr:nvCxnSpPr>
      <xdr:spPr bwMode="auto">
        <a:xfrm>
          <a:off x="5562600" y="21973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164773</xdr:rowOff>
    </xdr:from>
    <xdr:to>
      <xdr:col>4</xdr:col>
      <xdr:colOff>1117600</xdr:colOff>
      <xdr:row>19</xdr:row>
      <xdr:rowOff>62426</xdr:rowOff>
    </xdr:to>
    <xdr:cxnSp macro="">
      <xdr:nvCxnSpPr>
        <xdr:cNvPr id="52" name="直線コネクタ 51"/>
        <xdr:cNvCxnSpPr/>
      </xdr:nvCxnSpPr>
      <xdr:spPr bwMode="auto">
        <a:xfrm flipV="1">
          <a:off x="5003800" y="3298498"/>
          <a:ext cx="647700" cy="69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163114</xdr:rowOff>
    </xdr:from>
    <xdr:ext cx="762000" cy="259045"/>
    <xdr:sp macro="" textlink="">
      <xdr:nvSpPr>
        <xdr:cNvPr id="53" name="人口1人当たり決算額の推移平均値テキスト130"/>
        <xdr:cNvSpPr txBox="1"/>
      </xdr:nvSpPr>
      <xdr:spPr>
        <a:xfrm>
          <a:off x="5740400" y="29539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131,409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146587</xdr:rowOff>
    </xdr:from>
    <xdr:to>
      <xdr:col>5</xdr:col>
      <xdr:colOff>34925</xdr:colOff>
      <xdr:row>18</xdr:row>
      <xdr:rowOff>76737</xdr:rowOff>
    </xdr:to>
    <xdr:sp macro="" textlink="">
      <xdr:nvSpPr>
        <xdr:cNvPr id="54" name="フローチャート : 判断 53"/>
        <xdr:cNvSpPr/>
      </xdr:nvSpPr>
      <xdr:spPr bwMode="auto">
        <a:xfrm>
          <a:off x="5600700" y="310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59955</xdr:rowOff>
    </xdr:from>
    <xdr:to>
      <xdr:col>4</xdr:col>
      <xdr:colOff>469900</xdr:colOff>
      <xdr:row>19</xdr:row>
      <xdr:rowOff>62426</xdr:rowOff>
    </xdr:to>
    <xdr:cxnSp macro="">
      <xdr:nvCxnSpPr>
        <xdr:cNvPr id="55" name="直線コネクタ 54"/>
        <xdr:cNvCxnSpPr/>
      </xdr:nvCxnSpPr>
      <xdr:spPr bwMode="auto">
        <a:xfrm>
          <a:off x="4305300" y="3365130"/>
          <a:ext cx="698500" cy="2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3908</xdr:rowOff>
    </xdr:from>
    <xdr:to>
      <xdr:col>4</xdr:col>
      <xdr:colOff>520700</xdr:colOff>
      <xdr:row>18</xdr:row>
      <xdr:rowOff>105508</xdr:rowOff>
    </xdr:to>
    <xdr:sp macro="" textlink="">
      <xdr:nvSpPr>
        <xdr:cNvPr id="56" name="フローチャート : 判断 55"/>
        <xdr:cNvSpPr/>
      </xdr:nvSpPr>
      <xdr:spPr bwMode="auto">
        <a:xfrm>
          <a:off x="4953000" y="31376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115685</xdr:rowOff>
    </xdr:from>
    <xdr:ext cx="736600" cy="259045"/>
    <xdr:sp macro="" textlink="">
      <xdr:nvSpPr>
        <xdr:cNvPr id="57" name="テキスト ボックス 56"/>
        <xdr:cNvSpPr txBox="1"/>
      </xdr:nvSpPr>
      <xdr:spPr>
        <a:xfrm>
          <a:off x="4622800" y="2906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57114</xdr:rowOff>
    </xdr:from>
    <xdr:to>
      <xdr:col>3</xdr:col>
      <xdr:colOff>904875</xdr:colOff>
      <xdr:row>19</xdr:row>
      <xdr:rowOff>59955</xdr:rowOff>
    </xdr:to>
    <xdr:cxnSp macro="">
      <xdr:nvCxnSpPr>
        <xdr:cNvPr id="58" name="直線コネクタ 57"/>
        <xdr:cNvCxnSpPr/>
      </xdr:nvCxnSpPr>
      <xdr:spPr bwMode="auto">
        <a:xfrm>
          <a:off x="3606800" y="3362289"/>
          <a:ext cx="698500" cy="2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163112</xdr:rowOff>
    </xdr:from>
    <xdr:to>
      <xdr:col>3</xdr:col>
      <xdr:colOff>955675</xdr:colOff>
      <xdr:row>18</xdr:row>
      <xdr:rowOff>93262</xdr:rowOff>
    </xdr:to>
    <xdr:sp macro="" textlink="">
      <xdr:nvSpPr>
        <xdr:cNvPr id="59" name="フローチャート : 判断 58"/>
        <xdr:cNvSpPr/>
      </xdr:nvSpPr>
      <xdr:spPr bwMode="auto">
        <a:xfrm>
          <a:off x="4254500" y="31253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103439</xdr:rowOff>
    </xdr:from>
    <xdr:ext cx="762000" cy="259045"/>
    <xdr:sp macro="" textlink="">
      <xdr:nvSpPr>
        <xdr:cNvPr id="60" name="テキスト ボックス 59"/>
        <xdr:cNvSpPr txBox="1"/>
      </xdr:nvSpPr>
      <xdr:spPr>
        <a:xfrm>
          <a:off x="3924300" y="2894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57114</xdr:rowOff>
    </xdr:from>
    <xdr:to>
      <xdr:col>3</xdr:col>
      <xdr:colOff>206375</xdr:colOff>
      <xdr:row>19</xdr:row>
      <xdr:rowOff>95747</xdr:rowOff>
    </xdr:to>
    <xdr:cxnSp macro="">
      <xdr:nvCxnSpPr>
        <xdr:cNvPr id="61" name="直線コネクタ 60"/>
        <xdr:cNvCxnSpPr/>
      </xdr:nvCxnSpPr>
      <xdr:spPr bwMode="auto">
        <a:xfrm flipV="1">
          <a:off x="2908300" y="3362289"/>
          <a:ext cx="6985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139196</xdr:rowOff>
    </xdr:from>
    <xdr:to>
      <xdr:col>3</xdr:col>
      <xdr:colOff>257175</xdr:colOff>
      <xdr:row>18</xdr:row>
      <xdr:rowOff>69346</xdr:rowOff>
    </xdr:to>
    <xdr:sp macro="" textlink="">
      <xdr:nvSpPr>
        <xdr:cNvPr id="62" name="フローチャート : 判断 61"/>
        <xdr:cNvSpPr/>
      </xdr:nvSpPr>
      <xdr:spPr bwMode="auto">
        <a:xfrm>
          <a:off x="3556000" y="3101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79523</xdr:rowOff>
    </xdr:from>
    <xdr:ext cx="762000" cy="259045"/>
    <xdr:sp macro="" textlink="">
      <xdr:nvSpPr>
        <xdr:cNvPr id="63" name="テキスト ボックス 62"/>
        <xdr:cNvSpPr txBox="1"/>
      </xdr:nvSpPr>
      <xdr:spPr>
        <a:xfrm>
          <a:off x="3225800" y="287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21282</xdr:rowOff>
    </xdr:from>
    <xdr:to>
      <xdr:col>2</xdr:col>
      <xdr:colOff>692150</xdr:colOff>
      <xdr:row>18</xdr:row>
      <xdr:rowOff>122882</xdr:rowOff>
    </xdr:to>
    <xdr:sp macro="" textlink="">
      <xdr:nvSpPr>
        <xdr:cNvPr id="64" name="フローチャート : 判断 63"/>
        <xdr:cNvSpPr/>
      </xdr:nvSpPr>
      <xdr:spPr bwMode="auto">
        <a:xfrm>
          <a:off x="2857500" y="3155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133059</xdr:rowOff>
    </xdr:from>
    <xdr:ext cx="762000" cy="259045"/>
    <xdr:sp macro="" textlink="">
      <xdr:nvSpPr>
        <xdr:cNvPr id="65" name="テキスト ボックス 64"/>
        <xdr:cNvSpPr txBox="1"/>
      </xdr:nvSpPr>
      <xdr:spPr>
        <a:xfrm>
          <a:off x="2527300" y="2923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113973</xdr:rowOff>
    </xdr:from>
    <xdr:to>
      <xdr:col>5</xdr:col>
      <xdr:colOff>34925</xdr:colOff>
      <xdr:row>19</xdr:row>
      <xdr:rowOff>44124</xdr:rowOff>
    </xdr:to>
    <xdr:sp macro="" textlink="">
      <xdr:nvSpPr>
        <xdr:cNvPr id="71" name="円/楕円 70"/>
        <xdr:cNvSpPr/>
      </xdr:nvSpPr>
      <xdr:spPr bwMode="auto">
        <a:xfrm>
          <a:off x="5600700" y="324769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86050</xdr:rowOff>
    </xdr:from>
    <xdr:ext cx="762000" cy="259045"/>
    <xdr:sp macro="" textlink="">
      <xdr:nvSpPr>
        <xdr:cNvPr id="72" name="人口1人当たり決算額の推移該当値テキスト130"/>
        <xdr:cNvSpPr txBox="1"/>
      </xdr:nvSpPr>
      <xdr:spPr>
        <a:xfrm>
          <a:off x="5740400" y="321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118,655</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11626</xdr:rowOff>
    </xdr:from>
    <xdr:to>
      <xdr:col>4</xdr:col>
      <xdr:colOff>520700</xdr:colOff>
      <xdr:row>19</xdr:row>
      <xdr:rowOff>113226</xdr:rowOff>
    </xdr:to>
    <xdr:sp macro="" textlink="">
      <xdr:nvSpPr>
        <xdr:cNvPr id="73" name="円/楕円 72"/>
        <xdr:cNvSpPr/>
      </xdr:nvSpPr>
      <xdr:spPr bwMode="auto">
        <a:xfrm>
          <a:off x="4953000" y="3316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98003</xdr:rowOff>
    </xdr:from>
    <xdr:ext cx="736600" cy="259045"/>
    <xdr:sp macro="" textlink="">
      <xdr:nvSpPr>
        <xdr:cNvPr id="74" name="テキスト ボックス 73"/>
        <xdr:cNvSpPr txBox="1"/>
      </xdr:nvSpPr>
      <xdr:spPr>
        <a:xfrm>
          <a:off x="4622800" y="3403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112,307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9155</xdr:rowOff>
    </xdr:from>
    <xdr:to>
      <xdr:col>3</xdr:col>
      <xdr:colOff>955675</xdr:colOff>
      <xdr:row>19</xdr:row>
      <xdr:rowOff>110755</xdr:rowOff>
    </xdr:to>
    <xdr:sp macro="" textlink="">
      <xdr:nvSpPr>
        <xdr:cNvPr id="75" name="円/楕円 74"/>
        <xdr:cNvSpPr/>
      </xdr:nvSpPr>
      <xdr:spPr bwMode="auto">
        <a:xfrm>
          <a:off x="4254500" y="331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95532</xdr:rowOff>
    </xdr:from>
    <xdr:ext cx="762000" cy="259045"/>
    <xdr:sp macro="" textlink="">
      <xdr:nvSpPr>
        <xdr:cNvPr id="76" name="テキスト ボックス 75"/>
        <xdr:cNvSpPr txBox="1"/>
      </xdr:nvSpPr>
      <xdr:spPr>
        <a:xfrm>
          <a:off x="3924300" y="340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112,534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6314</xdr:rowOff>
    </xdr:from>
    <xdr:to>
      <xdr:col>3</xdr:col>
      <xdr:colOff>257175</xdr:colOff>
      <xdr:row>19</xdr:row>
      <xdr:rowOff>107914</xdr:rowOff>
    </xdr:to>
    <xdr:sp macro="" textlink="">
      <xdr:nvSpPr>
        <xdr:cNvPr id="77" name="円/楕円 76"/>
        <xdr:cNvSpPr/>
      </xdr:nvSpPr>
      <xdr:spPr bwMode="auto">
        <a:xfrm>
          <a:off x="3556000" y="3311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92691</xdr:rowOff>
    </xdr:from>
    <xdr:ext cx="762000" cy="259045"/>
    <xdr:sp macro="" textlink="">
      <xdr:nvSpPr>
        <xdr:cNvPr id="78" name="テキスト ボックス 77"/>
        <xdr:cNvSpPr txBox="1"/>
      </xdr:nvSpPr>
      <xdr:spPr>
        <a:xfrm>
          <a:off x="3225800" y="339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112,795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44947</xdr:rowOff>
    </xdr:from>
    <xdr:to>
      <xdr:col>2</xdr:col>
      <xdr:colOff>692150</xdr:colOff>
      <xdr:row>19</xdr:row>
      <xdr:rowOff>146547</xdr:rowOff>
    </xdr:to>
    <xdr:sp macro="" textlink="">
      <xdr:nvSpPr>
        <xdr:cNvPr id="79" name="円/楕円 78"/>
        <xdr:cNvSpPr/>
      </xdr:nvSpPr>
      <xdr:spPr bwMode="auto">
        <a:xfrm>
          <a:off x="2857500" y="3350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131324</xdr:rowOff>
    </xdr:from>
    <xdr:ext cx="762000" cy="259045"/>
    <xdr:sp macro="" textlink="">
      <xdr:nvSpPr>
        <xdr:cNvPr id="80" name="テキスト ボックス 79"/>
        <xdr:cNvSpPr txBox="1"/>
      </xdr:nvSpPr>
      <xdr:spPr>
        <a:xfrm>
          <a:off x="2527300" y="343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212058</xdr:rowOff>
    </xdr:from>
    <xdr:to>
      <xdr:col>4</xdr:col>
      <xdr:colOff>1117600</xdr:colOff>
      <xdr:row>37</xdr:row>
      <xdr:rowOff>179997</xdr:rowOff>
    </xdr:to>
    <xdr:cxnSp macro="">
      <xdr:nvCxnSpPr>
        <xdr:cNvPr id="108" name="直線コネクタ 107"/>
        <xdr:cNvCxnSpPr/>
      </xdr:nvCxnSpPr>
      <xdr:spPr bwMode="auto">
        <a:xfrm flipV="1">
          <a:off x="5651500" y="6136608"/>
          <a:ext cx="0" cy="11680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152074</xdr:rowOff>
    </xdr:from>
    <xdr:ext cx="762000" cy="259045"/>
    <xdr:sp macro="" textlink="">
      <xdr:nvSpPr>
        <xdr:cNvPr id="109" name="人口1人当たり決算額の推移最小値テキスト445"/>
        <xdr:cNvSpPr txBox="1"/>
      </xdr:nvSpPr>
      <xdr:spPr>
        <a:xfrm>
          <a:off x="5740400" y="727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-6,782</a:t>
          </a:r>
          <a:endParaRPr kumimoji="1" lang="ja-JP" altLang="en-US" sz="1000" b="1">
            <a:latin typeface="ＭＳ Ｐゴシック"/>
          </a:endParaRPr>
        </a:p>
      </xdr:txBody>
    </xdr:sp>
    <xdr:clientData/>
  </xdr:oneCellAnchor>
  <xdr:twoCellAnchor>
    <xdr:from>
      <xdr:col>4</xdr:col>
      <xdr:colOff>1028700</xdr:colOff>
      <xdr:row>37</xdr:row>
      <xdr:rowOff>179997</xdr:rowOff>
    </xdr:from>
    <xdr:to>
      <xdr:col>5</xdr:col>
      <xdr:colOff>73025</xdr:colOff>
      <xdr:row>37</xdr:row>
      <xdr:rowOff>179997</xdr:rowOff>
    </xdr:to>
    <xdr:cxnSp macro="">
      <xdr:nvCxnSpPr>
        <xdr:cNvPr id="110" name="直線コネクタ 109"/>
        <xdr:cNvCxnSpPr/>
      </xdr:nvCxnSpPr>
      <xdr:spPr bwMode="auto">
        <a:xfrm>
          <a:off x="5562600" y="73046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126985</xdr:rowOff>
    </xdr:from>
    <xdr:ext cx="762000" cy="259045"/>
    <xdr:sp macro="" textlink="">
      <xdr:nvSpPr>
        <xdr:cNvPr id="111" name="人口1人当たり決算額の推移最大値テキスト445"/>
        <xdr:cNvSpPr txBox="1"/>
      </xdr:nvSpPr>
      <xdr:spPr>
        <a:xfrm>
          <a:off x="5740400" y="588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54,535</a:t>
          </a:r>
          <a:endParaRPr kumimoji="1" lang="ja-JP" altLang="en-US" sz="1000" b="1">
            <a:latin typeface="ＭＳ Ｐゴシック"/>
          </a:endParaRPr>
        </a:p>
      </xdr:txBody>
    </xdr:sp>
    <xdr:clientData/>
  </xdr:oneCellAnchor>
  <xdr:twoCellAnchor>
    <xdr:from>
      <xdr:col>4</xdr:col>
      <xdr:colOff>1028700</xdr:colOff>
      <xdr:row>33</xdr:row>
      <xdr:rowOff>212058</xdr:rowOff>
    </xdr:from>
    <xdr:to>
      <xdr:col>5</xdr:col>
      <xdr:colOff>73025</xdr:colOff>
      <xdr:row>33</xdr:row>
      <xdr:rowOff>212058</xdr:rowOff>
    </xdr:to>
    <xdr:cxnSp macro="">
      <xdr:nvCxnSpPr>
        <xdr:cNvPr id="112" name="直線コネクタ 111"/>
        <xdr:cNvCxnSpPr/>
      </xdr:nvCxnSpPr>
      <xdr:spPr bwMode="auto">
        <a:xfrm>
          <a:off x="5562600" y="61366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247244</xdr:rowOff>
    </xdr:from>
    <xdr:to>
      <xdr:col>4</xdr:col>
      <xdr:colOff>1117600</xdr:colOff>
      <xdr:row>35</xdr:row>
      <xdr:rowOff>91796</xdr:rowOff>
    </xdr:to>
    <xdr:cxnSp macro="">
      <xdr:nvCxnSpPr>
        <xdr:cNvPr id="113" name="直線コネクタ 112"/>
        <xdr:cNvCxnSpPr/>
      </xdr:nvCxnSpPr>
      <xdr:spPr bwMode="auto">
        <a:xfrm>
          <a:off x="5003800" y="6514694"/>
          <a:ext cx="647700" cy="187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161288</xdr:rowOff>
    </xdr:from>
    <xdr:ext cx="762000" cy="259045"/>
    <xdr:sp macro="" textlink="">
      <xdr:nvSpPr>
        <xdr:cNvPr id="114" name="人口1人当たり決算額の推移平均値テキスト445"/>
        <xdr:cNvSpPr txBox="1"/>
      </xdr:nvSpPr>
      <xdr:spPr>
        <a:xfrm>
          <a:off x="5740400" y="6428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28,401</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316211</xdr:rowOff>
    </xdr:from>
    <xdr:to>
      <xdr:col>5</xdr:col>
      <xdr:colOff>34925</xdr:colOff>
      <xdr:row>35</xdr:row>
      <xdr:rowOff>74911</xdr:rowOff>
    </xdr:to>
    <xdr:sp macro="" textlink="">
      <xdr:nvSpPr>
        <xdr:cNvPr id="115" name="フローチャート : 判断 114"/>
        <xdr:cNvSpPr/>
      </xdr:nvSpPr>
      <xdr:spPr bwMode="auto">
        <a:xfrm>
          <a:off x="56007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204095</xdr:rowOff>
    </xdr:from>
    <xdr:to>
      <xdr:col>4</xdr:col>
      <xdr:colOff>469900</xdr:colOff>
      <xdr:row>34</xdr:row>
      <xdr:rowOff>247244</xdr:rowOff>
    </xdr:to>
    <xdr:cxnSp macro="">
      <xdr:nvCxnSpPr>
        <xdr:cNvPr id="116" name="直線コネクタ 115"/>
        <xdr:cNvCxnSpPr/>
      </xdr:nvCxnSpPr>
      <xdr:spPr bwMode="auto">
        <a:xfrm>
          <a:off x="4305300" y="6471545"/>
          <a:ext cx="698500" cy="43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249898</xdr:rowOff>
    </xdr:from>
    <xdr:to>
      <xdr:col>4</xdr:col>
      <xdr:colOff>520700</xdr:colOff>
      <xdr:row>35</xdr:row>
      <xdr:rowOff>8598</xdr:rowOff>
    </xdr:to>
    <xdr:sp macro="" textlink="">
      <xdr:nvSpPr>
        <xdr:cNvPr id="117" name="フローチャート : 判断 116"/>
        <xdr:cNvSpPr/>
      </xdr:nvSpPr>
      <xdr:spPr bwMode="auto">
        <a:xfrm>
          <a:off x="4953000" y="6517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336275</xdr:rowOff>
    </xdr:from>
    <xdr:ext cx="736600" cy="259045"/>
    <xdr:sp macro="" textlink="">
      <xdr:nvSpPr>
        <xdr:cNvPr id="118" name="テキスト ボックス 117"/>
        <xdr:cNvSpPr txBox="1"/>
      </xdr:nvSpPr>
      <xdr:spPr>
        <a:xfrm>
          <a:off x="4622800" y="660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120237</xdr:rowOff>
    </xdr:from>
    <xdr:to>
      <xdr:col>3</xdr:col>
      <xdr:colOff>904875</xdr:colOff>
      <xdr:row>34</xdr:row>
      <xdr:rowOff>204095</xdr:rowOff>
    </xdr:to>
    <xdr:cxnSp macro="">
      <xdr:nvCxnSpPr>
        <xdr:cNvPr id="119" name="直線コネクタ 118"/>
        <xdr:cNvCxnSpPr/>
      </xdr:nvCxnSpPr>
      <xdr:spPr bwMode="auto">
        <a:xfrm>
          <a:off x="3606800" y="6387687"/>
          <a:ext cx="698500" cy="83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234829</xdr:rowOff>
    </xdr:from>
    <xdr:to>
      <xdr:col>3</xdr:col>
      <xdr:colOff>955675</xdr:colOff>
      <xdr:row>34</xdr:row>
      <xdr:rowOff>336429</xdr:rowOff>
    </xdr:to>
    <xdr:sp macro="" textlink="">
      <xdr:nvSpPr>
        <xdr:cNvPr id="120" name="フローチャート : 判断 119"/>
        <xdr:cNvSpPr/>
      </xdr:nvSpPr>
      <xdr:spPr bwMode="auto">
        <a:xfrm>
          <a:off x="4254500" y="6502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321206</xdr:rowOff>
    </xdr:from>
    <xdr:ext cx="762000" cy="259045"/>
    <xdr:sp macro="" textlink="">
      <xdr:nvSpPr>
        <xdr:cNvPr id="121" name="テキスト ボックス 120"/>
        <xdr:cNvSpPr txBox="1"/>
      </xdr:nvSpPr>
      <xdr:spPr>
        <a:xfrm>
          <a:off x="3924300" y="6588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114808</xdr:rowOff>
    </xdr:from>
    <xdr:to>
      <xdr:col>3</xdr:col>
      <xdr:colOff>206375</xdr:colOff>
      <xdr:row>34</xdr:row>
      <xdr:rowOff>120237</xdr:rowOff>
    </xdr:to>
    <xdr:cxnSp macro="">
      <xdr:nvCxnSpPr>
        <xdr:cNvPr id="122" name="直線コネクタ 121"/>
        <xdr:cNvCxnSpPr/>
      </xdr:nvCxnSpPr>
      <xdr:spPr bwMode="auto">
        <a:xfrm>
          <a:off x="2908300" y="6382258"/>
          <a:ext cx="698500" cy="5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169754</xdr:rowOff>
    </xdr:from>
    <xdr:to>
      <xdr:col>3</xdr:col>
      <xdr:colOff>257175</xdr:colOff>
      <xdr:row>34</xdr:row>
      <xdr:rowOff>271354</xdr:rowOff>
    </xdr:to>
    <xdr:sp macro="" textlink="">
      <xdr:nvSpPr>
        <xdr:cNvPr id="123" name="フローチャート : 判断 122"/>
        <xdr:cNvSpPr/>
      </xdr:nvSpPr>
      <xdr:spPr bwMode="auto">
        <a:xfrm>
          <a:off x="3556000" y="6437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256132</xdr:rowOff>
    </xdr:from>
    <xdr:ext cx="762000" cy="259045"/>
    <xdr:sp macro="" textlink="">
      <xdr:nvSpPr>
        <xdr:cNvPr id="124" name="テキスト ボックス 123"/>
        <xdr:cNvSpPr txBox="1"/>
      </xdr:nvSpPr>
      <xdr:spPr>
        <a:xfrm>
          <a:off x="3225800" y="652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83439</xdr:rowOff>
    </xdr:from>
    <xdr:to>
      <xdr:col>2</xdr:col>
      <xdr:colOff>692150</xdr:colOff>
      <xdr:row>34</xdr:row>
      <xdr:rowOff>185039</xdr:rowOff>
    </xdr:to>
    <xdr:sp macro="" textlink="">
      <xdr:nvSpPr>
        <xdr:cNvPr id="125" name="フローチャート : 判断 124"/>
        <xdr:cNvSpPr/>
      </xdr:nvSpPr>
      <xdr:spPr bwMode="auto">
        <a:xfrm>
          <a:off x="2857500" y="63508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169816</xdr:rowOff>
    </xdr:from>
    <xdr:ext cx="762000" cy="259045"/>
    <xdr:sp macro="" textlink="">
      <xdr:nvSpPr>
        <xdr:cNvPr id="126" name="テキスト ボックス 125"/>
        <xdr:cNvSpPr txBox="1"/>
      </xdr:nvSpPr>
      <xdr:spPr>
        <a:xfrm>
          <a:off x="2527300" y="643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40996</xdr:rowOff>
    </xdr:from>
    <xdr:to>
      <xdr:col>5</xdr:col>
      <xdr:colOff>34925</xdr:colOff>
      <xdr:row>35</xdr:row>
      <xdr:rowOff>142596</xdr:rowOff>
    </xdr:to>
    <xdr:sp macro="" textlink="">
      <xdr:nvSpPr>
        <xdr:cNvPr id="132" name="円/楕円 131"/>
        <xdr:cNvSpPr/>
      </xdr:nvSpPr>
      <xdr:spPr bwMode="auto">
        <a:xfrm>
          <a:off x="5600700" y="665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13073</xdr:rowOff>
    </xdr:from>
    <xdr:ext cx="762000" cy="259045"/>
    <xdr:sp macro="" textlink="">
      <xdr:nvSpPr>
        <xdr:cNvPr id="133" name="人口1人当たり決算額の推移該当値テキスト445"/>
        <xdr:cNvSpPr txBox="1"/>
      </xdr:nvSpPr>
      <xdr:spPr>
        <a:xfrm>
          <a:off x="5740400" y="662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24,848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196443</xdr:rowOff>
    </xdr:from>
    <xdr:to>
      <xdr:col>4</xdr:col>
      <xdr:colOff>520700</xdr:colOff>
      <xdr:row>34</xdr:row>
      <xdr:rowOff>298044</xdr:rowOff>
    </xdr:to>
    <xdr:sp macro="" textlink="">
      <xdr:nvSpPr>
        <xdr:cNvPr id="134" name="円/楕円 133"/>
        <xdr:cNvSpPr/>
      </xdr:nvSpPr>
      <xdr:spPr bwMode="auto">
        <a:xfrm>
          <a:off x="4953000" y="646389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308220</xdr:rowOff>
    </xdr:from>
    <xdr:ext cx="736600" cy="259045"/>
    <xdr:sp macro="" textlink="">
      <xdr:nvSpPr>
        <xdr:cNvPr id="135" name="テキスト ボックス 134"/>
        <xdr:cNvSpPr txBox="1"/>
      </xdr:nvSpPr>
      <xdr:spPr>
        <a:xfrm>
          <a:off x="4622800" y="623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34,688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153295</xdr:rowOff>
    </xdr:from>
    <xdr:to>
      <xdr:col>3</xdr:col>
      <xdr:colOff>955675</xdr:colOff>
      <xdr:row>34</xdr:row>
      <xdr:rowOff>254895</xdr:rowOff>
    </xdr:to>
    <xdr:sp macro="" textlink="">
      <xdr:nvSpPr>
        <xdr:cNvPr id="136" name="円/楕円 135"/>
        <xdr:cNvSpPr/>
      </xdr:nvSpPr>
      <xdr:spPr bwMode="auto">
        <a:xfrm>
          <a:off x="4254500" y="6420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265072</xdr:rowOff>
    </xdr:from>
    <xdr:ext cx="762000" cy="259045"/>
    <xdr:sp macro="" textlink="">
      <xdr:nvSpPr>
        <xdr:cNvPr id="137" name="テキスト ボックス 136"/>
        <xdr:cNvSpPr txBox="1"/>
      </xdr:nvSpPr>
      <xdr:spPr>
        <a:xfrm>
          <a:off x="3924300" y="6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36,953</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69437</xdr:rowOff>
    </xdr:from>
    <xdr:to>
      <xdr:col>3</xdr:col>
      <xdr:colOff>257175</xdr:colOff>
      <xdr:row>34</xdr:row>
      <xdr:rowOff>171037</xdr:rowOff>
    </xdr:to>
    <xdr:sp macro="" textlink="">
      <xdr:nvSpPr>
        <xdr:cNvPr id="138" name="円/楕円 137"/>
        <xdr:cNvSpPr/>
      </xdr:nvSpPr>
      <xdr:spPr bwMode="auto">
        <a:xfrm>
          <a:off x="3556000" y="6336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181214</xdr:rowOff>
    </xdr:from>
    <xdr:ext cx="762000" cy="259045"/>
    <xdr:sp macro="" textlink="">
      <xdr:nvSpPr>
        <xdr:cNvPr id="139" name="テキスト ボックス 138"/>
        <xdr:cNvSpPr txBox="1"/>
      </xdr:nvSpPr>
      <xdr:spPr>
        <a:xfrm>
          <a:off x="3225800" y="610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41,355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64008</xdr:rowOff>
    </xdr:from>
    <xdr:to>
      <xdr:col>2</xdr:col>
      <xdr:colOff>692150</xdr:colOff>
      <xdr:row>34</xdr:row>
      <xdr:rowOff>165608</xdr:rowOff>
    </xdr:to>
    <xdr:sp macro="" textlink="">
      <xdr:nvSpPr>
        <xdr:cNvPr id="140" name="円/楕円 139"/>
        <xdr:cNvSpPr/>
      </xdr:nvSpPr>
      <xdr:spPr bwMode="auto">
        <a:xfrm>
          <a:off x="2857500" y="6331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175785</xdr:rowOff>
    </xdr:from>
    <xdr:ext cx="762000" cy="259045"/>
    <xdr:sp macro="" textlink="">
      <xdr:nvSpPr>
        <xdr:cNvPr id="141" name="テキスト ボックス 140"/>
        <xdr:cNvSpPr txBox="1"/>
      </xdr:nvSpPr>
      <xdr:spPr>
        <a:xfrm>
          <a:off x="2527300" y="6100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財政調整基金残高は、認定こども園整備等の大規模事業の影響により財源調整のため基金を取り崩したため、</a:t>
          </a:r>
          <a:r>
            <a:rPr kumimoji="1" lang="en-US" altLang="ja-JP" sz="1400">
              <a:latin typeface="ＭＳ ゴシック" pitchFamily="49" charset="-128"/>
              <a:ea typeface="ＭＳ ゴシック" pitchFamily="49" charset="-128"/>
            </a:rPr>
            <a:t>9.76</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実質収支額は、地方税の増等により、</a:t>
          </a:r>
          <a:r>
            <a:rPr kumimoji="1" lang="en-US" altLang="ja-JP" sz="1400">
              <a:latin typeface="ＭＳ ゴシック" pitchFamily="49" charset="-128"/>
              <a:ea typeface="ＭＳ ゴシック" pitchFamily="49" charset="-128"/>
            </a:rPr>
            <a:t>2.49</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実質単年度収支は、財政調整基金から取り崩しを行ったことにより、</a:t>
          </a:r>
          <a:r>
            <a:rPr kumimoji="1" lang="en-US" altLang="ja-JP" sz="1400">
              <a:latin typeface="ＭＳ ゴシック" pitchFamily="49" charset="-128"/>
              <a:ea typeface="ＭＳ ゴシック" pitchFamily="49" charset="-128"/>
            </a:rPr>
            <a:t>5.32</a:t>
          </a:r>
          <a:r>
            <a:rPr kumimoji="1" lang="ja-JP" altLang="en-US" sz="1400">
              <a:latin typeface="ＭＳ ゴシック" pitchFamily="49" charset="-128"/>
              <a:ea typeface="ＭＳ ゴシック" pitchFamily="49" charset="-128"/>
            </a:rPr>
            <a:t>ポイント減少している。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連結実質赤字比率については、全ての会計で黒字となっており、赤字比率はない。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今後も財政運営の健全化を図る。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元利償還金等については、近年は大きな地方債の発行をしておらず、過去に実施した大規模事業に係る償還ピークが過ぎたことにより、着実に減少している。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債務負担行為については、今後も減少傾向が続く見込みであるが、公営企業債の元利償還金に対する繰入金については、老朽管更新等の事業が予定され、組合等が起こした地方債の元利償還金に対する負担金等については、病院事業において新たな企業債の発行が予定されているため、増加す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福島県玉川村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将来負担額については、大規模事業等に係る償還ピークが過ぎたことにより減少している。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等に係る地方債の現在高、債務負担行為に基づく支出予定額は今後も減少が見込まれるが、公営企業債等繰入見込額、組合等負担等見込額については、起債事業が予定されているため、増加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充当可能財源等については、目的基金を積み増ししてきたが、認定こども園整備等に伴い充当可能基金を大きく取り崩している。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今後も大規模事業に備え、目的基金の積立を行い、財政運営の健全化を図る。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2" workbookViewId="0">
      <selection activeCell="A34" sqref="A34"/>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4978050</v>
      </c>
      <c r="BO4" s="349"/>
      <c r="BP4" s="349"/>
      <c r="BQ4" s="349"/>
      <c r="BR4" s="349"/>
      <c r="BS4" s="349"/>
      <c r="BT4" s="349"/>
      <c r="BU4" s="350"/>
      <c r="BV4" s="348">
        <v>4013983</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8.5</v>
      </c>
      <c r="CU4" s="355"/>
      <c r="CV4" s="355"/>
      <c r="CW4" s="355"/>
      <c r="CX4" s="355"/>
      <c r="CY4" s="355"/>
      <c r="CZ4" s="355"/>
      <c r="DA4" s="356"/>
      <c r="DB4" s="354">
        <v>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08" t="s">
        <v>76</v>
      </c>
      <c r="AN5" s="409"/>
      <c r="AO5" s="409"/>
      <c r="AP5" s="409"/>
      <c r="AQ5" s="409"/>
      <c r="AR5" s="409"/>
      <c r="AS5" s="409"/>
      <c r="AT5" s="410"/>
      <c r="AU5" s="411" t="s">
        <v>77</v>
      </c>
      <c r="AV5" s="412"/>
      <c r="AW5" s="412"/>
      <c r="AX5" s="412"/>
      <c r="AY5" s="413" t="s">
        <v>78</v>
      </c>
      <c r="AZ5" s="414"/>
      <c r="BA5" s="414"/>
      <c r="BB5" s="414"/>
      <c r="BC5" s="414"/>
      <c r="BD5" s="414"/>
      <c r="BE5" s="414"/>
      <c r="BF5" s="414"/>
      <c r="BG5" s="414"/>
      <c r="BH5" s="414"/>
      <c r="BI5" s="414"/>
      <c r="BJ5" s="414"/>
      <c r="BK5" s="414"/>
      <c r="BL5" s="414"/>
      <c r="BM5" s="415"/>
      <c r="BN5" s="416">
        <v>3744525</v>
      </c>
      <c r="BO5" s="417"/>
      <c r="BP5" s="417"/>
      <c r="BQ5" s="417"/>
      <c r="BR5" s="417"/>
      <c r="BS5" s="417"/>
      <c r="BT5" s="417"/>
      <c r="BU5" s="418"/>
      <c r="BV5" s="416">
        <v>3840516</v>
      </c>
      <c r="BW5" s="417"/>
      <c r="BX5" s="417"/>
      <c r="BY5" s="417"/>
      <c r="BZ5" s="417"/>
      <c r="CA5" s="417"/>
      <c r="CB5" s="417"/>
      <c r="CC5" s="418"/>
      <c r="CD5" s="419" t="s">
        <v>79</v>
      </c>
      <c r="CE5" s="420"/>
      <c r="CF5" s="420"/>
      <c r="CG5" s="420"/>
      <c r="CH5" s="420"/>
      <c r="CI5" s="420"/>
      <c r="CJ5" s="420"/>
      <c r="CK5" s="420"/>
      <c r="CL5" s="420"/>
      <c r="CM5" s="420"/>
      <c r="CN5" s="420"/>
      <c r="CO5" s="420"/>
      <c r="CP5" s="420"/>
      <c r="CQ5" s="420"/>
      <c r="CR5" s="420"/>
      <c r="CS5" s="421"/>
      <c r="CT5" s="382">
        <v>83.2</v>
      </c>
      <c r="CU5" s="383"/>
      <c r="CV5" s="383"/>
      <c r="CW5" s="383"/>
      <c r="CX5" s="383"/>
      <c r="CY5" s="383"/>
      <c r="CZ5" s="383"/>
      <c r="DA5" s="384"/>
      <c r="DB5" s="382">
        <v>82.8</v>
      </c>
      <c r="DC5" s="383"/>
      <c r="DD5" s="383"/>
      <c r="DE5" s="383"/>
      <c r="DF5" s="383"/>
      <c r="DG5" s="383"/>
      <c r="DH5" s="383"/>
      <c r="DI5" s="384"/>
      <c r="DJ5" s="137"/>
      <c r="DK5" s="137"/>
      <c r="DL5" s="137"/>
      <c r="DM5" s="137"/>
      <c r="DN5" s="137"/>
      <c r="DO5" s="137"/>
    </row>
    <row r="6" spans="1:119" ht="18.75" customHeight="1">
      <c r="A6" s="138"/>
      <c r="B6" s="385" t="s">
        <v>80</v>
      </c>
      <c r="C6" s="386"/>
      <c r="D6" s="386"/>
      <c r="E6" s="387"/>
      <c r="F6" s="387"/>
      <c r="G6" s="387"/>
      <c r="H6" s="387"/>
      <c r="I6" s="387"/>
      <c r="J6" s="387"/>
      <c r="K6" s="387"/>
      <c r="L6" s="387" t="s">
        <v>81</v>
      </c>
      <c r="M6" s="387"/>
      <c r="N6" s="387"/>
      <c r="O6" s="387"/>
      <c r="P6" s="387"/>
      <c r="Q6" s="387"/>
      <c r="R6" s="391"/>
      <c r="S6" s="391"/>
      <c r="T6" s="391"/>
      <c r="U6" s="391"/>
      <c r="V6" s="392"/>
      <c r="W6" s="395" t="s">
        <v>82</v>
      </c>
      <c r="X6" s="396"/>
      <c r="Y6" s="396"/>
      <c r="Z6" s="396"/>
      <c r="AA6" s="396"/>
      <c r="AB6" s="386"/>
      <c r="AC6" s="399" t="s">
        <v>83</v>
      </c>
      <c r="AD6" s="400"/>
      <c r="AE6" s="400"/>
      <c r="AF6" s="400"/>
      <c r="AG6" s="400"/>
      <c r="AH6" s="400"/>
      <c r="AI6" s="400"/>
      <c r="AJ6" s="400"/>
      <c r="AK6" s="400"/>
      <c r="AL6" s="401"/>
      <c r="AM6" s="408" t="s">
        <v>84</v>
      </c>
      <c r="AN6" s="409"/>
      <c r="AO6" s="409"/>
      <c r="AP6" s="409"/>
      <c r="AQ6" s="409"/>
      <c r="AR6" s="409"/>
      <c r="AS6" s="409"/>
      <c r="AT6" s="410"/>
      <c r="AU6" s="411" t="s">
        <v>77</v>
      </c>
      <c r="AV6" s="412"/>
      <c r="AW6" s="412"/>
      <c r="AX6" s="412"/>
      <c r="AY6" s="413" t="s">
        <v>85</v>
      </c>
      <c r="AZ6" s="414"/>
      <c r="BA6" s="414"/>
      <c r="BB6" s="414"/>
      <c r="BC6" s="414"/>
      <c r="BD6" s="414"/>
      <c r="BE6" s="414"/>
      <c r="BF6" s="414"/>
      <c r="BG6" s="414"/>
      <c r="BH6" s="414"/>
      <c r="BI6" s="414"/>
      <c r="BJ6" s="414"/>
      <c r="BK6" s="414"/>
      <c r="BL6" s="414"/>
      <c r="BM6" s="415"/>
      <c r="BN6" s="416">
        <v>1233525</v>
      </c>
      <c r="BO6" s="417"/>
      <c r="BP6" s="417"/>
      <c r="BQ6" s="417"/>
      <c r="BR6" s="417"/>
      <c r="BS6" s="417"/>
      <c r="BT6" s="417"/>
      <c r="BU6" s="418"/>
      <c r="BV6" s="416">
        <v>173467</v>
      </c>
      <c r="BW6" s="417"/>
      <c r="BX6" s="417"/>
      <c r="BY6" s="417"/>
      <c r="BZ6" s="417"/>
      <c r="CA6" s="417"/>
      <c r="CB6" s="417"/>
      <c r="CC6" s="418"/>
      <c r="CD6" s="419" t="s">
        <v>86</v>
      </c>
      <c r="CE6" s="420"/>
      <c r="CF6" s="420"/>
      <c r="CG6" s="420"/>
      <c r="CH6" s="420"/>
      <c r="CI6" s="420"/>
      <c r="CJ6" s="420"/>
      <c r="CK6" s="420"/>
      <c r="CL6" s="420"/>
      <c r="CM6" s="420"/>
      <c r="CN6" s="420"/>
      <c r="CO6" s="420"/>
      <c r="CP6" s="420"/>
      <c r="CQ6" s="420"/>
      <c r="CR6" s="420"/>
      <c r="CS6" s="421"/>
      <c r="CT6" s="422">
        <v>88.4</v>
      </c>
      <c r="CU6" s="423"/>
      <c r="CV6" s="423"/>
      <c r="CW6" s="423"/>
      <c r="CX6" s="423"/>
      <c r="CY6" s="423"/>
      <c r="CZ6" s="423"/>
      <c r="DA6" s="424"/>
      <c r="DB6" s="422">
        <v>88.2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2"/>
      <c r="AD7" s="403"/>
      <c r="AE7" s="403"/>
      <c r="AF7" s="403"/>
      <c r="AG7" s="403"/>
      <c r="AH7" s="403"/>
      <c r="AI7" s="403"/>
      <c r="AJ7" s="403"/>
      <c r="AK7" s="403"/>
      <c r="AL7" s="404"/>
      <c r="AM7" s="408" t="s">
        <v>87</v>
      </c>
      <c r="AN7" s="409"/>
      <c r="AO7" s="409"/>
      <c r="AP7" s="409"/>
      <c r="AQ7" s="409"/>
      <c r="AR7" s="409"/>
      <c r="AS7" s="409"/>
      <c r="AT7" s="410"/>
      <c r="AU7" s="411" t="s">
        <v>88</v>
      </c>
      <c r="AV7" s="412"/>
      <c r="AW7" s="412"/>
      <c r="AX7" s="412"/>
      <c r="AY7" s="413" t="s">
        <v>89</v>
      </c>
      <c r="AZ7" s="414"/>
      <c r="BA7" s="414"/>
      <c r="BB7" s="414"/>
      <c r="BC7" s="414"/>
      <c r="BD7" s="414"/>
      <c r="BE7" s="414"/>
      <c r="BF7" s="414"/>
      <c r="BG7" s="414"/>
      <c r="BH7" s="414"/>
      <c r="BI7" s="414"/>
      <c r="BJ7" s="414"/>
      <c r="BK7" s="414"/>
      <c r="BL7" s="414"/>
      <c r="BM7" s="415"/>
      <c r="BN7" s="416">
        <v>1027133</v>
      </c>
      <c r="BO7" s="417"/>
      <c r="BP7" s="417"/>
      <c r="BQ7" s="417"/>
      <c r="BR7" s="417"/>
      <c r="BS7" s="417"/>
      <c r="BT7" s="417"/>
      <c r="BU7" s="418"/>
      <c r="BV7" s="416">
        <v>24402</v>
      </c>
      <c r="BW7" s="417"/>
      <c r="BX7" s="417"/>
      <c r="BY7" s="417"/>
      <c r="BZ7" s="417"/>
      <c r="CA7" s="417"/>
      <c r="CB7" s="417"/>
      <c r="CC7" s="418"/>
      <c r="CD7" s="419" t="s">
        <v>90</v>
      </c>
      <c r="CE7" s="420"/>
      <c r="CF7" s="420"/>
      <c r="CG7" s="420"/>
      <c r="CH7" s="420"/>
      <c r="CI7" s="420"/>
      <c r="CJ7" s="420"/>
      <c r="CK7" s="420"/>
      <c r="CL7" s="420"/>
      <c r="CM7" s="420"/>
      <c r="CN7" s="420"/>
      <c r="CO7" s="420"/>
      <c r="CP7" s="420"/>
      <c r="CQ7" s="420"/>
      <c r="CR7" s="420"/>
      <c r="CS7" s="421"/>
      <c r="CT7" s="416">
        <v>2420587</v>
      </c>
      <c r="CU7" s="417"/>
      <c r="CV7" s="417"/>
      <c r="CW7" s="417"/>
      <c r="CX7" s="417"/>
      <c r="CY7" s="417"/>
      <c r="CZ7" s="417"/>
      <c r="DA7" s="418"/>
      <c r="DB7" s="416">
        <v>2469541</v>
      </c>
      <c r="DC7" s="417"/>
      <c r="DD7" s="417"/>
      <c r="DE7" s="417"/>
      <c r="DF7" s="417"/>
      <c r="DG7" s="417"/>
      <c r="DH7" s="417"/>
      <c r="DI7" s="418"/>
      <c r="DJ7" s="137"/>
      <c r="DK7" s="137"/>
      <c r="DL7" s="137"/>
      <c r="DM7" s="137"/>
      <c r="DN7" s="137"/>
      <c r="DO7" s="137"/>
    </row>
    <row r="8" spans="1:119" ht="18.75" customHeight="1" thickBot="1">
      <c r="A8" s="138"/>
      <c r="B8" s="388"/>
      <c r="C8" s="389"/>
      <c r="D8" s="389"/>
      <c r="E8" s="390"/>
      <c r="F8" s="390"/>
      <c r="G8" s="390"/>
      <c r="H8" s="390"/>
      <c r="I8" s="390"/>
      <c r="J8" s="390"/>
      <c r="K8" s="390"/>
      <c r="L8" s="390"/>
      <c r="M8" s="390"/>
      <c r="N8" s="390"/>
      <c r="O8" s="390"/>
      <c r="P8" s="390"/>
      <c r="Q8" s="390"/>
      <c r="R8" s="393"/>
      <c r="S8" s="393"/>
      <c r="T8" s="393"/>
      <c r="U8" s="393"/>
      <c r="V8" s="394"/>
      <c r="W8" s="397"/>
      <c r="X8" s="398"/>
      <c r="Y8" s="398"/>
      <c r="Z8" s="398"/>
      <c r="AA8" s="398"/>
      <c r="AB8" s="389"/>
      <c r="AC8" s="405"/>
      <c r="AD8" s="406"/>
      <c r="AE8" s="406"/>
      <c r="AF8" s="406"/>
      <c r="AG8" s="406"/>
      <c r="AH8" s="406"/>
      <c r="AI8" s="406"/>
      <c r="AJ8" s="406"/>
      <c r="AK8" s="406"/>
      <c r="AL8" s="407"/>
      <c r="AM8" s="408" t="s">
        <v>91</v>
      </c>
      <c r="AN8" s="409"/>
      <c r="AO8" s="409"/>
      <c r="AP8" s="409"/>
      <c r="AQ8" s="409"/>
      <c r="AR8" s="409"/>
      <c r="AS8" s="409"/>
      <c r="AT8" s="410"/>
      <c r="AU8" s="411" t="s">
        <v>92</v>
      </c>
      <c r="AV8" s="412"/>
      <c r="AW8" s="412"/>
      <c r="AX8" s="412"/>
      <c r="AY8" s="413" t="s">
        <v>93</v>
      </c>
      <c r="AZ8" s="414"/>
      <c r="BA8" s="414"/>
      <c r="BB8" s="414"/>
      <c r="BC8" s="414"/>
      <c r="BD8" s="414"/>
      <c r="BE8" s="414"/>
      <c r="BF8" s="414"/>
      <c r="BG8" s="414"/>
      <c r="BH8" s="414"/>
      <c r="BI8" s="414"/>
      <c r="BJ8" s="414"/>
      <c r="BK8" s="414"/>
      <c r="BL8" s="414"/>
      <c r="BM8" s="415"/>
      <c r="BN8" s="416">
        <v>206392</v>
      </c>
      <c r="BO8" s="417"/>
      <c r="BP8" s="417"/>
      <c r="BQ8" s="417"/>
      <c r="BR8" s="417"/>
      <c r="BS8" s="417"/>
      <c r="BT8" s="417"/>
      <c r="BU8" s="418"/>
      <c r="BV8" s="416">
        <v>149065</v>
      </c>
      <c r="BW8" s="417"/>
      <c r="BX8" s="417"/>
      <c r="BY8" s="417"/>
      <c r="BZ8" s="417"/>
      <c r="CA8" s="417"/>
      <c r="CB8" s="417"/>
      <c r="CC8" s="418"/>
      <c r="CD8" s="419" t="s">
        <v>94</v>
      </c>
      <c r="CE8" s="420"/>
      <c r="CF8" s="420"/>
      <c r="CG8" s="420"/>
      <c r="CH8" s="420"/>
      <c r="CI8" s="420"/>
      <c r="CJ8" s="420"/>
      <c r="CK8" s="420"/>
      <c r="CL8" s="420"/>
      <c r="CM8" s="420"/>
      <c r="CN8" s="420"/>
      <c r="CO8" s="420"/>
      <c r="CP8" s="420"/>
      <c r="CQ8" s="420"/>
      <c r="CR8" s="420"/>
      <c r="CS8" s="421"/>
      <c r="CT8" s="425">
        <v>0.33</v>
      </c>
      <c r="CU8" s="426"/>
      <c r="CV8" s="426"/>
      <c r="CW8" s="426"/>
      <c r="CX8" s="426"/>
      <c r="CY8" s="426"/>
      <c r="CZ8" s="426"/>
      <c r="DA8" s="427"/>
      <c r="DB8" s="425">
        <v>0.32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7231</v>
      </c>
      <c r="S9" s="433"/>
      <c r="T9" s="433"/>
      <c r="U9" s="433"/>
      <c r="V9" s="434"/>
      <c r="W9" s="342" t="s">
        <v>97</v>
      </c>
      <c r="X9" s="343"/>
      <c r="Y9" s="343"/>
      <c r="Z9" s="343"/>
      <c r="AA9" s="343"/>
      <c r="AB9" s="343"/>
      <c r="AC9" s="343"/>
      <c r="AD9" s="343"/>
      <c r="AE9" s="343"/>
      <c r="AF9" s="343"/>
      <c r="AG9" s="343"/>
      <c r="AH9" s="343"/>
      <c r="AI9" s="343"/>
      <c r="AJ9" s="343"/>
      <c r="AK9" s="343"/>
      <c r="AL9" s="344"/>
      <c r="AM9" s="408" t="s">
        <v>98</v>
      </c>
      <c r="AN9" s="409"/>
      <c r="AO9" s="409"/>
      <c r="AP9" s="409"/>
      <c r="AQ9" s="409"/>
      <c r="AR9" s="409"/>
      <c r="AS9" s="409"/>
      <c r="AT9" s="410"/>
      <c r="AU9" s="411" t="s">
        <v>99</v>
      </c>
      <c r="AV9" s="412"/>
      <c r="AW9" s="412"/>
      <c r="AX9" s="412"/>
      <c r="AY9" s="413" t="s">
        <v>100</v>
      </c>
      <c r="AZ9" s="414"/>
      <c r="BA9" s="414"/>
      <c r="BB9" s="414"/>
      <c r="BC9" s="414"/>
      <c r="BD9" s="414"/>
      <c r="BE9" s="414"/>
      <c r="BF9" s="414"/>
      <c r="BG9" s="414"/>
      <c r="BH9" s="414"/>
      <c r="BI9" s="414"/>
      <c r="BJ9" s="414"/>
      <c r="BK9" s="414"/>
      <c r="BL9" s="414"/>
      <c r="BM9" s="415"/>
      <c r="BN9" s="416">
        <v>57327</v>
      </c>
      <c r="BO9" s="417"/>
      <c r="BP9" s="417"/>
      <c r="BQ9" s="417"/>
      <c r="BR9" s="417"/>
      <c r="BS9" s="417"/>
      <c r="BT9" s="417"/>
      <c r="BU9" s="418"/>
      <c r="BV9" s="416">
        <v>-84277</v>
      </c>
      <c r="BW9" s="417"/>
      <c r="BX9" s="417"/>
      <c r="BY9" s="417"/>
      <c r="BZ9" s="417"/>
      <c r="CA9" s="417"/>
      <c r="CB9" s="417"/>
      <c r="CC9" s="418"/>
      <c r="CD9" s="419" t="s">
        <v>101</v>
      </c>
      <c r="CE9" s="420"/>
      <c r="CF9" s="420"/>
      <c r="CG9" s="420"/>
      <c r="CH9" s="420"/>
      <c r="CI9" s="420"/>
      <c r="CJ9" s="420"/>
      <c r="CK9" s="420"/>
      <c r="CL9" s="420"/>
      <c r="CM9" s="420"/>
      <c r="CN9" s="420"/>
      <c r="CO9" s="420"/>
      <c r="CP9" s="420"/>
      <c r="CQ9" s="420"/>
      <c r="CR9" s="420"/>
      <c r="CS9" s="421"/>
      <c r="CT9" s="382">
        <v>12.2</v>
      </c>
      <c r="CU9" s="383"/>
      <c r="CV9" s="383"/>
      <c r="CW9" s="383"/>
      <c r="CX9" s="383"/>
      <c r="CY9" s="383"/>
      <c r="CZ9" s="383"/>
      <c r="DA9" s="384"/>
      <c r="DB9" s="382">
        <v>14.9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09"/>
      <c r="N10" s="409"/>
      <c r="O10" s="409"/>
      <c r="P10" s="409"/>
      <c r="Q10" s="410"/>
      <c r="R10" s="436">
        <v>7602</v>
      </c>
      <c r="S10" s="437"/>
      <c r="T10" s="437"/>
      <c r="U10" s="437"/>
      <c r="V10" s="438"/>
      <c r="W10" s="373"/>
      <c r="X10" s="374"/>
      <c r="Y10" s="374"/>
      <c r="Z10" s="374"/>
      <c r="AA10" s="374"/>
      <c r="AB10" s="374"/>
      <c r="AC10" s="374"/>
      <c r="AD10" s="374"/>
      <c r="AE10" s="374"/>
      <c r="AF10" s="374"/>
      <c r="AG10" s="374"/>
      <c r="AH10" s="374"/>
      <c r="AI10" s="374"/>
      <c r="AJ10" s="374"/>
      <c r="AK10" s="374"/>
      <c r="AL10" s="377"/>
      <c r="AM10" s="408" t="s">
        <v>103</v>
      </c>
      <c r="AN10" s="409"/>
      <c r="AO10" s="409"/>
      <c r="AP10" s="409"/>
      <c r="AQ10" s="409"/>
      <c r="AR10" s="409"/>
      <c r="AS10" s="409"/>
      <c r="AT10" s="410"/>
      <c r="AU10" s="411" t="s">
        <v>104</v>
      </c>
      <c r="AV10" s="412"/>
      <c r="AW10" s="412"/>
      <c r="AX10" s="412"/>
      <c r="AY10" s="413" t="s">
        <v>105</v>
      </c>
      <c r="AZ10" s="414"/>
      <c r="BA10" s="414"/>
      <c r="BB10" s="414"/>
      <c r="BC10" s="414"/>
      <c r="BD10" s="414"/>
      <c r="BE10" s="414"/>
      <c r="BF10" s="414"/>
      <c r="BG10" s="414"/>
      <c r="BH10" s="414"/>
      <c r="BI10" s="414"/>
      <c r="BJ10" s="414"/>
      <c r="BK10" s="414"/>
      <c r="BL10" s="414"/>
      <c r="BM10" s="415"/>
      <c r="BN10" s="416">
        <v>75000</v>
      </c>
      <c r="BO10" s="417"/>
      <c r="BP10" s="417"/>
      <c r="BQ10" s="417"/>
      <c r="BR10" s="417"/>
      <c r="BS10" s="417"/>
      <c r="BT10" s="417"/>
      <c r="BU10" s="418"/>
      <c r="BV10" s="416">
        <v>120000</v>
      </c>
      <c r="BW10" s="417"/>
      <c r="BX10" s="417"/>
      <c r="BY10" s="417"/>
      <c r="BZ10" s="417"/>
      <c r="CA10" s="417"/>
      <c r="CB10" s="417"/>
      <c r="CC10" s="418"/>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08" t="s">
        <v>109</v>
      </c>
      <c r="AN11" s="409"/>
      <c r="AO11" s="409"/>
      <c r="AP11" s="409"/>
      <c r="AQ11" s="409"/>
      <c r="AR11" s="409"/>
      <c r="AS11" s="409"/>
      <c r="AT11" s="410"/>
      <c r="AU11" s="411" t="s">
        <v>110</v>
      </c>
      <c r="AV11" s="412"/>
      <c r="AW11" s="412"/>
      <c r="AX11" s="412"/>
      <c r="AY11" s="413" t="s">
        <v>111</v>
      </c>
      <c r="AZ11" s="414"/>
      <c r="BA11" s="414"/>
      <c r="BB11" s="414"/>
      <c r="BC11" s="414"/>
      <c r="BD11" s="414"/>
      <c r="BE11" s="414"/>
      <c r="BF11" s="414"/>
      <c r="BG11" s="414"/>
      <c r="BH11" s="414"/>
      <c r="BI11" s="414"/>
      <c r="BJ11" s="414"/>
      <c r="BK11" s="414"/>
      <c r="BL11" s="414"/>
      <c r="BM11" s="415"/>
      <c r="BN11" s="416" t="s">
        <v>112</v>
      </c>
      <c r="BO11" s="417"/>
      <c r="BP11" s="417"/>
      <c r="BQ11" s="417"/>
      <c r="BR11" s="417"/>
      <c r="BS11" s="417"/>
      <c r="BT11" s="417"/>
      <c r="BU11" s="418"/>
      <c r="BV11" s="416" t="s">
        <v>112</v>
      </c>
      <c r="BW11" s="417"/>
      <c r="BX11" s="417"/>
      <c r="BY11" s="417"/>
      <c r="BZ11" s="417"/>
      <c r="CA11" s="417"/>
      <c r="CB11" s="417"/>
      <c r="CC11" s="418"/>
      <c r="CD11" s="419" t="s">
        <v>113</v>
      </c>
      <c r="CE11" s="420"/>
      <c r="CF11" s="420"/>
      <c r="CG11" s="420"/>
      <c r="CH11" s="420"/>
      <c r="CI11" s="420"/>
      <c r="CJ11" s="420"/>
      <c r="CK11" s="420"/>
      <c r="CL11" s="420"/>
      <c r="CM11" s="420"/>
      <c r="CN11" s="420"/>
      <c r="CO11" s="420"/>
      <c r="CP11" s="420"/>
      <c r="CQ11" s="420"/>
      <c r="CR11" s="420"/>
      <c r="CS11" s="421"/>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6992</v>
      </c>
      <c r="S12" s="458"/>
      <c r="T12" s="458"/>
      <c r="U12" s="458"/>
      <c r="V12" s="459"/>
      <c r="W12" s="460" t="s">
        <v>1</v>
      </c>
      <c r="X12" s="412"/>
      <c r="Y12" s="412"/>
      <c r="Z12" s="412"/>
      <c r="AA12" s="412"/>
      <c r="AB12" s="461"/>
      <c r="AC12" s="411" t="s">
        <v>116</v>
      </c>
      <c r="AD12" s="412"/>
      <c r="AE12" s="412"/>
      <c r="AF12" s="412"/>
      <c r="AG12" s="461"/>
      <c r="AH12" s="411" t="s">
        <v>117</v>
      </c>
      <c r="AI12" s="412"/>
      <c r="AJ12" s="412"/>
      <c r="AK12" s="412"/>
      <c r="AL12" s="462"/>
      <c r="AM12" s="408" t="s">
        <v>118</v>
      </c>
      <c r="AN12" s="409"/>
      <c r="AO12" s="409"/>
      <c r="AP12" s="409"/>
      <c r="AQ12" s="409"/>
      <c r="AR12" s="409"/>
      <c r="AS12" s="409"/>
      <c r="AT12" s="410"/>
      <c r="AU12" s="411" t="s">
        <v>119</v>
      </c>
      <c r="AV12" s="412"/>
      <c r="AW12" s="412"/>
      <c r="AX12" s="412"/>
      <c r="AY12" s="413" t="s">
        <v>120</v>
      </c>
      <c r="AZ12" s="414"/>
      <c r="BA12" s="414"/>
      <c r="BB12" s="414"/>
      <c r="BC12" s="414"/>
      <c r="BD12" s="414"/>
      <c r="BE12" s="414"/>
      <c r="BF12" s="414"/>
      <c r="BG12" s="414"/>
      <c r="BH12" s="414"/>
      <c r="BI12" s="414"/>
      <c r="BJ12" s="414"/>
      <c r="BK12" s="414"/>
      <c r="BL12" s="414"/>
      <c r="BM12" s="415"/>
      <c r="BN12" s="416">
        <v>324000</v>
      </c>
      <c r="BO12" s="417"/>
      <c r="BP12" s="417"/>
      <c r="BQ12" s="417"/>
      <c r="BR12" s="417"/>
      <c r="BS12" s="417"/>
      <c r="BT12" s="417"/>
      <c r="BU12" s="418"/>
      <c r="BV12" s="416">
        <v>100000</v>
      </c>
      <c r="BW12" s="417"/>
      <c r="BX12" s="417"/>
      <c r="BY12" s="417"/>
      <c r="BZ12" s="417"/>
      <c r="CA12" s="417"/>
      <c r="CB12" s="417"/>
      <c r="CC12" s="418"/>
      <c r="CD12" s="419" t="s">
        <v>121</v>
      </c>
      <c r="CE12" s="420"/>
      <c r="CF12" s="420"/>
      <c r="CG12" s="420"/>
      <c r="CH12" s="420"/>
      <c r="CI12" s="420"/>
      <c r="CJ12" s="420"/>
      <c r="CK12" s="420"/>
      <c r="CL12" s="420"/>
      <c r="CM12" s="420"/>
      <c r="CN12" s="420"/>
      <c r="CO12" s="420"/>
      <c r="CP12" s="420"/>
      <c r="CQ12" s="420"/>
      <c r="CR12" s="420"/>
      <c r="CS12" s="421"/>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6944</v>
      </c>
      <c r="S13" s="467"/>
      <c r="T13" s="467"/>
      <c r="U13" s="467"/>
      <c r="V13" s="468"/>
      <c r="W13" s="395" t="s">
        <v>124</v>
      </c>
      <c r="X13" s="396"/>
      <c r="Y13" s="396"/>
      <c r="Z13" s="396"/>
      <c r="AA13" s="396"/>
      <c r="AB13" s="386"/>
      <c r="AC13" s="436">
        <v>688</v>
      </c>
      <c r="AD13" s="437"/>
      <c r="AE13" s="437"/>
      <c r="AF13" s="437"/>
      <c r="AG13" s="476"/>
      <c r="AH13" s="436">
        <v>770</v>
      </c>
      <c r="AI13" s="437"/>
      <c r="AJ13" s="437"/>
      <c r="AK13" s="437"/>
      <c r="AL13" s="438"/>
      <c r="AM13" s="408" t="s">
        <v>125</v>
      </c>
      <c r="AN13" s="409"/>
      <c r="AO13" s="409"/>
      <c r="AP13" s="409"/>
      <c r="AQ13" s="409"/>
      <c r="AR13" s="409"/>
      <c r="AS13" s="409"/>
      <c r="AT13" s="410"/>
      <c r="AU13" s="411" t="s">
        <v>126</v>
      </c>
      <c r="AV13" s="412"/>
      <c r="AW13" s="412"/>
      <c r="AX13" s="412"/>
      <c r="AY13" s="413" t="s">
        <v>127</v>
      </c>
      <c r="AZ13" s="414"/>
      <c r="BA13" s="414"/>
      <c r="BB13" s="414"/>
      <c r="BC13" s="414"/>
      <c r="BD13" s="414"/>
      <c r="BE13" s="414"/>
      <c r="BF13" s="414"/>
      <c r="BG13" s="414"/>
      <c r="BH13" s="414"/>
      <c r="BI13" s="414"/>
      <c r="BJ13" s="414"/>
      <c r="BK13" s="414"/>
      <c r="BL13" s="414"/>
      <c r="BM13" s="415"/>
      <c r="BN13" s="416">
        <v>-191673</v>
      </c>
      <c r="BO13" s="417"/>
      <c r="BP13" s="417"/>
      <c r="BQ13" s="417"/>
      <c r="BR13" s="417"/>
      <c r="BS13" s="417"/>
      <c r="BT13" s="417"/>
      <c r="BU13" s="418"/>
      <c r="BV13" s="416">
        <v>-64277</v>
      </c>
      <c r="BW13" s="417"/>
      <c r="BX13" s="417"/>
      <c r="BY13" s="417"/>
      <c r="BZ13" s="417"/>
      <c r="CA13" s="417"/>
      <c r="CB13" s="417"/>
      <c r="CC13" s="418"/>
      <c r="CD13" s="419" t="s">
        <v>128</v>
      </c>
      <c r="CE13" s="420"/>
      <c r="CF13" s="420"/>
      <c r="CG13" s="420"/>
      <c r="CH13" s="420"/>
      <c r="CI13" s="420"/>
      <c r="CJ13" s="420"/>
      <c r="CK13" s="420"/>
      <c r="CL13" s="420"/>
      <c r="CM13" s="420"/>
      <c r="CN13" s="420"/>
      <c r="CO13" s="420"/>
      <c r="CP13" s="420"/>
      <c r="CQ13" s="420"/>
      <c r="CR13" s="420"/>
      <c r="CS13" s="421"/>
      <c r="CT13" s="382">
        <v>11</v>
      </c>
      <c r="CU13" s="383"/>
      <c r="CV13" s="383"/>
      <c r="CW13" s="383"/>
      <c r="CX13" s="383"/>
      <c r="CY13" s="383"/>
      <c r="CZ13" s="383"/>
      <c r="DA13" s="384"/>
      <c r="DB13" s="382">
        <v>12.9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7111</v>
      </c>
      <c r="S14" s="467"/>
      <c r="T14" s="467"/>
      <c r="U14" s="467"/>
      <c r="V14" s="468"/>
      <c r="W14" s="375"/>
      <c r="X14" s="376"/>
      <c r="Y14" s="376"/>
      <c r="Z14" s="376"/>
      <c r="AA14" s="376"/>
      <c r="AB14" s="365"/>
      <c r="AC14" s="469">
        <v>19.3</v>
      </c>
      <c r="AD14" s="470"/>
      <c r="AE14" s="470"/>
      <c r="AF14" s="470"/>
      <c r="AG14" s="471"/>
      <c r="AH14" s="469">
        <v>18.5</v>
      </c>
      <c r="AI14" s="470"/>
      <c r="AJ14" s="470"/>
      <c r="AK14" s="470"/>
      <c r="AL14" s="472"/>
      <c r="AM14" s="408"/>
      <c r="AN14" s="409"/>
      <c r="AO14" s="409"/>
      <c r="AP14" s="409"/>
      <c r="AQ14" s="409"/>
      <c r="AR14" s="409"/>
      <c r="AS14" s="409"/>
      <c r="AT14" s="410"/>
      <c r="AU14" s="411"/>
      <c r="AV14" s="412"/>
      <c r="AW14" s="412"/>
      <c r="AX14" s="412"/>
      <c r="AY14" s="413"/>
      <c r="AZ14" s="414"/>
      <c r="BA14" s="414"/>
      <c r="BB14" s="414"/>
      <c r="BC14" s="414"/>
      <c r="BD14" s="414"/>
      <c r="BE14" s="414"/>
      <c r="BF14" s="414"/>
      <c r="BG14" s="414"/>
      <c r="BH14" s="414"/>
      <c r="BI14" s="414"/>
      <c r="BJ14" s="414"/>
      <c r="BK14" s="414"/>
      <c r="BL14" s="414"/>
      <c r="BM14" s="415"/>
      <c r="BN14" s="416"/>
      <c r="BO14" s="417"/>
      <c r="BP14" s="417"/>
      <c r="BQ14" s="417"/>
      <c r="BR14" s="417"/>
      <c r="BS14" s="417"/>
      <c r="BT14" s="417"/>
      <c r="BU14" s="418"/>
      <c r="BV14" s="416"/>
      <c r="BW14" s="417"/>
      <c r="BX14" s="417"/>
      <c r="BY14" s="417"/>
      <c r="BZ14" s="417"/>
      <c r="CA14" s="417"/>
      <c r="CB14" s="417"/>
      <c r="CC14" s="418"/>
      <c r="CD14" s="477" t="s">
        <v>130</v>
      </c>
      <c r="CE14" s="478"/>
      <c r="CF14" s="478"/>
      <c r="CG14" s="478"/>
      <c r="CH14" s="478"/>
      <c r="CI14" s="478"/>
      <c r="CJ14" s="478"/>
      <c r="CK14" s="478"/>
      <c r="CL14" s="478"/>
      <c r="CM14" s="478"/>
      <c r="CN14" s="478"/>
      <c r="CO14" s="478"/>
      <c r="CP14" s="478"/>
      <c r="CQ14" s="478"/>
      <c r="CR14" s="478"/>
      <c r="CS14" s="479"/>
      <c r="CT14" s="480">
        <v>78.099999999999994</v>
      </c>
      <c r="CU14" s="481"/>
      <c r="CV14" s="481"/>
      <c r="CW14" s="481"/>
      <c r="CX14" s="481"/>
      <c r="CY14" s="481"/>
      <c r="CZ14" s="481"/>
      <c r="DA14" s="482"/>
      <c r="DB14" s="480">
        <v>38.4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7056</v>
      </c>
      <c r="S15" s="467"/>
      <c r="T15" s="467"/>
      <c r="U15" s="467"/>
      <c r="V15" s="468"/>
      <c r="W15" s="395" t="s">
        <v>131</v>
      </c>
      <c r="X15" s="396"/>
      <c r="Y15" s="396"/>
      <c r="Z15" s="396"/>
      <c r="AA15" s="396"/>
      <c r="AB15" s="386"/>
      <c r="AC15" s="436">
        <v>1405</v>
      </c>
      <c r="AD15" s="437"/>
      <c r="AE15" s="437"/>
      <c r="AF15" s="437"/>
      <c r="AG15" s="476"/>
      <c r="AH15" s="436">
        <v>1766</v>
      </c>
      <c r="AI15" s="437"/>
      <c r="AJ15" s="437"/>
      <c r="AK15" s="437"/>
      <c r="AL15" s="438"/>
      <c r="AM15" s="408"/>
      <c r="AN15" s="409"/>
      <c r="AO15" s="409"/>
      <c r="AP15" s="409"/>
      <c r="AQ15" s="409"/>
      <c r="AR15" s="409"/>
      <c r="AS15" s="409"/>
      <c r="AT15" s="410"/>
      <c r="AU15" s="411"/>
      <c r="AV15" s="412"/>
      <c r="AW15" s="412"/>
      <c r="AX15" s="412"/>
      <c r="AY15" s="345" t="s">
        <v>132</v>
      </c>
      <c r="AZ15" s="346"/>
      <c r="BA15" s="346"/>
      <c r="BB15" s="346"/>
      <c r="BC15" s="346"/>
      <c r="BD15" s="346"/>
      <c r="BE15" s="346"/>
      <c r="BF15" s="346"/>
      <c r="BG15" s="346"/>
      <c r="BH15" s="346"/>
      <c r="BI15" s="346"/>
      <c r="BJ15" s="346"/>
      <c r="BK15" s="346"/>
      <c r="BL15" s="346"/>
      <c r="BM15" s="347"/>
      <c r="BN15" s="348">
        <v>668213</v>
      </c>
      <c r="BO15" s="349"/>
      <c r="BP15" s="349"/>
      <c r="BQ15" s="349"/>
      <c r="BR15" s="349"/>
      <c r="BS15" s="349"/>
      <c r="BT15" s="349"/>
      <c r="BU15" s="350"/>
      <c r="BV15" s="348">
        <v>721757</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86"/>
      <c r="N16" s="486"/>
      <c r="O16" s="486"/>
      <c r="P16" s="486"/>
      <c r="Q16" s="487"/>
      <c r="R16" s="488" t="s">
        <v>135</v>
      </c>
      <c r="S16" s="489"/>
      <c r="T16" s="489"/>
      <c r="U16" s="489"/>
      <c r="V16" s="490"/>
      <c r="W16" s="375"/>
      <c r="X16" s="376"/>
      <c r="Y16" s="376"/>
      <c r="Z16" s="376"/>
      <c r="AA16" s="376"/>
      <c r="AB16" s="365"/>
      <c r="AC16" s="469">
        <v>39.5</v>
      </c>
      <c r="AD16" s="470"/>
      <c r="AE16" s="470"/>
      <c r="AF16" s="470"/>
      <c r="AG16" s="471"/>
      <c r="AH16" s="469">
        <v>42.5</v>
      </c>
      <c r="AI16" s="470"/>
      <c r="AJ16" s="470"/>
      <c r="AK16" s="470"/>
      <c r="AL16" s="472"/>
      <c r="AM16" s="408"/>
      <c r="AN16" s="409"/>
      <c r="AO16" s="409"/>
      <c r="AP16" s="409"/>
      <c r="AQ16" s="409"/>
      <c r="AR16" s="409"/>
      <c r="AS16" s="409"/>
      <c r="AT16" s="410"/>
      <c r="AU16" s="411"/>
      <c r="AV16" s="412"/>
      <c r="AW16" s="412"/>
      <c r="AX16" s="412"/>
      <c r="AY16" s="413" t="s">
        <v>136</v>
      </c>
      <c r="AZ16" s="414"/>
      <c r="BA16" s="414"/>
      <c r="BB16" s="414"/>
      <c r="BC16" s="414"/>
      <c r="BD16" s="414"/>
      <c r="BE16" s="414"/>
      <c r="BF16" s="414"/>
      <c r="BG16" s="414"/>
      <c r="BH16" s="414"/>
      <c r="BI16" s="414"/>
      <c r="BJ16" s="414"/>
      <c r="BK16" s="414"/>
      <c r="BL16" s="414"/>
      <c r="BM16" s="415"/>
      <c r="BN16" s="416">
        <v>2091160</v>
      </c>
      <c r="BO16" s="417"/>
      <c r="BP16" s="417"/>
      <c r="BQ16" s="417"/>
      <c r="BR16" s="417"/>
      <c r="BS16" s="417"/>
      <c r="BT16" s="417"/>
      <c r="BU16" s="418"/>
      <c r="BV16" s="416">
        <v>2116690</v>
      </c>
      <c r="BW16" s="417"/>
      <c r="BX16" s="417"/>
      <c r="BY16" s="417"/>
      <c r="BZ16" s="417"/>
      <c r="CA16" s="417"/>
      <c r="CB16" s="417"/>
      <c r="CC16" s="418"/>
      <c r="CD16" s="152"/>
      <c r="CE16" s="494"/>
      <c r="CF16" s="494"/>
      <c r="CG16" s="494"/>
      <c r="CH16" s="494"/>
      <c r="CI16" s="494"/>
      <c r="CJ16" s="494"/>
      <c r="CK16" s="494"/>
      <c r="CL16" s="494"/>
      <c r="CM16" s="494"/>
      <c r="CN16" s="494"/>
      <c r="CO16" s="494"/>
      <c r="CP16" s="494"/>
      <c r="CQ16" s="494"/>
      <c r="CR16" s="494"/>
      <c r="CS16" s="495"/>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91" t="s">
        <v>137</v>
      </c>
      <c r="N17" s="492"/>
      <c r="O17" s="492"/>
      <c r="P17" s="492"/>
      <c r="Q17" s="493"/>
      <c r="R17" s="488" t="s">
        <v>138</v>
      </c>
      <c r="S17" s="489"/>
      <c r="T17" s="489"/>
      <c r="U17" s="489"/>
      <c r="V17" s="490"/>
      <c r="W17" s="395" t="s">
        <v>139</v>
      </c>
      <c r="X17" s="396"/>
      <c r="Y17" s="396"/>
      <c r="Z17" s="396"/>
      <c r="AA17" s="396"/>
      <c r="AB17" s="386"/>
      <c r="AC17" s="436">
        <v>1464</v>
      </c>
      <c r="AD17" s="437"/>
      <c r="AE17" s="437"/>
      <c r="AF17" s="437"/>
      <c r="AG17" s="476"/>
      <c r="AH17" s="436">
        <v>1614</v>
      </c>
      <c r="AI17" s="437"/>
      <c r="AJ17" s="437"/>
      <c r="AK17" s="437"/>
      <c r="AL17" s="438"/>
      <c r="AM17" s="408"/>
      <c r="AN17" s="409"/>
      <c r="AO17" s="409"/>
      <c r="AP17" s="409"/>
      <c r="AQ17" s="409"/>
      <c r="AR17" s="409"/>
      <c r="AS17" s="409"/>
      <c r="AT17" s="410"/>
      <c r="AU17" s="411"/>
      <c r="AV17" s="412"/>
      <c r="AW17" s="412"/>
      <c r="AX17" s="412"/>
      <c r="AY17" s="413" t="s">
        <v>140</v>
      </c>
      <c r="AZ17" s="414"/>
      <c r="BA17" s="414"/>
      <c r="BB17" s="414"/>
      <c r="BC17" s="414"/>
      <c r="BD17" s="414"/>
      <c r="BE17" s="414"/>
      <c r="BF17" s="414"/>
      <c r="BG17" s="414"/>
      <c r="BH17" s="414"/>
      <c r="BI17" s="414"/>
      <c r="BJ17" s="414"/>
      <c r="BK17" s="414"/>
      <c r="BL17" s="414"/>
      <c r="BM17" s="415"/>
      <c r="BN17" s="416">
        <v>852444</v>
      </c>
      <c r="BO17" s="417"/>
      <c r="BP17" s="417"/>
      <c r="BQ17" s="417"/>
      <c r="BR17" s="417"/>
      <c r="BS17" s="417"/>
      <c r="BT17" s="417"/>
      <c r="BU17" s="418"/>
      <c r="BV17" s="416">
        <v>926190</v>
      </c>
      <c r="BW17" s="417"/>
      <c r="BX17" s="417"/>
      <c r="BY17" s="417"/>
      <c r="BZ17" s="417"/>
      <c r="CA17" s="417"/>
      <c r="CB17" s="417"/>
      <c r="CC17" s="418"/>
      <c r="CD17" s="152"/>
      <c r="CE17" s="494"/>
      <c r="CF17" s="494"/>
      <c r="CG17" s="494"/>
      <c r="CH17" s="494"/>
      <c r="CI17" s="494"/>
      <c r="CJ17" s="494"/>
      <c r="CK17" s="494"/>
      <c r="CL17" s="494"/>
      <c r="CM17" s="494"/>
      <c r="CN17" s="494"/>
      <c r="CO17" s="494"/>
      <c r="CP17" s="494"/>
      <c r="CQ17" s="494"/>
      <c r="CR17" s="494"/>
      <c r="CS17" s="495"/>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46.67</v>
      </c>
      <c r="M18" s="498"/>
      <c r="N18" s="498"/>
      <c r="O18" s="498"/>
      <c r="P18" s="498"/>
      <c r="Q18" s="498"/>
      <c r="R18" s="499"/>
      <c r="S18" s="499"/>
      <c r="T18" s="499"/>
      <c r="U18" s="499"/>
      <c r="V18" s="500"/>
      <c r="W18" s="397"/>
      <c r="X18" s="398"/>
      <c r="Y18" s="398"/>
      <c r="Z18" s="398"/>
      <c r="AA18" s="398"/>
      <c r="AB18" s="389"/>
      <c r="AC18" s="501">
        <v>41.2</v>
      </c>
      <c r="AD18" s="502"/>
      <c r="AE18" s="502"/>
      <c r="AF18" s="502"/>
      <c r="AG18" s="503"/>
      <c r="AH18" s="501">
        <v>38.799999999999997</v>
      </c>
      <c r="AI18" s="502"/>
      <c r="AJ18" s="502"/>
      <c r="AK18" s="502"/>
      <c r="AL18" s="504"/>
      <c r="AM18" s="408"/>
      <c r="AN18" s="409"/>
      <c r="AO18" s="409"/>
      <c r="AP18" s="409"/>
      <c r="AQ18" s="409"/>
      <c r="AR18" s="409"/>
      <c r="AS18" s="409"/>
      <c r="AT18" s="410"/>
      <c r="AU18" s="411"/>
      <c r="AV18" s="412"/>
      <c r="AW18" s="412"/>
      <c r="AX18" s="412"/>
      <c r="AY18" s="413" t="s">
        <v>142</v>
      </c>
      <c r="AZ18" s="414"/>
      <c r="BA18" s="414"/>
      <c r="BB18" s="414"/>
      <c r="BC18" s="414"/>
      <c r="BD18" s="414"/>
      <c r="BE18" s="414"/>
      <c r="BF18" s="414"/>
      <c r="BG18" s="414"/>
      <c r="BH18" s="414"/>
      <c r="BI18" s="414"/>
      <c r="BJ18" s="414"/>
      <c r="BK18" s="414"/>
      <c r="BL18" s="414"/>
      <c r="BM18" s="415"/>
      <c r="BN18" s="416">
        <v>2064275</v>
      </c>
      <c r="BO18" s="417"/>
      <c r="BP18" s="417"/>
      <c r="BQ18" s="417"/>
      <c r="BR18" s="417"/>
      <c r="BS18" s="417"/>
      <c r="BT18" s="417"/>
      <c r="BU18" s="418"/>
      <c r="BV18" s="416">
        <v>1990177</v>
      </c>
      <c r="BW18" s="417"/>
      <c r="BX18" s="417"/>
      <c r="BY18" s="417"/>
      <c r="BZ18" s="417"/>
      <c r="CA18" s="417"/>
      <c r="CB18" s="417"/>
      <c r="CC18" s="418"/>
      <c r="CD18" s="152"/>
      <c r="CE18" s="494"/>
      <c r="CF18" s="494"/>
      <c r="CG18" s="494"/>
      <c r="CH18" s="494"/>
      <c r="CI18" s="494"/>
      <c r="CJ18" s="494"/>
      <c r="CK18" s="494"/>
      <c r="CL18" s="494"/>
      <c r="CM18" s="494"/>
      <c r="CN18" s="494"/>
      <c r="CO18" s="494"/>
      <c r="CP18" s="494"/>
      <c r="CQ18" s="494"/>
      <c r="CR18" s="494"/>
      <c r="CS18" s="495"/>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155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08"/>
      <c r="AN19" s="409"/>
      <c r="AO19" s="409"/>
      <c r="AP19" s="409"/>
      <c r="AQ19" s="409"/>
      <c r="AR19" s="409"/>
      <c r="AS19" s="409"/>
      <c r="AT19" s="410"/>
      <c r="AU19" s="411"/>
      <c r="AV19" s="412"/>
      <c r="AW19" s="412"/>
      <c r="AX19" s="412"/>
      <c r="AY19" s="413" t="s">
        <v>144</v>
      </c>
      <c r="AZ19" s="414"/>
      <c r="BA19" s="414"/>
      <c r="BB19" s="414"/>
      <c r="BC19" s="414"/>
      <c r="BD19" s="414"/>
      <c r="BE19" s="414"/>
      <c r="BF19" s="414"/>
      <c r="BG19" s="414"/>
      <c r="BH19" s="414"/>
      <c r="BI19" s="414"/>
      <c r="BJ19" s="414"/>
      <c r="BK19" s="414"/>
      <c r="BL19" s="414"/>
      <c r="BM19" s="415"/>
      <c r="BN19" s="416">
        <v>3333408</v>
      </c>
      <c r="BO19" s="417"/>
      <c r="BP19" s="417"/>
      <c r="BQ19" s="417"/>
      <c r="BR19" s="417"/>
      <c r="BS19" s="417"/>
      <c r="BT19" s="417"/>
      <c r="BU19" s="418"/>
      <c r="BV19" s="416">
        <v>2950986</v>
      </c>
      <c r="BW19" s="417"/>
      <c r="BX19" s="417"/>
      <c r="BY19" s="417"/>
      <c r="BZ19" s="417"/>
      <c r="CA19" s="417"/>
      <c r="CB19" s="417"/>
      <c r="CC19" s="418"/>
      <c r="CD19" s="152"/>
      <c r="CE19" s="494"/>
      <c r="CF19" s="494"/>
      <c r="CG19" s="494"/>
      <c r="CH19" s="494"/>
      <c r="CI19" s="494"/>
      <c r="CJ19" s="494"/>
      <c r="CK19" s="494"/>
      <c r="CL19" s="494"/>
      <c r="CM19" s="494"/>
      <c r="CN19" s="494"/>
      <c r="CO19" s="494"/>
      <c r="CP19" s="494"/>
      <c r="CQ19" s="494"/>
      <c r="CR19" s="494"/>
      <c r="CS19" s="495"/>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1923</v>
      </c>
      <c r="M20" s="505"/>
      <c r="N20" s="505"/>
      <c r="O20" s="505"/>
      <c r="P20" s="505"/>
      <c r="Q20" s="505"/>
      <c r="R20" s="506"/>
      <c r="S20" s="506"/>
      <c r="T20" s="506"/>
      <c r="U20" s="506"/>
      <c r="V20" s="507"/>
      <c r="W20" s="397"/>
      <c r="X20" s="398"/>
      <c r="Y20" s="398"/>
      <c r="Z20" s="398"/>
      <c r="AA20" s="398"/>
      <c r="AB20" s="398"/>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3"/>
      <c r="AZ20" s="414"/>
      <c r="BA20" s="414"/>
      <c r="BB20" s="414"/>
      <c r="BC20" s="414"/>
      <c r="BD20" s="414"/>
      <c r="BE20" s="414"/>
      <c r="BF20" s="414"/>
      <c r="BG20" s="414"/>
      <c r="BH20" s="414"/>
      <c r="BI20" s="414"/>
      <c r="BJ20" s="414"/>
      <c r="BK20" s="414"/>
      <c r="BL20" s="414"/>
      <c r="BM20" s="415"/>
      <c r="BN20" s="416"/>
      <c r="BO20" s="417"/>
      <c r="BP20" s="417"/>
      <c r="BQ20" s="417"/>
      <c r="BR20" s="417"/>
      <c r="BS20" s="417"/>
      <c r="BT20" s="417"/>
      <c r="BU20" s="418"/>
      <c r="BV20" s="416"/>
      <c r="BW20" s="417"/>
      <c r="BX20" s="417"/>
      <c r="BY20" s="417"/>
      <c r="BZ20" s="417"/>
      <c r="CA20" s="417"/>
      <c r="CB20" s="417"/>
      <c r="CC20" s="418"/>
      <c r="CD20" s="152"/>
      <c r="CE20" s="494"/>
      <c r="CF20" s="494"/>
      <c r="CG20" s="494"/>
      <c r="CH20" s="494"/>
      <c r="CI20" s="494"/>
      <c r="CJ20" s="494"/>
      <c r="CK20" s="494"/>
      <c r="CL20" s="494"/>
      <c r="CM20" s="494"/>
      <c r="CN20" s="494"/>
      <c r="CO20" s="494"/>
      <c r="CP20" s="494"/>
      <c r="CQ20" s="494"/>
      <c r="CR20" s="494"/>
      <c r="CS20" s="495"/>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3"/>
      <c r="AZ21" s="414"/>
      <c r="BA21" s="414"/>
      <c r="BB21" s="414"/>
      <c r="BC21" s="414"/>
      <c r="BD21" s="414"/>
      <c r="BE21" s="414"/>
      <c r="BF21" s="414"/>
      <c r="BG21" s="414"/>
      <c r="BH21" s="414"/>
      <c r="BI21" s="414"/>
      <c r="BJ21" s="414"/>
      <c r="BK21" s="414"/>
      <c r="BL21" s="414"/>
      <c r="BM21" s="415"/>
      <c r="BN21" s="416"/>
      <c r="BO21" s="417"/>
      <c r="BP21" s="417"/>
      <c r="BQ21" s="417"/>
      <c r="BR21" s="417"/>
      <c r="BS21" s="417"/>
      <c r="BT21" s="417"/>
      <c r="BU21" s="418"/>
      <c r="BV21" s="416"/>
      <c r="BW21" s="417"/>
      <c r="BX21" s="417"/>
      <c r="BY21" s="417"/>
      <c r="BZ21" s="417"/>
      <c r="CA21" s="417"/>
      <c r="CB21" s="417"/>
      <c r="CC21" s="418"/>
      <c r="CD21" s="152"/>
      <c r="CE21" s="494"/>
      <c r="CF21" s="494"/>
      <c r="CG21" s="494"/>
      <c r="CH21" s="494"/>
      <c r="CI21" s="494"/>
      <c r="CJ21" s="494"/>
      <c r="CK21" s="494"/>
      <c r="CL21" s="494"/>
      <c r="CM21" s="494"/>
      <c r="CN21" s="494"/>
      <c r="CO21" s="494"/>
      <c r="CP21" s="494"/>
      <c r="CQ21" s="494"/>
      <c r="CR21" s="494"/>
      <c r="CS21" s="495"/>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1" t="s">
        <v>1</v>
      </c>
      <c r="F22" s="396"/>
      <c r="G22" s="396"/>
      <c r="H22" s="396"/>
      <c r="I22" s="396"/>
      <c r="J22" s="396"/>
      <c r="K22" s="386"/>
      <c r="L22" s="391" t="s">
        <v>148</v>
      </c>
      <c r="M22" s="396"/>
      <c r="N22" s="396"/>
      <c r="O22" s="396"/>
      <c r="P22" s="386"/>
      <c r="Q22" s="524" t="s">
        <v>149</v>
      </c>
      <c r="R22" s="525"/>
      <c r="S22" s="525"/>
      <c r="T22" s="525"/>
      <c r="U22" s="525"/>
      <c r="V22" s="526"/>
      <c r="W22" s="530" t="s">
        <v>150</v>
      </c>
      <c r="X22" s="516"/>
      <c r="Y22" s="517"/>
      <c r="Z22" s="391" t="s">
        <v>1</v>
      </c>
      <c r="AA22" s="396"/>
      <c r="AB22" s="396"/>
      <c r="AC22" s="396"/>
      <c r="AD22" s="396"/>
      <c r="AE22" s="396"/>
      <c r="AF22" s="396"/>
      <c r="AG22" s="386"/>
      <c r="AH22" s="535" t="s">
        <v>151</v>
      </c>
      <c r="AI22" s="396"/>
      <c r="AJ22" s="396"/>
      <c r="AK22" s="396"/>
      <c r="AL22" s="386"/>
      <c r="AM22" s="535" t="s">
        <v>152</v>
      </c>
      <c r="AN22" s="536"/>
      <c r="AO22" s="536"/>
      <c r="AP22" s="536"/>
      <c r="AQ22" s="536"/>
      <c r="AR22" s="537"/>
      <c r="AS22" s="524" t="s">
        <v>149</v>
      </c>
      <c r="AT22" s="525"/>
      <c r="AU22" s="525"/>
      <c r="AV22" s="525"/>
      <c r="AW22" s="525"/>
      <c r="AX22" s="541"/>
      <c r="AY22" s="543"/>
      <c r="AZ22" s="544"/>
      <c r="BA22" s="544"/>
      <c r="BB22" s="544"/>
      <c r="BC22" s="544"/>
      <c r="BD22" s="544"/>
      <c r="BE22" s="544"/>
      <c r="BF22" s="544"/>
      <c r="BG22" s="544"/>
      <c r="BH22" s="544"/>
      <c r="BI22" s="544"/>
      <c r="BJ22" s="544"/>
      <c r="BK22" s="544"/>
      <c r="BL22" s="544"/>
      <c r="BM22" s="545"/>
      <c r="BN22" s="546"/>
      <c r="BO22" s="547"/>
      <c r="BP22" s="547"/>
      <c r="BQ22" s="547"/>
      <c r="BR22" s="547"/>
      <c r="BS22" s="547"/>
      <c r="BT22" s="547"/>
      <c r="BU22" s="548"/>
      <c r="BV22" s="546"/>
      <c r="BW22" s="547"/>
      <c r="BX22" s="547"/>
      <c r="BY22" s="547"/>
      <c r="BZ22" s="547"/>
      <c r="CA22" s="547"/>
      <c r="CB22" s="547"/>
      <c r="CC22" s="548"/>
      <c r="CD22" s="152"/>
      <c r="CE22" s="494"/>
      <c r="CF22" s="494"/>
      <c r="CG22" s="494"/>
      <c r="CH22" s="494"/>
      <c r="CI22" s="494"/>
      <c r="CJ22" s="494"/>
      <c r="CK22" s="494"/>
      <c r="CL22" s="494"/>
      <c r="CM22" s="494"/>
      <c r="CN22" s="494"/>
      <c r="CO22" s="494"/>
      <c r="CP22" s="494"/>
      <c r="CQ22" s="494"/>
      <c r="CR22" s="494"/>
      <c r="CS22" s="495"/>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38"/>
      <c r="AN23" s="539"/>
      <c r="AO23" s="539"/>
      <c r="AP23" s="539"/>
      <c r="AQ23" s="539"/>
      <c r="AR23" s="540"/>
      <c r="AS23" s="527"/>
      <c r="AT23" s="528"/>
      <c r="AU23" s="528"/>
      <c r="AV23" s="528"/>
      <c r="AW23" s="528"/>
      <c r="AX23" s="542"/>
      <c r="AY23" s="345" t="s">
        <v>153</v>
      </c>
      <c r="AZ23" s="346"/>
      <c r="BA23" s="346"/>
      <c r="BB23" s="346"/>
      <c r="BC23" s="346"/>
      <c r="BD23" s="346"/>
      <c r="BE23" s="346"/>
      <c r="BF23" s="346"/>
      <c r="BG23" s="346"/>
      <c r="BH23" s="346"/>
      <c r="BI23" s="346"/>
      <c r="BJ23" s="346"/>
      <c r="BK23" s="346"/>
      <c r="BL23" s="346"/>
      <c r="BM23" s="347"/>
      <c r="BN23" s="416">
        <v>3752073</v>
      </c>
      <c r="BO23" s="417"/>
      <c r="BP23" s="417"/>
      <c r="BQ23" s="417"/>
      <c r="BR23" s="417"/>
      <c r="BS23" s="417"/>
      <c r="BT23" s="417"/>
      <c r="BU23" s="418"/>
      <c r="BV23" s="416">
        <v>3923022</v>
      </c>
      <c r="BW23" s="417"/>
      <c r="BX23" s="417"/>
      <c r="BY23" s="417"/>
      <c r="BZ23" s="417"/>
      <c r="CA23" s="417"/>
      <c r="CB23" s="417"/>
      <c r="CC23" s="418"/>
      <c r="CD23" s="152"/>
      <c r="CE23" s="494"/>
      <c r="CF23" s="494"/>
      <c r="CG23" s="494"/>
      <c r="CH23" s="494"/>
      <c r="CI23" s="494"/>
      <c r="CJ23" s="494"/>
      <c r="CK23" s="494"/>
      <c r="CL23" s="494"/>
      <c r="CM23" s="494"/>
      <c r="CN23" s="494"/>
      <c r="CO23" s="494"/>
      <c r="CP23" s="494"/>
      <c r="CQ23" s="494"/>
      <c r="CR23" s="494"/>
      <c r="CS23" s="495"/>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09"/>
      <c r="G24" s="409"/>
      <c r="H24" s="409"/>
      <c r="I24" s="409"/>
      <c r="J24" s="409"/>
      <c r="K24" s="410"/>
      <c r="L24" s="436">
        <v>1</v>
      </c>
      <c r="M24" s="437"/>
      <c r="N24" s="437"/>
      <c r="O24" s="437"/>
      <c r="P24" s="476"/>
      <c r="Q24" s="436">
        <v>7580</v>
      </c>
      <c r="R24" s="437"/>
      <c r="S24" s="437"/>
      <c r="T24" s="437"/>
      <c r="U24" s="437"/>
      <c r="V24" s="476"/>
      <c r="W24" s="531"/>
      <c r="X24" s="519"/>
      <c r="Y24" s="520"/>
      <c r="Z24" s="435" t="s">
        <v>155</v>
      </c>
      <c r="AA24" s="409"/>
      <c r="AB24" s="409"/>
      <c r="AC24" s="409"/>
      <c r="AD24" s="409"/>
      <c r="AE24" s="409"/>
      <c r="AF24" s="409"/>
      <c r="AG24" s="410"/>
      <c r="AH24" s="436">
        <v>55</v>
      </c>
      <c r="AI24" s="437"/>
      <c r="AJ24" s="437"/>
      <c r="AK24" s="437"/>
      <c r="AL24" s="476"/>
      <c r="AM24" s="436">
        <v>181060</v>
      </c>
      <c r="AN24" s="437"/>
      <c r="AO24" s="437"/>
      <c r="AP24" s="437"/>
      <c r="AQ24" s="437"/>
      <c r="AR24" s="476"/>
      <c r="AS24" s="436">
        <v>3292</v>
      </c>
      <c r="AT24" s="437"/>
      <c r="AU24" s="437"/>
      <c r="AV24" s="437"/>
      <c r="AW24" s="437"/>
      <c r="AX24" s="438"/>
      <c r="AY24" s="543" t="s">
        <v>156</v>
      </c>
      <c r="AZ24" s="544"/>
      <c r="BA24" s="544"/>
      <c r="BB24" s="544"/>
      <c r="BC24" s="544"/>
      <c r="BD24" s="544"/>
      <c r="BE24" s="544"/>
      <c r="BF24" s="544"/>
      <c r="BG24" s="544"/>
      <c r="BH24" s="544"/>
      <c r="BI24" s="544"/>
      <c r="BJ24" s="544"/>
      <c r="BK24" s="544"/>
      <c r="BL24" s="544"/>
      <c r="BM24" s="545"/>
      <c r="BN24" s="416">
        <v>2285524</v>
      </c>
      <c r="BO24" s="417"/>
      <c r="BP24" s="417"/>
      <c r="BQ24" s="417"/>
      <c r="BR24" s="417"/>
      <c r="BS24" s="417"/>
      <c r="BT24" s="417"/>
      <c r="BU24" s="418"/>
      <c r="BV24" s="416">
        <v>2290323</v>
      </c>
      <c r="BW24" s="417"/>
      <c r="BX24" s="417"/>
      <c r="BY24" s="417"/>
      <c r="BZ24" s="417"/>
      <c r="CA24" s="417"/>
      <c r="CB24" s="417"/>
      <c r="CC24" s="418"/>
      <c r="CD24" s="152"/>
      <c r="CE24" s="494"/>
      <c r="CF24" s="494"/>
      <c r="CG24" s="494"/>
      <c r="CH24" s="494"/>
      <c r="CI24" s="494"/>
      <c r="CJ24" s="494"/>
      <c r="CK24" s="494"/>
      <c r="CL24" s="494"/>
      <c r="CM24" s="494"/>
      <c r="CN24" s="494"/>
      <c r="CO24" s="494"/>
      <c r="CP24" s="494"/>
      <c r="CQ24" s="494"/>
      <c r="CR24" s="494"/>
      <c r="CS24" s="495"/>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09"/>
      <c r="G25" s="409"/>
      <c r="H25" s="409"/>
      <c r="I25" s="409"/>
      <c r="J25" s="409"/>
      <c r="K25" s="410"/>
      <c r="L25" s="436">
        <v>1</v>
      </c>
      <c r="M25" s="437"/>
      <c r="N25" s="437"/>
      <c r="O25" s="437"/>
      <c r="P25" s="476"/>
      <c r="Q25" s="436">
        <v>6070</v>
      </c>
      <c r="R25" s="437"/>
      <c r="S25" s="437"/>
      <c r="T25" s="437"/>
      <c r="U25" s="437"/>
      <c r="V25" s="476"/>
      <c r="W25" s="531"/>
      <c r="X25" s="519"/>
      <c r="Y25" s="520"/>
      <c r="Z25" s="435" t="s">
        <v>158</v>
      </c>
      <c r="AA25" s="409"/>
      <c r="AB25" s="409"/>
      <c r="AC25" s="409"/>
      <c r="AD25" s="409"/>
      <c r="AE25" s="409"/>
      <c r="AF25" s="409"/>
      <c r="AG25" s="410"/>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92772</v>
      </c>
      <c r="BO25" s="349"/>
      <c r="BP25" s="349"/>
      <c r="BQ25" s="349"/>
      <c r="BR25" s="349"/>
      <c r="BS25" s="349"/>
      <c r="BT25" s="349"/>
      <c r="BU25" s="350"/>
      <c r="BV25" s="348">
        <v>119945</v>
      </c>
      <c r="BW25" s="349"/>
      <c r="BX25" s="349"/>
      <c r="BY25" s="349"/>
      <c r="BZ25" s="349"/>
      <c r="CA25" s="349"/>
      <c r="CB25" s="349"/>
      <c r="CC25" s="350"/>
      <c r="CD25" s="152"/>
      <c r="CE25" s="494"/>
      <c r="CF25" s="494"/>
      <c r="CG25" s="494"/>
      <c r="CH25" s="494"/>
      <c r="CI25" s="494"/>
      <c r="CJ25" s="494"/>
      <c r="CK25" s="494"/>
      <c r="CL25" s="494"/>
      <c r="CM25" s="494"/>
      <c r="CN25" s="494"/>
      <c r="CO25" s="494"/>
      <c r="CP25" s="494"/>
      <c r="CQ25" s="494"/>
      <c r="CR25" s="494"/>
      <c r="CS25" s="495"/>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09"/>
      <c r="G26" s="409"/>
      <c r="H26" s="409"/>
      <c r="I26" s="409"/>
      <c r="J26" s="409"/>
      <c r="K26" s="410"/>
      <c r="L26" s="436">
        <v>1</v>
      </c>
      <c r="M26" s="437"/>
      <c r="N26" s="437"/>
      <c r="O26" s="437"/>
      <c r="P26" s="476"/>
      <c r="Q26" s="436">
        <v>5680</v>
      </c>
      <c r="R26" s="437"/>
      <c r="S26" s="437"/>
      <c r="T26" s="437"/>
      <c r="U26" s="437"/>
      <c r="V26" s="476"/>
      <c r="W26" s="531"/>
      <c r="X26" s="519"/>
      <c r="Y26" s="520"/>
      <c r="Z26" s="435" t="s">
        <v>161</v>
      </c>
      <c r="AA26" s="549"/>
      <c r="AB26" s="549"/>
      <c r="AC26" s="549"/>
      <c r="AD26" s="549"/>
      <c r="AE26" s="549"/>
      <c r="AF26" s="549"/>
      <c r="AG26" s="550"/>
      <c r="AH26" s="436" t="s">
        <v>122</v>
      </c>
      <c r="AI26" s="437"/>
      <c r="AJ26" s="437"/>
      <c r="AK26" s="437"/>
      <c r="AL26" s="476"/>
      <c r="AM26" s="436" t="s">
        <v>122</v>
      </c>
      <c r="AN26" s="437"/>
      <c r="AO26" s="437"/>
      <c r="AP26" s="437"/>
      <c r="AQ26" s="437"/>
      <c r="AR26" s="476"/>
      <c r="AS26" s="436" t="s">
        <v>122</v>
      </c>
      <c r="AT26" s="437"/>
      <c r="AU26" s="437"/>
      <c r="AV26" s="437"/>
      <c r="AW26" s="437"/>
      <c r="AX26" s="438"/>
      <c r="AY26" s="419" t="s">
        <v>162</v>
      </c>
      <c r="AZ26" s="420"/>
      <c r="BA26" s="420"/>
      <c r="BB26" s="420"/>
      <c r="BC26" s="420"/>
      <c r="BD26" s="420"/>
      <c r="BE26" s="420"/>
      <c r="BF26" s="420"/>
      <c r="BG26" s="420"/>
      <c r="BH26" s="420"/>
      <c r="BI26" s="420"/>
      <c r="BJ26" s="420"/>
      <c r="BK26" s="420"/>
      <c r="BL26" s="420"/>
      <c r="BM26" s="421"/>
      <c r="BN26" s="416" t="s">
        <v>122</v>
      </c>
      <c r="BO26" s="417"/>
      <c r="BP26" s="417"/>
      <c r="BQ26" s="417"/>
      <c r="BR26" s="417"/>
      <c r="BS26" s="417"/>
      <c r="BT26" s="417"/>
      <c r="BU26" s="418"/>
      <c r="BV26" s="416" t="s">
        <v>122</v>
      </c>
      <c r="BW26" s="417"/>
      <c r="BX26" s="417"/>
      <c r="BY26" s="417"/>
      <c r="BZ26" s="417"/>
      <c r="CA26" s="417"/>
      <c r="CB26" s="417"/>
      <c r="CC26" s="418"/>
      <c r="CD26" s="152"/>
      <c r="CE26" s="494"/>
      <c r="CF26" s="494"/>
      <c r="CG26" s="494"/>
      <c r="CH26" s="494"/>
      <c r="CI26" s="494"/>
      <c r="CJ26" s="494"/>
      <c r="CK26" s="494"/>
      <c r="CL26" s="494"/>
      <c r="CM26" s="494"/>
      <c r="CN26" s="494"/>
      <c r="CO26" s="494"/>
      <c r="CP26" s="494"/>
      <c r="CQ26" s="494"/>
      <c r="CR26" s="494"/>
      <c r="CS26" s="495"/>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09"/>
      <c r="G27" s="409"/>
      <c r="H27" s="409"/>
      <c r="I27" s="409"/>
      <c r="J27" s="409"/>
      <c r="K27" s="410"/>
      <c r="L27" s="436">
        <v>1</v>
      </c>
      <c r="M27" s="437"/>
      <c r="N27" s="437"/>
      <c r="O27" s="437"/>
      <c r="P27" s="476"/>
      <c r="Q27" s="436">
        <v>2888</v>
      </c>
      <c r="R27" s="437"/>
      <c r="S27" s="437"/>
      <c r="T27" s="437"/>
      <c r="U27" s="437"/>
      <c r="V27" s="476"/>
      <c r="W27" s="531"/>
      <c r="X27" s="519"/>
      <c r="Y27" s="520"/>
      <c r="Z27" s="435" t="s">
        <v>164</v>
      </c>
      <c r="AA27" s="409"/>
      <c r="AB27" s="409"/>
      <c r="AC27" s="409"/>
      <c r="AD27" s="409"/>
      <c r="AE27" s="409"/>
      <c r="AF27" s="409"/>
      <c r="AG27" s="410"/>
      <c r="AH27" s="436">
        <v>8</v>
      </c>
      <c r="AI27" s="437"/>
      <c r="AJ27" s="437"/>
      <c r="AK27" s="437"/>
      <c r="AL27" s="476"/>
      <c r="AM27" s="436">
        <v>24776</v>
      </c>
      <c r="AN27" s="437"/>
      <c r="AO27" s="437"/>
      <c r="AP27" s="437"/>
      <c r="AQ27" s="437"/>
      <c r="AR27" s="476"/>
      <c r="AS27" s="436">
        <v>3097</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46">
        <v>101786</v>
      </c>
      <c r="BO27" s="547"/>
      <c r="BP27" s="547"/>
      <c r="BQ27" s="547"/>
      <c r="BR27" s="547"/>
      <c r="BS27" s="547"/>
      <c r="BT27" s="547"/>
      <c r="BU27" s="548"/>
      <c r="BV27" s="546">
        <v>101770</v>
      </c>
      <c r="BW27" s="547"/>
      <c r="BX27" s="547"/>
      <c r="BY27" s="547"/>
      <c r="BZ27" s="547"/>
      <c r="CA27" s="547"/>
      <c r="CB27" s="547"/>
      <c r="CC27" s="548"/>
      <c r="CD27" s="154"/>
      <c r="CE27" s="494"/>
      <c r="CF27" s="494"/>
      <c r="CG27" s="494"/>
      <c r="CH27" s="494"/>
      <c r="CI27" s="494"/>
      <c r="CJ27" s="494"/>
      <c r="CK27" s="494"/>
      <c r="CL27" s="494"/>
      <c r="CM27" s="494"/>
      <c r="CN27" s="494"/>
      <c r="CO27" s="494"/>
      <c r="CP27" s="494"/>
      <c r="CQ27" s="494"/>
      <c r="CR27" s="494"/>
      <c r="CS27" s="495"/>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09"/>
      <c r="G28" s="409"/>
      <c r="H28" s="409"/>
      <c r="I28" s="409"/>
      <c r="J28" s="409"/>
      <c r="K28" s="410"/>
      <c r="L28" s="436">
        <v>1</v>
      </c>
      <c r="M28" s="437"/>
      <c r="N28" s="437"/>
      <c r="O28" s="437"/>
      <c r="P28" s="476"/>
      <c r="Q28" s="436">
        <v>2271</v>
      </c>
      <c r="R28" s="437"/>
      <c r="S28" s="437"/>
      <c r="T28" s="437"/>
      <c r="U28" s="437"/>
      <c r="V28" s="476"/>
      <c r="W28" s="531"/>
      <c r="X28" s="519"/>
      <c r="Y28" s="520"/>
      <c r="Z28" s="435" t="s">
        <v>167</v>
      </c>
      <c r="AA28" s="409"/>
      <c r="AB28" s="409"/>
      <c r="AC28" s="409"/>
      <c r="AD28" s="409"/>
      <c r="AE28" s="409"/>
      <c r="AF28" s="409"/>
      <c r="AG28" s="410"/>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390848</v>
      </c>
      <c r="BO28" s="349"/>
      <c r="BP28" s="349"/>
      <c r="BQ28" s="349"/>
      <c r="BR28" s="349"/>
      <c r="BS28" s="349"/>
      <c r="BT28" s="349"/>
      <c r="BU28" s="350"/>
      <c r="BV28" s="348">
        <v>639848</v>
      </c>
      <c r="BW28" s="349"/>
      <c r="BX28" s="349"/>
      <c r="BY28" s="349"/>
      <c r="BZ28" s="349"/>
      <c r="CA28" s="349"/>
      <c r="CB28" s="349"/>
      <c r="CC28" s="350"/>
      <c r="CD28" s="152"/>
      <c r="CE28" s="494"/>
      <c r="CF28" s="494"/>
      <c r="CG28" s="494"/>
      <c r="CH28" s="494"/>
      <c r="CI28" s="494"/>
      <c r="CJ28" s="494"/>
      <c r="CK28" s="494"/>
      <c r="CL28" s="494"/>
      <c r="CM28" s="494"/>
      <c r="CN28" s="494"/>
      <c r="CO28" s="494"/>
      <c r="CP28" s="494"/>
      <c r="CQ28" s="494"/>
      <c r="CR28" s="494"/>
      <c r="CS28" s="495"/>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09"/>
      <c r="G29" s="409"/>
      <c r="H29" s="409"/>
      <c r="I29" s="409"/>
      <c r="J29" s="409"/>
      <c r="K29" s="410"/>
      <c r="L29" s="436">
        <v>10</v>
      </c>
      <c r="M29" s="437"/>
      <c r="N29" s="437"/>
      <c r="O29" s="437"/>
      <c r="P29" s="476"/>
      <c r="Q29" s="436">
        <v>2119</v>
      </c>
      <c r="R29" s="437"/>
      <c r="S29" s="437"/>
      <c r="T29" s="437"/>
      <c r="U29" s="437"/>
      <c r="V29" s="476"/>
      <c r="W29" s="532"/>
      <c r="X29" s="533"/>
      <c r="Y29" s="534"/>
      <c r="Z29" s="435" t="s">
        <v>171</v>
      </c>
      <c r="AA29" s="409"/>
      <c r="AB29" s="409"/>
      <c r="AC29" s="409"/>
      <c r="AD29" s="409"/>
      <c r="AE29" s="409"/>
      <c r="AF29" s="409"/>
      <c r="AG29" s="410"/>
      <c r="AH29" s="436">
        <v>63</v>
      </c>
      <c r="AI29" s="437"/>
      <c r="AJ29" s="437"/>
      <c r="AK29" s="437"/>
      <c r="AL29" s="476"/>
      <c r="AM29" s="436">
        <v>205836</v>
      </c>
      <c r="AN29" s="437"/>
      <c r="AO29" s="437"/>
      <c r="AP29" s="437"/>
      <c r="AQ29" s="437"/>
      <c r="AR29" s="476"/>
      <c r="AS29" s="436">
        <v>3267</v>
      </c>
      <c r="AT29" s="437"/>
      <c r="AU29" s="437"/>
      <c r="AV29" s="437"/>
      <c r="AW29" s="437"/>
      <c r="AX29" s="438"/>
      <c r="AY29" s="560"/>
      <c r="AZ29" s="561"/>
      <c r="BA29" s="561"/>
      <c r="BB29" s="562"/>
      <c r="BC29" s="413" t="s">
        <v>172</v>
      </c>
      <c r="BD29" s="414"/>
      <c r="BE29" s="414"/>
      <c r="BF29" s="414"/>
      <c r="BG29" s="414"/>
      <c r="BH29" s="414"/>
      <c r="BI29" s="414"/>
      <c r="BJ29" s="414"/>
      <c r="BK29" s="414"/>
      <c r="BL29" s="414"/>
      <c r="BM29" s="415"/>
      <c r="BN29" s="416">
        <v>3004</v>
      </c>
      <c r="BO29" s="417"/>
      <c r="BP29" s="417"/>
      <c r="BQ29" s="417"/>
      <c r="BR29" s="417"/>
      <c r="BS29" s="417"/>
      <c r="BT29" s="417"/>
      <c r="BU29" s="418"/>
      <c r="BV29" s="416">
        <v>3003</v>
      </c>
      <c r="BW29" s="417"/>
      <c r="BX29" s="417"/>
      <c r="BY29" s="417"/>
      <c r="BZ29" s="417"/>
      <c r="CA29" s="417"/>
      <c r="CB29" s="417"/>
      <c r="CC29" s="418"/>
      <c r="CD29" s="154"/>
      <c r="CE29" s="494"/>
      <c r="CF29" s="494"/>
      <c r="CG29" s="494"/>
      <c r="CH29" s="494"/>
      <c r="CI29" s="494"/>
      <c r="CJ29" s="494"/>
      <c r="CK29" s="494"/>
      <c r="CL29" s="494"/>
      <c r="CM29" s="494"/>
      <c r="CN29" s="494"/>
      <c r="CO29" s="494"/>
      <c r="CP29" s="494"/>
      <c r="CQ29" s="494"/>
      <c r="CR29" s="494"/>
      <c r="CS29" s="495"/>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51"/>
      <c r="M30" s="552"/>
      <c r="N30" s="552"/>
      <c r="O30" s="552"/>
      <c r="P30" s="553"/>
      <c r="Q30" s="551"/>
      <c r="R30" s="552"/>
      <c r="S30" s="552"/>
      <c r="T30" s="552"/>
      <c r="U30" s="552"/>
      <c r="V30" s="553"/>
      <c r="W30" s="554" t="s">
        <v>173</v>
      </c>
      <c r="X30" s="555"/>
      <c r="Y30" s="555"/>
      <c r="Z30" s="555"/>
      <c r="AA30" s="555"/>
      <c r="AB30" s="555"/>
      <c r="AC30" s="555"/>
      <c r="AD30" s="555"/>
      <c r="AE30" s="555"/>
      <c r="AF30" s="555"/>
      <c r="AG30" s="556"/>
      <c r="AH30" s="501">
        <v>97.6</v>
      </c>
      <c r="AI30" s="502"/>
      <c r="AJ30" s="502"/>
      <c r="AK30" s="502"/>
      <c r="AL30" s="502"/>
      <c r="AM30" s="502"/>
      <c r="AN30" s="502"/>
      <c r="AO30" s="502"/>
      <c r="AP30" s="502"/>
      <c r="AQ30" s="502"/>
      <c r="AR30" s="502"/>
      <c r="AS30" s="502"/>
      <c r="AT30" s="502"/>
      <c r="AU30" s="502"/>
      <c r="AV30" s="502"/>
      <c r="AW30" s="502"/>
      <c r="AX30" s="504"/>
      <c r="AY30" s="563"/>
      <c r="AZ30" s="564"/>
      <c r="BA30" s="564"/>
      <c r="BB30" s="565"/>
      <c r="BC30" s="543" t="s">
        <v>174</v>
      </c>
      <c r="BD30" s="544"/>
      <c r="BE30" s="544"/>
      <c r="BF30" s="544"/>
      <c r="BG30" s="544"/>
      <c r="BH30" s="544"/>
      <c r="BI30" s="544"/>
      <c r="BJ30" s="544"/>
      <c r="BK30" s="544"/>
      <c r="BL30" s="544"/>
      <c r="BM30" s="545"/>
      <c r="BN30" s="546">
        <v>525100</v>
      </c>
      <c r="BO30" s="547"/>
      <c r="BP30" s="547"/>
      <c r="BQ30" s="547"/>
      <c r="BR30" s="547"/>
      <c r="BS30" s="547"/>
      <c r="BT30" s="547"/>
      <c r="BU30" s="548"/>
      <c r="BV30" s="546">
        <v>1277750</v>
      </c>
      <c r="BW30" s="547"/>
      <c r="BX30" s="547"/>
      <c r="BY30" s="547"/>
      <c r="BZ30" s="547"/>
      <c r="CA30" s="547"/>
      <c r="CB30" s="547"/>
      <c r="CC30" s="54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3" t="s">
        <v>181</v>
      </c>
      <c r="D33" s="403"/>
      <c r="E33" s="374" t="s">
        <v>182</v>
      </c>
      <c r="F33" s="374"/>
      <c r="G33" s="374"/>
      <c r="H33" s="374"/>
      <c r="I33" s="374"/>
      <c r="J33" s="374"/>
      <c r="K33" s="374"/>
      <c r="L33" s="374"/>
      <c r="M33" s="374"/>
      <c r="N33" s="374"/>
      <c r="O33" s="374"/>
      <c r="P33" s="374"/>
      <c r="Q33" s="374"/>
      <c r="R33" s="374"/>
      <c r="S33" s="374"/>
      <c r="T33" s="167"/>
      <c r="U33" s="403" t="s">
        <v>181</v>
      </c>
      <c r="V33" s="403"/>
      <c r="W33" s="374" t="s">
        <v>182</v>
      </c>
      <c r="X33" s="374"/>
      <c r="Y33" s="374"/>
      <c r="Z33" s="374"/>
      <c r="AA33" s="374"/>
      <c r="AB33" s="374"/>
      <c r="AC33" s="374"/>
      <c r="AD33" s="374"/>
      <c r="AE33" s="374"/>
      <c r="AF33" s="374"/>
      <c r="AG33" s="374"/>
      <c r="AH33" s="374"/>
      <c r="AI33" s="374"/>
      <c r="AJ33" s="374"/>
      <c r="AK33" s="374"/>
      <c r="AL33" s="167"/>
      <c r="AM33" s="403" t="s">
        <v>181</v>
      </c>
      <c r="AN33" s="403"/>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3" t="s">
        <v>183</v>
      </c>
      <c r="BX33" s="403"/>
      <c r="BY33" s="374" t="s">
        <v>185</v>
      </c>
      <c r="BZ33" s="374"/>
      <c r="CA33" s="374"/>
      <c r="CB33" s="374"/>
      <c r="CC33" s="374"/>
      <c r="CD33" s="374"/>
      <c r="CE33" s="374"/>
      <c r="CF33" s="374"/>
      <c r="CG33" s="374"/>
      <c r="CH33" s="374"/>
      <c r="CI33" s="374"/>
      <c r="CJ33" s="374"/>
      <c r="CK33" s="374"/>
      <c r="CL33" s="374"/>
      <c r="CM33" s="374"/>
      <c r="CN33" s="167"/>
      <c r="CO33" s="403" t="s">
        <v>181</v>
      </c>
      <c r="CP33" s="403"/>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上水道事業特別会計</v>
      </c>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福島県後期高齢者医療広域連合(一般会計)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18</v>
      </c>
      <c r="CP34" s="566"/>
      <c r="CQ34" s="567" t="str">
        <f>IF('各会計、関係団体の財政状況及び健全化判断比率'!BS7="","",'各会計、関係団体の財政状況及び健全化判断比率'!BS7)</f>
        <v>福島ビル株式会社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7</v>
      </c>
      <c r="BF35" s="566"/>
      <c r="BG35" s="567" t="str">
        <f>IF('各会計、関係団体の財政状況及び健全化判断比率'!B33="","",'各会計、関係団体の財政状況及び健全化判断比率'!B33)</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福島県後期高齢者医療広域連合(後期高齢者医療特別会計)</v>
      </c>
      <c r="BZ35" s="567"/>
      <c r="CA35" s="567"/>
      <c r="CB35" s="567"/>
      <c r="CC35" s="567"/>
      <c r="CD35" s="567"/>
      <c r="CE35" s="567"/>
      <c r="CF35" s="567"/>
      <c r="CG35" s="567"/>
      <c r="CH35" s="567"/>
      <c r="CI35" s="567"/>
      <c r="CJ35" s="567"/>
      <c r="CK35" s="567"/>
      <c r="CL35" s="567"/>
      <c r="CM35" s="567"/>
      <c r="CN35" s="165"/>
      <c r="CO35" s="566">
        <f t="shared" ref="CO35:CO43" si="3">IF(CQ35="","",CO34+1)</f>
        <v>19</v>
      </c>
      <c r="CP35" s="566"/>
      <c r="CQ35" s="567" t="str">
        <f>IF('各会計、関係団体の財政状況及び健全化判断比率'!BS8="","",'各会計、関係団体の財政状況及び健全化判断比率'!BS8)</f>
        <v>株式会社福島エアポートサービス</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福島県市町村総合事務組合(一般会計)</v>
      </c>
      <c r="BZ36" s="567"/>
      <c r="CA36" s="567"/>
      <c r="CB36" s="567"/>
      <c r="CC36" s="567"/>
      <c r="CD36" s="567"/>
      <c r="CE36" s="567"/>
      <c r="CF36" s="567"/>
      <c r="CG36" s="567"/>
      <c r="CH36" s="567"/>
      <c r="CI36" s="567"/>
      <c r="CJ36" s="567"/>
      <c r="CK36" s="567"/>
      <c r="CL36" s="567"/>
      <c r="CM36" s="567"/>
      <c r="CN36" s="165"/>
      <c r="CO36" s="566">
        <f t="shared" si="3"/>
        <v>20</v>
      </c>
      <c r="CP36" s="566"/>
      <c r="CQ36" s="567" t="str">
        <f>IF('各会計、関係団体の財政状況及び健全化判断比率'!BS9="","",'各会計、関係団体の財政状況及び健全化判断比率'!BS9)</f>
        <v>株式会社こぶしの里</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福島県市町村総合事務組合(消防補償等特別会計)</v>
      </c>
      <c r="BZ37" s="567"/>
      <c r="CA37" s="567"/>
      <c r="CB37" s="567"/>
      <c r="CC37" s="567"/>
      <c r="CD37" s="567"/>
      <c r="CE37" s="567"/>
      <c r="CF37" s="567"/>
      <c r="CG37" s="567"/>
      <c r="CH37" s="567"/>
      <c r="CI37" s="567"/>
      <c r="CJ37" s="567"/>
      <c r="CK37" s="567"/>
      <c r="CL37" s="567"/>
      <c r="CM37" s="567"/>
      <c r="CN37" s="165"/>
      <c r="CO37" s="566">
        <f t="shared" si="3"/>
        <v>21</v>
      </c>
      <c r="CP37" s="566"/>
      <c r="CQ37" s="567" t="str">
        <f>IF('各会計、関係団体の財政状況及び健全化判断比率'!BS10="","",'各会計、関係団体の財政状況及び健全化判断比率'!BS10)</f>
        <v>福島発電株式会社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福島県市町村総合事務組合(消防賞じゅつ金特別会計)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福島県市町村総合事務組合(非常勤職員公務災害補償特別会計)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福島県市町村総合事務組合(自治会館管理特別会計)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15</v>
      </c>
      <c r="BX41" s="566"/>
      <c r="BY41" s="567" t="str">
        <f>IF('各会計、関係団体の財政状況及び健全化判断比率'!B75="","",'各会計、関係団体の財政状況及び健全化判断比率'!B75)</f>
        <v>公立岩瀬病院企業団(病院事業会計)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16</v>
      </c>
      <c r="BX42" s="566"/>
      <c r="BY42" s="567" t="str">
        <f>IF('各会計、関係団体の財政状況及び健全化判断比率'!B76="","",'各会計、関係団体の財政状況及び健全化判断比率'!B76)</f>
        <v>石川地方生活環境施設組合(一般会計)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17</v>
      </c>
      <c r="BX43" s="566"/>
      <c r="BY43" s="567" t="str">
        <f>IF('各会計、関係団体の財政状況及び健全化判断比率'!B77="","",'各会計、関係団体の財政状況及び健全化判断比率'!B77)</f>
        <v>須賀川地方広域消防組合(一般会計)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737552</v>
      </c>
      <c r="S5" s="583"/>
      <c r="T5" s="583"/>
      <c r="U5" s="583"/>
      <c r="V5" s="583"/>
      <c r="W5" s="583"/>
      <c r="X5" s="583"/>
      <c r="Y5" s="584"/>
      <c r="Z5" s="585">
        <v>14.8</v>
      </c>
      <c r="AA5" s="585"/>
      <c r="AB5" s="585"/>
      <c r="AC5" s="585"/>
      <c r="AD5" s="586">
        <v>737552</v>
      </c>
      <c r="AE5" s="586"/>
      <c r="AF5" s="586"/>
      <c r="AG5" s="586"/>
      <c r="AH5" s="586"/>
      <c r="AI5" s="586"/>
      <c r="AJ5" s="586"/>
      <c r="AK5" s="586"/>
      <c r="AL5" s="587">
        <v>31.6</v>
      </c>
      <c r="AM5" s="588"/>
      <c r="AN5" s="588"/>
      <c r="AO5" s="589"/>
      <c r="AP5" s="579" t="s">
        <v>209</v>
      </c>
      <c r="AQ5" s="580"/>
      <c r="AR5" s="580"/>
      <c r="AS5" s="580"/>
      <c r="AT5" s="580"/>
      <c r="AU5" s="580"/>
      <c r="AV5" s="580"/>
      <c r="AW5" s="580"/>
      <c r="AX5" s="580"/>
      <c r="AY5" s="580"/>
      <c r="AZ5" s="580"/>
      <c r="BA5" s="580"/>
      <c r="BB5" s="580"/>
      <c r="BC5" s="580"/>
      <c r="BD5" s="580"/>
      <c r="BE5" s="580"/>
      <c r="BF5" s="581"/>
      <c r="BG5" s="593">
        <v>737392</v>
      </c>
      <c r="BH5" s="594"/>
      <c r="BI5" s="594"/>
      <c r="BJ5" s="594"/>
      <c r="BK5" s="594"/>
      <c r="BL5" s="594"/>
      <c r="BM5" s="594"/>
      <c r="BN5" s="595"/>
      <c r="BO5" s="596">
        <v>100</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49161</v>
      </c>
      <c r="S6" s="594"/>
      <c r="T6" s="594"/>
      <c r="U6" s="594"/>
      <c r="V6" s="594"/>
      <c r="W6" s="594"/>
      <c r="X6" s="594"/>
      <c r="Y6" s="595"/>
      <c r="Z6" s="596">
        <v>1</v>
      </c>
      <c r="AA6" s="596"/>
      <c r="AB6" s="596"/>
      <c r="AC6" s="596"/>
      <c r="AD6" s="597">
        <v>49161</v>
      </c>
      <c r="AE6" s="597"/>
      <c r="AF6" s="597"/>
      <c r="AG6" s="597"/>
      <c r="AH6" s="597"/>
      <c r="AI6" s="597"/>
      <c r="AJ6" s="597"/>
      <c r="AK6" s="597"/>
      <c r="AL6" s="598">
        <v>2.1</v>
      </c>
      <c r="AM6" s="599"/>
      <c r="AN6" s="599"/>
      <c r="AO6" s="600"/>
      <c r="AP6" s="590" t="s">
        <v>215</v>
      </c>
      <c r="AQ6" s="591"/>
      <c r="AR6" s="591"/>
      <c r="AS6" s="591"/>
      <c r="AT6" s="591"/>
      <c r="AU6" s="591"/>
      <c r="AV6" s="591"/>
      <c r="AW6" s="591"/>
      <c r="AX6" s="591"/>
      <c r="AY6" s="591"/>
      <c r="AZ6" s="591"/>
      <c r="BA6" s="591"/>
      <c r="BB6" s="591"/>
      <c r="BC6" s="591"/>
      <c r="BD6" s="591"/>
      <c r="BE6" s="591"/>
      <c r="BF6" s="592"/>
      <c r="BG6" s="593">
        <v>737392</v>
      </c>
      <c r="BH6" s="594"/>
      <c r="BI6" s="594"/>
      <c r="BJ6" s="594"/>
      <c r="BK6" s="594"/>
      <c r="BL6" s="594"/>
      <c r="BM6" s="594"/>
      <c r="BN6" s="595"/>
      <c r="BO6" s="596">
        <v>100</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75993</v>
      </c>
      <c r="CS6" s="594"/>
      <c r="CT6" s="594"/>
      <c r="CU6" s="594"/>
      <c r="CV6" s="594"/>
      <c r="CW6" s="594"/>
      <c r="CX6" s="594"/>
      <c r="CY6" s="595"/>
      <c r="CZ6" s="596">
        <v>2</v>
      </c>
      <c r="DA6" s="596"/>
      <c r="DB6" s="596"/>
      <c r="DC6" s="596"/>
      <c r="DD6" s="602" t="s">
        <v>210</v>
      </c>
      <c r="DE6" s="594"/>
      <c r="DF6" s="594"/>
      <c r="DG6" s="594"/>
      <c r="DH6" s="594"/>
      <c r="DI6" s="594"/>
      <c r="DJ6" s="594"/>
      <c r="DK6" s="594"/>
      <c r="DL6" s="594"/>
      <c r="DM6" s="594"/>
      <c r="DN6" s="594"/>
      <c r="DO6" s="594"/>
      <c r="DP6" s="595"/>
      <c r="DQ6" s="602">
        <v>75993</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1182</v>
      </c>
      <c r="S7" s="594"/>
      <c r="T7" s="594"/>
      <c r="U7" s="594"/>
      <c r="V7" s="594"/>
      <c r="W7" s="594"/>
      <c r="X7" s="594"/>
      <c r="Y7" s="595"/>
      <c r="Z7" s="596">
        <v>0</v>
      </c>
      <c r="AA7" s="596"/>
      <c r="AB7" s="596"/>
      <c r="AC7" s="596"/>
      <c r="AD7" s="597">
        <v>1182</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282341</v>
      </c>
      <c r="BH7" s="594"/>
      <c r="BI7" s="594"/>
      <c r="BJ7" s="594"/>
      <c r="BK7" s="594"/>
      <c r="BL7" s="594"/>
      <c r="BM7" s="594"/>
      <c r="BN7" s="595"/>
      <c r="BO7" s="596">
        <v>38.299999999999997</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495527</v>
      </c>
      <c r="CS7" s="594"/>
      <c r="CT7" s="594"/>
      <c r="CU7" s="594"/>
      <c r="CV7" s="594"/>
      <c r="CW7" s="594"/>
      <c r="CX7" s="594"/>
      <c r="CY7" s="595"/>
      <c r="CZ7" s="596">
        <v>13.2</v>
      </c>
      <c r="DA7" s="596"/>
      <c r="DB7" s="596"/>
      <c r="DC7" s="596"/>
      <c r="DD7" s="602">
        <v>30893</v>
      </c>
      <c r="DE7" s="594"/>
      <c r="DF7" s="594"/>
      <c r="DG7" s="594"/>
      <c r="DH7" s="594"/>
      <c r="DI7" s="594"/>
      <c r="DJ7" s="594"/>
      <c r="DK7" s="594"/>
      <c r="DL7" s="594"/>
      <c r="DM7" s="594"/>
      <c r="DN7" s="594"/>
      <c r="DO7" s="594"/>
      <c r="DP7" s="595"/>
      <c r="DQ7" s="602">
        <v>433198</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3315</v>
      </c>
      <c r="S8" s="594"/>
      <c r="T8" s="594"/>
      <c r="U8" s="594"/>
      <c r="V8" s="594"/>
      <c r="W8" s="594"/>
      <c r="X8" s="594"/>
      <c r="Y8" s="595"/>
      <c r="Z8" s="596">
        <v>0.1</v>
      </c>
      <c r="AA8" s="596"/>
      <c r="AB8" s="596"/>
      <c r="AC8" s="596"/>
      <c r="AD8" s="597">
        <v>3315</v>
      </c>
      <c r="AE8" s="597"/>
      <c r="AF8" s="597"/>
      <c r="AG8" s="597"/>
      <c r="AH8" s="597"/>
      <c r="AI8" s="597"/>
      <c r="AJ8" s="597"/>
      <c r="AK8" s="597"/>
      <c r="AL8" s="598">
        <v>0.1</v>
      </c>
      <c r="AM8" s="599"/>
      <c r="AN8" s="599"/>
      <c r="AO8" s="600"/>
      <c r="AP8" s="590" t="s">
        <v>221</v>
      </c>
      <c r="AQ8" s="591"/>
      <c r="AR8" s="591"/>
      <c r="AS8" s="591"/>
      <c r="AT8" s="591"/>
      <c r="AU8" s="591"/>
      <c r="AV8" s="591"/>
      <c r="AW8" s="591"/>
      <c r="AX8" s="591"/>
      <c r="AY8" s="591"/>
      <c r="AZ8" s="591"/>
      <c r="BA8" s="591"/>
      <c r="BB8" s="591"/>
      <c r="BC8" s="591"/>
      <c r="BD8" s="591"/>
      <c r="BE8" s="591"/>
      <c r="BF8" s="592"/>
      <c r="BG8" s="593">
        <v>11319</v>
      </c>
      <c r="BH8" s="594"/>
      <c r="BI8" s="594"/>
      <c r="BJ8" s="594"/>
      <c r="BK8" s="594"/>
      <c r="BL8" s="594"/>
      <c r="BM8" s="594"/>
      <c r="BN8" s="595"/>
      <c r="BO8" s="596">
        <v>1.5</v>
      </c>
      <c r="BP8" s="596"/>
      <c r="BQ8" s="596"/>
      <c r="BR8" s="596"/>
      <c r="BS8" s="602" t="s">
        <v>222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870684</v>
      </c>
      <c r="CS8" s="594"/>
      <c r="CT8" s="594"/>
      <c r="CU8" s="594"/>
      <c r="CV8" s="594"/>
      <c r="CW8" s="594"/>
      <c r="CX8" s="594"/>
      <c r="CY8" s="595"/>
      <c r="CZ8" s="596">
        <v>23.3</v>
      </c>
      <c r="DA8" s="596"/>
      <c r="DB8" s="596"/>
      <c r="DC8" s="596"/>
      <c r="DD8" s="602">
        <v>49989</v>
      </c>
      <c r="DE8" s="594"/>
      <c r="DF8" s="594"/>
      <c r="DG8" s="594"/>
      <c r="DH8" s="594"/>
      <c r="DI8" s="594"/>
      <c r="DJ8" s="594"/>
      <c r="DK8" s="594"/>
      <c r="DL8" s="594"/>
      <c r="DM8" s="594"/>
      <c r="DN8" s="594"/>
      <c r="DO8" s="594"/>
      <c r="DP8" s="595"/>
      <c r="DQ8" s="602">
        <v>524245</v>
      </c>
      <c r="DR8" s="594"/>
      <c r="DS8" s="594"/>
      <c r="DT8" s="594"/>
      <c r="DU8" s="594"/>
      <c r="DV8" s="594"/>
      <c r="DW8" s="594"/>
      <c r="DX8" s="594"/>
      <c r="DY8" s="594"/>
      <c r="DZ8" s="594"/>
      <c r="EA8" s="594"/>
      <c r="EB8" s="594"/>
      <c r="EC8" s="603"/>
    </row>
    <row r="9" spans="2:143" ht="11.25" customHeight="1">
      <c r="B9" s="590" t="s">
        <v>224</v>
      </c>
      <c r="C9" s="591"/>
      <c r="D9" s="591"/>
      <c r="E9" s="591"/>
      <c r="F9" s="591"/>
      <c r="G9" s="591"/>
      <c r="H9" s="591"/>
      <c r="I9" s="591"/>
      <c r="J9" s="591"/>
      <c r="K9" s="591"/>
      <c r="L9" s="591"/>
      <c r="M9" s="591"/>
      <c r="N9" s="591"/>
      <c r="O9" s="591"/>
      <c r="P9" s="591"/>
      <c r="Q9" s="592"/>
      <c r="R9" s="593">
        <v>1747</v>
      </c>
      <c r="S9" s="594"/>
      <c r="T9" s="594"/>
      <c r="U9" s="594"/>
      <c r="V9" s="594"/>
      <c r="W9" s="594"/>
      <c r="X9" s="594"/>
      <c r="Y9" s="595"/>
      <c r="Z9" s="596">
        <v>0</v>
      </c>
      <c r="AA9" s="596"/>
      <c r="AB9" s="596"/>
      <c r="AC9" s="596"/>
      <c r="AD9" s="597">
        <v>1747</v>
      </c>
      <c r="AE9" s="597"/>
      <c r="AF9" s="597"/>
      <c r="AG9" s="597"/>
      <c r="AH9" s="597"/>
      <c r="AI9" s="597"/>
      <c r="AJ9" s="597"/>
      <c r="AK9" s="597"/>
      <c r="AL9" s="598">
        <v>0.1</v>
      </c>
      <c r="AM9" s="599"/>
      <c r="AN9" s="599"/>
      <c r="AO9" s="600"/>
      <c r="AP9" s="590" t="s">
        <v>225</v>
      </c>
      <c r="AQ9" s="591"/>
      <c r="AR9" s="591"/>
      <c r="AS9" s="591"/>
      <c r="AT9" s="591"/>
      <c r="AU9" s="591"/>
      <c r="AV9" s="591"/>
      <c r="AW9" s="591"/>
      <c r="AX9" s="591"/>
      <c r="AY9" s="591"/>
      <c r="AZ9" s="591"/>
      <c r="BA9" s="591"/>
      <c r="BB9" s="591"/>
      <c r="BC9" s="591"/>
      <c r="BD9" s="591"/>
      <c r="BE9" s="591"/>
      <c r="BF9" s="592"/>
      <c r="BG9" s="593">
        <v>212136</v>
      </c>
      <c r="BH9" s="594"/>
      <c r="BI9" s="594"/>
      <c r="BJ9" s="594"/>
      <c r="BK9" s="594"/>
      <c r="BL9" s="594"/>
      <c r="BM9" s="594"/>
      <c r="BN9" s="595"/>
      <c r="BO9" s="596">
        <v>28.8</v>
      </c>
      <c r="BP9" s="596"/>
      <c r="BQ9" s="596"/>
      <c r="BR9" s="596"/>
      <c r="BS9" s="602" t="s">
        <v>222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561599</v>
      </c>
      <c r="CS9" s="594"/>
      <c r="CT9" s="594"/>
      <c r="CU9" s="594"/>
      <c r="CV9" s="594"/>
      <c r="CW9" s="594"/>
      <c r="CX9" s="594"/>
      <c r="CY9" s="595"/>
      <c r="CZ9" s="596">
        <v>15</v>
      </c>
      <c r="DA9" s="596"/>
      <c r="DB9" s="596"/>
      <c r="DC9" s="596"/>
      <c r="DD9" s="602">
        <v>170639</v>
      </c>
      <c r="DE9" s="594"/>
      <c r="DF9" s="594"/>
      <c r="DG9" s="594"/>
      <c r="DH9" s="594"/>
      <c r="DI9" s="594"/>
      <c r="DJ9" s="594"/>
      <c r="DK9" s="594"/>
      <c r="DL9" s="594"/>
      <c r="DM9" s="594"/>
      <c r="DN9" s="594"/>
      <c r="DO9" s="594"/>
      <c r="DP9" s="595"/>
      <c r="DQ9" s="602">
        <v>368523</v>
      </c>
      <c r="DR9" s="594"/>
      <c r="DS9" s="594"/>
      <c r="DT9" s="594"/>
      <c r="DU9" s="594"/>
      <c r="DV9" s="594"/>
      <c r="DW9" s="594"/>
      <c r="DX9" s="594"/>
      <c r="DY9" s="594"/>
      <c r="DZ9" s="594"/>
      <c r="EA9" s="594"/>
      <c r="EB9" s="594"/>
      <c r="EC9" s="603"/>
    </row>
    <row r="10" spans="2:143" ht="11.25" customHeight="1">
      <c r="B10" s="590" t="s">
        <v>227</v>
      </c>
      <c r="C10" s="591"/>
      <c r="D10" s="591"/>
      <c r="E10" s="591"/>
      <c r="F10" s="591"/>
      <c r="G10" s="591"/>
      <c r="H10" s="591"/>
      <c r="I10" s="591"/>
      <c r="J10" s="591"/>
      <c r="K10" s="591"/>
      <c r="L10" s="591"/>
      <c r="M10" s="591"/>
      <c r="N10" s="591"/>
      <c r="O10" s="591"/>
      <c r="P10" s="591"/>
      <c r="Q10" s="592"/>
      <c r="R10" s="593">
        <v>81910</v>
      </c>
      <c r="S10" s="594"/>
      <c r="T10" s="594"/>
      <c r="U10" s="594"/>
      <c r="V10" s="594"/>
      <c r="W10" s="594"/>
      <c r="X10" s="594"/>
      <c r="Y10" s="595"/>
      <c r="Z10" s="596">
        <v>1.6</v>
      </c>
      <c r="AA10" s="596"/>
      <c r="AB10" s="596"/>
      <c r="AC10" s="596"/>
      <c r="AD10" s="597">
        <v>81910</v>
      </c>
      <c r="AE10" s="597"/>
      <c r="AF10" s="597"/>
      <c r="AG10" s="597"/>
      <c r="AH10" s="597"/>
      <c r="AI10" s="597"/>
      <c r="AJ10" s="597"/>
      <c r="AK10" s="597"/>
      <c r="AL10" s="598">
        <v>3.5</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17057</v>
      </c>
      <c r="BH10" s="594"/>
      <c r="BI10" s="594"/>
      <c r="BJ10" s="594"/>
      <c r="BK10" s="594"/>
      <c r="BL10" s="594"/>
      <c r="BM10" s="594"/>
      <c r="BN10" s="595"/>
      <c r="BO10" s="596">
        <v>2.2999999999999998</v>
      </c>
      <c r="BP10" s="596"/>
      <c r="BQ10" s="596"/>
      <c r="BR10" s="596"/>
      <c r="BS10" s="602" t="s">
        <v>222</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25166</v>
      </c>
      <c r="CS10" s="594"/>
      <c r="CT10" s="594"/>
      <c r="CU10" s="594"/>
      <c r="CV10" s="594"/>
      <c r="CW10" s="594"/>
      <c r="CX10" s="594"/>
      <c r="CY10" s="595"/>
      <c r="CZ10" s="596">
        <v>0.7</v>
      </c>
      <c r="DA10" s="596"/>
      <c r="DB10" s="596"/>
      <c r="DC10" s="596"/>
      <c r="DD10" s="602" t="s">
        <v>222</v>
      </c>
      <c r="DE10" s="594"/>
      <c r="DF10" s="594"/>
      <c r="DG10" s="594"/>
      <c r="DH10" s="594"/>
      <c r="DI10" s="594"/>
      <c r="DJ10" s="594"/>
      <c r="DK10" s="594"/>
      <c r="DL10" s="594"/>
      <c r="DM10" s="594"/>
      <c r="DN10" s="594"/>
      <c r="DO10" s="594"/>
      <c r="DP10" s="595"/>
      <c r="DQ10" s="602">
        <v>125</v>
      </c>
      <c r="DR10" s="594"/>
      <c r="DS10" s="594"/>
      <c r="DT10" s="594"/>
      <c r="DU10" s="594"/>
      <c r="DV10" s="594"/>
      <c r="DW10" s="594"/>
      <c r="DX10" s="594"/>
      <c r="DY10" s="594"/>
      <c r="DZ10" s="594"/>
      <c r="EA10" s="594"/>
      <c r="EB10" s="594"/>
      <c r="EC10" s="603"/>
    </row>
    <row r="11" spans="2:143" ht="11.25" customHeight="1">
      <c r="B11" s="590" t="s">
        <v>230</v>
      </c>
      <c r="C11" s="591"/>
      <c r="D11" s="591"/>
      <c r="E11" s="591"/>
      <c r="F11" s="591"/>
      <c r="G11" s="591"/>
      <c r="H11" s="591"/>
      <c r="I11" s="591"/>
      <c r="J11" s="591"/>
      <c r="K11" s="591"/>
      <c r="L11" s="591"/>
      <c r="M11" s="591"/>
      <c r="N11" s="591"/>
      <c r="O11" s="591"/>
      <c r="P11" s="591"/>
      <c r="Q11" s="592"/>
      <c r="R11" s="593" t="s">
        <v>222</v>
      </c>
      <c r="S11" s="594"/>
      <c r="T11" s="594"/>
      <c r="U11" s="594"/>
      <c r="V11" s="594"/>
      <c r="W11" s="594"/>
      <c r="X11" s="594"/>
      <c r="Y11" s="595"/>
      <c r="Z11" s="596" t="s">
        <v>222</v>
      </c>
      <c r="AA11" s="596"/>
      <c r="AB11" s="596"/>
      <c r="AC11" s="596"/>
      <c r="AD11" s="597" t="s">
        <v>222</v>
      </c>
      <c r="AE11" s="597"/>
      <c r="AF11" s="597"/>
      <c r="AG11" s="597"/>
      <c r="AH11" s="597"/>
      <c r="AI11" s="597"/>
      <c r="AJ11" s="597"/>
      <c r="AK11" s="597"/>
      <c r="AL11" s="598" t="s">
        <v>222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41829</v>
      </c>
      <c r="BH11" s="594"/>
      <c r="BI11" s="594"/>
      <c r="BJ11" s="594"/>
      <c r="BK11" s="594"/>
      <c r="BL11" s="594"/>
      <c r="BM11" s="594"/>
      <c r="BN11" s="595"/>
      <c r="BO11" s="596">
        <v>5.7</v>
      </c>
      <c r="BP11" s="596"/>
      <c r="BQ11" s="596"/>
      <c r="BR11" s="596"/>
      <c r="BS11" s="602" t="s">
        <v>222</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258564</v>
      </c>
      <c r="CS11" s="594"/>
      <c r="CT11" s="594"/>
      <c r="CU11" s="594"/>
      <c r="CV11" s="594"/>
      <c r="CW11" s="594"/>
      <c r="CX11" s="594"/>
      <c r="CY11" s="595"/>
      <c r="CZ11" s="596">
        <v>6.9</v>
      </c>
      <c r="DA11" s="596"/>
      <c r="DB11" s="596"/>
      <c r="DC11" s="596"/>
      <c r="DD11" s="602">
        <v>18096</v>
      </c>
      <c r="DE11" s="594"/>
      <c r="DF11" s="594"/>
      <c r="DG11" s="594"/>
      <c r="DH11" s="594"/>
      <c r="DI11" s="594"/>
      <c r="DJ11" s="594"/>
      <c r="DK11" s="594"/>
      <c r="DL11" s="594"/>
      <c r="DM11" s="594"/>
      <c r="DN11" s="594"/>
      <c r="DO11" s="594"/>
      <c r="DP11" s="595"/>
      <c r="DQ11" s="602">
        <v>175340</v>
      </c>
      <c r="DR11" s="594"/>
      <c r="DS11" s="594"/>
      <c r="DT11" s="594"/>
      <c r="DU11" s="594"/>
      <c r="DV11" s="594"/>
      <c r="DW11" s="594"/>
      <c r="DX11" s="594"/>
      <c r="DY11" s="594"/>
      <c r="DZ11" s="594"/>
      <c r="EA11" s="594"/>
      <c r="EB11" s="594"/>
      <c r="EC11" s="603"/>
    </row>
    <row r="12" spans="2:143" ht="11.25" customHeight="1">
      <c r="B12" s="590" t="s">
        <v>233</v>
      </c>
      <c r="C12" s="591"/>
      <c r="D12" s="591"/>
      <c r="E12" s="591"/>
      <c r="F12" s="591"/>
      <c r="G12" s="591"/>
      <c r="H12" s="591"/>
      <c r="I12" s="591"/>
      <c r="J12" s="591"/>
      <c r="K12" s="591"/>
      <c r="L12" s="591"/>
      <c r="M12" s="591"/>
      <c r="N12" s="591"/>
      <c r="O12" s="591"/>
      <c r="P12" s="591"/>
      <c r="Q12" s="592"/>
      <c r="R12" s="593" t="s">
        <v>222</v>
      </c>
      <c r="S12" s="594"/>
      <c r="T12" s="594"/>
      <c r="U12" s="594"/>
      <c r="V12" s="594"/>
      <c r="W12" s="594"/>
      <c r="X12" s="594"/>
      <c r="Y12" s="595"/>
      <c r="Z12" s="596" t="s">
        <v>222</v>
      </c>
      <c r="AA12" s="596"/>
      <c r="AB12" s="596"/>
      <c r="AC12" s="596"/>
      <c r="AD12" s="597" t="s">
        <v>222</v>
      </c>
      <c r="AE12" s="597"/>
      <c r="AF12" s="597"/>
      <c r="AG12" s="597"/>
      <c r="AH12" s="597"/>
      <c r="AI12" s="597"/>
      <c r="AJ12" s="597"/>
      <c r="AK12" s="597"/>
      <c r="AL12" s="598" t="s">
        <v>222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370714</v>
      </c>
      <c r="BH12" s="594"/>
      <c r="BI12" s="594"/>
      <c r="BJ12" s="594"/>
      <c r="BK12" s="594"/>
      <c r="BL12" s="594"/>
      <c r="BM12" s="594"/>
      <c r="BN12" s="595"/>
      <c r="BO12" s="596">
        <v>50.3</v>
      </c>
      <c r="BP12" s="596"/>
      <c r="BQ12" s="596"/>
      <c r="BR12" s="596"/>
      <c r="BS12" s="602" t="s">
        <v>222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57624</v>
      </c>
      <c r="CS12" s="594"/>
      <c r="CT12" s="594"/>
      <c r="CU12" s="594"/>
      <c r="CV12" s="594"/>
      <c r="CW12" s="594"/>
      <c r="CX12" s="594"/>
      <c r="CY12" s="595"/>
      <c r="CZ12" s="596">
        <v>1.5</v>
      </c>
      <c r="DA12" s="596"/>
      <c r="DB12" s="596"/>
      <c r="DC12" s="596"/>
      <c r="DD12" s="602">
        <v>5830</v>
      </c>
      <c r="DE12" s="594"/>
      <c r="DF12" s="594"/>
      <c r="DG12" s="594"/>
      <c r="DH12" s="594"/>
      <c r="DI12" s="594"/>
      <c r="DJ12" s="594"/>
      <c r="DK12" s="594"/>
      <c r="DL12" s="594"/>
      <c r="DM12" s="594"/>
      <c r="DN12" s="594"/>
      <c r="DO12" s="594"/>
      <c r="DP12" s="595"/>
      <c r="DQ12" s="602">
        <v>44888</v>
      </c>
      <c r="DR12" s="594"/>
      <c r="DS12" s="594"/>
      <c r="DT12" s="594"/>
      <c r="DU12" s="594"/>
      <c r="DV12" s="594"/>
      <c r="DW12" s="594"/>
      <c r="DX12" s="594"/>
      <c r="DY12" s="594"/>
      <c r="DZ12" s="594"/>
      <c r="EA12" s="594"/>
      <c r="EB12" s="594"/>
      <c r="EC12" s="603"/>
    </row>
    <row r="13" spans="2:143" ht="11.25" customHeight="1">
      <c r="B13" s="590" t="s">
        <v>236</v>
      </c>
      <c r="C13" s="591"/>
      <c r="D13" s="591"/>
      <c r="E13" s="591"/>
      <c r="F13" s="591"/>
      <c r="G13" s="591"/>
      <c r="H13" s="591"/>
      <c r="I13" s="591"/>
      <c r="J13" s="591"/>
      <c r="K13" s="591"/>
      <c r="L13" s="591"/>
      <c r="M13" s="591"/>
      <c r="N13" s="591"/>
      <c r="O13" s="591"/>
      <c r="P13" s="591"/>
      <c r="Q13" s="592"/>
      <c r="R13" s="593">
        <v>5888</v>
      </c>
      <c r="S13" s="594"/>
      <c r="T13" s="594"/>
      <c r="U13" s="594"/>
      <c r="V13" s="594"/>
      <c r="W13" s="594"/>
      <c r="X13" s="594"/>
      <c r="Y13" s="595"/>
      <c r="Z13" s="596">
        <v>0.1</v>
      </c>
      <c r="AA13" s="596"/>
      <c r="AB13" s="596"/>
      <c r="AC13" s="596"/>
      <c r="AD13" s="597">
        <v>5888</v>
      </c>
      <c r="AE13" s="597"/>
      <c r="AF13" s="597"/>
      <c r="AG13" s="597"/>
      <c r="AH13" s="597"/>
      <c r="AI13" s="597"/>
      <c r="AJ13" s="597"/>
      <c r="AK13" s="597"/>
      <c r="AL13" s="598">
        <v>0.3</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354763</v>
      </c>
      <c r="BH13" s="594"/>
      <c r="BI13" s="594"/>
      <c r="BJ13" s="594"/>
      <c r="BK13" s="594"/>
      <c r="BL13" s="594"/>
      <c r="BM13" s="594"/>
      <c r="BN13" s="595"/>
      <c r="BO13" s="596">
        <v>48.1</v>
      </c>
      <c r="BP13" s="596"/>
      <c r="BQ13" s="596"/>
      <c r="BR13" s="596"/>
      <c r="BS13" s="602" t="s">
        <v>222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193202</v>
      </c>
      <c r="CS13" s="594"/>
      <c r="CT13" s="594"/>
      <c r="CU13" s="594"/>
      <c r="CV13" s="594"/>
      <c r="CW13" s="594"/>
      <c r="CX13" s="594"/>
      <c r="CY13" s="595"/>
      <c r="CZ13" s="596">
        <v>5.2</v>
      </c>
      <c r="DA13" s="596"/>
      <c r="DB13" s="596"/>
      <c r="DC13" s="596"/>
      <c r="DD13" s="602">
        <v>120347</v>
      </c>
      <c r="DE13" s="594"/>
      <c r="DF13" s="594"/>
      <c r="DG13" s="594"/>
      <c r="DH13" s="594"/>
      <c r="DI13" s="594"/>
      <c r="DJ13" s="594"/>
      <c r="DK13" s="594"/>
      <c r="DL13" s="594"/>
      <c r="DM13" s="594"/>
      <c r="DN13" s="594"/>
      <c r="DO13" s="594"/>
      <c r="DP13" s="595"/>
      <c r="DQ13" s="602">
        <v>88232</v>
      </c>
      <c r="DR13" s="594"/>
      <c r="DS13" s="594"/>
      <c r="DT13" s="594"/>
      <c r="DU13" s="594"/>
      <c r="DV13" s="594"/>
      <c r="DW13" s="594"/>
      <c r="DX13" s="594"/>
      <c r="DY13" s="594"/>
      <c r="DZ13" s="594"/>
      <c r="EA13" s="594"/>
      <c r="EB13" s="594"/>
      <c r="EC13" s="603"/>
    </row>
    <row r="14" spans="2:143" ht="11.25" customHeight="1">
      <c r="B14" s="590" t="s">
        <v>239</v>
      </c>
      <c r="C14" s="591"/>
      <c r="D14" s="591"/>
      <c r="E14" s="591"/>
      <c r="F14" s="591"/>
      <c r="G14" s="591"/>
      <c r="H14" s="591"/>
      <c r="I14" s="591"/>
      <c r="J14" s="591"/>
      <c r="K14" s="591"/>
      <c r="L14" s="591"/>
      <c r="M14" s="591"/>
      <c r="N14" s="591"/>
      <c r="O14" s="591"/>
      <c r="P14" s="591"/>
      <c r="Q14" s="592"/>
      <c r="R14" s="593" t="s">
        <v>222</v>
      </c>
      <c r="S14" s="594"/>
      <c r="T14" s="594"/>
      <c r="U14" s="594"/>
      <c r="V14" s="594"/>
      <c r="W14" s="594"/>
      <c r="X14" s="594"/>
      <c r="Y14" s="595"/>
      <c r="Z14" s="596" t="s">
        <v>222</v>
      </c>
      <c r="AA14" s="596"/>
      <c r="AB14" s="596"/>
      <c r="AC14" s="596"/>
      <c r="AD14" s="597" t="s">
        <v>222</v>
      </c>
      <c r="AE14" s="597"/>
      <c r="AF14" s="597"/>
      <c r="AG14" s="597"/>
      <c r="AH14" s="597"/>
      <c r="AI14" s="597"/>
      <c r="AJ14" s="597"/>
      <c r="AK14" s="597"/>
      <c r="AL14" s="598" t="s">
        <v>222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18572</v>
      </c>
      <c r="BH14" s="594"/>
      <c r="BI14" s="594"/>
      <c r="BJ14" s="594"/>
      <c r="BK14" s="594"/>
      <c r="BL14" s="594"/>
      <c r="BM14" s="594"/>
      <c r="BN14" s="595"/>
      <c r="BO14" s="596">
        <v>2.5</v>
      </c>
      <c r="BP14" s="596"/>
      <c r="BQ14" s="596"/>
      <c r="BR14" s="596"/>
      <c r="BS14" s="602" t="s">
        <v>222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173022</v>
      </c>
      <c r="CS14" s="594"/>
      <c r="CT14" s="594"/>
      <c r="CU14" s="594"/>
      <c r="CV14" s="594"/>
      <c r="CW14" s="594"/>
      <c r="CX14" s="594"/>
      <c r="CY14" s="595"/>
      <c r="CZ14" s="596">
        <v>4.5999999999999996</v>
      </c>
      <c r="DA14" s="596"/>
      <c r="DB14" s="596"/>
      <c r="DC14" s="596"/>
      <c r="DD14" s="602">
        <v>13977</v>
      </c>
      <c r="DE14" s="594"/>
      <c r="DF14" s="594"/>
      <c r="DG14" s="594"/>
      <c r="DH14" s="594"/>
      <c r="DI14" s="594"/>
      <c r="DJ14" s="594"/>
      <c r="DK14" s="594"/>
      <c r="DL14" s="594"/>
      <c r="DM14" s="594"/>
      <c r="DN14" s="594"/>
      <c r="DO14" s="594"/>
      <c r="DP14" s="595"/>
      <c r="DQ14" s="602">
        <v>154384</v>
      </c>
      <c r="DR14" s="594"/>
      <c r="DS14" s="594"/>
      <c r="DT14" s="594"/>
      <c r="DU14" s="594"/>
      <c r="DV14" s="594"/>
      <c r="DW14" s="594"/>
      <c r="DX14" s="594"/>
      <c r="DY14" s="594"/>
      <c r="DZ14" s="594"/>
      <c r="EA14" s="594"/>
      <c r="EB14" s="594"/>
      <c r="EC14" s="603"/>
    </row>
    <row r="15" spans="2:143" ht="11.25" customHeight="1">
      <c r="B15" s="590" t="s">
        <v>242</v>
      </c>
      <c r="C15" s="591"/>
      <c r="D15" s="591"/>
      <c r="E15" s="591"/>
      <c r="F15" s="591"/>
      <c r="G15" s="591"/>
      <c r="H15" s="591"/>
      <c r="I15" s="591"/>
      <c r="J15" s="591"/>
      <c r="K15" s="591"/>
      <c r="L15" s="591"/>
      <c r="M15" s="591"/>
      <c r="N15" s="591"/>
      <c r="O15" s="591"/>
      <c r="P15" s="591"/>
      <c r="Q15" s="592"/>
      <c r="R15" s="593">
        <v>1728</v>
      </c>
      <c r="S15" s="594"/>
      <c r="T15" s="594"/>
      <c r="U15" s="594"/>
      <c r="V15" s="594"/>
      <c r="W15" s="594"/>
      <c r="X15" s="594"/>
      <c r="Y15" s="595"/>
      <c r="Z15" s="596">
        <v>0</v>
      </c>
      <c r="AA15" s="596"/>
      <c r="AB15" s="596"/>
      <c r="AC15" s="596"/>
      <c r="AD15" s="597">
        <v>1728</v>
      </c>
      <c r="AE15" s="597"/>
      <c r="AF15" s="597"/>
      <c r="AG15" s="597"/>
      <c r="AH15" s="597"/>
      <c r="AI15" s="597"/>
      <c r="AJ15" s="597"/>
      <c r="AK15" s="597"/>
      <c r="AL15" s="598">
        <v>0.1</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65765</v>
      </c>
      <c r="BH15" s="594"/>
      <c r="BI15" s="594"/>
      <c r="BJ15" s="594"/>
      <c r="BK15" s="594"/>
      <c r="BL15" s="594"/>
      <c r="BM15" s="594"/>
      <c r="BN15" s="595"/>
      <c r="BO15" s="596">
        <v>8.9</v>
      </c>
      <c r="BP15" s="596"/>
      <c r="BQ15" s="596"/>
      <c r="BR15" s="596"/>
      <c r="BS15" s="602" t="s">
        <v>222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584436</v>
      </c>
      <c r="CS15" s="594"/>
      <c r="CT15" s="594"/>
      <c r="CU15" s="594"/>
      <c r="CV15" s="594"/>
      <c r="CW15" s="594"/>
      <c r="CX15" s="594"/>
      <c r="CY15" s="595"/>
      <c r="CZ15" s="596">
        <v>15.6</v>
      </c>
      <c r="DA15" s="596"/>
      <c r="DB15" s="596"/>
      <c r="DC15" s="596"/>
      <c r="DD15" s="602">
        <v>238926</v>
      </c>
      <c r="DE15" s="594"/>
      <c r="DF15" s="594"/>
      <c r="DG15" s="594"/>
      <c r="DH15" s="594"/>
      <c r="DI15" s="594"/>
      <c r="DJ15" s="594"/>
      <c r="DK15" s="594"/>
      <c r="DL15" s="594"/>
      <c r="DM15" s="594"/>
      <c r="DN15" s="594"/>
      <c r="DO15" s="594"/>
      <c r="DP15" s="595"/>
      <c r="DQ15" s="602">
        <v>506640</v>
      </c>
      <c r="DR15" s="594"/>
      <c r="DS15" s="594"/>
      <c r="DT15" s="594"/>
      <c r="DU15" s="594"/>
      <c r="DV15" s="594"/>
      <c r="DW15" s="594"/>
      <c r="DX15" s="594"/>
      <c r="DY15" s="594"/>
      <c r="DZ15" s="594"/>
      <c r="EA15" s="594"/>
      <c r="EB15" s="594"/>
      <c r="EC15" s="603"/>
    </row>
    <row r="16" spans="2:143" ht="11.25" customHeight="1">
      <c r="B16" s="590" t="s">
        <v>245</v>
      </c>
      <c r="C16" s="591"/>
      <c r="D16" s="591"/>
      <c r="E16" s="591"/>
      <c r="F16" s="591"/>
      <c r="G16" s="591"/>
      <c r="H16" s="591"/>
      <c r="I16" s="591"/>
      <c r="J16" s="591"/>
      <c r="K16" s="591"/>
      <c r="L16" s="591"/>
      <c r="M16" s="591"/>
      <c r="N16" s="591"/>
      <c r="O16" s="591"/>
      <c r="P16" s="591"/>
      <c r="Q16" s="592"/>
      <c r="R16" s="593">
        <v>1682296</v>
      </c>
      <c r="S16" s="594"/>
      <c r="T16" s="594"/>
      <c r="U16" s="594"/>
      <c r="V16" s="594"/>
      <c r="W16" s="594"/>
      <c r="X16" s="594"/>
      <c r="Y16" s="595"/>
      <c r="Z16" s="596">
        <v>33.799999999999997</v>
      </c>
      <c r="AA16" s="596"/>
      <c r="AB16" s="596"/>
      <c r="AC16" s="596"/>
      <c r="AD16" s="597">
        <v>1423552</v>
      </c>
      <c r="AE16" s="597"/>
      <c r="AF16" s="597"/>
      <c r="AG16" s="597"/>
      <c r="AH16" s="597"/>
      <c r="AI16" s="597"/>
      <c r="AJ16" s="597"/>
      <c r="AK16" s="597"/>
      <c r="AL16" s="598">
        <v>61</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222</v>
      </c>
      <c r="BH16" s="594"/>
      <c r="BI16" s="594"/>
      <c r="BJ16" s="594"/>
      <c r="BK16" s="594"/>
      <c r="BL16" s="594"/>
      <c r="BM16" s="594"/>
      <c r="BN16" s="595"/>
      <c r="BO16" s="596" t="s">
        <v>222</v>
      </c>
      <c r="BP16" s="596"/>
      <c r="BQ16" s="596"/>
      <c r="BR16" s="596"/>
      <c r="BS16" s="602" t="s">
        <v>222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19583</v>
      </c>
      <c r="CS16" s="594"/>
      <c r="CT16" s="594"/>
      <c r="CU16" s="594"/>
      <c r="CV16" s="594"/>
      <c r="CW16" s="594"/>
      <c r="CX16" s="594"/>
      <c r="CY16" s="595"/>
      <c r="CZ16" s="596">
        <v>0.5</v>
      </c>
      <c r="DA16" s="596"/>
      <c r="DB16" s="596"/>
      <c r="DC16" s="596"/>
      <c r="DD16" s="602" t="s">
        <v>222</v>
      </c>
      <c r="DE16" s="594"/>
      <c r="DF16" s="594"/>
      <c r="DG16" s="594"/>
      <c r="DH16" s="594"/>
      <c r="DI16" s="594"/>
      <c r="DJ16" s="594"/>
      <c r="DK16" s="594"/>
      <c r="DL16" s="594"/>
      <c r="DM16" s="594"/>
      <c r="DN16" s="594"/>
      <c r="DO16" s="594"/>
      <c r="DP16" s="595"/>
      <c r="DQ16" s="602">
        <v>1117</v>
      </c>
      <c r="DR16" s="594"/>
      <c r="DS16" s="594"/>
      <c r="DT16" s="594"/>
      <c r="DU16" s="594"/>
      <c r="DV16" s="594"/>
      <c r="DW16" s="594"/>
      <c r="DX16" s="594"/>
      <c r="DY16" s="594"/>
      <c r="DZ16" s="594"/>
      <c r="EA16" s="594"/>
      <c r="EB16" s="594"/>
      <c r="EC16" s="603"/>
    </row>
    <row r="17" spans="2:133" ht="11.25" customHeight="1">
      <c r="B17" s="590" t="s">
        <v>248</v>
      </c>
      <c r="C17" s="591"/>
      <c r="D17" s="591"/>
      <c r="E17" s="591"/>
      <c r="F17" s="591"/>
      <c r="G17" s="591"/>
      <c r="H17" s="591"/>
      <c r="I17" s="591"/>
      <c r="J17" s="591"/>
      <c r="K17" s="591"/>
      <c r="L17" s="591"/>
      <c r="M17" s="591"/>
      <c r="N17" s="591"/>
      <c r="O17" s="591"/>
      <c r="P17" s="591"/>
      <c r="Q17" s="592"/>
      <c r="R17" s="593">
        <v>1423552</v>
      </c>
      <c r="S17" s="594"/>
      <c r="T17" s="594"/>
      <c r="U17" s="594"/>
      <c r="V17" s="594"/>
      <c r="W17" s="594"/>
      <c r="X17" s="594"/>
      <c r="Y17" s="595"/>
      <c r="Z17" s="596">
        <v>28.6</v>
      </c>
      <c r="AA17" s="596"/>
      <c r="AB17" s="596"/>
      <c r="AC17" s="596"/>
      <c r="AD17" s="597">
        <v>1423552</v>
      </c>
      <c r="AE17" s="597"/>
      <c r="AF17" s="597"/>
      <c r="AG17" s="597"/>
      <c r="AH17" s="597"/>
      <c r="AI17" s="597"/>
      <c r="AJ17" s="597"/>
      <c r="AK17" s="597"/>
      <c r="AL17" s="598">
        <v>61</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222</v>
      </c>
      <c r="BH17" s="594"/>
      <c r="BI17" s="594"/>
      <c r="BJ17" s="594"/>
      <c r="BK17" s="594"/>
      <c r="BL17" s="594"/>
      <c r="BM17" s="594"/>
      <c r="BN17" s="595"/>
      <c r="BO17" s="596" t="s">
        <v>222</v>
      </c>
      <c r="BP17" s="596"/>
      <c r="BQ17" s="596"/>
      <c r="BR17" s="596"/>
      <c r="BS17" s="602" t="s">
        <v>222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429125</v>
      </c>
      <c r="CS17" s="594"/>
      <c r="CT17" s="594"/>
      <c r="CU17" s="594"/>
      <c r="CV17" s="594"/>
      <c r="CW17" s="594"/>
      <c r="CX17" s="594"/>
      <c r="CY17" s="595"/>
      <c r="CZ17" s="596">
        <v>11.5</v>
      </c>
      <c r="DA17" s="596"/>
      <c r="DB17" s="596"/>
      <c r="DC17" s="596"/>
      <c r="DD17" s="602" t="s">
        <v>222</v>
      </c>
      <c r="DE17" s="594"/>
      <c r="DF17" s="594"/>
      <c r="DG17" s="594"/>
      <c r="DH17" s="594"/>
      <c r="DI17" s="594"/>
      <c r="DJ17" s="594"/>
      <c r="DK17" s="594"/>
      <c r="DL17" s="594"/>
      <c r="DM17" s="594"/>
      <c r="DN17" s="594"/>
      <c r="DO17" s="594"/>
      <c r="DP17" s="595"/>
      <c r="DQ17" s="602">
        <v>406798</v>
      </c>
      <c r="DR17" s="594"/>
      <c r="DS17" s="594"/>
      <c r="DT17" s="594"/>
      <c r="DU17" s="594"/>
      <c r="DV17" s="594"/>
      <c r="DW17" s="594"/>
      <c r="DX17" s="594"/>
      <c r="DY17" s="594"/>
      <c r="DZ17" s="594"/>
      <c r="EA17" s="594"/>
      <c r="EB17" s="594"/>
      <c r="EC17" s="603"/>
    </row>
    <row r="18" spans="2:133" ht="11.25" customHeight="1">
      <c r="B18" s="590" t="s">
        <v>251</v>
      </c>
      <c r="C18" s="591"/>
      <c r="D18" s="591"/>
      <c r="E18" s="591"/>
      <c r="F18" s="591"/>
      <c r="G18" s="591"/>
      <c r="H18" s="591"/>
      <c r="I18" s="591"/>
      <c r="J18" s="591"/>
      <c r="K18" s="591"/>
      <c r="L18" s="591"/>
      <c r="M18" s="591"/>
      <c r="N18" s="591"/>
      <c r="O18" s="591"/>
      <c r="P18" s="591"/>
      <c r="Q18" s="592"/>
      <c r="R18" s="593">
        <v>116920</v>
      </c>
      <c r="S18" s="594"/>
      <c r="T18" s="594"/>
      <c r="U18" s="594"/>
      <c r="V18" s="594"/>
      <c r="W18" s="594"/>
      <c r="X18" s="594"/>
      <c r="Y18" s="595"/>
      <c r="Z18" s="596">
        <v>2.2999999999999998</v>
      </c>
      <c r="AA18" s="596"/>
      <c r="AB18" s="596"/>
      <c r="AC18" s="596"/>
      <c r="AD18" s="597" t="s">
        <v>222</v>
      </c>
      <c r="AE18" s="597"/>
      <c r="AF18" s="597"/>
      <c r="AG18" s="597"/>
      <c r="AH18" s="597"/>
      <c r="AI18" s="597"/>
      <c r="AJ18" s="597"/>
      <c r="AK18" s="597"/>
      <c r="AL18" s="598" t="s">
        <v>222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222</v>
      </c>
      <c r="BH18" s="594"/>
      <c r="BI18" s="594"/>
      <c r="BJ18" s="594"/>
      <c r="BK18" s="594"/>
      <c r="BL18" s="594"/>
      <c r="BM18" s="594"/>
      <c r="BN18" s="595"/>
      <c r="BO18" s="596" t="s">
        <v>222</v>
      </c>
      <c r="BP18" s="596"/>
      <c r="BQ18" s="596"/>
      <c r="BR18" s="596"/>
      <c r="BS18" s="602" t="s">
        <v>222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222</v>
      </c>
      <c r="CS18" s="594"/>
      <c r="CT18" s="594"/>
      <c r="CU18" s="594"/>
      <c r="CV18" s="594"/>
      <c r="CW18" s="594"/>
      <c r="CX18" s="594"/>
      <c r="CY18" s="595"/>
      <c r="CZ18" s="596" t="s">
        <v>222</v>
      </c>
      <c r="DA18" s="596"/>
      <c r="DB18" s="596"/>
      <c r="DC18" s="596"/>
      <c r="DD18" s="602" t="s">
        <v>222</v>
      </c>
      <c r="DE18" s="594"/>
      <c r="DF18" s="594"/>
      <c r="DG18" s="594"/>
      <c r="DH18" s="594"/>
      <c r="DI18" s="594"/>
      <c r="DJ18" s="594"/>
      <c r="DK18" s="594"/>
      <c r="DL18" s="594"/>
      <c r="DM18" s="594"/>
      <c r="DN18" s="594"/>
      <c r="DO18" s="594"/>
      <c r="DP18" s="595"/>
      <c r="DQ18" s="602" t="s">
        <v>222</v>
      </c>
      <c r="DR18" s="594"/>
      <c r="DS18" s="594"/>
      <c r="DT18" s="594"/>
      <c r="DU18" s="594"/>
      <c r="DV18" s="594"/>
      <c r="DW18" s="594"/>
      <c r="DX18" s="594"/>
      <c r="DY18" s="594"/>
      <c r="DZ18" s="594"/>
      <c r="EA18" s="594"/>
      <c r="EB18" s="594"/>
      <c r="EC18" s="603"/>
    </row>
    <row r="19" spans="2:133" ht="11.25" customHeight="1">
      <c r="B19" s="590" t="s">
        <v>254</v>
      </c>
      <c r="C19" s="591"/>
      <c r="D19" s="591"/>
      <c r="E19" s="591"/>
      <c r="F19" s="591"/>
      <c r="G19" s="591"/>
      <c r="H19" s="591"/>
      <c r="I19" s="591"/>
      <c r="J19" s="591"/>
      <c r="K19" s="591"/>
      <c r="L19" s="591"/>
      <c r="M19" s="591"/>
      <c r="N19" s="591"/>
      <c r="O19" s="591"/>
      <c r="P19" s="591"/>
      <c r="Q19" s="592"/>
      <c r="R19" s="593">
        <v>141824</v>
      </c>
      <c r="S19" s="594"/>
      <c r="T19" s="594"/>
      <c r="U19" s="594"/>
      <c r="V19" s="594"/>
      <c r="W19" s="594"/>
      <c r="X19" s="594"/>
      <c r="Y19" s="595"/>
      <c r="Z19" s="596">
        <v>2.8</v>
      </c>
      <c r="AA19" s="596"/>
      <c r="AB19" s="596"/>
      <c r="AC19" s="596"/>
      <c r="AD19" s="597" t="s">
        <v>222</v>
      </c>
      <c r="AE19" s="597"/>
      <c r="AF19" s="597"/>
      <c r="AG19" s="597"/>
      <c r="AH19" s="597"/>
      <c r="AI19" s="597"/>
      <c r="AJ19" s="597"/>
      <c r="AK19" s="597"/>
      <c r="AL19" s="598" t="s">
        <v>222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160</v>
      </c>
      <c r="BH19" s="594"/>
      <c r="BI19" s="594"/>
      <c r="BJ19" s="594"/>
      <c r="BK19" s="594"/>
      <c r="BL19" s="594"/>
      <c r="BM19" s="594"/>
      <c r="BN19" s="595"/>
      <c r="BO19" s="596">
        <v>0</v>
      </c>
      <c r="BP19" s="596"/>
      <c r="BQ19" s="596"/>
      <c r="BR19" s="596"/>
      <c r="BS19" s="602" t="s">
        <v>222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222</v>
      </c>
      <c r="CS19" s="594"/>
      <c r="CT19" s="594"/>
      <c r="CU19" s="594"/>
      <c r="CV19" s="594"/>
      <c r="CW19" s="594"/>
      <c r="CX19" s="594"/>
      <c r="CY19" s="595"/>
      <c r="CZ19" s="596" t="s">
        <v>222</v>
      </c>
      <c r="DA19" s="596"/>
      <c r="DB19" s="596"/>
      <c r="DC19" s="596"/>
      <c r="DD19" s="602" t="s">
        <v>222</v>
      </c>
      <c r="DE19" s="594"/>
      <c r="DF19" s="594"/>
      <c r="DG19" s="594"/>
      <c r="DH19" s="594"/>
      <c r="DI19" s="594"/>
      <c r="DJ19" s="594"/>
      <c r="DK19" s="594"/>
      <c r="DL19" s="594"/>
      <c r="DM19" s="594"/>
      <c r="DN19" s="594"/>
      <c r="DO19" s="594"/>
      <c r="DP19" s="595"/>
      <c r="DQ19" s="602" t="s">
        <v>222</v>
      </c>
      <c r="DR19" s="594"/>
      <c r="DS19" s="594"/>
      <c r="DT19" s="594"/>
      <c r="DU19" s="594"/>
      <c r="DV19" s="594"/>
      <c r="DW19" s="594"/>
      <c r="DX19" s="594"/>
      <c r="DY19" s="594"/>
      <c r="DZ19" s="594"/>
      <c r="EA19" s="594"/>
      <c r="EB19" s="594"/>
      <c r="EC19" s="603"/>
    </row>
    <row r="20" spans="2:133" ht="11.25" customHeight="1">
      <c r="B20" s="590" t="s">
        <v>257</v>
      </c>
      <c r="C20" s="591"/>
      <c r="D20" s="591"/>
      <c r="E20" s="591"/>
      <c r="F20" s="591"/>
      <c r="G20" s="591"/>
      <c r="H20" s="591"/>
      <c r="I20" s="591"/>
      <c r="J20" s="591"/>
      <c r="K20" s="591"/>
      <c r="L20" s="591"/>
      <c r="M20" s="591"/>
      <c r="N20" s="591"/>
      <c r="O20" s="591"/>
      <c r="P20" s="591"/>
      <c r="Q20" s="592"/>
      <c r="R20" s="593">
        <v>2564779</v>
      </c>
      <c r="S20" s="594"/>
      <c r="T20" s="594"/>
      <c r="U20" s="594"/>
      <c r="V20" s="594"/>
      <c r="W20" s="594"/>
      <c r="X20" s="594"/>
      <c r="Y20" s="595"/>
      <c r="Z20" s="596">
        <v>51.5</v>
      </c>
      <c r="AA20" s="596"/>
      <c r="AB20" s="596"/>
      <c r="AC20" s="596"/>
      <c r="AD20" s="597">
        <v>2306035</v>
      </c>
      <c r="AE20" s="597"/>
      <c r="AF20" s="597"/>
      <c r="AG20" s="597"/>
      <c r="AH20" s="597"/>
      <c r="AI20" s="597"/>
      <c r="AJ20" s="597"/>
      <c r="AK20" s="597"/>
      <c r="AL20" s="598">
        <v>98.7</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160</v>
      </c>
      <c r="BH20" s="594"/>
      <c r="BI20" s="594"/>
      <c r="BJ20" s="594"/>
      <c r="BK20" s="594"/>
      <c r="BL20" s="594"/>
      <c r="BM20" s="594"/>
      <c r="BN20" s="595"/>
      <c r="BO20" s="596">
        <v>0</v>
      </c>
      <c r="BP20" s="596"/>
      <c r="BQ20" s="596"/>
      <c r="BR20" s="596"/>
      <c r="BS20" s="602" t="s">
        <v>222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3744525</v>
      </c>
      <c r="CS20" s="594"/>
      <c r="CT20" s="594"/>
      <c r="CU20" s="594"/>
      <c r="CV20" s="594"/>
      <c r="CW20" s="594"/>
      <c r="CX20" s="594"/>
      <c r="CY20" s="595"/>
      <c r="CZ20" s="596">
        <v>100</v>
      </c>
      <c r="DA20" s="596"/>
      <c r="DB20" s="596"/>
      <c r="DC20" s="596"/>
      <c r="DD20" s="602">
        <v>648697</v>
      </c>
      <c r="DE20" s="594"/>
      <c r="DF20" s="594"/>
      <c r="DG20" s="594"/>
      <c r="DH20" s="594"/>
      <c r="DI20" s="594"/>
      <c r="DJ20" s="594"/>
      <c r="DK20" s="594"/>
      <c r="DL20" s="594"/>
      <c r="DM20" s="594"/>
      <c r="DN20" s="594"/>
      <c r="DO20" s="594"/>
      <c r="DP20" s="595"/>
      <c r="DQ20" s="602">
        <v>2779483</v>
      </c>
      <c r="DR20" s="594"/>
      <c r="DS20" s="594"/>
      <c r="DT20" s="594"/>
      <c r="DU20" s="594"/>
      <c r="DV20" s="594"/>
      <c r="DW20" s="594"/>
      <c r="DX20" s="594"/>
      <c r="DY20" s="594"/>
      <c r="DZ20" s="594"/>
      <c r="EA20" s="594"/>
      <c r="EB20" s="594"/>
      <c r="EC20" s="603"/>
    </row>
    <row r="21" spans="2:133" ht="11.25" customHeight="1">
      <c r="B21" s="590" t="s">
        <v>260</v>
      </c>
      <c r="C21" s="591"/>
      <c r="D21" s="591"/>
      <c r="E21" s="591"/>
      <c r="F21" s="591"/>
      <c r="G21" s="591"/>
      <c r="H21" s="591"/>
      <c r="I21" s="591"/>
      <c r="J21" s="591"/>
      <c r="K21" s="591"/>
      <c r="L21" s="591"/>
      <c r="M21" s="591"/>
      <c r="N21" s="591"/>
      <c r="O21" s="591"/>
      <c r="P21" s="591"/>
      <c r="Q21" s="592"/>
      <c r="R21" s="593">
        <v>1107</v>
      </c>
      <c r="S21" s="594"/>
      <c r="T21" s="594"/>
      <c r="U21" s="594"/>
      <c r="V21" s="594"/>
      <c r="W21" s="594"/>
      <c r="X21" s="594"/>
      <c r="Y21" s="595"/>
      <c r="Z21" s="596">
        <v>0</v>
      </c>
      <c r="AA21" s="596"/>
      <c r="AB21" s="596"/>
      <c r="AC21" s="596"/>
      <c r="AD21" s="597">
        <v>1107</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160</v>
      </c>
      <c r="BH21" s="594"/>
      <c r="BI21" s="594"/>
      <c r="BJ21" s="594"/>
      <c r="BK21" s="594"/>
      <c r="BL21" s="594"/>
      <c r="BM21" s="594"/>
      <c r="BN21" s="595"/>
      <c r="BO21" s="596">
        <v>0</v>
      </c>
      <c r="BP21" s="596"/>
      <c r="BQ21" s="596"/>
      <c r="BR21" s="596"/>
      <c r="BS21" s="602" t="s">
        <v>222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262</v>
      </c>
      <c r="C22" s="591"/>
      <c r="D22" s="591"/>
      <c r="E22" s="591"/>
      <c r="F22" s="591"/>
      <c r="G22" s="591"/>
      <c r="H22" s="591"/>
      <c r="I22" s="591"/>
      <c r="J22" s="591"/>
      <c r="K22" s="591"/>
      <c r="L22" s="591"/>
      <c r="M22" s="591"/>
      <c r="N22" s="591"/>
      <c r="O22" s="591"/>
      <c r="P22" s="591"/>
      <c r="Q22" s="592"/>
      <c r="R22" s="593">
        <v>29827</v>
      </c>
      <c r="S22" s="594"/>
      <c r="T22" s="594"/>
      <c r="U22" s="594"/>
      <c r="V22" s="594"/>
      <c r="W22" s="594"/>
      <c r="X22" s="594"/>
      <c r="Y22" s="595"/>
      <c r="Z22" s="596">
        <v>0.6</v>
      </c>
      <c r="AA22" s="596"/>
      <c r="AB22" s="596"/>
      <c r="AC22" s="596"/>
      <c r="AD22" s="597">
        <v>25933</v>
      </c>
      <c r="AE22" s="597"/>
      <c r="AF22" s="597"/>
      <c r="AG22" s="597"/>
      <c r="AH22" s="597"/>
      <c r="AI22" s="597"/>
      <c r="AJ22" s="597"/>
      <c r="AK22" s="597"/>
      <c r="AL22" s="598">
        <v>1.1000000000000001</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222</v>
      </c>
      <c r="BH22" s="594"/>
      <c r="BI22" s="594"/>
      <c r="BJ22" s="594"/>
      <c r="BK22" s="594"/>
      <c r="BL22" s="594"/>
      <c r="BM22" s="594"/>
      <c r="BN22" s="595"/>
      <c r="BO22" s="596" t="s">
        <v>222</v>
      </c>
      <c r="BP22" s="596"/>
      <c r="BQ22" s="596"/>
      <c r="BR22" s="596"/>
      <c r="BS22" s="602" t="s">
        <v>222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265</v>
      </c>
      <c r="C23" s="591"/>
      <c r="D23" s="591"/>
      <c r="E23" s="591"/>
      <c r="F23" s="591"/>
      <c r="G23" s="591"/>
      <c r="H23" s="591"/>
      <c r="I23" s="591"/>
      <c r="J23" s="591"/>
      <c r="K23" s="591"/>
      <c r="L23" s="591"/>
      <c r="M23" s="591"/>
      <c r="N23" s="591"/>
      <c r="O23" s="591"/>
      <c r="P23" s="591"/>
      <c r="Q23" s="592"/>
      <c r="R23" s="593">
        <v>62663</v>
      </c>
      <c r="S23" s="594"/>
      <c r="T23" s="594"/>
      <c r="U23" s="594"/>
      <c r="V23" s="594"/>
      <c r="W23" s="594"/>
      <c r="X23" s="594"/>
      <c r="Y23" s="595"/>
      <c r="Z23" s="596">
        <v>1.3</v>
      </c>
      <c r="AA23" s="596"/>
      <c r="AB23" s="596"/>
      <c r="AC23" s="596"/>
      <c r="AD23" s="597">
        <v>1048</v>
      </c>
      <c r="AE23" s="597"/>
      <c r="AF23" s="597"/>
      <c r="AG23" s="597"/>
      <c r="AH23" s="597"/>
      <c r="AI23" s="597"/>
      <c r="AJ23" s="597"/>
      <c r="AK23" s="597"/>
      <c r="AL23" s="598">
        <v>0</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t="s">
        <v>222</v>
      </c>
      <c r="BH23" s="594"/>
      <c r="BI23" s="594"/>
      <c r="BJ23" s="594"/>
      <c r="BK23" s="594"/>
      <c r="BL23" s="594"/>
      <c r="BM23" s="594"/>
      <c r="BN23" s="595"/>
      <c r="BO23" s="596" t="s">
        <v>222</v>
      </c>
      <c r="BP23" s="596"/>
      <c r="BQ23" s="596"/>
      <c r="BR23" s="596"/>
      <c r="BS23" s="602" t="s">
        <v>222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c r="B24" s="590" t="s">
        <v>272</v>
      </c>
      <c r="C24" s="591"/>
      <c r="D24" s="591"/>
      <c r="E24" s="591"/>
      <c r="F24" s="591"/>
      <c r="G24" s="591"/>
      <c r="H24" s="591"/>
      <c r="I24" s="591"/>
      <c r="J24" s="591"/>
      <c r="K24" s="591"/>
      <c r="L24" s="591"/>
      <c r="M24" s="591"/>
      <c r="N24" s="591"/>
      <c r="O24" s="591"/>
      <c r="P24" s="591"/>
      <c r="Q24" s="592"/>
      <c r="R24" s="593">
        <v>3723</v>
      </c>
      <c r="S24" s="594"/>
      <c r="T24" s="594"/>
      <c r="U24" s="594"/>
      <c r="V24" s="594"/>
      <c r="W24" s="594"/>
      <c r="X24" s="594"/>
      <c r="Y24" s="595"/>
      <c r="Z24" s="596">
        <v>0.1</v>
      </c>
      <c r="AA24" s="596"/>
      <c r="AB24" s="596"/>
      <c r="AC24" s="596"/>
      <c r="AD24" s="597" t="s">
        <v>222</v>
      </c>
      <c r="AE24" s="597"/>
      <c r="AF24" s="597"/>
      <c r="AG24" s="597"/>
      <c r="AH24" s="597"/>
      <c r="AI24" s="597"/>
      <c r="AJ24" s="597"/>
      <c r="AK24" s="597"/>
      <c r="AL24" s="598" t="s">
        <v>222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222</v>
      </c>
      <c r="BH24" s="594"/>
      <c r="BI24" s="594"/>
      <c r="BJ24" s="594"/>
      <c r="BK24" s="594"/>
      <c r="BL24" s="594"/>
      <c r="BM24" s="594"/>
      <c r="BN24" s="595"/>
      <c r="BO24" s="596" t="s">
        <v>222</v>
      </c>
      <c r="BP24" s="596"/>
      <c r="BQ24" s="596"/>
      <c r="BR24" s="596"/>
      <c r="BS24" s="602" t="s">
        <v>222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1415409</v>
      </c>
      <c r="CS24" s="583"/>
      <c r="CT24" s="583"/>
      <c r="CU24" s="583"/>
      <c r="CV24" s="583"/>
      <c r="CW24" s="583"/>
      <c r="CX24" s="583"/>
      <c r="CY24" s="584"/>
      <c r="CZ24" s="620">
        <v>37.799999999999997</v>
      </c>
      <c r="DA24" s="621"/>
      <c r="DB24" s="621"/>
      <c r="DC24" s="622"/>
      <c r="DD24" s="619">
        <v>1114241</v>
      </c>
      <c r="DE24" s="583"/>
      <c r="DF24" s="583"/>
      <c r="DG24" s="583"/>
      <c r="DH24" s="583"/>
      <c r="DI24" s="583"/>
      <c r="DJ24" s="583"/>
      <c r="DK24" s="584"/>
      <c r="DL24" s="619">
        <v>1105804</v>
      </c>
      <c r="DM24" s="583"/>
      <c r="DN24" s="583"/>
      <c r="DO24" s="583"/>
      <c r="DP24" s="583"/>
      <c r="DQ24" s="583"/>
      <c r="DR24" s="583"/>
      <c r="DS24" s="583"/>
      <c r="DT24" s="583"/>
      <c r="DU24" s="583"/>
      <c r="DV24" s="584"/>
      <c r="DW24" s="587">
        <v>44.6</v>
      </c>
      <c r="DX24" s="588"/>
      <c r="DY24" s="588"/>
      <c r="DZ24" s="588"/>
      <c r="EA24" s="588"/>
      <c r="EB24" s="588"/>
      <c r="EC24" s="589"/>
    </row>
    <row r="25" spans="2:133" ht="11.25" customHeight="1">
      <c r="B25" s="590" t="s">
        <v>275</v>
      </c>
      <c r="C25" s="591"/>
      <c r="D25" s="591"/>
      <c r="E25" s="591"/>
      <c r="F25" s="591"/>
      <c r="G25" s="591"/>
      <c r="H25" s="591"/>
      <c r="I25" s="591"/>
      <c r="J25" s="591"/>
      <c r="K25" s="591"/>
      <c r="L25" s="591"/>
      <c r="M25" s="591"/>
      <c r="N25" s="591"/>
      <c r="O25" s="591"/>
      <c r="P25" s="591"/>
      <c r="Q25" s="592"/>
      <c r="R25" s="593">
        <v>312938</v>
      </c>
      <c r="S25" s="594"/>
      <c r="T25" s="594"/>
      <c r="U25" s="594"/>
      <c r="V25" s="594"/>
      <c r="W25" s="594"/>
      <c r="X25" s="594"/>
      <c r="Y25" s="595"/>
      <c r="Z25" s="596">
        <v>6.3</v>
      </c>
      <c r="AA25" s="596"/>
      <c r="AB25" s="596"/>
      <c r="AC25" s="596"/>
      <c r="AD25" s="597" t="s">
        <v>222</v>
      </c>
      <c r="AE25" s="597"/>
      <c r="AF25" s="597"/>
      <c r="AG25" s="597"/>
      <c r="AH25" s="597"/>
      <c r="AI25" s="597"/>
      <c r="AJ25" s="597"/>
      <c r="AK25" s="597"/>
      <c r="AL25" s="598" t="s">
        <v>222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222</v>
      </c>
      <c r="BH25" s="594"/>
      <c r="BI25" s="594"/>
      <c r="BJ25" s="594"/>
      <c r="BK25" s="594"/>
      <c r="BL25" s="594"/>
      <c r="BM25" s="594"/>
      <c r="BN25" s="595"/>
      <c r="BO25" s="596" t="s">
        <v>222</v>
      </c>
      <c r="BP25" s="596"/>
      <c r="BQ25" s="596"/>
      <c r="BR25" s="596"/>
      <c r="BS25" s="602" t="s">
        <v>222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644623</v>
      </c>
      <c r="CS25" s="623"/>
      <c r="CT25" s="623"/>
      <c r="CU25" s="623"/>
      <c r="CV25" s="623"/>
      <c r="CW25" s="623"/>
      <c r="CX25" s="623"/>
      <c r="CY25" s="624"/>
      <c r="CZ25" s="631">
        <v>17.2</v>
      </c>
      <c r="DA25" s="632"/>
      <c r="DB25" s="632"/>
      <c r="DC25" s="633"/>
      <c r="DD25" s="602">
        <v>599028</v>
      </c>
      <c r="DE25" s="623"/>
      <c r="DF25" s="623"/>
      <c r="DG25" s="623"/>
      <c r="DH25" s="623"/>
      <c r="DI25" s="623"/>
      <c r="DJ25" s="623"/>
      <c r="DK25" s="624"/>
      <c r="DL25" s="602">
        <v>591196</v>
      </c>
      <c r="DM25" s="623"/>
      <c r="DN25" s="623"/>
      <c r="DO25" s="623"/>
      <c r="DP25" s="623"/>
      <c r="DQ25" s="623"/>
      <c r="DR25" s="623"/>
      <c r="DS25" s="623"/>
      <c r="DT25" s="623"/>
      <c r="DU25" s="623"/>
      <c r="DV25" s="624"/>
      <c r="DW25" s="598">
        <v>23.8</v>
      </c>
      <c r="DX25" s="625"/>
      <c r="DY25" s="625"/>
      <c r="DZ25" s="625"/>
      <c r="EA25" s="625"/>
      <c r="EB25" s="625"/>
      <c r="EC25" s="626"/>
    </row>
    <row r="26" spans="2:133" ht="11.25" customHeight="1">
      <c r="B26" s="627" t="s">
        <v>278</v>
      </c>
      <c r="C26" s="628"/>
      <c r="D26" s="628"/>
      <c r="E26" s="628"/>
      <c r="F26" s="628"/>
      <c r="G26" s="628"/>
      <c r="H26" s="628"/>
      <c r="I26" s="628"/>
      <c r="J26" s="628"/>
      <c r="K26" s="628"/>
      <c r="L26" s="628"/>
      <c r="M26" s="628"/>
      <c r="N26" s="628"/>
      <c r="O26" s="628"/>
      <c r="P26" s="628"/>
      <c r="Q26" s="629"/>
      <c r="R26" s="593" t="s">
        <v>222</v>
      </c>
      <c r="S26" s="594"/>
      <c r="T26" s="594"/>
      <c r="U26" s="594"/>
      <c r="V26" s="594"/>
      <c r="W26" s="594"/>
      <c r="X26" s="594"/>
      <c r="Y26" s="595"/>
      <c r="Z26" s="596" t="s">
        <v>222</v>
      </c>
      <c r="AA26" s="596"/>
      <c r="AB26" s="596"/>
      <c r="AC26" s="596"/>
      <c r="AD26" s="597" t="s">
        <v>222</v>
      </c>
      <c r="AE26" s="597"/>
      <c r="AF26" s="597"/>
      <c r="AG26" s="597"/>
      <c r="AH26" s="597"/>
      <c r="AI26" s="597"/>
      <c r="AJ26" s="597"/>
      <c r="AK26" s="597"/>
      <c r="AL26" s="598" t="s">
        <v>222</v>
      </c>
      <c r="AM26" s="599"/>
      <c r="AN26" s="599"/>
      <c r="AO26" s="600"/>
      <c r="AP26" s="610" t="s">
        <v>279</v>
      </c>
      <c r="AQ26" s="630"/>
      <c r="AR26" s="630"/>
      <c r="AS26" s="630"/>
      <c r="AT26" s="630"/>
      <c r="AU26" s="630"/>
      <c r="AV26" s="630"/>
      <c r="AW26" s="630"/>
      <c r="AX26" s="630"/>
      <c r="AY26" s="630"/>
      <c r="AZ26" s="630"/>
      <c r="BA26" s="630"/>
      <c r="BB26" s="630"/>
      <c r="BC26" s="630"/>
      <c r="BD26" s="630"/>
      <c r="BE26" s="630"/>
      <c r="BF26" s="612"/>
      <c r="BG26" s="593" t="s">
        <v>222</v>
      </c>
      <c r="BH26" s="594"/>
      <c r="BI26" s="594"/>
      <c r="BJ26" s="594"/>
      <c r="BK26" s="594"/>
      <c r="BL26" s="594"/>
      <c r="BM26" s="594"/>
      <c r="BN26" s="595"/>
      <c r="BO26" s="596" t="s">
        <v>222</v>
      </c>
      <c r="BP26" s="596"/>
      <c r="BQ26" s="596"/>
      <c r="BR26" s="596"/>
      <c r="BS26" s="602" t="s">
        <v>222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378398</v>
      </c>
      <c r="CS26" s="594"/>
      <c r="CT26" s="594"/>
      <c r="CU26" s="594"/>
      <c r="CV26" s="594"/>
      <c r="CW26" s="594"/>
      <c r="CX26" s="594"/>
      <c r="CY26" s="595"/>
      <c r="CZ26" s="631">
        <v>10.1</v>
      </c>
      <c r="DA26" s="632"/>
      <c r="DB26" s="632"/>
      <c r="DC26" s="633"/>
      <c r="DD26" s="602">
        <v>337856</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5"/>
      <c r="DY26" s="625"/>
      <c r="DZ26" s="625"/>
      <c r="EA26" s="625"/>
      <c r="EB26" s="625"/>
      <c r="EC26" s="626"/>
    </row>
    <row r="27" spans="2:133" ht="11.25" customHeight="1">
      <c r="B27" s="590" t="s">
        <v>281</v>
      </c>
      <c r="C27" s="591"/>
      <c r="D27" s="591"/>
      <c r="E27" s="591"/>
      <c r="F27" s="591"/>
      <c r="G27" s="591"/>
      <c r="H27" s="591"/>
      <c r="I27" s="591"/>
      <c r="J27" s="591"/>
      <c r="K27" s="591"/>
      <c r="L27" s="591"/>
      <c r="M27" s="591"/>
      <c r="N27" s="591"/>
      <c r="O27" s="591"/>
      <c r="P27" s="591"/>
      <c r="Q27" s="592"/>
      <c r="R27" s="593">
        <v>435397</v>
      </c>
      <c r="S27" s="594"/>
      <c r="T27" s="594"/>
      <c r="U27" s="594"/>
      <c r="V27" s="594"/>
      <c r="W27" s="594"/>
      <c r="X27" s="594"/>
      <c r="Y27" s="595"/>
      <c r="Z27" s="596">
        <v>8.6999999999999993</v>
      </c>
      <c r="AA27" s="596"/>
      <c r="AB27" s="596"/>
      <c r="AC27" s="596"/>
      <c r="AD27" s="597" t="s">
        <v>222</v>
      </c>
      <c r="AE27" s="597"/>
      <c r="AF27" s="597"/>
      <c r="AG27" s="597"/>
      <c r="AH27" s="597"/>
      <c r="AI27" s="597"/>
      <c r="AJ27" s="597"/>
      <c r="AK27" s="597"/>
      <c r="AL27" s="598" t="s">
        <v>222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737552</v>
      </c>
      <c r="BH27" s="594"/>
      <c r="BI27" s="594"/>
      <c r="BJ27" s="594"/>
      <c r="BK27" s="594"/>
      <c r="BL27" s="594"/>
      <c r="BM27" s="594"/>
      <c r="BN27" s="595"/>
      <c r="BO27" s="596">
        <v>100</v>
      </c>
      <c r="BP27" s="596"/>
      <c r="BQ27" s="596"/>
      <c r="BR27" s="596"/>
      <c r="BS27" s="602" t="s">
        <v>222</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341661</v>
      </c>
      <c r="CS27" s="623"/>
      <c r="CT27" s="623"/>
      <c r="CU27" s="623"/>
      <c r="CV27" s="623"/>
      <c r="CW27" s="623"/>
      <c r="CX27" s="623"/>
      <c r="CY27" s="624"/>
      <c r="CZ27" s="631">
        <v>9.1</v>
      </c>
      <c r="DA27" s="632"/>
      <c r="DB27" s="632"/>
      <c r="DC27" s="633"/>
      <c r="DD27" s="602">
        <v>108415</v>
      </c>
      <c r="DE27" s="623"/>
      <c r="DF27" s="623"/>
      <c r="DG27" s="623"/>
      <c r="DH27" s="623"/>
      <c r="DI27" s="623"/>
      <c r="DJ27" s="623"/>
      <c r="DK27" s="624"/>
      <c r="DL27" s="602">
        <v>107810</v>
      </c>
      <c r="DM27" s="623"/>
      <c r="DN27" s="623"/>
      <c r="DO27" s="623"/>
      <c r="DP27" s="623"/>
      <c r="DQ27" s="623"/>
      <c r="DR27" s="623"/>
      <c r="DS27" s="623"/>
      <c r="DT27" s="623"/>
      <c r="DU27" s="623"/>
      <c r="DV27" s="624"/>
      <c r="DW27" s="598">
        <v>4.3</v>
      </c>
      <c r="DX27" s="625"/>
      <c r="DY27" s="625"/>
      <c r="DZ27" s="625"/>
      <c r="EA27" s="625"/>
      <c r="EB27" s="625"/>
      <c r="EC27" s="626"/>
    </row>
    <row r="28" spans="2:133" ht="11.25" customHeight="1">
      <c r="B28" s="590" t="s">
        <v>284</v>
      </c>
      <c r="C28" s="591"/>
      <c r="D28" s="591"/>
      <c r="E28" s="591"/>
      <c r="F28" s="591"/>
      <c r="G28" s="591"/>
      <c r="H28" s="591"/>
      <c r="I28" s="591"/>
      <c r="J28" s="591"/>
      <c r="K28" s="591"/>
      <c r="L28" s="591"/>
      <c r="M28" s="591"/>
      <c r="N28" s="591"/>
      <c r="O28" s="591"/>
      <c r="P28" s="591"/>
      <c r="Q28" s="592"/>
      <c r="R28" s="593">
        <v>9771</v>
      </c>
      <c r="S28" s="594"/>
      <c r="T28" s="594"/>
      <c r="U28" s="594"/>
      <c r="V28" s="594"/>
      <c r="W28" s="594"/>
      <c r="X28" s="594"/>
      <c r="Y28" s="595"/>
      <c r="Z28" s="596">
        <v>0.2</v>
      </c>
      <c r="AA28" s="596"/>
      <c r="AB28" s="596"/>
      <c r="AC28" s="596"/>
      <c r="AD28" s="597">
        <v>1129</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429125</v>
      </c>
      <c r="CS28" s="594"/>
      <c r="CT28" s="594"/>
      <c r="CU28" s="594"/>
      <c r="CV28" s="594"/>
      <c r="CW28" s="594"/>
      <c r="CX28" s="594"/>
      <c r="CY28" s="595"/>
      <c r="CZ28" s="631">
        <v>11.5</v>
      </c>
      <c r="DA28" s="632"/>
      <c r="DB28" s="632"/>
      <c r="DC28" s="633"/>
      <c r="DD28" s="602">
        <v>406798</v>
      </c>
      <c r="DE28" s="594"/>
      <c r="DF28" s="594"/>
      <c r="DG28" s="594"/>
      <c r="DH28" s="594"/>
      <c r="DI28" s="594"/>
      <c r="DJ28" s="594"/>
      <c r="DK28" s="595"/>
      <c r="DL28" s="602">
        <v>406798</v>
      </c>
      <c r="DM28" s="594"/>
      <c r="DN28" s="594"/>
      <c r="DO28" s="594"/>
      <c r="DP28" s="594"/>
      <c r="DQ28" s="594"/>
      <c r="DR28" s="594"/>
      <c r="DS28" s="594"/>
      <c r="DT28" s="594"/>
      <c r="DU28" s="594"/>
      <c r="DV28" s="595"/>
      <c r="DW28" s="598">
        <v>16.399999999999999</v>
      </c>
      <c r="DX28" s="625"/>
      <c r="DY28" s="625"/>
      <c r="DZ28" s="625"/>
      <c r="EA28" s="625"/>
      <c r="EB28" s="625"/>
      <c r="EC28" s="626"/>
    </row>
    <row r="29" spans="2:133" ht="11.25" customHeight="1">
      <c r="B29" s="590" t="s">
        <v>286</v>
      </c>
      <c r="C29" s="591"/>
      <c r="D29" s="591"/>
      <c r="E29" s="591"/>
      <c r="F29" s="591"/>
      <c r="G29" s="591"/>
      <c r="H29" s="591"/>
      <c r="I29" s="591"/>
      <c r="J29" s="591"/>
      <c r="K29" s="591"/>
      <c r="L29" s="591"/>
      <c r="M29" s="591"/>
      <c r="N29" s="591"/>
      <c r="O29" s="591"/>
      <c r="P29" s="591"/>
      <c r="Q29" s="592"/>
      <c r="R29" s="593">
        <v>31245</v>
      </c>
      <c r="S29" s="594"/>
      <c r="T29" s="594"/>
      <c r="U29" s="594"/>
      <c r="V29" s="594"/>
      <c r="W29" s="594"/>
      <c r="X29" s="594"/>
      <c r="Y29" s="595"/>
      <c r="Z29" s="596">
        <v>0.6</v>
      </c>
      <c r="AA29" s="596"/>
      <c r="AB29" s="596"/>
      <c r="AC29" s="596"/>
      <c r="AD29" s="597" t="s">
        <v>222</v>
      </c>
      <c r="AE29" s="597"/>
      <c r="AF29" s="597"/>
      <c r="AG29" s="597"/>
      <c r="AH29" s="597"/>
      <c r="AI29" s="597"/>
      <c r="AJ29" s="597"/>
      <c r="AK29" s="597"/>
      <c r="AL29" s="598" t="s">
        <v>222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48" t="s">
        <v>289</v>
      </c>
      <c r="CE29" s="649"/>
      <c r="CF29" s="607" t="s">
        <v>57</v>
      </c>
      <c r="CG29" s="608"/>
      <c r="CH29" s="608"/>
      <c r="CI29" s="608"/>
      <c r="CJ29" s="608"/>
      <c r="CK29" s="608"/>
      <c r="CL29" s="608"/>
      <c r="CM29" s="608"/>
      <c r="CN29" s="608"/>
      <c r="CO29" s="608"/>
      <c r="CP29" s="608"/>
      <c r="CQ29" s="609"/>
      <c r="CR29" s="593">
        <v>429125</v>
      </c>
      <c r="CS29" s="623"/>
      <c r="CT29" s="623"/>
      <c r="CU29" s="623"/>
      <c r="CV29" s="623"/>
      <c r="CW29" s="623"/>
      <c r="CX29" s="623"/>
      <c r="CY29" s="624"/>
      <c r="CZ29" s="631">
        <v>11.5</v>
      </c>
      <c r="DA29" s="632"/>
      <c r="DB29" s="632"/>
      <c r="DC29" s="633"/>
      <c r="DD29" s="602">
        <v>406798</v>
      </c>
      <c r="DE29" s="623"/>
      <c r="DF29" s="623"/>
      <c r="DG29" s="623"/>
      <c r="DH29" s="623"/>
      <c r="DI29" s="623"/>
      <c r="DJ29" s="623"/>
      <c r="DK29" s="624"/>
      <c r="DL29" s="602">
        <v>406798</v>
      </c>
      <c r="DM29" s="623"/>
      <c r="DN29" s="623"/>
      <c r="DO29" s="623"/>
      <c r="DP29" s="623"/>
      <c r="DQ29" s="623"/>
      <c r="DR29" s="623"/>
      <c r="DS29" s="623"/>
      <c r="DT29" s="623"/>
      <c r="DU29" s="623"/>
      <c r="DV29" s="624"/>
      <c r="DW29" s="598">
        <v>16.399999999999999</v>
      </c>
      <c r="DX29" s="625"/>
      <c r="DY29" s="625"/>
      <c r="DZ29" s="625"/>
      <c r="EA29" s="625"/>
      <c r="EB29" s="625"/>
      <c r="EC29" s="626"/>
    </row>
    <row r="30" spans="2:133" ht="11.25" customHeight="1">
      <c r="B30" s="590" t="s">
        <v>290</v>
      </c>
      <c r="C30" s="591"/>
      <c r="D30" s="591"/>
      <c r="E30" s="591"/>
      <c r="F30" s="591"/>
      <c r="G30" s="591"/>
      <c r="H30" s="591"/>
      <c r="I30" s="591"/>
      <c r="J30" s="591"/>
      <c r="K30" s="591"/>
      <c r="L30" s="591"/>
      <c r="M30" s="591"/>
      <c r="N30" s="591"/>
      <c r="O30" s="591"/>
      <c r="P30" s="591"/>
      <c r="Q30" s="592"/>
      <c r="R30" s="593">
        <v>1085276</v>
      </c>
      <c r="S30" s="594"/>
      <c r="T30" s="594"/>
      <c r="U30" s="594"/>
      <c r="V30" s="594"/>
      <c r="W30" s="594"/>
      <c r="X30" s="594"/>
      <c r="Y30" s="595"/>
      <c r="Z30" s="596">
        <v>21.8</v>
      </c>
      <c r="AA30" s="596"/>
      <c r="AB30" s="596"/>
      <c r="AC30" s="596"/>
      <c r="AD30" s="597" t="s">
        <v>222</v>
      </c>
      <c r="AE30" s="597"/>
      <c r="AF30" s="597"/>
      <c r="AG30" s="597"/>
      <c r="AH30" s="597"/>
      <c r="AI30" s="597"/>
      <c r="AJ30" s="597"/>
      <c r="AK30" s="597"/>
      <c r="AL30" s="598" t="s">
        <v>222</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7">
        <v>98.1</v>
      </c>
      <c r="BH30" s="658"/>
      <c r="BI30" s="658"/>
      <c r="BJ30" s="658"/>
      <c r="BK30" s="658"/>
      <c r="BL30" s="658"/>
      <c r="BM30" s="588">
        <v>93.3</v>
      </c>
      <c r="BN30" s="658"/>
      <c r="BO30" s="658"/>
      <c r="BP30" s="658"/>
      <c r="BQ30" s="659"/>
      <c r="BR30" s="657">
        <v>97.8</v>
      </c>
      <c r="BS30" s="658"/>
      <c r="BT30" s="658"/>
      <c r="BU30" s="658"/>
      <c r="BV30" s="658"/>
      <c r="BW30" s="658"/>
      <c r="BX30" s="588">
        <v>92.9</v>
      </c>
      <c r="BY30" s="658"/>
      <c r="BZ30" s="658"/>
      <c r="CA30" s="658"/>
      <c r="CB30" s="659"/>
      <c r="CD30" s="650"/>
      <c r="CE30" s="651"/>
      <c r="CF30" s="607" t="s">
        <v>293</v>
      </c>
      <c r="CG30" s="608"/>
      <c r="CH30" s="608"/>
      <c r="CI30" s="608"/>
      <c r="CJ30" s="608"/>
      <c r="CK30" s="608"/>
      <c r="CL30" s="608"/>
      <c r="CM30" s="608"/>
      <c r="CN30" s="608"/>
      <c r="CO30" s="608"/>
      <c r="CP30" s="608"/>
      <c r="CQ30" s="609"/>
      <c r="CR30" s="593">
        <v>380449</v>
      </c>
      <c r="CS30" s="594"/>
      <c r="CT30" s="594"/>
      <c r="CU30" s="594"/>
      <c r="CV30" s="594"/>
      <c r="CW30" s="594"/>
      <c r="CX30" s="594"/>
      <c r="CY30" s="595"/>
      <c r="CZ30" s="631">
        <v>10.199999999999999</v>
      </c>
      <c r="DA30" s="632"/>
      <c r="DB30" s="632"/>
      <c r="DC30" s="633"/>
      <c r="DD30" s="602">
        <v>358122</v>
      </c>
      <c r="DE30" s="594"/>
      <c r="DF30" s="594"/>
      <c r="DG30" s="594"/>
      <c r="DH30" s="594"/>
      <c r="DI30" s="594"/>
      <c r="DJ30" s="594"/>
      <c r="DK30" s="595"/>
      <c r="DL30" s="602">
        <v>358122</v>
      </c>
      <c r="DM30" s="594"/>
      <c r="DN30" s="594"/>
      <c r="DO30" s="594"/>
      <c r="DP30" s="594"/>
      <c r="DQ30" s="594"/>
      <c r="DR30" s="594"/>
      <c r="DS30" s="594"/>
      <c r="DT30" s="594"/>
      <c r="DU30" s="594"/>
      <c r="DV30" s="595"/>
      <c r="DW30" s="598">
        <v>14.4</v>
      </c>
      <c r="DX30" s="625"/>
      <c r="DY30" s="625"/>
      <c r="DZ30" s="625"/>
      <c r="EA30" s="625"/>
      <c r="EB30" s="625"/>
      <c r="EC30" s="626"/>
    </row>
    <row r="31" spans="2:133" ht="11.25" customHeight="1">
      <c r="B31" s="590" t="s">
        <v>294</v>
      </c>
      <c r="C31" s="591"/>
      <c r="D31" s="591"/>
      <c r="E31" s="591"/>
      <c r="F31" s="591"/>
      <c r="G31" s="591"/>
      <c r="H31" s="591"/>
      <c r="I31" s="591"/>
      <c r="J31" s="591"/>
      <c r="K31" s="591"/>
      <c r="L31" s="591"/>
      <c r="M31" s="591"/>
      <c r="N31" s="591"/>
      <c r="O31" s="591"/>
      <c r="P31" s="591"/>
      <c r="Q31" s="592"/>
      <c r="R31" s="593">
        <v>173467</v>
      </c>
      <c r="S31" s="594"/>
      <c r="T31" s="594"/>
      <c r="U31" s="594"/>
      <c r="V31" s="594"/>
      <c r="W31" s="594"/>
      <c r="X31" s="594"/>
      <c r="Y31" s="595"/>
      <c r="Z31" s="596">
        <v>3.5</v>
      </c>
      <c r="AA31" s="596"/>
      <c r="AB31" s="596"/>
      <c r="AC31" s="596"/>
      <c r="AD31" s="597" t="s">
        <v>222</v>
      </c>
      <c r="AE31" s="597"/>
      <c r="AF31" s="597"/>
      <c r="AG31" s="597"/>
      <c r="AH31" s="597"/>
      <c r="AI31" s="597"/>
      <c r="AJ31" s="597"/>
      <c r="AK31" s="597"/>
      <c r="AL31" s="598" t="s">
        <v>222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54">
        <v>97.8</v>
      </c>
      <c r="BH31" s="623"/>
      <c r="BI31" s="623"/>
      <c r="BJ31" s="623"/>
      <c r="BK31" s="623"/>
      <c r="BL31" s="623"/>
      <c r="BM31" s="599">
        <v>94</v>
      </c>
      <c r="BN31" s="655"/>
      <c r="BO31" s="655"/>
      <c r="BP31" s="655"/>
      <c r="BQ31" s="656"/>
      <c r="BR31" s="654">
        <v>97.4</v>
      </c>
      <c r="BS31" s="623"/>
      <c r="BT31" s="623"/>
      <c r="BU31" s="623"/>
      <c r="BV31" s="623"/>
      <c r="BW31" s="623"/>
      <c r="BX31" s="599">
        <v>93</v>
      </c>
      <c r="BY31" s="655"/>
      <c r="BZ31" s="655"/>
      <c r="CA31" s="655"/>
      <c r="CB31" s="656"/>
      <c r="CD31" s="650"/>
      <c r="CE31" s="651"/>
      <c r="CF31" s="607" t="s">
        <v>297</v>
      </c>
      <c r="CG31" s="608"/>
      <c r="CH31" s="608"/>
      <c r="CI31" s="608"/>
      <c r="CJ31" s="608"/>
      <c r="CK31" s="608"/>
      <c r="CL31" s="608"/>
      <c r="CM31" s="608"/>
      <c r="CN31" s="608"/>
      <c r="CO31" s="608"/>
      <c r="CP31" s="608"/>
      <c r="CQ31" s="609"/>
      <c r="CR31" s="593">
        <v>48676</v>
      </c>
      <c r="CS31" s="623"/>
      <c r="CT31" s="623"/>
      <c r="CU31" s="623"/>
      <c r="CV31" s="623"/>
      <c r="CW31" s="623"/>
      <c r="CX31" s="623"/>
      <c r="CY31" s="624"/>
      <c r="CZ31" s="631">
        <v>1.3</v>
      </c>
      <c r="DA31" s="632"/>
      <c r="DB31" s="632"/>
      <c r="DC31" s="633"/>
      <c r="DD31" s="602">
        <v>48676</v>
      </c>
      <c r="DE31" s="623"/>
      <c r="DF31" s="623"/>
      <c r="DG31" s="623"/>
      <c r="DH31" s="623"/>
      <c r="DI31" s="623"/>
      <c r="DJ31" s="623"/>
      <c r="DK31" s="624"/>
      <c r="DL31" s="602">
        <v>48676</v>
      </c>
      <c r="DM31" s="623"/>
      <c r="DN31" s="623"/>
      <c r="DO31" s="623"/>
      <c r="DP31" s="623"/>
      <c r="DQ31" s="623"/>
      <c r="DR31" s="623"/>
      <c r="DS31" s="623"/>
      <c r="DT31" s="623"/>
      <c r="DU31" s="623"/>
      <c r="DV31" s="624"/>
      <c r="DW31" s="598">
        <v>2</v>
      </c>
      <c r="DX31" s="625"/>
      <c r="DY31" s="625"/>
      <c r="DZ31" s="625"/>
      <c r="EA31" s="625"/>
      <c r="EB31" s="625"/>
      <c r="EC31" s="626"/>
    </row>
    <row r="32" spans="2:133" ht="11.25" customHeight="1">
      <c r="B32" s="590" t="s">
        <v>298</v>
      </c>
      <c r="C32" s="591"/>
      <c r="D32" s="591"/>
      <c r="E32" s="591"/>
      <c r="F32" s="591"/>
      <c r="G32" s="591"/>
      <c r="H32" s="591"/>
      <c r="I32" s="591"/>
      <c r="J32" s="591"/>
      <c r="K32" s="591"/>
      <c r="L32" s="591"/>
      <c r="M32" s="591"/>
      <c r="N32" s="591"/>
      <c r="O32" s="591"/>
      <c r="P32" s="591"/>
      <c r="Q32" s="592"/>
      <c r="R32" s="593">
        <v>58357</v>
      </c>
      <c r="S32" s="594"/>
      <c r="T32" s="594"/>
      <c r="U32" s="594"/>
      <c r="V32" s="594"/>
      <c r="W32" s="594"/>
      <c r="X32" s="594"/>
      <c r="Y32" s="595"/>
      <c r="Z32" s="596">
        <v>1.2</v>
      </c>
      <c r="AA32" s="596"/>
      <c r="AB32" s="596"/>
      <c r="AC32" s="596"/>
      <c r="AD32" s="597">
        <v>13</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97.8</v>
      </c>
      <c r="BH32" s="661"/>
      <c r="BI32" s="661"/>
      <c r="BJ32" s="661"/>
      <c r="BK32" s="661"/>
      <c r="BL32" s="661"/>
      <c r="BM32" s="662">
        <v>91.3</v>
      </c>
      <c r="BN32" s="661"/>
      <c r="BO32" s="661"/>
      <c r="BP32" s="661"/>
      <c r="BQ32" s="663"/>
      <c r="BR32" s="660">
        <v>97.7</v>
      </c>
      <c r="BS32" s="661"/>
      <c r="BT32" s="661"/>
      <c r="BU32" s="661"/>
      <c r="BV32" s="661"/>
      <c r="BW32" s="661"/>
      <c r="BX32" s="662">
        <v>91.4</v>
      </c>
      <c r="BY32" s="661"/>
      <c r="BZ32" s="661"/>
      <c r="CA32" s="661"/>
      <c r="CB32" s="663"/>
      <c r="CD32" s="652"/>
      <c r="CE32" s="653"/>
      <c r="CF32" s="607" t="s">
        <v>300</v>
      </c>
      <c r="CG32" s="608"/>
      <c r="CH32" s="608"/>
      <c r="CI32" s="608"/>
      <c r="CJ32" s="608"/>
      <c r="CK32" s="608"/>
      <c r="CL32" s="608"/>
      <c r="CM32" s="608"/>
      <c r="CN32" s="608"/>
      <c r="CO32" s="608"/>
      <c r="CP32" s="608"/>
      <c r="CQ32" s="609"/>
      <c r="CR32" s="593" t="s">
        <v>222</v>
      </c>
      <c r="CS32" s="594"/>
      <c r="CT32" s="594"/>
      <c r="CU32" s="594"/>
      <c r="CV32" s="594"/>
      <c r="CW32" s="594"/>
      <c r="CX32" s="594"/>
      <c r="CY32" s="595"/>
      <c r="CZ32" s="631" t="s">
        <v>222</v>
      </c>
      <c r="DA32" s="632"/>
      <c r="DB32" s="632"/>
      <c r="DC32" s="633"/>
      <c r="DD32" s="602" t="s">
        <v>222</v>
      </c>
      <c r="DE32" s="594"/>
      <c r="DF32" s="594"/>
      <c r="DG32" s="594"/>
      <c r="DH32" s="594"/>
      <c r="DI32" s="594"/>
      <c r="DJ32" s="594"/>
      <c r="DK32" s="595"/>
      <c r="DL32" s="602" t="s">
        <v>222</v>
      </c>
      <c r="DM32" s="594"/>
      <c r="DN32" s="594"/>
      <c r="DO32" s="594"/>
      <c r="DP32" s="594"/>
      <c r="DQ32" s="594"/>
      <c r="DR32" s="594"/>
      <c r="DS32" s="594"/>
      <c r="DT32" s="594"/>
      <c r="DU32" s="594"/>
      <c r="DV32" s="595"/>
      <c r="DW32" s="598" t="s">
        <v>222</v>
      </c>
      <c r="DX32" s="625"/>
      <c r="DY32" s="625"/>
      <c r="DZ32" s="625"/>
      <c r="EA32" s="625"/>
      <c r="EB32" s="625"/>
      <c r="EC32" s="626"/>
    </row>
    <row r="33" spans="2:133" ht="11.25" customHeight="1">
      <c r="B33" s="590" t="s">
        <v>301</v>
      </c>
      <c r="C33" s="591"/>
      <c r="D33" s="591"/>
      <c r="E33" s="591"/>
      <c r="F33" s="591"/>
      <c r="G33" s="591"/>
      <c r="H33" s="591"/>
      <c r="I33" s="591"/>
      <c r="J33" s="591"/>
      <c r="K33" s="591"/>
      <c r="L33" s="591"/>
      <c r="M33" s="591"/>
      <c r="N33" s="591"/>
      <c r="O33" s="591"/>
      <c r="P33" s="591"/>
      <c r="Q33" s="592"/>
      <c r="R33" s="593">
        <v>209500</v>
      </c>
      <c r="S33" s="594"/>
      <c r="T33" s="594"/>
      <c r="U33" s="594"/>
      <c r="V33" s="594"/>
      <c r="W33" s="594"/>
      <c r="X33" s="594"/>
      <c r="Y33" s="595"/>
      <c r="Z33" s="596">
        <v>4.2</v>
      </c>
      <c r="AA33" s="596"/>
      <c r="AB33" s="596"/>
      <c r="AC33" s="596"/>
      <c r="AD33" s="597" t="s">
        <v>222</v>
      </c>
      <c r="AE33" s="597"/>
      <c r="AF33" s="597"/>
      <c r="AG33" s="597"/>
      <c r="AH33" s="597"/>
      <c r="AI33" s="597"/>
      <c r="AJ33" s="597"/>
      <c r="AK33" s="597"/>
      <c r="AL33" s="598" t="s">
        <v>222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1660836</v>
      </c>
      <c r="CS33" s="623"/>
      <c r="CT33" s="623"/>
      <c r="CU33" s="623"/>
      <c r="CV33" s="623"/>
      <c r="CW33" s="623"/>
      <c r="CX33" s="623"/>
      <c r="CY33" s="624"/>
      <c r="CZ33" s="631">
        <v>44.4</v>
      </c>
      <c r="DA33" s="632"/>
      <c r="DB33" s="632"/>
      <c r="DC33" s="633"/>
      <c r="DD33" s="602">
        <v>1331592</v>
      </c>
      <c r="DE33" s="623"/>
      <c r="DF33" s="623"/>
      <c r="DG33" s="623"/>
      <c r="DH33" s="623"/>
      <c r="DI33" s="623"/>
      <c r="DJ33" s="623"/>
      <c r="DK33" s="624"/>
      <c r="DL33" s="602">
        <v>958471</v>
      </c>
      <c r="DM33" s="623"/>
      <c r="DN33" s="623"/>
      <c r="DO33" s="623"/>
      <c r="DP33" s="623"/>
      <c r="DQ33" s="623"/>
      <c r="DR33" s="623"/>
      <c r="DS33" s="623"/>
      <c r="DT33" s="623"/>
      <c r="DU33" s="623"/>
      <c r="DV33" s="624"/>
      <c r="DW33" s="598">
        <v>38.700000000000003</v>
      </c>
      <c r="DX33" s="625"/>
      <c r="DY33" s="625"/>
      <c r="DZ33" s="625"/>
      <c r="EA33" s="625"/>
      <c r="EB33" s="625"/>
      <c r="EC33" s="626"/>
    </row>
    <row r="34" spans="2:133" ht="11.25" customHeight="1">
      <c r="B34" s="590" t="s">
        <v>303</v>
      </c>
      <c r="C34" s="591"/>
      <c r="D34" s="591"/>
      <c r="E34" s="591"/>
      <c r="F34" s="591"/>
      <c r="G34" s="591"/>
      <c r="H34" s="591"/>
      <c r="I34" s="591"/>
      <c r="J34" s="591"/>
      <c r="K34" s="591"/>
      <c r="L34" s="591"/>
      <c r="M34" s="591"/>
      <c r="N34" s="591"/>
      <c r="O34" s="591"/>
      <c r="P34" s="591"/>
      <c r="Q34" s="592"/>
      <c r="R34" s="593" t="s">
        <v>222</v>
      </c>
      <c r="S34" s="594"/>
      <c r="T34" s="594"/>
      <c r="U34" s="594"/>
      <c r="V34" s="594"/>
      <c r="W34" s="594"/>
      <c r="X34" s="594"/>
      <c r="Y34" s="595"/>
      <c r="Z34" s="596" t="s">
        <v>222</v>
      </c>
      <c r="AA34" s="596"/>
      <c r="AB34" s="596"/>
      <c r="AC34" s="596"/>
      <c r="AD34" s="597" t="s">
        <v>222</v>
      </c>
      <c r="AE34" s="597"/>
      <c r="AF34" s="597"/>
      <c r="AG34" s="597"/>
      <c r="AH34" s="597"/>
      <c r="AI34" s="597"/>
      <c r="AJ34" s="597"/>
      <c r="AK34" s="597"/>
      <c r="AL34" s="598" t="s">
        <v>222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544136</v>
      </c>
      <c r="CS34" s="594"/>
      <c r="CT34" s="594"/>
      <c r="CU34" s="594"/>
      <c r="CV34" s="594"/>
      <c r="CW34" s="594"/>
      <c r="CX34" s="594"/>
      <c r="CY34" s="595"/>
      <c r="CZ34" s="631">
        <v>14.5</v>
      </c>
      <c r="DA34" s="632"/>
      <c r="DB34" s="632"/>
      <c r="DC34" s="633"/>
      <c r="DD34" s="602">
        <v>376511</v>
      </c>
      <c r="DE34" s="594"/>
      <c r="DF34" s="594"/>
      <c r="DG34" s="594"/>
      <c r="DH34" s="594"/>
      <c r="DI34" s="594"/>
      <c r="DJ34" s="594"/>
      <c r="DK34" s="595"/>
      <c r="DL34" s="602">
        <v>332696</v>
      </c>
      <c r="DM34" s="594"/>
      <c r="DN34" s="594"/>
      <c r="DO34" s="594"/>
      <c r="DP34" s="594"/>
      <c r="DQ34" s="594"/>
      <c r="DR34" s="594"/>
      <c r="DS34" s="594"/>
      <c r="DT34" s="594"/>
      <c r="DU34" s="594"/>
      <c r="DV34" s="595"/>
      <c r="DW34" s="598">
        <v>13.4</v>
      </c>
      <c r="DX34" s="625"/>
      <c r="DY34" s="625"/>
      <c r="DZ34" s="625"/>
      <c r="EA34" s="625"/>
      <c r="EB34" s="625"/>
      <c r="EC34" s="626"/>
    </row>
    <row r="35" spans="2:133" ht="11.25" customHeight="1">
      <c r="B35" s="590" t="s">
        <v>307</v>
      </c>
      <c r="C35" s="591"/>
      <c r="D35" s="591"/>
      <c r="E35" s="591"/>
      <c r="F35" s="591"/>
      <c r="G35" s="591"/>
      <c r="H35" s="591"/>
      <c r="I35" s="591"/>
      <c r="J35" s="591"/>
      <c r="K35" s="591"/>
      <c r="L35" s="591"/>
      <c r="M35" s="591"/>
      <c r="N35" s="591"/>
      <c r="O35" s="591"/>
      <c r="P35" s="591"/>
      <c r="Q35" s="592"/>
      <c r="R35" s="593">
        <v>144500</v>
      </c>
      <c r="S35" s="594"/>
      <c r="T35" s="594"/>
      <c r="U35" s="594"/>
      <c r="V35" s="594"/>
      <c r="W35" s="594"/>
      <c r="X35" s="594"/>
      <c r="Y35" s="595"/>
      <c r="Z35" s="596">
        <v>2.9</v>
      </c>
      <c r="AA35" s="596"/>
      <c r="AB35" s="596"/>
      <c r="AC35" s="596"/>
      <c r="AD35" s="597" t="s">
        <v>222</v>
      </c>
      <c r="AE35" s="597"/>
      <c r="AF35" s="597"/>
      <c r="AG35" s="597"/>
      <c r="AH35" s="597"/>
      <c r="AI35" s="597"/>
      <c r="AJ35" s="597"/>
      <c r="AK35" s="597"/>
      <c r="AL35" s="598" t="s">
        <v>222</v>
      </c>
      <c r="AM35" s="599"/>
      <c r="AN35" s="599"/>
      <c r="AO35" s="600"/>
      <c r="AP35" s="186"/>
      <c r="AQ35" s="604" t="s">
        <v>308</v>
      </c>
      <c r="AR35" s="605"/>
      <c r="AS35" s="605"/>
      <c r="AT35" s="605"/>
      <c r="AU35" s="605"/>
      <c r="AV35" s="605"/>
      <c r="AW35" s="605"/>
      <c r="AX35" s="605"/>
      <c r="AY35" s="606"/>
      <c r="AZ35" s="582">
        <v>523172</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100975</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53299</v>
      </c>
      <c r="CS35" s="623"/>
      <c r="CT35" s="623"/>
      <c r="CU35" s="623"/>
      <c r="CV35" s="623"/>
      <c r="CW35" s="623"/>
      <c r="CX35" s="623"/>
      <c r="CY35" s="624"/>
      <c r="CZ35" s="631">
        <v>1.4</v>
      </c>
      <c r="DA35" s="632"/>
      <c r="DB35" s="632"/>
      <c r="DC35" s="633"/>
      <c r="DD35" s="602">
        <v>46092</v>
      </c>
      <c r="DE35" s="623"/>
      <c r="DF35" s="623"/>
      <c r="DG35" s="623"/>
      <c r="DH35" s="623"/>
      <c r="DI35" s="623"/>
      <c r="DJ35" s="623"/>
      <c r="DK35" s="624"/>
      <c r="DL35" s="602">
        <v>43175</v>
      </c>
      <c r="DM35" s="623"/>
      <c r="DN35" s="623"/>
      <c r="DO35" s="623"/>
      <c r="DP35" s="623"/>
      <c r="DQ35" s="623"/>
      <c r="DR35" s="623"/>
      <c r="DS35" s="623"/>
      <c r="DT35" s="623"/>
      <c r="DU35" s="623"/>
      <c r="DV35" s="624"/>
      <c r="DW35" s="598">
        <v>1.7</v>
      </c>
      <c r="DX35" s="625"/>
      <c r="DY35" s="625"/>
      <c r="DZ35" s="625"/>
      <c r="EA35" s="625"/>
      <c r="EB35" s="625"/>
      <c r="EC35" s="626"/>
    </row>
    <row r="36" spans="2:133" ht="11.25" customHeight="1">
      <c r="B36" s="636" t="s">
        <v>311</v>
      </c>
      <c r="C36" s="637"/>
      <c r="D36" s="637"/>
      <c r="E36" s="637"/>
      <c r="F36" s="637"/>
      <c r="G36" s="637"/>
      <c r="H36" s="637"/>
      <c r="I36" s="637"/>
      <c r="J36" s="637"/>
      <c r="K36" s="637"/>
      <c r="L36" s="637"/>
      <c r="M36" s="637"/>
      <c r="N36" s="637"/>
      <c r="O36" s="637"/>
      <c r="P36" s="637"/>
      <c r="Q36" s="638"/>
      <c r="R36" s="665">
        <v>4978050</v>
      </c>
      <c r="S36" s="666"/>
      <c r="T36" s="666"/>
      <c r="U36" s="666"/>
      <c r="V36" s="666"/>
      <c r="W36" s="666"/>
      <c r="X36" s="666"/>
      <c r="Y36" s="667"/>
      <c r="Z36" s="668">
        <v>100</v>
      </c>
      <c r="AA36" s="668"/>
      <c r="AB36" s="668"/>
      <c r="AC36" s="668"/>
      <c r="AD36" s="669">
        <v>2335265</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133162</v>
      </c>
      <c r="BA36" s="594"/>
      <c r="BB36" s="594"/>
      <c r="BC36" s="594"/>
      <c r="BD36" s="623"/>
      <c r="BE36" s="623"/>
      <c r="BF36" s="656"/>
      <c r="BG36" s="607" t="s">
        <v>313</v>
      </c>
      <c r="BH36" s="608"/>
      <c r="BI36" s="608"/>
      <c r="BJ36" s="608"/>
      <c r="BK36" s="608"/>
      <c r="BL36" s="608"/>
      <c r="BM36" s="608"/>
      <c r="BN36" s="608"/>
      <c r="BO36" s="608"/>
      <c r="BP36" s="608"/>
      <c r="BQ36" s="608"/>
      <c r="BR36" s="608"/>
      <c r="BS36" s="608"/>
      <c r="BT36" s="608"/>
      <c r="BU36" s="609"/>
      <c r="BV36" s="593">
        <v>40662</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593312</v>
      </c>
      <c r="CS36" s="594"/>
      <c r="CT36" s="594"/>
      <c r="CU36" s="594"/>
      <c r="CV36" s="594"/>
      <c r="CW36" s="594"/>
      <c r="CX36" s="594"/>
      <c r="CY36" s="595"/>
      <c r="CZ36" s="631">
        <v>15.8</v>
      </c>
      <c r="DA36" s="632"/>
      <c r="DB36" s="632"/>
      <c r="DC36" s="633"/>
      <c r="DD36" s="602">
        <v>485107</v>
      </c>
      <c r="DE36" s="594"/>
      <c r="DF36" s="594"/>
      <c r="DG36" s="594"/>
      <c r="DH36" s="594"/>
      <c r="DI36" s="594"/>
      <c r="DJ36" s="594"/>
      <c r="DK36" s="595"/>
      <c r="DL36" s="602">
        <v>351230</v>
      </c>
      <c r="DM36" s="594"/>
      <c r="DN36" s="594"/>
      <c r="DO36" s="594"/>
      <c r="DP36" s="594"/>
      <c r="DQ36" s="594"/>
      <c r="DR36" s="594"/>
      <c r="DS36" s="594"/>
      <c r="DT36" s="594"/>
      <c r="DU36" s="594"/>
      <c r="DV36" s="595"/>
      <c r="DW36" s="598">
        <v>14.2</v>
      </c>
      <c r="DX36" s="625"/>
      <c r="DY36" s="625"/>
      <c r="DZ36" s="625"/>
      <c r="EA36" s="625"/>
      <c r="EB36" s="625"/>
      <c r="EC36" s="626"/>
    </row>
    <row r="37" spans="2:133" ht="11.25" customHeight="1">
      <c r="AQ37" s="672" t="s">
        <v>315</v>
      </c>
      <c r="AR37" s="673"/>
      <c r="AS37" s="673"/>
      <c r="AT37" s="673"/>
      <c r="AU37" s="673"/>
      <c r="AV37" s="673"/>
      <c r="AW37" s="673"/>
      <c r="AX37" s="673"/>
      <c r="AY37" s="674"/>
      <c r="AZ37" s="593">
        <v>83141</v>
      </c>
      <c r="BA37" s="594"/>
      <c r="BB37" s="594"/>
      <c r="BC37" s="594"/>
      <c r="BD37" s="623"/>
      <c r="BE37" s="623"/>
      <c r="BF37" s="656"/>
      <c r="BG37" s="607" t="s">
        <v>316</v>
      </c>
      <c r="BH37" s="608"/>
      <c r="BI37" s="608"/>
      <c r="BJ37" s="608"/>
      <c r="BK37" s="608"/>
      <c r="BL37" s="608"/>
      <c r="BM37" s="608"/>
      <c r="BN37" s="608"/>
      <c r="BO37" s="608"/>
      <c r="BP37" s="608"/>
      <c r="BQ37" s="608"/>
      <c r="BR37" s="608"/>
      <c r="BS37" s="608"/>
      <c r="BT37" s="608"/>
      <c r="BU37" s="609"/>
      <c r="BV37" s="593">
        <v>985</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247061</v>
      </c>
      <c r="CS37" s="623"/>
      <c r="CT37" s="623"/>
      <c r="CU37" s="623"/>
      <c r="CV37" s="623"/>
      <c r="CW37" s="623"/>
      <c r="CX37" s="623"/>
      <c r="CY37" s="624"/>
      <c r="CZ37" s="631">
        <v>6.6</v>
      </c>
      <c r="DA37" s="632"/>
      <c r="DB37" s="632"/>
      <c r="DC37" s="633"/>
      <c r="DD37" s="602">
        <v>247061</v>
      </c>
      <c r="DE37" s="623"/>
      <c r="DF37" s="623"/>
      <c r="DG37" s="623"/>
      <c r="DH37" s="623"/>
      <c r="DI37" s="623"/>
      <c r="DJ37" s="623"/>
      <c r="DK37" s="624"/>
      <c r="DL37" s="602">
        <v>226439</v>
      </c>
      <c r="DM37" s="623"/>
      <c r="DN37" s="623"/>
      <c r="DO37" s="623"/>
      <c r="DP37" s="623"/>
      <c r="DQ37" s="623"/>
      <c r="DR37" s="623"/>
      <c r="DS37" s="623"/>
      <c r="DT37" s="623"/>
      <c r="DU37" s="623"/>
      <c r="DV37" s="624"/>
      <c r="DW37" s="598">
        <v>9.1</v>
      </c>
      <c r="DX37" s="625"/>
      <c r="DY37" s="625"/>
      <c r="DZ37" s="625"/>
      <c r="EA37" s="625"/>
      <c r="EB37" s="625"/>
      <c r="EC37" s="626"/>
    </row>
    <row r="38" spans="2:133" ht="11.25" customHeight="1">
      <c r="AQ38" s="672" t="s">
        <v>318</v>
      </c>
      <c r="AR38" s="673"/>
      <c r="AS38" s="673"/>
      <c r="AT38" s="673"/>
      <c r="AU38" s="673"/>
      <c r="AV38" s="673"/>
      <c r="AW38" s="673"/>
      <c r="AX38" s="673"/>
      <c r="AY38" s="674"/>
      <c r="AZ38" s="593">
        <v>17168</v>
      </c>
      <c r="BA38" s="594"/>
      <c r="BB38" s="594"/>
      <c r="BC38" s="594"/>
      <c r="BD38" s="623"/>
      <c r="BE38" s="623"/>
      <c r="BF38" s="656"/>
      <c r="BG38" s="607" t="s">
        <v>319</v>
      </c>
      <c r="BH38" s="608"/>
      <c r="BI38" s="608"/>
      <c r="BJ38" s="608"/>
      <c r="BK38" s="608"/>
      <c r="BL38" s="608"/>
      <c r="BM38" s="608"/>
      <c r="BN38" s="608"/>
      <c r="BO38" s="608"/>
      <c r="BP38" s="608"/>
      <c r="BQ38" s="608"/>
      <c r="BR38" s="608"/>
      <c r="BS38" s="608"/>
      <c r="BT38" s="608"/>
      <c r="BU38" s="609"/>
      <c r="BV38" s="593">
        <v>1878</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382843</v>
      </c>
      <c r="CS38" s="594"/>
      <c r="CT38" s="594"/>
      <c r="CU38" s="594"/>
      <c r="CV38" s="594"/>
      <c r="CW38" s="594"/>
      <c r="CX38" s="594"/>
      <c r="CY38" s="595"/>
      <c r="CZ38" s="631">
        <v>10.199999999999999</v>
      </c>
      <c r="DA38" s="632"/>
      <c r="DB38" s="632"/>
      <c r="DC38" s="633"/>
      <c r="DD38" s="602">
        <v>339751</v>
      </c>
      <c r="DE38" s="594"/>
      <c r="DF38" s="594"/>
      <c r="DG38" s="594"/>
      <c r="DH38" s="594"/>
      <c r="DI38" s="594"/>
      <c r="DJ38" s="594"/>
      <c r="DK38" s="595"/>
      <c r="DL38" s="602">
        <v>231370</v>
      </c>
      <c r="DM38" s="594"/>
      <c r="DN38" s="594"/>
      <c r="DO38" s="594"/>
      <c r="DP38" s="594"/>
      <c r="DQ38" s="594"/>
      <c r="DR38" s="594"/>
      <c r="DS38" s="594"/>
      <c r="DT38" s="594"/>
      <c r="DU38" s="594"/>
      <c r="DV38" s="595"/>
      <c r="DW38" s="598">
        <v>9.3000000000000007</v>
      </c>
      <c r="DX38" s="625"/>
      <c r="DY38" s="625"/>
      <c r="DZ38" s="625"/>
      <c r="EA38" s="625"/>
      <c r="EB38" s="625"/>
      <c r="EC38" s="626"/>
    </row>
    <row r="39" spans="2:133" ht="11.25" customHeight="1">
      <c r="AQ39" s="672" t="s">
        <v>321</v>
      </c>
      <c r="AR39" s="673"/>
      <c r="AS39" s="673"/>
      <c r="AT39" s="673"/>
      <c r="AU39" s="673"/>
      <c r="AV39" s="673"/>
      <c r="AW39" s="673"/>
      <c r="AX39" s="673"/>
      <c r="AY39" s="674"/>
      <c r="AZ39" s="593">
        <v>7167</v>
      </c>
      <c r="BA39" s="594"/>
      <c r="BB39" s="594"/>
      <c r="BC39" s="594"/>
      <c r="BD39" s="623"/>
      <c r="BE39" s="623"/>
      <c r="BF39" s="656"/>
      <c r="BG39" s="675" t="s">
        <v>322</v>
      </c>
      <c r="BH39" s="676"/>
      <c r="BI39" s="676"/>
      <c r="BJ39" s="676"/>
      <c r="BK39" s="676"/>
      <c r="BL39" s="187"/>
      <c r="BM39" s="608" t="s">
        <v>323</v>
      </c>
      <c r="BN39" s="608"/>
      <c r="BO39" s="608"/>
      <c r="BP39" s="608"/>
      <c r="BQ39" s="608"/>
      <c r="BR39" s="608"/>
      <c r="BS39" s="608"/>
      <c r="BT39" s="608"/>
      <c r="BU39" s="609"/>
      <c r="BV39" s="593">
        <v>106</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79157</v>
      </c>
      <c r="CS39" s="623"/>
      <c r="CT39" s="623"/>
      <c r="CU39" s="623"/>
      <c r="CV39" s="623"/>
      <c r="CW39" s="623"/>
      <c r="CX39" s="623"/>
      <c r="CY39" s="624"/>
      <c r="CZ39" s="631">
        <v>2.1</v>
      </c>
      <c r="DA39" s="632"/>
      <c r="DB39" s="632"/>
      <c r="DC39" s="633"/>
      <c r="DD39" s="602">
        <v>76042</v>
      </c>
      <c r="DE39" s="623"/>
      <c r="DF39" s="623"/>
      <c r="DG39" s="623"/>
      <c r="DH39" s="623"/>
      <c r="DI39" s="623"/>
      <c r="DJ39" s="623"/>
      <c r="DK39" s="624"/>
      <c r="DL39" s="602" t="s">
        <v>325</v>
      </c>
      <c r="DM39" s="623"/>
      <c r="DN39" s="623"/>
      <c r="DO39" s="623"/>
      <c r="DP39" s="623"/>
      <c r="DQ39" s="623"/>
      <c r="DR39" s="623"/>
      <c r="DS39" s="623"/>
      <c r="DT39" s="623"/>
      <c r="DU39" s="623"/>
      <c r="DV39" s="624"/>
      <c r="DW39" s="598" t="s">
        <v>325</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101461</v>
      </c>
      <c r="BA40" s="594"/>
      <c r="BB40" s="594"/>
      <c r="BC40" s="594"/>
      <c r="BD40" s="623"/>
      <c r="BE40" s="623"/>
      <c r="BF40" s="656"/>
      <c r="BG40" s="675"/>
      <c r="BH40" s="676"/>
      <c r="BI40" s="676"/>
      <c r="BJ40" s="676"/>
      <c r="BK40" s="676"/>
      <c r="BL40" s="187"/>
      <c r="BM40" s="608" t="s">
        <v>327</v>
      </c>
      <c r="BN40" s="608"/>
      <c r="BO40" s="608"/>
      <c r="BP40" s="608"/>
      <c r="BQ40" s="608"/>
      <c r="BR40" s="608"/>
      <c r="BS40" s="608"/>
      <c r="BT40" s="608"/>
      <c r="BU40" s="609"/>
      <c r="BV40" s="593">
        <v>135</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8089</v>
      </c>
      <c r="CS40" s="594"/>
      <c r="CT40" s="594"/>
      <c r="CU40" s="594"/>
      <c r="CV40" s="594"/>
      <c r="CW40" s="594"/>
      <c r="CX40" s="594"/>
      <c r="CY40" s="595"/>
      <c r="CZ40" s="631">
        <v>0.2</v>
      </c>
      <c r="DA40" s="632"/>
      <c r="DB40" s="632"/>
      <c r="DC40" s="633"/>
      <c r="DD40" s="602">
        <v>8089</v>
      </c>
      <c r="DE40" s="594"/>
      <c r="DF40" s="594"/>
      <c r="DG40" s="594"/>
      <c r="DH40" s="594"/>
      <c r="DI40" s="594"/>
      <c r="DJ40" s="594"/>
      <c r="DK40" s="595"/>
      <c r="DL40" s="602" t="s">
        <v>325</v>
      </c>
      <c r="DM40" s="594"/>
      <c r="DN40" s="594"/>
      <c r="DO40" s="594"/>
      <c r="DP40" s="594"/>
      <c r="DQ40" s="594"/>
      <c r="DR40" s="594"/>
      <c r="DS40" s="594"/>
      <c r="DT40" s="594"/>
      <c r="DU40" s="594"/>
      <c r="DV40" s="595"/>
      <c r="DW40" s="598" t="s">
        <v>325</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181073</v>
      </c>
      <c r="BA41" s="666"/>
      <c r="BB41" s="666"/>
      <c r="BC41" s="666"/>
      <c r="BD41" s="661"/>
      <c r="BE41" s="661"/>
      <c r="BF41" s="663"/>
      <c r="BG41" s="677"/>
      <c r="BH41" s="678"/>
      <c r="BI41" s="678"/>
      <c r="BJ41" s="678"/>
      <c r="BK41" s="678"/>
      <c r="BL41" s="189"/>
      <c r="BM41" s="614" t="s">
        <v>330</v>
      </c>
      <c r="BN41" s="614"/>
      <c r="BO41" s="614"/>
      <c r="BP41" s="614"/>
      <c r="BQ41" s="614"/>
      <c r="BR41" s="614"/>
      <c r="BS41" s="614"/>
      <c r="BT41" s="614"/>
      <c r="BU41" s="615"/>
      <c r="BV41" s="665">
        <v>274</v>
      </c>
      <c r="BW41" s="666"/>
      <c r="BX41" s="666"/>
      <c r="BY41" s="666"/>
      <c r="BZ41" s="666"/>
      <c r="CA41" s="666"/>
      <c r="CB41" s="679"/>
      <c r="CD41" s="607" t="s">
        <v>331</v>
      </c>
      <c r="CE41" s="608"/>
      <c r="CF41" s="608"/>
      <c r="CG41" s="608"/>
      <c r="CH41" s="608"/>
      <c r="CI41" s="608"/>
      <c r="CJ41" s="608"/>
      <c r="CK41" s="608"/>
      <c r="CL41" s="608"/>
      <c r="CM41" s="608"/>
      <c r="CN41" s="608"/>
      <c r="CO41" s="608"/>
      <c r="CP41" s="608"/>
      <c r="CQ41" s="609"/>
      <c r="CR41" s="593" t="s">
        <v>332</v>
      </c>
      <c r="CS41" s="623"/>
      <c r="CT41" s="623"/>
      <c r="CU41" s="623"/>
      <c r="CV41" s="623"/>
      <c r="CW41" s="623"/>
      <c r="CX41" s="623"/>
      <c r="CY41" s="624"/>
      <c r="CZ41" s="631" t="s">
        <v>332</v>
      </c>
      <c r="DA41" s="632"/>
      <c r="DB41" s="632"/>
      <c r="DC41" s="633"/>
      <c r="DD41" s="602" t="s">
        <v>332</v>
      </c>
      <c r="DE41" s="623"/>
      <c r="DF41" s="623"/>
      <c r="DG41" s="623"/>
      <c r="DH41" s="623"/>
      <c r="DI41" s="623"/>
      <c r="DJ41" s="623"/>
      <c r="DK41" s="624"/>
      <c r="DL41" s="683"/>
      <c r="DM41" s="684"/>
      <c r="DN41" s="684"/>
      <c r="DO41" s="684"/>
      <c r="DP41" s="684"/>
      <c r="DQ41" s="684"/>
      <c r="DR41" s="684"/>
      <c r="DS41" s="684"/>
      <c r="DT41" s="684"/>
      <c r="DU41" s="684"/>
      <c r="DV41" s="685"/>
      <c r="DW41" s="680"/>
      <c r="DX41" s="681"/>
      <c r="DY41" s="681"/>
      <c r="DZ41" s="681"/>
      <c r="EA41" s="681"/>
      <c r="EB41" s="681"/>
      <c r="EC41" s="682"/>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668280</v>
      </c>
      <c r="CS42" s="594"/>
      <c r="CT42" s="594"/>
      <c r="CU42" s="594"/>
      <c r="CV42" s="594"/>
      <c r="CW42" s="594"/>
      <c r="CX42" s="594"/>
      <c r="CY42" s="595"/>
      <c r="CZ42" s="631">
        <v>17.8</v>
      </c>
      <c r="DA42" s="686"/>
      <c r="DB42" s="686"/>
      <c r="DC42" s="687"/>
      <c r="DD42" s="602">
        <v>333650</v>
      </c>
      <c r="DE42" s="594"/>
      <c r="DF42" s="594"/>
      <c r="DG42" s="594"/>
      <c r="DH42" s="594"/>
      <c r="DI42" s="594"/>
      <c r="DJ42" s="594"/>
      <c r="DK42" s="595"/>
      <c r="DL42" s="683"/>
      <c r="DM42" s="684"/>
      <c r="DN42" s="684"/>
      <c r="DO42" s="684"/>
      <c r="DP42" s="684"/>
      <c r="DQ42" s="684"/>
      <c r="DR42" s="684"/>
      <c r="DS42" s="684"/>
      <c r="DT42" s="684"/>
      <c r="DU42" s="684"/>
      <c r="DV42" s="685"/>
      <c r="DW42" s="680"/>
      <c r="DX42" s="681"/>
      <c r="DY42" s="681"/>
      <c r="DZ42" s="681"/>
      <c r="EA42" s="681"/>
      <c r="EB42" s="681"/>
      <c r="EC42" s="682"/>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13253</v>
      </c>
      <c r="CS43" s="623"/>
      <c r="CT43" s="623"/>
      <c r="CU43" s="623"/>
      <c r="CV43" s="623"/>
      <c r="CW43" s="623"/>
      <c r="CX43" s="623"/>
      <c r="CY43" s="624"/>
      <c r="CZ43" s="631">
        <v>0.4</v>
      </c>
      <c r="DA43" s="632"/>
      <c r="DB43" s="632"/>
      <c r="DC43" s="633"/>
      <c r="DD43" s="602">
        <v>13253</v>
      </c>
      <c r="DE43" s="623"/>
      <c r="DF43" s="623"/>
      <c r="DG43" s="623"/>
      <c r="DH43" s="623"/>
      <c r="DI43" s="623"/>
      <c r="DJ43" s="623"/>
      <c r="DK43" s="624"/>
      <c r="DL43" s="683"/>
      <c r="DM43" s="684"/>
      <c r="DN43" s="684"/>
      <c r="DO43" s="684"/>
      <c r="DP43" s="684"/>
      <c r="DQ43" s="684"/>
      <c r="DR43" s="684"/>
      <c r="DS43" s="684"/>
      <c r="DT43" s="684"/>
      <c r="DU43" s="684"/>
      <c r="DV43" s="685"/>
      <c r="DW43" s="680"/>
      <c r="DX43" s="681"/>
      <c r="DY43" s="681"/>
      <c r="DZ43" s="681"/>
      <c r="EA43" s="681"/>
      <c r="EB43" s="681"/>
      <c r="EC43" s="682"/>
    </row>
    <row r="44" spans="2:133" ht="11.25" customHeight="1">
      <c r="B44" s="192" t="s">
        <v>337</v>
      </c>
      <c r="CD44" s="699" t="s">
        <v>289</v>
      </c>
      <c r="CE44" s="700"/>
      <c r="CF44" s="590" t="s">
        <v>338</v>
      </c>
      <c r="CG44" s="591"/>
      <c r="CH44" s="591"/>
      <c r="CI44" s="591"/>
      <c r="CJ44" s="591"/>
      <c r="CK44" s="591"/>
      <c r="CL44" s="591"/>
      <c r="CM44" s="591"/>
      <c r="CN44" s="591"/>
      <c r="CO44" s="591"/>
      <c r="CP44" s="591"/>
      <c r="CQ44" s="592"/>
      <c r="CR44" s="593">
        <v>648697</v>
      </c>
      <c r="CS44" s="594"/>
      <c r="CT44" s="594"/>
      <c r="CU44" s="594"/>
      <c r="CV44" s="594"/>
      <c r="CW44" s="594"/>
      <c r="CX44" s="594"/>
      <c r="CY44" s="595"/>
      <c r="CZ44" s="631">
        <v>17.3</v>
      </c>
      <c r="DA44" s="686"/>
      <c r="DB44" s="686"/>
      <c r="DC44" s="687"/>
      <c r="DD44" s="602">
        <v>332533</v>
      </c>
      <c r="DE44" s="594"/>
      <c r="DF44" s="594"/>
      <c r="DG44" s="594"/>
      <c r="DH44" s="594"/>
      <c r="DI44" s="594"/>
      <c r="DJ44" s="594"/>
      <c r="DK44" s="595"/>
      <c r="DL44" s="683"/>
      <c r="DM44" s="684"/>
      <c r="DN44" s="684"/>
      <c r="DO44" s="684"/>
      <c r="DP44" s="684"/>
      <c r="DQ44" s="684"/>
      <c r="DR44" s="684"/>
      <c r="DS44" s="684"/>
      <c r="DT44" s="684"/>
      <c r="DU44" s="684"/>
      <c r="DV44" s="685"/>
      <c r="DW44" s="680"/>
      <c r="DX44" s="681"/>
      <c r="DY44" s="681"/>
      <c r="DZ44" s="681"/>
      <c r="EA44" s="681"/>
      <c r="EB44" s="681"/>
      <c r="EC44" s="682"/>
    </row>
    <row r="45" spans="2:133" ht="11.25" customHeight="1">
      <c r="CD45" s="701"/>
      <c r="CE45" s="702"/>
      <c r="CF45" s="590" t="s">
        <v>339</v>
      </c>
      <c r="CG45" s="591"/>
      <c r="CH45" s="591"/>
      <c r="CI45" s="591"/>
      <c r="CJ45" s="591"/>
      <c r="CK45" s="591"/>
      <c r="CL45" s="591"/>
      <c r="CM45" s="591"/>
      <c r="CN45" s="591"/>
      <c r="CO45" s="591"/>
      <c r="CP45" s="591"/>
      <c r="CQ45" s="592"/>
      <c r="CR45" s="593">
        <v>401878</v>
      </c>
      <c r="CS45" s="623"/>
      <c r="CT45" s="623"/>
      <c r="CU45" s="623"/>
      <c r="CV45" s="623"/>
      <c r="CW45" s="623"/>
      <c r="CX45" s="623"/>
      <c r="CY45" s="624"/>
      <c r="CZ45" s="631">
        <v>10.7</v>
      </c>
      <c r="DA45" s="632"/>
      <c r="DB45" s="632"/>
      <c r="DC45" s="633"/>
      <c r="DD45" s="602">
        <v>120113</v>
      </c>
      <c r="DE45" s="623"/>
      <c r="DF45" s="623"/>
      <c r="DG45" s="623"/>
      <c r="DH45" s="623"/>
      <c r="DI45" s="623"/>
      <c r="DJ45" s="623"/>
      <c r="DK45" s="624"/>
      <c r="DL45" s="683"/>
      <c r="DM45" s="684"/>
      <c r="DN45" s="684"/>
      <c r="DO45" s="684"/>
      <c r="DP45" s="684"/>
      <c r="DQ45" s="684"/>
      <c r="DR45" s="684"/>
      <c r="DS45" s="684"/>
      <c r="DT45" s="684"/>
      <c r="DU45" s="684"/>
      <c r="DV45" s="685"/>
      <c r="DW45" s="680"/>
      <c r="DX45" s="681"/>
      <c r="DY45" s="681"/>
      <c r="DZ45" s="681"/>
      <c r="EA45" s="681"/>
      <c r="EB45" s="681"/>
      <c r="EC45" s="682"/>
    </row>
    <row r="46" spans="2:133" ht="11.25" customHeight="1">
      <c r="CD46" s="701"/>
      <c r="CE46" s="702"/>
      <c r="CF46" s="590" t="s">
        <v>340</v>
      </c>
      <c r="CG46" s="591"/>
      <c r="CH46" s="591"/>
      <c r="CI46" s="591"/>
      <c r="CJ46" s="591"/>
      <c r="CK46" s="591"/>
      <c r="CL46" s="591"/>
      <c r="CM46" s="591"/>
      <c r="CN46" s="591"/>
      <c r="CO46" s="591"/>
      <c r="CP46" s="591"/>
      <c r="CQ46" s="592"/>
      <c r="CR46" s="593">
        <v>246819</v>
      </c>
      <c r="CS46" s="594"/>
      <c r="CT46" s="594"/>
      <c r="CU46" s="594"/>
      <c r="CV46" s="594"/>
      <c r="CW46" s="594"/>
      <c r="CX46" s="594"/>
      <c r="CY46" s="595"/>
      <c r="CZ46" s="631">
        <v>6.6</v>
      </c>
      <c r="DA46" s="686"/>
      <c r="DB46" s="686"/>
      <c r="DC46" s="687"/>
      <c r="DD46" s="602">
        <v>212420</v>
      </c>
      <c r="DE46" s="594"/>
      <c r="DF46" s="594"/>
      <c r="DG46" s="594"/>
      <c r="DH46" s="594"/>
      <c r="DI46" s="594"/>
      <c r="DJ46" s="594"/>
      <c r="DK46" s="595"/>
      <c r="DL46" s="683"/>
      <c r="DM46" s="684"/>
      <c r="DN46" s="684"/>
      <c r="DO46" s="684"/>
      <c r="DP46" s="684"/>
      <c r="DQ46" s="684"/>
      <c r="DR46" s="684"/>
      <c r="DS46" s="684"/>
      <c r="DT46" s="684"/>
      <c r="DU46" s="684"/>
      <c r="DV46" s="685"/>
      <c r="DW46" s="680"/>
      <c r="DX46" s="681"/>
      <c r="DY46" s="681"/>
      <c r="DZ46" s="681"/>
      <c r="EA46" s="681"/>
      <c r="EB46" s="681"/>
      <c r="EC46" s="682"/>
    </row>
    <row r="47" spans="2:133" ht="11.25" customHeight="1">
      <c r="CD47" s="701"/>
      <c r="CE47" s="702"/>
      <c r="CF47" s="590" t="s">
        <v>341</v>
      </c>
      <c r="CG47" s="591"/>
      <c r="CH47" s="591"/>
      <c r="CI47" s="591"/>
      <c r="CJ47" s="591"/>
      <c r="CK47" s="591"/>
      <c r="CL47" s="591"/>
      <c r="CM47" s="591"/>
      <c r="CN47" s="591"/>
      <c r="CO47" s="591"/>
      <c r="CP47" s="591"/>
      <c r="CQ47" s="592"/>
      <c r="CR47" s="593">
        <v>19583</v>
      </c>
      <c r="CS47" s="623"/>
      <c r="CT47" s="623"/>
      <c r="CU47" s="623"/>
      <c r="CV47" s="623"/>
      <c r="CW47" s="623"/>
      <c r="CX47" s="623"/>
      <c r="CY47" s="624"/>
      <c r="CZ47" s="631">
        <v>0.5</v>
      </c>
      <c r="DA47" s="632"/>
      <c r="DB47" s="632"/>
      <c r="DC47" s="633"/>
      <c r="DD47" s="602">
        <v>1117</v>
      </c>
      <c r="DE47" s="623"/>
      <c r="DF47" s="623"/>
      <c r="DG47" s="623"/>
      <c r="DH47" s="623"/>
      <c r="DI47" s="623"/>
      <c r="DJ47" s="623"/>
      <c r="DK47" s="624"/>
      <c r="DL47" s="683"/>
      <c r="DM47" s="684"/>
      <c r="DN47" s="684"/>
      <c r="DO47" s="684"/>
      <c r="DP47" s="684"/>
      <c r="DQ47" s="684"/>
      <c r="DR47" s="684"/>
      <c r="DS47" s="684"/>
      <c r="DT47" s="684"/>
      <c r="DU47" s="684"/>
      <c r="DV47" s="685"/>
      <c r="DW47" s="680"/>
      <c r="DX47" s="681"/>
      <c r="DY47" s="681"/>
      <c r="DZ47" s="681"/>
      <c r="EA47" s="681"/>
      <c r="EB47" s="681"/>
      <c r="EC47" s="682"/>
    </row>
    <row r="48" spans="2:133">
      <c r="CD48" s="703"/>
      <c r="CE48" s="704"/>
      <c r="CF48" s="590" t="s">
        <v>342</v>
      </c>
      <c r="CG48" s="591"/>
      <c r="CH48" s="591"/>
      <c r="CI48" s="591"/>
      <c r="CJ48" s="591"/>
      <c r="CK48" s="591"/>
      <c r="CL48" s="591"/>
      <c r="CM48" s="591"/>
      <c r="CN48" s="591"/>
      <c r="CO48" s="591"/>
      <c r="CP48" s="591"/>
      <c r="CQ48" s="592"/>
      <c r="CR48" s="593" t="s">
        <v>325</v>
      </c>
      <c r="CS48" s="594"/>
      <c r="CT48" s="594"/>
      <c r="CU48" s="594"/>
      <c r="CV48" s="594"/>
      <c r="CW48" s="594"/>
      <c r="CX48" s="594"/>
      <c r="CY48" s="595"/>
      <c r="CZ48" s="631" t="s">
        <v>325</v>
      </c>
      <c r="DA48" s="686"/>
      <c r="DB48" s="686"/>
      <c r="DC48" s="687"/>
      <c r="DD48" s="602" t="s">
        <v>325</v>
      </c>
      <c r="DE48" s="594"/>
      <c r="DF48" s="594"/>
      <c r="DG48" s="594"/>
      <c r="DH48" s="594"/>
      <c r="DI48" s="594"/>
      <c r="DJ48" s="594"/>
      <c r="DK48" s="595"/>
      <c r="DL48" s="683"/>
      <c r="DM48" s="684"/>
      <c r="DN48" s="684"/>
      <c r="DO48" s="684"/>
      <c r="DP48" s="684"/>
      <c r="DQ48" s="684"/>
      <c r="DR48" s="684"/>
      <c r="DS48" s="684"/>
      <c r="DT48" s="684"/>
      <c r="DU48" s="684"/>
      <c r="DV48" s="685"/>
      <c r="DW48" s="680"/>
      <c r="DX48" s="681"/>
      <c r="DY48" s="681"/>
      <c r="DZ48" s="681"/>
      <c r="EA48" s="681"/>
      <c r="EB48" s="681"/>
      <c r="EC48" s="682"/>
    </row>
    <row r="49" spans="82:133" ht="11.25" customHeight="1">
      <c r="CD49" s="636" t="s">
        <v>343</v>
      </c>
      <c r="CE49" s="637"/>
      <c r="CF49" s="637"/>
      <c r="CG49" s="637"/>
      <c r="CH49" s="637"/>
      <c r="CI49" s="637"/>
      <c r="CJ49" s="637"/>
      <c r="CK49" s="637"/>
      <c r="CL49" s="637"/>
      <c r="CM49" s="637"/>
      <c r="CN49" s="637"/>
      <c r="CO49" s="637"/>
      <c r="CP49" s="637"/>
      <c r="CQ49" s="638"/>
      <c r="CR49" s="665">
        <v>3744525</v>
      </c>
      <c r="CS49" s="661"/>
      <c r="CT49" s="661"/>
      <c r="CU49" s="661"/>
      <c r="CV49" s="661"/>
      <c r="CW49" s="661"/>
      <c r="CX49" s="661"/>
      <c r="CY49" s="688"/>
      <c r="CZ49" s="689">
        <v>100</v>
      </c>
      <c r="DA49" s="690"/>
      <c r="DB49" s="690"/>
      <c r="DC49" s="691"/>
      <c r="DD49" s="692">
        <v>2779483</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BS11" sqref="BS11:CG11"/>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366</v>
      </c>
      <c r="C7" s="720"/>
      <c r="D7" s="720"/>
      <c r="E7" s="720"/>
      <c r="F7" s="720"/>
      <c r="G7" s="720"/>
      <c r="H7" s="720"/>
      <c r="I7" s="720"/>
      <c r="J7" s="720"/>
      <c r="K7" s="720"/>
      <c r="L7" s="720"/>
      <c r="M7" s="720"/>
      <c r="N7" s="720"/>
      <c r="O7" s="720"/>
      <c r="P7" s="721"/>
      <c r="Q7" s="722">
        <v>4979</v>
      </c>
      <c r="R7" s="723"/>
      <c r="S7" s="723"/>
      <c r="T7" s="723"/>
      <c r="U7" s="723"/>
      <c r="V7" s="723">
        <v>3746</v>
      </c>
      <c r="W7" s="723"/>
      <c r="X7" s="723"/>
      <c r="Y7" s="723"/>
      <c r="Z7" s="723"/>
      <c r="AA7" s="723">
        <v>1233</v>
      </c>
      <c r="AB7" s="723"/>
      <c r="AC7" s="723"/>
      <c r="AD7" s="723"/>
      <c r="AE7" s="724"/>
      <c r="AF7" s="725">
        <v>206</v>
      </c>
      <c r="AG7" s="726"/>
      <c r="AH7" s="726"/>
      <c r="AI7" s="726"/>
      <c r="AJ7" s="727"/>
      <c r="AK7" s="762">
        <v>0</v>
      </c>
      <c r="AL7" s="763"/>
      <c r="AM7" s="763"/>
      <c r="AN7" s="763"/>
      <c r="AO7" s="763"/>
      <c r="AP7" s="763">
        <v>3752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554</v>
      </c>
      <c r="BT7" s="767"/>
      <c r="BU7" s="767"/>
      <c r="BV7" s="767"/>
      <c r="BW7" s="767"/>
      <c r="BX7" s="767"/>
      <c r="BY7" s="767"/>
      <c r="BZ7" s="767"/>
      <c r="CA7" s="767"/>
      <c r="CB7" s="767"/>
      <c r="CC7" s="767"/>
      <c r="CD7" s="767"/>
      <c r="CE7" s="767"/>
      <c r="CF7" s="767"/>
      <c r="CG7" s="768"/>
      <c r="CH7" s="759">
        <v>-7</v>
      </c>
      <c r="CI7" s="760"/>
      <c r="CJ7" s="760"/>
      <c r="CK7" s="760"/>
      <c r="CL7" s="761"/>
      <c r="CM7" s="759">
        <v>402</v>
      </c>
      <c r="CN7" s="760"/>
      <c r="CO7" s="760"/>
      <c r="CP7" s="760"/>
      <c r="CQ7" s="761"/>
      <c r="CR7" s="759">
        <v>20</v>
      </c>
      <c r="CS7" s="760"/>
      <c r="CT7" s="760"/>
      <c r="CU7" s="760"/>
      <c r="CV7" s="761"/>
      <c r="CW7" s="759" t="s">
        <v>549</v>
      </c>
      <c r="CX7" s="760"/>
      <c r="CY7" s="760"/>
      <c r="CZ7" s="760"/>
      <c r="DA7" s="761"/>
      <c r="DB7" s="759" t="s">
        <v>549</v>
      </c>
      <c r="DC7" s="760"/>
      <c r="DD7" s="760"/>
      <c r="DE7" s="760"/>
      <c r="DF7" s="761"/>
      <c r="DG7" s="759" t="s">
        <v>549</v>
      </c>
      <c r="DH7" s="760"/>
      <c r="DI7" s="760"/>
      <c r="DJ7" s="760"/>
      <c r="DK7" s="761"/>
      <c r="DL7" s="759" t="s">
        <v>549</v>
      </c>
      <c r="DM7" s="760"/>
      <c r="DN7" s="760"/>
      <c r="DO7" s="760"/>
      <c r="DP7" s="761"/>
      <c r="DQ7" s="759" t="s">
        <v>549</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555</v>
      </c>
      <c r="BT8" s="757"/>
      <c r="BU8" s="757"/>
      <c r="BV8" s="757"/>
      <c r="BW8" s="757"/>
      <c r="BX8" s="757"/>
      <c r="BY8" s="757"/>
      <c r="BZ8" s="757"/>
      <c r="CA8" s="757"/>
      <c r="CB8" s="757"/>
      <c r="CC8" s="757"/>
      <c r="CD8" s="757"/>
      <c r="CE8" s="757"/>
      <c r="CF8" s="757"/>
      <c r="CG8" s="758"/>
      <c r="CH8" s="769">
        <v>1</v>
      </c>
      <c r="CI8" s="770"/>
      <c r="CJ8" s="770"/>
      <c r="CK8" s="770"/>
      <c r="CL8" s="771"/>
      <c r="CM8" s="769">
        <v>57</v>
      </c>
      <c r="CN8" s="770"/>
      <c r="CO8" s="770"/>
      <c r="CP8" s="770"/>
      <c r="CQ8" s="771"/>
      <c r="CR8" s="769">
        <v>6</v>
      </c>
      <c r="CS8" s="770"/>
      <c r="CT8" s="770"/>
      <c r="CU8" s="770"/>
      <c r="CV8" s="771"/>
      <c r="CW8" s="769" t="s">
        <v>549</v>
      </c>
      <c r="CX8" s="770"/>
      <c r="CY8" s="770"/>
      <c r="CZ8" s="770"/>
      <c r="DA8" s="771"/>
      <c r="DB8" s="769" t="s">
        <v>549</v>
      </c>
      <c r="DC8" s="770"/>
      <c r="DD8" s="770"/>
      <c r="DE8" s="770"/>
      <c r="DF8" s="771"/>
      <c r="DG8" s="769" t="s">
        <v>549</v>
      </c>
      <c r="DH8" s="770"/>
      <c r="DI8" s="770"/>
      <c r="DJ8" s="770"/>
      <c r="DK8" s="771"/>
      <c r="DL8" s="769" t="s">
        <v>549</v>
      </c>
      <c r="DM8" s="770"/>
      <c r="DN8" s="770"/>
      <c r="DO8" s="770"/>
      <c r="DP8" s="771"/>
      <c r="DQ8" s="769" t="s">
        <v>549</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556</v>
      </c>
      <c r="BT9" s="757"/>
      <c r="BU9" s="757"/>
      <c r="BV9" s="757"/>
      <c r="BW9" s="757"/>
      <c r="BX9" s="757"/>
      <c r="BY9" s="757"/>
      <c r="BZ9" s="757"/>
      <c r="CA9" s="757"/>
      <c r="CB9" s="757"/>
      <c r="CC9" s="757"/>
      <c r="CD9" s="757"/>
      <c r="CE9" s="757"/>
      <c r="CF9" s="757"/>
      <c r="CG9" s="758"/>
      <c r="CH9" s="769">
        <v>-2</v>
      </c>
      <c r="CI9" s="770"/>
      <c r="CJ9" s="770"/>
      <c r="CK9" s="770"/>
      <c r="CL9" s="771"/>
      <c r="CM9" s="769">
        <v>18</v>
      </c>
      <c r="CN9" s="770"/>
      <c r="CO9" s="770"/>
      <c r="CP9" s="770"/>
      <c r="CQ9" s="771"/>
      <c r="CR9" s="769">
        <v>6</v>
      </c>
      <c r="CS9" s="770"/>
      <c r="CT9" s="770"/>
      <c r="CU9" s="770"/>
      <c r="CV9" s="771"/>
      <c r="CW9" s="769" t="s">
        <v>549</v>
      </c>
      <c r="CX9" s="770"/>
      <c r="CY9" s="770"/>
      <c r="CZ9" s="770"/>
      <c r="DA9" s="771"/>
      <c r="DB9" s="769" t="s">
        <v>549</v>
      </c>
      <c r="DC9" s="770"/>
      <c r="DD9" s="770"/>
      <c r="DE9" s="770"/>
      <c r="DF9" s="771"/>
      <c r="DG9" s="769" t="s">
        <v>549</v>
      </c>
      <c r="DH9" s="770"/>
      <c r="DI9" s="770"/>
      <c r="DJ9" s="770"/>
      <c r="DK9" s="771"/>
      <c r="DL9" s="769" t="s">
        <v>549</v>
      </c>
      <c r="DM9" s="770"/>
      <c r="DN9" s="770"/>
      <c r="DO9" s="770"/>
      <c r="DP9" s="771"/>
      <c r="DQ9" s="769" t="s">
        <v>549</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558</v>
      </c>
      <c r="BT10" s="757"/>
      <c r="BU10" s="757"/>
      <c r="BV10" s="757"/>
      <c r="BW10" s="757"/>
      <c r="BX10" s="757"/>
      <c r="BY10" s="757"/>
      <c r="BZ10" s="757"/>
      <c r="CA10" s="757"/>
      <c r="CB10" s="757"/>
      <c r="CC10" s="757"/>
      <c r="CD10" s="757"/>
      <c r="CE10" s="757"/>
      <c r="CF10" s="757"/>
      <c r="CG10" s="758"/>
      <c r="CH10" s="769">
        <v>48</v>
      </c>
      <c r="CI10" s="770"/>
      <c r="CJ10" s="770"/>
      <c r="CK10" s="770"/>
      <c r="CL10" s="771"/>
      <c r="CM10" s="769">
        <v>125</v>
      </c>
      <c r="CN10" s="770"/>
      <c r="CO10" s="770"/>
      <c r="CP10" s="770"/>
      <c r="CQ10" s="771"/>
      <c r="CR10" s="769">
        <v>1</v>
      </c>
      <c r="CS10" s="770"/>
      <c r="CT10" s="770"/>
      <c r="CU10" s="770"/>
      <c r="CV10" s="771"/>
      <c r="CW10" s="769" t="s">
        <v>549</v>
      </c>
      <c r="CX10" s="770"/>
      <c r="CY10" s="770"/>
      <c r="CZ10" s="770"/>
      <c r="DA10" s="771"/>
      <c r="DB10" s="769" t="s">
        <v>549</v>
      </c>
      <c r="DC10" s="770"/>
      <c r="DD10" s="770"/>
      <c r="DE10" s="770"/>
      <c r="DF10" s="771"/>
      <c r="DG10" s="769" t="s">
        <v>549</v>
      </c>
      <c r="DH10" s="770"/>
      <c r="DI10" s="770"/>
      <c r="DJ10" s="770"/>
      <c r="DK10" s="771"/>
      <c r="DL10" s="769" t="s">
        <v>549</v>
      </c>
      <c r="DM10" s="770"/>
      <c r="DN10" s="770"/>
      <c r="DO10" s="770"/>
      <c r="DP10" s="771"/>
      <c r="DQ10" s="769" t="s">
        <v>549</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368</v>
      </c>
      <c r="B23" s="778" t="s">
        <v>369</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206</v>
      </c>
      <c r="AG23" s="782"/>
      <c r="AH23" s="782"/>
      <c r="AI23" s="782"/>
      <c r="AJ23" s="785"/>
      <c r="AK23" s="786"/>
      <c r="AL23" s="787"/>
      <c r="AM23" s="787"/>
      <c r="AN23" s="787"/>
      <c r="AO23" s="787"/>
      <c r="AP23" s="782"/>
      <c r="AQ23" s="782"/>
      <c r="AR23" s="782"/>
      <c r="AS23" s="782"/>
      <c r="AT23" s="782"/>
      <c r="AU23" s="788"/>
      <c r="AV23" s="788"/>
      <c r="AW23" s="788"/>
      <c r="AX23" s="788"/>
      <c r="AY23" s="789"/>
      <c r="AZ23" s="797" t="s">
        <v>370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381</v>
      </c>
      <c r="C28" s="720"/>
      <c r="D28" s="720"/>
      <c r="E28" s="720"/>
      <c r="F28" s="720"/>
      <c r="G28" s="720"/>
      <c r="H28" s="720"/>
      <c r="I28" s="720"/>
      <c r="J28" s="720"/>
      <c r="K28" s="720"/>
      <c r="L28" s="720"/>
      <c r="M28" s="720"/>
      <c r="N28" s="720"/>
      <c r="O28" s="720"/>
      <c r="P28" s="721"/>
      <c r="Q28" s="810">
        <v>920</v>
      </c>
      <c r="R28" s="811"/>
      <c r="S28" s="811"/>
      <c r="T28" s="811"/>
      <c r="U28" s="811"/>
      <c r="V28" s="811">
        <v>819</v>
      </c>
      <c r="W28" s="811"/>
      <c r="X28" s="811"/>
      <c r="Y28" s="811"/>
      <c r="Z28" s="811"/>
      <c r="AA28" s="811">
        <v>101</v>
      </c>
      <c r="AB28" s="811"/>
      <c r="AC28" s="811"/>
      <c r="AD28" s="811"/>
      <c r="AE28" s="812"/>
      <c r="AF28" s="813">
        <v>101</v>
      </c>
      <c r="AG28" s="811"/>
      <c r="AH28" s="811"/>
      <c r="AI28" s="811"/>
      <c r="AJ28" s="814"/>
      <c r="AK28" s="815">
        <v>101</v>
      </c>
      <c r="AL28" s="806"/>
      <c r="AM28" s="806"/>
      <c r="AN28" s="806"/>
      <c r="AO28" s="806"/>
      <c r="AP28" s="806" t="s">
        <v>549</v>
      </c>
      <c r="AQ28" s="806"/>
      <c r="AR28" s="806"/>
      <c r="AS28" s="806"/>
      <c r="AT28" s="806"/>
      <c r="AU28" s="806" t="s">
        <v>549</v>
      </c>
      <c r="AV28" s="806"/>
      <c r="AW28" s="806"/>
      <c r="AX28" s="806"/>
      <c r="AY28" s="806"/>
      <c r="AZ28" s="807" t="s">
        <v>549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382</v>
      </c>
      <c r="C29" s="744"/>
      <c r="D29" s="744"/>
      <c r="E29" s="744"/>
      <c r="F29" s="744"/>
      <c r="G29" s="744"/>
      <c r="H29" s="744"/>
      <c r="I29" s="744"/>
      <c r="J29" s="744"/>
      <c r="K29" s="744"/>
      <c r="L29" s="744"/>
      <c r="M29" s="744"/>
      <c r="N29" s="744"/>
      <c r="O29" s="744"/>
      <c r="P29" s="745"/>
      <c r="Q29" s="746">
        <v>475</v>
      </c>
      <c r="R29" s="747"/>
      <c r="S29" s="747"/>
      <c r="T29" s="747"/>
      <c r="U29" s="747"/>
      <c r="V29" s="747">
        <v>466</v>
      </c>
      <c r="W29" s="747"/>
      <c r="X29" s="747"/>
      <c r="Y29" s="747"/>
      <c r="Z29" s="747"/>
      <c r="AA29" s="747">
        <v>9</v>
      </c>
      <c r="AB29" s="747"/>
      <c r="AC29" s="747"/>
      <c r="AD29" s="747"/>
      <c r="AE29" s="748"/>
      <c r="AF29" s="749">
        <v>9</v>
      </c>
      <c r="AG29" s="750"/>
      <c r="AH29" s="750"/>
      <c r="AI29" s="750"/>
      <c r="AJ29" s="751"/>
      <c r="AK29" s="818">
        <v>74</v>
      </c>
      <c r="AL29" s="819"/>
      <c r="AM29" s="819"/>
      <c r="AN29" s="819"/>
      <c r="AO29" s="819"/>
      <c r="AP29" s="819" t="s">
        <v>549</v>
      </c>
      <c r="AQ29" s="819"/>
      <c r="AR29" s="819"/>
      <c r="AS29" s="819"/>
      <c r="AT29" s="819"/>
      <c r="AU29" s="819" t="s">
        <v>557</v>
      </c>
      <c r="AV29" s="819"/>
      <c r="AW29" s="819"/>
      <c r="AX29" s="819"/>
      <c r="AY29" s="819"/>
      <c r="AZ29" s="820" t="s">
        <v>557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383</v>
      </c>
      <c r="C30" s="744"/>
      <c r="D30" s="744"/>
      <c r="E30" s="744"/>
      <c r="F30" s="744"/>
      <c r="G30" s="744"/>
      <c r="H30" s="744"/>
      <c r="I30" s="744"/>
      <c r="J30" s="744"/>
      <c r="K30" s="744"/>
      <c r="L30" s="744"/>
      <c r="M30" s="744"/>
      <c r="N30" s="744"/>
      <c r="O30" s="744"/>
      <c r="P30" s="745"/>
      <c r="Q30" s="746">
        <v>51</v>
      </c>
      <c r="R30" s="747"/>
      <c r="S30" s="747"/>
      <c r="T30" s="747"/>
      <c r="U30" s="747"/>
      <c r="V30" s="747">
        <v>51</v>
      </c>
      <c r="W30" s="747"/>
      <c r="X30" s="747"/>
      <c r="Y30" s="747"/>
      <c r="Z30" s="747"/>
      <c r="AA30" s="747">
        <v>0</v>
      </c>
      <c r="AB30" s="747"/>
      <c r="AC30" s="747"/>
      <c r="AD30" s="747"/>
      <c r="AE30" s="748"/>
      <c r="AF30" s="749">
        <v>0</v>
      </c>
      <c r="AG30" s="750"/>
      <c r="AH30" s="750"/>
      <c r="AI30" s="750"/>
      <c r="AJ30" s="751"/>
      <c r="AK30" s="818">
        <v>19</v>
      </c>
      <c r="AL30" s="819"/>
      <c r="AM30" s="819"/>
      <c r="AN30" s="819"/>
      <c r="AO30" s="819"/>
      <c r="AP30" s="819" t="s">
        <v>549</v>
      </c>
      <c r="AQ30" s="819"/>
      <c r="AR30" s="819"/>
      <c r="AS30" s="819"/>
      <c r="AT30" s="819"/>
      <c r="AU30" s="819" t="s">
        <v>549</v>
      </c>
      <c r="AV30" s="819"/>
      <c r="AW30" s="819"/>
      <c r="AX30" s="819"/>
      <c r="AY30" s="819"/>
      <c r="AZ30" s="820" t="s">
        <v>549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384</v>
      </c>
      <c r="C31" s="744"/>
      <c r="D31" s="744"/>
      <c r="E31" s="744"/>
      <c r="F31" s="744"/>
      <c r="G31" s="744"/>
      <c r="H31" s="744"/>
      <c r="I31" s="744"/>
      <c r="J31" s="744"/>
      <c r="K31" s="744"/>
      <c r="L31" s="744"/>
      <c r="M31" s="744"/>
      <c r="N31" s="744"/>
      <c r="O31" s="744"/>
      <c r="P31" s="745"/>
      <c r="Q31" s="746">
        <v>184</v>
      </c>
      <c r="R31" s="747"/>
      <c r="S31" s="747"/>
      <c r="T31" s="747"/>
      <c r="U31" s="747"/>
      <c r="V31" s="747">
        <v>176</v>
      </c>
      <c r="W31" s="747"/>
      <c r="X31" s="747"/>
      <c r="Y31" s="747"/>
      <c r="Z31" s="747"/>
      <c r="AA31" s="747">
        <v>8</v>
      </c>
      <c r="AB31" s="747"/>
      <c r="AC31" s="747"/>
      <c r="AD31" s="747"/>
      <c r="AE31" s="748"/>
      <c r="AF31" s="749">
        <v>442</v>
      </c>
      <c r="AG31" s="750"/>
      <c r="AH31" s="750"/>
      <c r="AI31" s="750"/>
      <c r="AJ31" s="751"/>
      <c r="AK31" s="818">
        <v>78</v>
      </c>
      <c r="AL31" s="819"/>
      <c r="AM31" s="819"/>
      <c r="AN31" s="819"/>
      <c r="AO31" s="819"/>
      <c r="AP31" s="819">
        <v>964</v>
      </c>
      <c r="AQ31" s="819"/>
      <c r="AR31" s="819"/>
      <c r="AS31" s="819"/>
      <c r="AT31" s="819"/>
      <c r="AU31" s="819">
        <v>46</v>
      </c>
      <c r="AV31" s="819"/>
      <c r="AW31" s="819"/>
      <c r="AX31" s="819"/>
      <c r="AY31" s="819"/>
      <c r="AZ31" s="820" t="s">
        <v>549</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386</v>
      </c>
      <c r="C32" s="744"/>
      <c r="D32" s="744"/>
      <c r="E32" s="744"/>
      <c r="F32" s="744"/>
      <c r="G32" s="744"/>
      <c r="H32" s="744"/>
      <c r="I32" s="744"/>
      <c r="J32" s="744"/>
      <c r="K32" s="744"/>
      <c r="L32" s="744"/>
      <c r="M32" s="744"/>
      <c r="N32" s="744"/>
      <c r="O32" s="744"/>
      <c r="P32" s="745"/>
      <c r="Q32" s="746">
        <v>23</v>
      </c>
      <c r="R32" s="747"/>
      <c r="S32" s="747"/>
      <c r="T32" s="747"/>
      <c r="U32" s="747"/>
      <c r="V32" s="747">
        <v>21</v>
      </c>
      <c r="W32" s="747"/>
      <c r="X32" s="747"/>
      <c r="Y32" s="747"/>
      <c r="Z32" s="747"/>
      <c r="AA32" s="747">
        <v>2</v>
      </c>
      <c r="AB32" s="747"/>
      <c r="AC32" s="747"/>
      <c r="AD32" s="747"/>
      <c r="AE32" s="748"/>
      <c r="AF32" s="749">
        <v>2</v>
      </c>
      <c r="AG32" s="750"/>
      <c r="AH32" s="750"/>
      <c r="AI32" s="750"/>
      <c r="AJ32" s="751"/>
      <c r="AK32" s="818">
        <v>17</v>
      </c>
      <c r="AL32" s="819"/>
      <c r="AM32" s="819"/>
      <c r="AN32" s="819"/>
      <c r="AO32" s="819"/>
      <c r="AP32" s="819">
        <v>138</v>
      </c>
      <c r="AQ32" s="819"/>
      <c r="AR32" s="819"/>
      <c r="AS32" s="819"/>
      <c r="AT32" s="819"/>
      <c r="AU32" s="819">
        <v>15</v>
      </c>
      <c r="AV32" s="819"/>
      <c r="AW32" s="819"/>
      <c r="AX32" s="819"/>
      <c r="AY32" s="819"/>
      <c r="AZ32" s="820" t="s">
        <v>549</v>
      </c>
      <c r="BA32" s="820"/>
      <c r="BB32" s="820"/>
      <c r="BC32" s="820"/>
      <c r="BD32" s="820"/>
      <c r="BE32" s="816" t="s">
        <v>387</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388</v>
      </c>
      <c r="C33" s="744"/>
      <c r="D33" s="744"/>
      <c r="E33" s="744"/>
      <c r="F33" s="744"/>
      <c r="G33" s="744"/>
      <c r="H33" s="744"/>
      <c r="I33" s="744"/>
      <c r="J33" s="744"/>
      <c r="K33" s="744"/>
      <c r="L33" s="744"/>
      <c r="M33" s="744"/>
      <c r="N33" s="744"/>
      <c r="O33" s="744"/>
      <c r="P33" s="745"/>
      <c r="Q33" s="746">
        <v>134</v>
      </c>
      <c r="R33" s="747"/>
      <c r="S33" s="747"/>
      <c r="T33" s="747"/>
      <c r="U33" s="747"/>
      <c r="V33" s="747">
        <v>125</v>
      </c>
      <c r="W33" s="747"/>
      <c r="X33" s="747"/>
      <c r="Y33" s="747"/>
      <c r="Z33" s="747"/>
      <c r="AA33" s="747">
        <v>9</v>
      </c>
      <c r="AB33" s="747"/>
      <c r="AC33" s="747"/>
      <c r="AD33" s="747"/>
      <c r="AE33" s="748"/>
      <c r="AF33" s="749">
        <v>9</v>
      </c>
      <c r="AG33" s="750"/>
      <c r="AH33" s="750"/>
      <c r="AI33" s="750"/>
      <c r="AJ33" s="751"/>
      <c r="AK33" s="818">
        <v>83</v>
      </c>
      <c r="AL33" s="819"/>
      <c r="AM33" s="819"/>
      <c r="AN33" s="819"/>
      <c r="AO33" s="819"/>
      <c r="AP33" s="819">
        <v>1034</v>
      </c>
      <c r="AQ33" s="819"/>
      <c r="AR33" s="819"/>
      <c r="AS33" s="819"/>
      <c r="AT33" s="819"/>
      <c r="AU33" s="819">
        <v>83</v>
      </c>
      <c r="AV33" s="819"/>
      <c r="AW33" s="819"/>
      <c r="AX33" s="819"/>
      <c r="AY33" s="819"/>
      <c r="AZ33" s="820" t="s">
        <v>549</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368</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564</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222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393</v>
      </c>
      <c r="R66" s="706"/>
      <c r="S66" s="706"/>
      <c r="T66" s="706"/>
      <c r="U66" s="707"/>
      <c r="V66" s="705" t="s">
        <v>394</v>
      </c>
      <c r="W66" s="706"/>
      <c r="X66" s="706"/>
      <c r="Y66" s="706"/>
      <c r="Z66" s="707"/>
      <c r="AA66" s="705" t="s">
        <v>395</v>
      </c>
      <c r="AB66" s="706"/>
      <c r="AC66" s="706"/>
      <c r="AD66" s="706"/>
      <c r="AE66" s="707"/>
      <c r="AF66" s="840" t="s">
        <v>396</v>
      </c>
      <c r="AG66" s="801"/>
      <c r="AH66" s="801"/>
      <c r="AI66" s="801"/>
      <c r="AJ66" s="841"/>
      <c r="AK66" s="705" t="s">
        <v>397</v>
      </c>
      <c r="AL66" s="729"/>
      <c r="AM66" s="729"/>
      <c r="AN66" s="729"/>
      <c r="AO66" s="730"/>
      <c r="AP66" s="705" t="s">
        <v>398</v>
      </c>
      <c r="AQ66" s="706"/>
      <c r="AR66" s="706"/>
      <c r="AS66" s="706"/>
      <c r="AT66" s="707"/>
      <c r="AU66" s="705" t="s">
        <v>399</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539</v>
      </c>
      <c r="C68" s="858"/>
      <c r="D68" s="858"/>
      <c r="E68" s="858"/>
      <c r="F68" s="858"/>
      <c r="G68" s="858"/>
      <c r="H68" s="858"/>
      <c r="I68" s="858"/>
      <c r="J68" s="858"/>
      <c r="K68" s="858"/>
      <c r="L68" s="858"/>
      <c r="M68" s="858"/>
      <c r="N68" s="858"/>
      <c r="O68" s="858"/>
      <c r="P68" s="859"/>
      <c r="Q68" s="860">
        <v>2137</v>
      </c>
      <c r="R68" s="854"/>
      <c r="S68" s="854"/>
      <c r="T68" s="854"/>
      <c r="U68" s="854"/>
      <c r="V68" s="854">
        <v>2095</v>
      </c>
      <c r="W68" s="854"/>
      <c r="X68" s="854"/>
      <c r="Y68" s="854"/>
      <c r="Z68" s="854"/>
      <c r="AA68" s="854">
        <v>42</v>
      </c>
      <c r="AB68" s="854"/>
      <c r="AC68" s="854"/>
      <c r="AD68" s="854"/>
      <c r="AE68" s="854"/>
      <c r="AF68" s="854">
        <v>42</v>
      </c>
      <c r="AG68" s="854"/>
      <c r="AH68" s="854"/>
      <c r="AI68" s="854"/>
      <c r="AJ68" s="854"/>
      <c r="AK68" s="854">
        <v>0</v>
      </c>
      <c r="AL68" s="854"/>
      <c r="AM68" s="854"/>
      <c r="AN68" s="854"/>
      <c r="AO68" s="854"/>
      <c r="AP68" s="854" t="s">
        <v>549</v>
      </c>
      <c r="AQ68" s="854"/>
      <c r="AR68" s="854"/>
      <c r="AS68" s="854"/>
      <c r="AT68" s="854"/>
      <c r="AU68" s="854" t="s">
        <v>549</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540</v>
      </c>
      <c r="C69" s="862"/>
      <c r="D69" s="862"/>
      <c r="E69" s="862"/>
      <c r="F69" s="862"/>
      <c r="G69" s="862"/>
      <c r="H69" s="862"/>
      <c r="I69" s="862"/>
      <c r="J69" s="862"/>
      <c r="K69" s="862"/>
      <c r="L69" s="862"/>
      <c r="M69" s="862"/>
      <c r="N69" s="862"/>
      <c r="O69" s="862"/>
      <c r="P69" s="863"/>
      <c r="Q69" s="864">
        <v>246077</v>
      </c>
      <c r="R69" s="819"/>
      <c r="S69" s="819"/>
      <c r="T69" s="819"/>
      <c r="U69" s="819"/>
      <c r="V69" s="819">
        <v>233284</v>
      </c>
      <c r="W69" s="819"/>
      <c r="X69" s="819"/>
      <c r="Y69" s="819"/>
      <c r="Z69" s="819"/>
      <c r="AA69" s="819">
        <v>12793</v>
      </c>
      <c r="AB69" s="819"/>
      <c r="AC69" s="819"/>
      <c r="AD69" s="819"/>
      <c r="AE69" s="819"/>
      <c r="AF69" s="819">
        <v>12793</v>
      </c>
      <c r="AG69" s="819"/>
      <c r="AH69" s="819"/>
      <c r="AI69" s="819"/>
      <c r="AJ69" s="819"/>
      <c r="AK69" s="819">
        <v>2000</v>
      </c>
      <c r="AL69" s="819"/>
      <c r="AM69" s="819"/>
      <c r="AN69" s="819"/>
      <c r="AO69" s="819"/>
      <c r="AP69" s="819" t="s">
        <v>550</v>
      </c>
      <c r="AQ69" s="819"/>
      <c r="AR69" s="819"/>
      <c r="AS69" s="819"/>
      <c r="AT69" s="819"/>
      <c r="AU69" s="819" t="s">
        <v>549</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541</v>
      </c>
      <c r="C70" s="862"/>
      <c r="D70" s="862"/>
      <c r="E70" s="862"/>
      <c r="F70" s="862"/>
      <c r="G70" s="862"/>
      <c r="H70" s="862"/>
      <c r="I70" s="862"/>
      <c r="J70" s="862"/>
      <c r="K70" s="862"/>
      <c r="L70" s="862"/>
      <c r="M70" s="862"/>
      <c r="N70" s="862"/>
      <c r="O70" s="862"/>
      <c r="P70" s="863"/>
      <c r="Q70" s="864">
        <v>9335</v>
      </c>
      <c r="R70" s="819"/>
      <c r="S70" s="819"/>
      <c r="T70" s="819"/>
      <c r="U70" s="819"/>
      <c r="V70" s="819">
        <v>8167</v>
      </c>
      <c r="W70" s="819"/>
      <c r="X70" s="819"/>
      <c r="Y70" s="819"/>
      <c r="Z70" s="819"/>
      <c r="AA70" s="819">
        <v>1168</v>
      </c>
      <c r="AB70" s="819"/>
      <c r="AC70" s="819"/>
      <c r="AD70" s="819"/>
      <c r="AE70" s="819"/>
      <c r="AF70" s="819" t="s">
        <v>549</v>
      </c>
      <c r="AG70" s="819"/>
      <c r="AH70" s="819"/>
      <c r="AI70" s="819"/>
      <c r="AJ70" s="819"/>
      <c r="AK70" s="819">
        <v>15</v>
      </c>
      <c r="AL70" s="819"/>
      <c r="AM70" s="819"/>
      <c r="AN70" s="819"/>
      <c r="AO70" s="819"/>
      <c r="AP70" s="819" t="s">
        <v>551</v>
      </c>
      <c r="AQ70" s="819"/>
      <c r="AR70" s="819"/>
      <c r="AS70" s="819"/>
      <c r="AT70" s="819"/>
      <c r="AU70" s="819" t="s">
        <v>549</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542</v>
      </c>
      <c r="C71" s="862"/>
      <c r="D71" s="862"/>
      <c r="E71" s="862"/>
      <c r="F71" s="862"/>
      <c r="G71" s="862"/>
      <c r="H71" s="862"/>
      <c r="I71" s="862"/>
      <c r="J71" s="862"/>
      <c r="K71" s="862"/>
      <c r="L71" s="862"/>
      <c r="M71" s="862"/>
      <c r="N71" s="862"/>
      <c r="O71" s="862"/>
      <c r="P71" s="863"/>
      <c r="Q71" s="864">
        <v>1528</v>
      </c>
      <c r="R71" s="819"/>
      <c r="S71" s="819"/>
      <c r="T71" s="819"/>
      <c r="U71" s="819"/>
      <c r="V71" s="819">
        <v>1527</v>
      </c>
      <c r="W71" s="819"/>
      <c r="X71" s="819"/>
      <c r="Y71" s="819"/>
      <c r="Z71" s="819"/>
      <c r="AA71" s="819">
        <v>1</v>
      </c>
      <c r="AB71" s="819"/>
      <c r="AC71" s="819"/>
      <c r="AD71" s="819"/>
      <c r="AE71" s="819"/>
      <c r="AF71" s="819" t="s">
        <v>552</v>
      </c>
      <c r="AG71" s="819"/>
      <c r="AH71" s="819"/>
      <c r="AI71" s="819"/>
      <c r="AJ71" s="819"/>
      <c r="AK71" s="819" t="s">
        <v>549</v>
      </c>
      <c r="AL71" s="819"/>
      <c r="AM71" s="819"/>
      <c r="AN71" s="819"/>
      <c r="AO71" s="819"/>
      <c r="AP71" s="819" t="s">
        <v>549</v>
      </c>
      <c r="AQ71" s="819"/>
      <c r="AR71" s="819"/>
      <c r="AS71" s="819"/>
      <c r="AT71" s="819"/>
      <c r="AU71" s="819" t="s">
        <v>549</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543</v>
      </c>
      <c r="C72" s="862"/>
      <c r="D72" s="862"/>
      <c r="E72" s="862"/>
      <c r="F72" s="862"/>
      <c r="G72" s="862"/>
      <c r="H72" s="862"/>
      <c r="I72" s="862"/>
      <c r="J72" s="862"/>
      <c r="K72" s="862"/>
      <c r="L72" s="862"/>
      <c r="M72" s="862"/>
      <c r="N72" s="862"/>
      <c r="O72" s="862"/>
      <c r="P72" s="863"/>
      <c r="Q72" s="864">
        <v>20</v>
      </c>
      <c r="R72" s="819"/>
      <c r="S72" s="819"/>
      <c r="T72" s="819"/>
      <c r="U72" s="819"/>
      <c r="V72" s="819">
        <v>19</v>
      </c>
      <c r="W72" s="819"/>
      <c r="X72" s="819"/>
      <c r="Y72" s="819"/>
      <c r="Z72" s="819"/>
      <c r="AA72" s="819">
        <v>1</v>
      </c>
      <c r="AB72" s="819"/>
      <c r="AC72" s="819"/>
      <c r="AD72" s="819"/>
      <c r="AE72" s="819"/>
      <c r="AF72" s="819" t="s">
        <v>552</v>
      </c>
      <c r="AG72" s="819"/>
      <c r="AH72" s="819"/>
      <c r="AI72" s="819"/>
      <c r="AJ72" s="819"/>
      <c r="AK72" s="819" t="s">
        <v>549</v>
      </c>
      <c r="AL72" s="819"/>
      <c r="AM72" s="819"/>
      <c r="AN72" s="819"/>
      <c r="AO72" s="819"/>
      <c r="AP72" s="819" t="s">
        <v>549</v>
      </c>
      <c r="AQ72" s="819"/>
      <c r="AR72" s="819"/>
      <c r="AS72" s="819"/>
      <c r="AT72" s="819"/>
      <c r="AU72" s="819" t="s">
        <v>549</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544</v>
      </c>
      <c r="C73" s="862"/>
      <c r="D73" s="862"/>
      <c r="E73" s="862"/>
      <c r="F73" s="862"/>
      <c r="G73" s="862"/>
      <c r="H73" s="862"/>
      <c r="I73" s="862"/>
      <c r="J73" s="862"/>
      <c r="K73" s="862"/>
      <c r="L73" s="862"/>
      <c r="M73" s="862"/>
      <c r="N73" s="862"/>
      <c r="O73" s="862"/>
      <c r="P73" s="863"/>
      <c r="Q73" s="864">
        <v>55</v>
      </c>
      <c r="R73" s="819"/>
      <c r="S73" s="819"/>
      <c r="T73" s="819"/>
      <c r="U73" s="819"/>
      <c r="V73" s="819">
        <v>46</v>
      </c>
      <c r="W73" s="819"/>
      <c r="X73" s="819"/>
      <c r="Y73" s="819"/>
      <c r="Z73" s="819"/>
      <c r="AA73" s="819">
        <v>9</v>
      </c>
      <c r="AB73" s="819"/>
      <c r="AC73" s="819"/>
      <c r="AD73" s="819"/>
      <c r="AE73" s="819"/>
      <c r="AF73" s="819" t="s">
        <v>552</v>
      </c>
      <c r="AG73" s="819"/>
      <c r="AH73" s="819"/>
      <c r="AI73" s="819"/>
      <c r="AJ73" s="819"/>
      <c r="AK73" s="819" t="s">
        <v>549</v>
      </c>
      <c r="AL73" s="819"/>
      <c r="AM73" s="819"/>
      <c r="AN73" s="819"/>
      <c r="AO73" s="819"/>
      <c r="AP73" s="819" t="s">
        <v>549</v>
      </c>
      <c r="AQ73" s="819"/>
      <c r="AR73" s="819"/>
      <c r="AS73" s="819"/>
      <c r="AT73" s="819"/>
      <c r="AU73" s="819" t="s">
        <v>549</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545</v>
      </c>
      <c r="C74" s="862"/>
      <c r="D74" s="862"/>
      <c r="E74" s="862"/>
      <c r="F74" s="862"/>
      <c r="G74" s="862"/>
      <c r="H74" s="862"/>
      <c r="I74" s="862"/>
      <c r="J74" s="862"/>
      <c r="K74" s="862"/>
      <c r="L74" s="862"/>
      <c r="M74" s="862"/>
      <c r="N74" s="862"/>
      <c r="O74" s="862"/>
      <c r="P74" s="863"/>
      <c r="Q74" s="864">
        <v>14</v>
      </c>
      <c r="R74" s="819"/>
      <c r="S74" s="819"/>
      <c r="T74" s="819"/>
      <c r="U74" s="819"/>
      <c r="V74" s="819">
        <v>13</v>
      </c>
      <c r="W74" s="819"/>
      <c r="X74" s="819"/>
      <c r="Y74" s="819"/>
      <c r="Z74" s="819"/>
      <c r="AA74" s="819">
        <v>1</v>
      </c>
      <c r="AB74" s="819"/>
      <c r="AC74" s="819"/>
      <c r="AD74" s="819"/>
      <c r="AE74" s="819"/>
      <c r="AF74" s="819" t="s">
        <v>552</v>
      </c>
      <c r="AG74" s="819"/>
      <c r="AH74" s="819"/>
      <c r="AI74" s="819"/>
      <c r="AJ74" s="819"/>
      <c r="AK74" s="819" t="s">
        <v>549</v>
      </c>
      <c r="AL74" s="819"/>
      <c r="AM74" s="819"/>
      <c r="AN74" s="819"/>
      <c r="AO74" s="819"/>
      <c r="AP74" s="819" t="s">
        <v>549</v>
      </c>
      <c r="AQ74" s="819"/>
      <c r="AR74" s="819"/>
      <c r="AS74" s="819"/>
      <c r="AT74" s="819"/>
      <c r="AU74" s="819" t="s">
        <v>549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546</v>
      </c>
      <c r="C75" s="862"/>
      <c r="D75" s="862"/>
      <c r="E75" s="862"/>
      <c r="F75" s="862"/>
      <c r="G75" s="862"/>
      <c r="H75" s="862"/>
      <c r="I75" s="862"/>
      <c r="J75" s="862"/>
      <c r="K75" s="862"/>
      <c r="L75" s="862"/>
      <c r="M75" s="862"/>
      <c r="N75" s="862"/>
      <c r="O75" s="862"/>
      <c r="P75" s="863"/>
      <c r="Q75" s="867">
        <v>4785</v>
      </c>
      <c r="R75" s="868"/>
      <c r="S75" s="868"/>
      <c r="T75" s="868"/>
      <c r="U75" s="818"/>
      <c r="V75" s="869">
        <v>7614</v>
      </c>
      <c r="W75" s="868"/>
      <c r="X75" s="868"/>
      <c r="Y75" s="868"/>
      <c r="Z75" s="818"/>
      <c r="AA75" s="869">
        <v>-2829</v>
      </c>
      <c r="AB75" s="868"/>
      <c r="AC75" s="868"/>
      <c r="AD75" s="868"/>
      <c r="AE75" s="818"/>
      <c r="AF75" s="869">
        <v>175</v>
      </c>
      <c r="AG75" s="868"/>
      <c r="AH75" s="868"/>
      <c r="AI75" s="868"/>
      <c r="AJ75" s="818"/>
      <c r="AK75" s="869">
        <v>346</v>
      </c>
      <c r="AL75" s="868"/>
      <c r="AM75" s="868"/>
      <c r="AN75" s="868"/>
      <c r="AO75" s="818"/>
      <c r="AP75" s="869">
        <v>4252</v>
      </c>
      <c r="AQ75" s="868"/>
      <c r="AR75" s="868"/>
      <c r="AS75" s="868"/>
      <c r="AT75" s="818"/>
      <c r="AU75" s="869">
        <v>32</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547</v>
      </c>
      <c r="C76" s="862"/>
      <c r="D76" s="862"/>
      <c r="E76" s="862"/>
      <c r="F76" s="862"/>
      <c r="G76" s="862"/>
      <c r="H76" s="862"/>
      <c r="I76" s="862"/>
      <c r="J76" s="862"/>
      <c r="K76" s="862"/>
      <c r="L76" s="862"/>
      <c r="M76" s="862"/>
      <c r="N76" s="862"/>
      <c r="O76" s="862"/>
      <c r="P76" s="863"/>
      <c r="Q76" s="867">
        <v>1065</v>
      </c>
      <c r="R76" s="868"/>
      <c r="S76" s="868"/>
      <c r="T76" s="868"/>
      <c r="U76" s="818"/>
      <c r="V76" s="869">
        <v>1021</v>
      </c>
      <c r="W76" s="868"/>
      <c r="X76" s="868"/>
      <c r="Y76" s="868"/>
      <c r="Z76" s="818"/>
      <c r="AA76" s="869">
        <v>44</v>
      </c>
      <c r="AB76" s="868"/>
      <c r="AC76" s="868"/>
      <c r="AD76" s="868"/>
      <c r="AE76" s="818"/>
      <c r="AF76" s="869">
        <v>44</v>
      </c>
      <c r="AG76" s="868"/>
      <c r="AH76" s="868"/>
      <c r="AI76" s="868"/>
      <c r="AJ76" s="818"/>
      <c r="AK76" s="869" t="s">
        <v>549</v>
      </c>
      <c r="AL76" s="868"/>
      <c r="AM76" s="868"/>
      <c r="AN76" s="868"/>
      <c r="AO76" s="818"/>
      <c r="AP76" s="869">
        <v>890</v>
      </c>
      <c r="AQ76" s="868"/>
      <c r="AR76" s="868"/>
      <c r="AS76" s="868"/>
      <c r="AT76" s="818"/>
      <c r="AU76" s="869">
        <v>131</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548</v>
      </c>
      <c r="C77" s="862"/>
      <c r="D77" s="862"/>
      <c r="E77" s="862"/>
      <c r="F77" s="862"/>
      <c r="G77" s="862"/>
      <c r="H77" s="862"/>
      <c r="I77" s="862"/>
      <c r="J77" s="862"/>
      <c r="K77" s="862"/>
      <c r="L77" s="862"/>
      <c r="M77" s="862"/>
      <c r="N77" s="862"/>
      <c r="O77" s="862"/>
      <c r="P77" s="863"/>
      <c r="Q77" s="867">
        <v>1973</v>
      </c>
      <c r="R77" s="868"/>
      <c r="S77" s="868"/>
      <c r="T77" s="868"/>
      <c r="U77" s="818"/>
      <c r="V77" s="869">
        <v>1943</v>
      </c>
      <c r="W77" s="868"/>
      <c r="X77" s="868"/>
      <c r="Y77" s="868"/>
      <c r="Z77" s="818"/>
      <c r="AA77" s="869">
        <v>30</v>
      </c>
      <c r="AB77" s="868"/>
      <c r="AC77" s="868"/>
      <c r="AD77" s="868"/>
      <c r="AE77" s="818"/>
      <c r="AF77" s="869">
        <v>30</v>
      </c>
      <c r="AG77" s="868"/>
      <c r="AH77" s="868"/>
      <c r="AI77" s="868"/>
      <c r="AJ77" s="818"/>
      <c r="AK77" s="869" t="s">
        <v>553</v>
      </c>
      <c r="AL77" s="868"/>
      <c r="AM77" s="868"/>
      <c r="AN77" s="868"/>
      <c r="AO77" s="818"/>
      <c r="AP77" s="869">
        <v>141</v>
      </c>
      <c r="AQ77" s="868"/>
      <c r="AR77" s="868"/>
      <c r="AS77" s="868"/>
      <c r="AT77" s="818"/>
      <c r="AU77" s="869">
        <v>9</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368</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288</v>
      </c>
      <c r="AG109" s="883"/>
      <c r="AH109" s="883"/>
      <c r="AI109" s="883"/>
      <c r="AJ109" s="884"/>
      <c r="AK109" s="882" t="s">
        <v>287</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288</v>
      </c>
      <c r="BW109" s="883"/>
      <c r="BX109" s="883"/>
      <c r="BY109" s="883"/>
      <c r="BZ109" s="884"/>
      <c r="CA109" s="882" t="s">
        <v>287</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288</v>
      </c>
      <c r="DM109" s="883"/>
      <c r="DN109" s="883"/>
      <c r="DO109" s="883"/>
      <c r="DP109" s="884"/>
      <c r="DQ109" s="882" t="s">
        <v>287</v>
      </c>
      <c r="DR109" s="883"/>
      <c r="DS109" s="883"/>
      <c r="DT109" s="883"/>
      <c r="DU109" s="884"/>
      <c r="DV109" s="882" t="s">
        <v>410</v>
      </c>
      <c r="DW109" s="883"/>
      <c r="DX109" s="883"/>
      <c r="DY109" s="883"/>
      <c r="DZ109" s="885"/>
    </row>
    <row r="110" spans="1:131" s="197" customFormat="1" ht="26.25" customHeight="1">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476556</v>
      </c>
      <c r="AB110" s="890"/>
      <c r="AC110" s="890"/>
      <c r="AD110" s="890"/>
      <c r="AE110" s="891"/>
      <c r="AF110" s="892">
        <v>463043</v>
      </c>
      <c r="AG110" s="890"/>
      <c r="AH110" s="890"/>
      <c r="AI110" s="890"/>
      <c r="AJ110" s="891"/>
      <c r="AK110" s="892">
        <v>429125</v>
      </c>
      <c r="AL110" s="890"/>
      <c r="AM110" s="890"/>
      <c r="AN110" s="890"/>
      <c r="AO110" s="891"/>
      <c r="AP110" s="893">
        <v>21.2</v>
      </c>
      <c r="AQ110" s="894"/>
      <c r="AR110" s="894"/>
      <c r="AS110" s="894"/>
      <c r="AT110" s="895"/>
      <c r="AU110" s="896" t="s">
        <v>60</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4109209</v>
      </c>
      <c r="BR110" s="927"/>
      <c r="BS110" s="927"/>
      <c r="BT110" s="927"/>
      <c r="BU110" s="927"/>
      <c r="BV110" s="927">
        <v>3923022</v>
      </c>
      <c r="BW110" s="927"/>
      <c r="BX110" s="927"/>
      <c r="BY110" s="927"/>
      <c r="BZ110" s="927"/>
      <c r="CA110" s="927">
        <v>3752073</v>
      </c>
      <c r="CB110" s="927"/>
      <c r="CC110" s="927"/>
      <c r="CD110" s="927"/>
      <c r="CE110" s="927"/>
      <c r="CF110" s="941">
        <v>185.4</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222</v>
      </c>
      <c r="DH110" s="927"/>
      <c r="DI110" s="927"/>
      <c r="DJ110" s="927"/>
      <c r="DK110" s="927"/>
      <c r="DL110" s="927" t="s">
        <v>222</v>
      </c>
      <c r="DM110" s="927"/>
      <c r="DN110" s="927"/>
      <c r="DO110" s="927"/>
      <c r="DP110" s="927"/>
      <c r="DQ110" s="927" t="s">
        <v>222</v>
      </c>
      <c r="DR110" s="927"/>
      <c r="DS110" s="927"/>
      <c r="DT110" s="927"/>
      <c r="DU110" s="927"/>
      <c r="DV110" s="928" t="s">
        <v>222</v>
      </c>
      <c r="DW110" s="928"/>
      <c r="DX110" s="928"/>
      <c r="DY110" s="928"/>
      <c r="DZ110" s="929"/>
    </row>
    <row r="111" spans="1:131" s="197" customFormat="1" ht="26.25" customHeight="1">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222</v>
      </c>
      <c r="AB111" s="934"/>
      <c r="AC111" s="934"/>
      <c r="AD111" s="934"/>
      <c r="AE111" s="935"/>
      <c r="AF111" s="936" t="s">
        <v>222</v>
      </c>
      <c r="AG111" s="934"/>
      <c r="AH111" s="934"/>
      <c r="AI111" s="934"/>
      <c r="AJ111" s="935"/>
      <c r="AK111" s="936" t="s">
        <v>222</v>
      </c>
      <c r="AL111" s="934"/>
      <c r="AM111" s="934"/>
      <c r="AN111" s="934"/>
      <c r="AO111" s="935"/>
      <c r="AP111" s="937" t="s">
        <v>222</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153195</v>
      </c>
      <c r="BR111" s="920"/>
      <c r="BS111" s="920"/>
      <c r="BT111" s="920"/>
      <c r="BU111" s="920"/>
      <c r="BV111" s="920">
        <v>111955</v>
      </c>
      <c r="BW111" s="920"/>
      <c r="BX111" s="920"/>
      <c r="BY111" s="920"/>
      <c r="BZ111" s="920"/>
      <c r="CA111" s="920">
        <v>87897</v>
      </c>
      <c r="CB111" s="920"/>
      <c r="CC111" s="920"/>
      <c r="CD111" s="920"/>
      <c r="CE111" s="920"/>
      <c r="CF111" s="914">
        <v>4.3</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222</v>
      </c>
      <c r="DH111" s="920"/>
      <c r="DI111" s="920"/>
      <c r="DJ111" s="920"/>
      <c r="DK111" s="920"/>
      <c r="DL111" s="920" t="s">
        <v>222</v>
      </c>
      <c r="DM111" s="920"/>
      <c r="DN111" s="920"/>
      <c r="DO111" s="920"/>
      <c r="DP111" s="920"/>
      <c r="DQ111" s="920" t="s">
        <v>222</v>
      </c>
      <c r="DR111" s="920"/>
      <c r="DS111" s="920"/>
      <c r="DT111" s="920"/>
      <c r="DU111" s="920"/>
      <c r="DV111" s="921" t="s">
        <v>222</v>
      </c>
      <c r="DW111" s="921"/>
      <c r="DX111" s="921"/>
      <c r="DY111" s="921"/>
      <c r="DZ111" s="922"/>
    </row>
    <row r="112" spans="1:131" s="197" customFormat="1" ht="26.25" customHeight="1">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222</v>
      </c>
      <c r="AB112" s="959"/>
      <c r="AC112" s="959"/>
      <c r="AD112" s="959"/>
      <c r="AE112" s="960"/>
      <c r="AF112" s="961" t="s">
        <v>222</v>
      </c>
      <c r="AG112" s="959"/>
      <c r="AH112" s="959"/>
      <c r="AI112" s="959"/>
      <c r="AJ112" s="960"/>
      <c r="AK112" s="961" t="s">
        <v>222</v>
      </c>
      <c r="AL112" s="959"/>
      <c r="AM112" s="959"/>
      <c r="AN112" s="959"/>
      <c r="AO112" s="960"/>
      <c r="AP112" s="962" t="s">
        <v>222</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1757045</v>
      </c>
      <c r="BR112" s="920"/>
      <c r="BS112" s="920"/>
      <c r="BT112" s="920"/>
      <c r="BU112" s="920"/>
      <c r="BV112" s="920">
        <v>1614735</v>
      </c>
      <c r="BW112" s="920"/>
      <c r="BX112" s="920"/>
      <c r="BY112" s="920"/>
      <c r="BZ112" s="920"/>
      <c r="CA112" s="920">
        <v>1492931</v>
      </c>
      <c r="CB112" s="920"/>
      <c r="CC112" s="920"/>
      <c r="CD112" s="920"/>
      <c r="CE112" s="920"/>
      <c r="CF112" s="914">
        <v>73.8</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31929</v>
      </c>
      <c r="DH112" s="920"/>
      <c r="DI112" s="920"/>
      <c r="DJ112" s="920"/>
      <c r="DK112" s="920"/>
      <c r="DL112" s="920">
        <v>19572</v>
      </c>
      <c r="DM112" s="920"/>
      <c r="DN112" s="920"/>
      <c r="DO112" s="920"/>
      <c r="DP112" s="920"/>
      <c r="DQ112" s="920">
        <v>9965</v>
      </c>
      <c r="DR112" s="920"/>
      <c r="DS112" s="920"/>
      <c r="DT112" s="920"/>
      <c r="DU112" s="920"/>
      <c r="DV112" s="921">
        <v>0.5</v>
      </c>
      <c r="DW112" s="921"/>
      <c r="DX112" s="921"/>
      <c r="DY112" s="921"/>
      <c r="DZ112" s="922"/>
    </row>
    <row r="113" spans="1:130" s="197" customFormat="1" ht="26.25" customHeight="1">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126726</v>
      </c>
      <c r="AB113" s="934"/>
      <c r="AC113" s="934"/>
      <c r="AD113" s="934"/>
      <c r="AE113" s="935"/>
      <c r="AF113" s="936">
        <v>124401</v>
      </c>
      <c r="AG113" s="934"/>
      <c r="AH113" s="934"/>
      <c r="AI113" s="934"/>
      <c r="AJ113" s="935"/>
      <c r="AK113" s="936">
        <v>115255</v>
      </c>
      <c r="AL113" s="934"/>
      <c r="AM113" s="934"/>
      <c r="AN113" s="934"/>
      <c r="AO113" s="935"/>
      <c r="AP113" s="937">
        <v>5.7</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247905</v>
      </c>
      <c r="BR113" s="920"/>
      <c r="BS113" s="920"/>
      <c r="BT113" s="920"/>
      <c r="BU113" s="920"/>
      <c r="BV113" s="920">
        <v>210576</v>
      </c>
      <c r="BW113" s="920"/>
      <c r="BX113" s="920"/>
      <c r="BY113" s="920"/>
      <c r="BZ113" s="920"/>
      <c r="CA113" s="920">
        <v>172342</v>
      </c>
      <c r="CB113" s="920"/>
      <c r="CC113" s="920"/>
      <c r="CD113" s="920"/>
      <c r="CE113" s="920"/>
      <c r="CF113" s="914">
        <v>8.5</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222</v>
      </c>
      <c r="DH113" s="959"/>
      <c r="DI113" s="959"/>
      <c r="DJ113" s="959"/>
      <c r="DK113" s="960"/>
      <c r="DL113" s="961" t="s">
        <v>222</v>
      </c>
      <c r="DM113" s="959"/>
      <c r="DN113" s="959"/>
      <c r="DO113" s="959"/>
      <c r="DP113" s="960"/>
      <c r="DQ113" s="961" t="s">
        <v>222</v>
      </c>
      <c r="DR113" s="959"/>
      <c r="DS113" s="959"/>
      <c r="DT113" s="959"/>
      <c r="DU113" s="960"/>
      <c r="DV113" s="962" t="s">
        <v>222</v>
      </c>
      <c r="DW113" s="963"/>
      <c r="DX113" s="963"/>
      <c r="DY113" s="963"/>
      <c r="DZ113" s="964"/>
    </row>
    <row r="114" spans="1:130" s="197" customFormat="1" ht="26.25" customHeight="1">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22093</v>
      </c>
      <c r="AB114" s="959"/>
      <c r="AC114" s="959"/>
      <c r="AD114" s="959"/>
      <c r="AE114" s="960"/>
      <c r="AF114" s="961">
        <v>21344</v>
      </c>
      <c r="AG114" s="959"/>
      <c r="AH114" s="959"/>
      <c r="AI114" s="959"/>
      <c r="AJ114" s="960"/>
      <c r="AK114" s="961">
        <v>21259</v>
      </c>
      <c r="AL114" s="959"/>
      <c r="AM114" s="959"/>
      <c r="AN114" s="959"/>
      <c r="AO114" s="960"/>
      <c r="AP114" s="962">
        <v>1.1000000000000001</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725688</v>
      </c>
      <c r="BR114" s="920"/>
      <c r="BS114" s="920"/>
      <c r="BT114" s="920"/>
      <c r="BU114" s="920"/>
      <c r="BV114" s="920">
        <v>639843</v>
      </c>
      <c r="BW114" s="920"/>
      <c r="BX114" s="920"/>
      <c r="BY114" s="920"/>
      <c r="BZ114" s="920"/>
      <c r="CA114" s="920">
        <v>564117</v>
      </c>
      <c r="CB114" s="920"/>
      <c r="CC114" s="920"/>
      <c r="CD114" s="920"/>
      <c r="CE114" s="920"/>
      <c r="CF114" s="914">
        <v>27.9</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222</v>
      </c>
      <c r="DH114" s="959"/>
      <c r="DI114" s="959"/>
      <c r="DJ114" s="959"/>
      <c r="DK114" s="960"/>
      <c r="DL114" s="961" t="s">
        <v>222</v>
      </c>
      <c r="DM114" s="959"/>
      <c r="DN114" s="959"/>
      <c r="DO114" s="959"/>
      <c r="DP114" s="960"/>
      <c r="DQ114" s="961" t="s">
        <v>222</v>
      </c>
      <c r="DR114" s="959"/>
      <c r="DS114" s="959"/>
      <c r="DT114" s="959"/>
      <c r="DU114" s="960"/>
      <c r="DV114" s="962" t="s">
        <v>222</v>
      </c>
      <c r="DW114" s="963"/>
      <c r="DX114" s="963"/>
      <c r="DY114" s="963"/>
      <c r="DZ114" s="964"/>
    </row>
    <row r="115" spans="1:130" s="197" customFormat="1" ht="26.25" customHeight="1">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50308</v>
      </c>
      <c r="AB115" s="934"/>
      <c r="AC115" s="934"/>
      <c r="AD115" s="934"/>
      <c r="AE115" s="935"/>
      <c r="AF115" s="936">
        <v>45956</v>
      </c>
      <c r="AG115" s="934"/>
      <c r="AH115" s="934"/>
      <c r="AI115" s="934"/>
      <c r="AJ115" s="935"/>
      <c r="AK115" s="936">
        <v>27174</v>
      </c>
      <c r="AL115" s="934"/>
      <c r="AM115" s="934"/>
      <c r="AN115" s="934"/>
      <c r="AO115" s="935"/>
      <c r="AP115" s="937">
        <v>1.3</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t="s">
        <v>222</v>
      </c>
      <c r="BR115" s="920"/>
      <c r="BS115" s="920"/>
      <c r="BT115" s="920"/>
      <c r="BU115" s="920"/>
      <c r="BV115" s="920" t="s">
        <v>222</v>
      </c>
      <c r="BW115" s="920"/>
      <c r="BX115" s="920"/>
      <c r="BY115" s="920"/>
      <c r="BZ115" s="920"/>
      <c r="CA115" s="920" t="s">
        <v>222</v>
      </c>
      <c r="CB115" s="920"/>
      <c r="CC115" s="920"/>
      <c r="CD115" s="920"/>
      <c r="CE115" s="920"/>
      <c r="CF115" s="914" t="s">
        <v>222</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222</v>
      </c>
      <c r="DH115" s="959"/>
      <c r="DI115" s="959"/>
      <c r="DJ115" s="959"/>
      <c r="DK115" s="960"/>
      <c r="DL115" s="961" t="s">
        <v>222</v>
      </c>
      <c r="DM115" s="959"/>
      <c r="DN115" s="959"/>
      <c r="DO115" s="959"/>
      <c r="DP115" s="960"/>
      <c r="DQ115" s="961" t="s">
        <v>222</v>
      </c>
      <c r="DR115" s="959"/>
      <c r="DS115" s="959"/>
      <c r="DT115" s="959"/>
      <c r="DU115" s="960"/>
      <c r="DV115" s="962" t="s">
        <v>222</v>
      </c>
      <c r="DW115" s="963"/>
      <c r="DX115" s="963"/>
      <c r="DY115" s="963"/>
      <c r="DZ115" s="964"/>
    </row>
    <row r="116" spans="1:130" s="197" customFormat="1" ht="26.25" customHeight="1">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222</v>
      </c>
      <c r="AB116" s="959"/>
      <c r="AC116" s="959"/>
      <c r="AD116" s="959"/>
      <c r="AE116" s="960"/>
      <c r="AF116" s="961" t="s">
        <v>222</v>
      </c>
      <c r="AG116" s="959"/>
      <c r="AH116" s="959"/>
      <c r="AI116" s="959"/>
      <c r="AJ116" s="960"/>
      <c r="AK116" s="961" t="s">
        <v>222</v>
      </c>
      <c r="AL116" s="959"/>
      <c r="AM116" s="959"/>
      <c r="AN116" s="959"/>
      <c r="AO116" s="960"/>
      <c r="AP116" s="962" t="s">
        <v>222</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222</v>
      </c>
      <c r="BR116" s="920"/>
      <c r="BS116" s="920"/>
      <c r="BT116" s="920"/>
      <c r="BU116" s="920"/>
      <c r="BV116" s="920" t="s">
        <v>222</v>
      </c>
      <c r="BW116" s="920"/>
      <c r="BX116" s="920"/>
      <c r="BY116" s="920"/>
      <c r="BZ116" s="920"/>
      <c r="CA116" s="920" t="s">
        <v>222</v>
      </c>
      <c r="CB116" s="920"/>
      <c r="CC116" s="920"/>
      <c r="CD116" s="920"/>
      <c r="CE116" s="920"/>
      <c r="CF116" s="914" t="s">
        <v>222</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121266</v>
      </c>
      <c r="DH116" s="959"/>
      <c r="DI116" s="959"/>
      <c r="DJ116" s="959"/>
      <c r="DK116" s="960"/>
      <c r="DL116" s="961">
        <v>92383</v>
      </c>
      <c r="DM116" s="959"/>
      <c r="DN116" s="959"/>
      <c r="DO116" s="959"/>
      <c r="DP116" s="960"/>
      <c r="DQ116" s="961">
        <v>77932</v>
      </c>
      <c r="DR116" s="959"/>
      <c r="DS116" s="959"/>
      <c r="DT116" s="959"/>
      <c r="DU116" s="960"/>
      <c r="DV116" s="962">
        <v>3.9</v>
      </c>
      <c r="DW116" s="963"/>
      <c r="DX116" s="963"/>
      <c r="DY116" s="963"/>
      <c r="DZ116" s="964"/>
    </row>
    <row r="117" spans="1:130" s="197" customFormat="1" ht="26.25" customHeight="1">
      <c r="A117" s="904" t="s">
        <v>171</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675683</v>
      </c>
      <c r="AB117" s="966"/>
      <c r="AC117" s="966"/>
      <c r="AD117" s="966"/>
      <c r="AE117" s="967"/>
      <c r="AF117" s="965">
        <v>654744</v>
      </c>
      <c r="AG117" s="966"/>
      <c r="AH117" s="966"/>
      <c r="AI117" s="966"/>
      <c r="AJ117" s="967"/>
      <c r="AK117" s="965">
        <v>592813</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222</v>
      </c>
      <c r="BR117" s="986"/>
      <c r="BS117" s="986"/>
      <c r="BT117" s="986"/>
      <c r="BU117" s="986"/>
      <c r="BV117" s="986" t="s">
        <v>222</v>
      </c>
      <c r="BW117" s="986"/>
      <c r="BX117" s="986"/>
      <c r="BY117" s="986"/>
      <c r="BZ117" s="986"/>
      <c r="CA117" s="986" t="s">
        <v>222</v>
      </c>
      <c r="CB117" s="986"/>
      <c r="CC117" s="986"/>
      <c r="CD117" s="986"/>
      <c r="CE117" s="986"/>
      <c r="CF117" s="914" t="s">
        <v>222</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222</v>
      </c>
      <c r="DH117" s="959"/>
      <c r="DI117" s="959"/>
      <c r="DJ117" s="959"/>
      <c r="DK117" s="960"/>
      <c r="DL117" s="961" t="s">
        <v>222</v>
      </c>
      <c r="DM117" s="959"/>
      <c r="DN117" s="959"/>
      <c r="DO117" s="959"/>
      <c r="DP117" s="960"/>
      <c r="DQ117" s="961" t="s">
        <v>222</v>
      </c>
      <c r="DR117" s="959"/>
      <c r="DS117" s="959"/>
      <c r="DT117" s="959"/>
      <c r="DU117" s="960"/>
      <c r="DV117" s="962" t="s">
        <v>222</v>
      </c>
      <c r="DW117" s="963"/>
      <c r="DX117" s="963"/>
      <c r="DY117" s="963"/>
      <c r="DZ117" s="964"/>
    </row>
    <row r="118" spans="1:130" s="197" customFormat="1" ht="26.25" customHeight="1">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288</v>
      </c>
      <c r="AG118" s="883"/>
      <c r="AH118" s="883"/>
      <c r="AI118" s="883"/>
      <c r="AJ118" s="884"/>
      <c r="AK118" s="882" t="s">
        <v>287</v>
      </c>
      <c r="AL118" s="883"/>
      <c r="AM118" s="883"/>
      <c r="AN118" s="883"/>
      <c r="AO118" s="884"/>
      <c r="AP118" s="990" t="s">
        <v>410</v>
      </c>
      <c r="AQ118" s="991"/>
      <c r="AR118" s="991"/>
      <c r="AS118" s="991"/>
      <c r="AT118" s="992"/>
      <c r="AU118" s="902"/>
      <c r="AV118" s="903"/>
      <c r="AW118" s="903"/>
      <c r="AX118" s="903"/>
      <c r="AY118" s="903"/>
      <c r="AZ118" s="228" t="s">
        <v>171</v>
      </c>
      <c r="BA118" s="228"/>
      <c r="BB118" s="228"/>
      <c r="BC118" s="228"/>
      <c r="BD118" s="228"/>
      <c r="BE118" s="228"/>
      <c r="BF118" s="228"/>
      <c r="BG118" s="228"/>
      <c r="BH118" s="228"/>
      <c r="BI118" s="228"/>
      <c r="BJ118" s="228"/>
      <c r="BK118" s="228"/>
      <c r="BL118" s="228"/>
      <c r="BM118" s="228"/>
      <c r="BN118" s="228"/>
      <c r="BO118" s="993" t="s">
        <v>438</v>
      </c>
      <c r="BP118" s="994"/>
      <c r="BQ118" s="985">
        <v>6993042</v>
      </c>
      <c r="BR118" s="986"/>
      <c r="BS118" s="986"/>
      <c r="BT118" s="986"/>
      <c r="BU118" s="986"/>
      <c r="BV118" s="986">
        <v>6500131</v>
      </c>
      <c r="BW118" s="986"/>
      <c r="BX118" s="986"/>
      <c r="BY118" s="986"/>
      <c r="BZ118" s="986"/>
      <c r="CA118" s="986">
        <v>6069360</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222</v>
      </c>
      <c r="DH118" s="959"/>
      <c r="DI118" s="959"/>
      <c r="DJ118" s="959"/>
      <c r="DK118" s="960"/>
      <c r="DL118" s="961" t="s">
        <v>222</v>
      </c>
      <c r="DM118" s="959"/>
      <c r="DN118" s="959"/>
      <c r="DO118" s="959"/>
      <c r="DP118" s="960"/>
      <c r="DQ118" s="961" t="s">
        <v>222</v>
      </c>
      <c r="DR118" s="959"/>
      <c r="DS118" s="959"/>
      <c r="DT118" s="959"/>
      <c r="DU118" s="960"/>
      <c r="DV118" s="962" t="s">
        <v>222</v>
      </c>
      <c r="DW118" s="963"/>
      <c r="DX118" s="963"/>
      <c r="DY118" s="963"/>
      <c r="DZ118" s="964"/>
    </row>
    <row r="119" spans="1:130" s="197" customFormat="1" ht="26.25" customHeight="1">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222</v>
      </c>
      <c r="AB119" s="890"/>
      <c r="AC119" s="890"/>
      <c r="AD119" s="890"/>
      <c r="AE119" s="891"/>
      <c r="AF119" s="892" t="s">
        <v>222</v>
      </c>
      <c r="AG119" s="890"/>
      <c r="AH119" s="890"/>
      <c r="AI119" s="890"/>
      <c r="AJ119" s="891"/>
      <c r="AK119" s="892" t="s">
        <v>222</v>
      </c>
      <c r="AL119" s="890"/>
      <c r="AM119" s="890"/>
      <c r="AN119" s="890"/>
      <c r="AO119" s="891"/>
      <c r="AP119" s="893" t="s">
        <v>222</v>
      </c>
      <c r="AQ119" s="894"/>
      <c r="AR119" s="894"/>
      <c r="AS119" s="894"/>
      <c r="AT119" s="895"/>
      <c r="AU119" s="977" t="s">
        <v>440</v>
      </c>
      <c r="AV119" s="978"/>
      <c r="AW119" s="978"/>
      <c r="AX119" s="978"/>
      <c r="AY119" s="979"/>
      <c r="AZ119" s="940" t="s">
        <v>441</v>
      </c>
      <c r="BA119" s="887"/>
      <c r="BB119" s="887"/>
      <c r="BC119" s="887"/>
      <c r="BD119" s="887"/>
      <c r="BE119" s="887"/>
      <c r="BF119" s="887"/>
      <c r="BG119" s="887"/>
      <c r="BH119" s="887"/>
      <c r="BI119" s="887"/>
      <c r="BJ119" s="887"/>
      <c r="BK119" s="887"/>
      <c r="BL119" s="887"/>
      <c r="BM119" s="887"/>
      <c r="BN119" s="887"/>
      <c r="BO119" s="887"/>
      <c r="BP119" s="888"/>
      <c r="BQ119" s="926">
        <v>1971738</v>
      </c>
      <c r="BR119" s="927"/>
      <c r="BS119" s="927"/>
      <c r="BT119" s="927"/>
      <c r="BU119" s="927"/>
      <c r="BV119" s="927">
        <v>2070194</v>
      </c>
      <c r="BW119" s="927"/>
      <c r="BX119" s="927"/>
      <c r="BY119" s="927"/>
      <c r="BZ119" s="927"/>
      <c r="CA119" s="927">
        <v>1063762</v>
      </c>
      <c r="CB119" s="927"/>
      <c r="CC119" s="927"/>
      <c r="CD119" s="927"/>
      <c r="CE119" s="927"/>
      <c r="CF119" s="941">
        <v>52.6</v>
      </c>
      <c r="CG119" s="942"/>
      <c r="CH119" s="942"/>
      <c r="CI119" s="942"/>
      <c r="CJ119" s="942"/>
      <c r="CK119" s="947"/>
      <c r="CL119" s="948"/>
      <c r="CM119" s="1004" t="s">
        <v>442</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222</v>
      </c>
      <c r="DH119" s="998"/>
      <c r="DI119" s="998"/>
      <c r="DJ119" s="998"/>
      <c r="DK119" s="999"/>
      <c r="DL119" s="1000" t="s">
        <v>222</v>
      </c>
      <c r="DM119" s="998"/>
      <c r="DN119" s="998"/>
      <c r="DO119" s="998"/>
      <c r="DP119" s="999"/>
      <c r="DQ119" s="1000" t="s">
        <v>222</v>
      </c>
      <c r="DR119" s="998"/>
      <c r="DS119" s="998"/>
      <c r="DT119" s="998"/>
      <c r="DU119" s="999"/>
      <c r="DV119" s="1001" t="s">
        <v>222</v>
      </c>
      <c r="DW119" s="1002"/>
      <c r="DX119" s="1002"/>
      <c r="DY119" s="1002"/>
      <c r="DZ119" s="1003"/>
    </row>
    <row r="120" spans="1:130" s="197" customFormat="1" ht="26.25" customHeight="1">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222</v>
      </c>
      <c r="AB120" s="959"/>
      <c r="AC120" s="959"/>
      <c r="AD120" s="959"/>
      <c r="AE120" s="960"/>
      <c r="AF120" s="961" t="s">
        <v>222</v>
      </c>
      <c r="AG120" s="959"/>
      <c r="AH120" s="959"/>
      <c r="AI120" s="959"/>
      <c r="AJ120" s="960"/>
      <c r="AK120" s="961" t="s">
        <v>222</v>
      </c>
      <c r="AL120" s="959"/>
      <c r="AM120" s="959"/>
      <c r="AN120" s="959"/>
      <c r="AO120" s="960"/>
      <c r="AP120" s="962" t="s">
        <v>222</v>
      </c>
      <c r="AQ120" s="963"/>
      <c r="AR120" s="963"/>
      <c r="AS120" s="963"/>
      <c r="AT120" s="964"/>
      <c r="AU120" s="980"/>
      <c r="AV120" s="981"/>
      <c r="AW120" s="981"/>
      <c r="AX120" s="981"/>
      <c r="AY120" s="982"/>
      <c r="AZ120" s="949" t="s">
        <v>443</v>
      </c>
      <c r="BA120" s="950"/>
      <c r="BB120" s="950"/>
      <c r="BC120" s="950"/>
      <c r="BD120" s="950"/>
      <c r="BE120" s="950"/>
      <c r="BF120" s="950"/>
      <c r="BG120" s="950"/>
      <c r="BH120" s="950"/>
      <c r="BI120" s="950"/>
      <c r="BJ120" s="950"/>
      <c r="BK120" s="950"/>
      <c r="BL120" s="950"/>
      <c r="BM120" s="950"/>
      <c r="BN120" s="950"/>
      <c r="BO120" s="950"/>
      <c r="BP120" s="951"/>
      <c r="BQ120" s="919">
        <v>145404</v>
      </c>
      <c r="BR120" s="920"/>
      <c r="BS120" s="920"/>
      <c r="BT120" s="920"/>
      <c r="BU120" s="920"/>
      <c r="BV120" s="920">
        <v>122153</v>
      </c>
      <c r="BW120" s="920"/>
      <c r="BX120" s="920"/>
      <c r="BY120" s="920"/>
      <c r="BZ120" s="920"/>
      <c r="CA120" s="920">
        <v>108916</v>
      </c>
      <c r="CB120" s="920"/>
      <c r="CC120" s="920"/>
      <c r="CD120" s="920"/>
      <c r="CE120" s="920"/>
      <c r="CF120" s="914">
        <v>5.4</v>
      </c>
      <c r="CG120" s="915"/>
      <c r="CH120" s="915"/>
      <c r="CI120" s="915"/>
      <c r="CJ120" s="915"/>
      <c r="CK120" s="1013" t="s">
        <v>444</v>
      </c>
      <c r="CL120" s="1014"/>
      <c r="CM120" s="1014"/>
      <c r="CN120" s="1014"/>
      <c r="CO120" s="1015"/>
      <c r="CP120" s="1021" t="s">
        <v>388</v>
      </c>
      <c r="CQ120" s="1022"/>
      <c r="CR120" s="1022"/>
      <c r="CS120" s="1022"/>
      <c r="CT120" s="1022"/>
      <c r="CU120" s="1022"/>
      <c r="CV120" s="1022"/>
      <c r="CW120" s="1022"/>
      <c r="CX120" s="1022"/>
      <c r="CY120" s="1022"/>
      <c r="CZ120" s="1022"/>
      <c r="DA120" s="1022"/>
      <c r="DB120" s="1022"/>
      <c r="DC120" s="1022"/>
      <c r="DD120" s="1022"/>
      <c r="DE120" s="1022"/>
      <c r="DF120" s="1023"/>
      <c r="DG120" s="926">
        <v>931349</v>
      </c>
      <c r="DH120" s="927"/>
      <c r="DI120" s="927"/>
      <c r="DJ120" s="927"/>
      <c r="DK120" s="927"/>
      <c r="DL120" s="927">
        <v>805280</v>
      </c>
      <c r="DM120" s="927"/>
      <c r="DN120" s="927"/>
      <c r="DO120" s="927"/>
      <c r="DP120" s="927"/>
      <c r="DQ120" s="927">
        <v>747788</v>
      </c>
      <c r="DR120" s="927"/>
      <c r="DS120" s="927"/>
      <c r="DT120" s="927"/>
      <c r="DU120" s="927"/>
      <c r="DV120" s="928">
        <v>36.9</v>
      </c>
      <c r="DW120" s="928"/>
      <c r="DX120" s="928"/>
      <c r="DY120" s="928"/>
      <c r="DZ120" s="929"/>
    </row>
    <row r="121" spans="1:130" s="197" customFormat="1" ht="26.25" customHeight="1">
      <c r="A121" s="975"/>
      <c r="B121" s="946"/>
      <c r="C121" s="1010" t="s">
        <v>445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19402</v>
      </c>
      <c r="AB121" s="959"/>
      <c r="AC121" s="959"/>
      <c r="AD121" s="959"/>
      <c r="AE121" s="960"/>
      <c r="AF121" s="961">
        <v>15475</v>
      </c>
      <c r="AG121" s="959"/>
      <c r="AH121" s="959"/>
      <c r="AI121" s="959"/>
      <c r="AJ121" s="960"/>
      <c r="AK121" s="961">
        <v>11548</v>
      </c>
      <c r="AL121" s="959"/>
      <c r="AM121" s="959"/>
      <c r="AN121" s="959"/>
      <c r="AO121" s="960"/>
      <c r="AP121" s="962">
        <v>0.6</v>
      </c>
      <c r="AQ121" s="963"/>
      <c r="AR121" s="963"/>
      <c r="AS121" s="963"/>
      <c r="AT121" s="964"/>
      <c r="AU121" s="980"/>
      <c r="AV121" s="981"/>
      <c r="AW121" s="981"/>
      <c r="AX121" s="981"/>
      <c r="AY121" s="982"/>
      <c r="AZ121" s="995" t="s">
        <v>446</v>
      </c>
      <c r="BA121" s="971"/>
      <c r="BB121" s="971"/>
      <c r="BC121" s="971"/>
      <c r="BD121" s="971"/>
      <c r="BE121" s="971"/>
      <c r="BF121" s="971"/>
      <c r="BG121" s="971"/>
      <c r="BH121" s="971"/>
      <c r="BI121" s="971"/>
      <c r="BJ121" s="971"/>
      <c r="BK121" s="971"/>
      <c r="BL121" s="971"/>
      <c r="BM121" s="971"/>
      <c r="BN121" s="971"/>
      <c r="BO121" s="971"/>
      <c r="BP121" s="972"/>
      <c r="BQ121" s="985">
        <v>3703300</v>
      </c>
      <c r="BR121" s="986"/>
      <c r="BS121" s="986"/>
      <c r="BT121" s="986"/>
      <c r="BU121" s="986"/>
      <c r="BV121" s="986">
        <v>3505710</v>
      </c>
      <c r="BW121" s="986"/>
      <c r="BX121" s="986"/>
      <c r="BY121" s="986"/>
      <c r="BZ121" s="986"/>
      <c r="CA121" s="986">
        <v>3314240</v>
      </c>
      <c r="CB121" s="986"/>
      <c r="CC121" s="986"/>
      <c r="CD121" s="986"/>
      <c r="CE121" s="986"/>
      <c r="CF121" s="1024">
        <v>163.80000000000001</v>
      </c>
      <c r="CG121" s="1025"/>
      <c r="CH121" s="1025"/>
      <c r="CI121" s="1025"/>
      <c r="CJ121" s="1025"/>
      <c r="CK121" s="1016"/>
      <c r="CL121" s="1017"/>
      <c r="CM121" s="1017"/>
      <c r="CN121" s="1017"/>
      <c r="CO121" s="1018"/>
      <c r="CP121" s="1007" t="s">
        <v>384</v>
      </c>
      <c r="CQ121" s="1008"/>
      <c r="CR121" s="1008"/>
      <c r="CS121" s="1008"/>
      <c r="CT121" s="1008"/>
      <c r="CU121" s="1008"/>
      <c r="CV121" s="1008"/>
      <c r="CW121" s="1008"/>
      <c r="CX121" s="1008"/>
      <c r="CY121" s="1008"/>
      <c r="CZ121" s="1008"/>
      <c r="DA121" s="1008"/>
      <c r="DB121" s="1008"/>
      <c r="DC121" s="1008"/>
      <c r="DD121" s="1008"/>
      <c r="DE121" s="1008"/>
      <c r="DF121" s="1009"/>
      <c r="DG121" s="919">
        <v>671250</v>
      </c>
      <c r="DH121" s="920"/>
      <c r="DI121" s="920"/>
      <c r="DJ121" s="920"/>
      <c r="DK121" s="920"/>
      <c r="DL121" s="920">
        <v>666067</v>
      </c>
      <c r="DM121" s="920"/>
      <c r="DN121" s="920"/>
      <c r="DO121" s="920"/>
      <c r="DP121" s="920"/>
      <c r="DQ121" s="920">
        <v>613399</v>
      </c>
      <c r="DR121" s="920"/>
      <c r="DS121" s="920"/>
      <c r="DT121" s="920"/>
      <c r="DU121" s="920"/>
      <c r="DV121" s="921">
        <v>30.3</v>
      </c>
      <c r="DW121" s="921"/>
      <c r="DX121" s="921"/>
      <c r="DY121" s="921"/>
      <c r="DZ121" s="922"/>
    </row>
    <row r="122" spans="1:130" s="197" customFormat="1" ht="26.25" customHeight="1">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222</v>
      </c>
      <c r="AB122" s="959"/>
      <c r="AC122" s="959"/>
      <c r="AD122" s="959"/>
      <c r="AE122" s="960"/>
      <c r="AF122" s="961" t="s">
        <v>222</v>
      </c>
      <c r="AG122" s="959"/>
      <c r="AH122" s="959"/>
      <c r="AI122" s="959"/>
      <c r="AJ122" s="960"/>
      <c r="AK122" s="961" t="s">
        <v>222</v>
      </c>
      <c r="AL122" s="959"/>
      <c r="AM122" s="959"/>
      <c r="AN122" s="959"/>
      <c r="AO122" s="960"/>
      <c r="AP122" s="962" t="s">
        <v>222</v>
      </c>
      <c r="AQ122" s="963"/>
      <c r="AR122" s="963"/>
      <c r="AS122" s="963"/>
      <c r="AT122" s="964"/>
      <c r="AU122" s="983"/>
      <c r="AV122" s="984"/>
      <c r="AW122" s="984"/>
      <c r="AX122" s="984"/>
      <c r="AY122" s="984"/>
      <c r="AZ122" s="228" t="s">
        <v>171</v>
      </c>
      <c r="BA122" s="228"/>
      <c r="BB122" s="228"/>
      <c r="BC122" s="228"/>
      <c r="BD122" s="228"/>
      <c r="BE122" s="228"/>
      <c r="BF122" s="228"/>
      <c r="BG122" s="228"/>
      <c r="BH122" s="228"/>
      <c r="BI122" s="228"/>
      <c r="BJ122" s="228"/>
      <c r="BK122" s="228"/>
      <c r="BL122" s="228"/>
      <c r="BM122" s="228"/>
      <c r="BN122" s="228"/>
      <c r="BO122" s="993" t="s">
        <v>447</v>
      </c>
      <c r="BP122" s="994"/>
      <c r="BQ122" s="1034">
        <v>5820442</v>
      </c>
      <c r="BR122" s="1035"/>
      <c r="BS122" s="1035"/>
      <c r="BT122" s="1035"/>
      <c r="BU122" s="1035"/>
      <c r="BV122" s="1035">
        <v>5698057</v>
      </c>
      <c r="BW122" s="1035"/>
      <c r="BX122" s="1035"/>
      <c r="BY122" s="1035"/>
      <c r="BZ122" s="1035"/>
      <c r="CA122" s="1035">
        <v>4486918</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v>154446</v>
      </c>
      <c r="DH122" s="920"/>
      <c r="DI122" s="920"/>
      <c r="DJ122" s="920"/>
      <c r="DK122" s="920"/>
      <c r="DL122" s="920">
        <v>143388</v>
      </c>
      <c r="DM122" s="920"/>
      <c r="DN122" s="920"/>
      <c r="DO122" s="920"/>
      <c r="DP122" s="920"/>
      <c r="DQ122" s="920">
        <v>131744</v>
      </c>
      <c r="DR122" s="920"/>
      <c r="DS122" s="920"/>
      <c r="DT122" s="920"/>
      <c r="DU122" s="920"/>
      <c r="DV122" s="921">
        <v>6.5</v>
      </c>
      <c r="DW122" s="921"/>
      <c r="DX122" s="921"/>
      <c r="DY122" s="921"/>
      <c r="DZ122" s="922"/>
    </row>
    <row r="123" spans="1:130" s="197" customFormat="1" ht="26.25" customHeight="1" thickBot="1">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30906</v>
      </c>
      <c r="AB123" s="959"/>
      <c r="AC123" s="959"/>
      <c r="AD123" s="959"/>
      <c r="AE123" s="960"/>
      <c r="AF123" s="961">
        <v>30481</v>
      </c>
      <c r="AG123" s="959"/>
      <c r="AH123" s="959"/>
      <c r="AI123" s="959"/>
      <c r="AJ123" s="960"/>
      <c r="AK123" s="961">
        <v>15626</v>
      </c>
      <c r="AL123" s="959"/>
      <c r="AM123" s="959"/>
      <c r="AN123" s="959"/>
      <c r="AO123" s="960"/>
      <c r="AP123" s="962">
        <v>0.8</v>
      </c>
      <c r="AQ123" s="963"/>
      <c r="AR123" s="963"/>
      <c r="AS123" s="963"/>
      <c r="AT123" s="964"/>
      <c r="AU123" s="1031" t="s">
        <v>448</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56.9</v>
      </c>
      <c r="BR123" s="1027"/>
      <c r="BS123" s="1027"/>
      <c r="BT123" s="1027"/>
      <c r="BU123" s="1027"/>
      <c r="BV123" s="1027">
        <v>38.4</v>
      </c>
      <c r="BW123" s="1027"/>
      <c r="BX123" s="1027"/>
      <c r="BY123" s="1027"/>
      <c r="BZ123" s="1027"/>
      <c r="CA123" s="1027">
        <v>78.099999999999994</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222</v>
      </c>
      <c r="AB124" s="959"/>
      <c r="AC124" s="959"/>
      <c r="AD124" s="959"/>
      <c r="AE124" s="960"/>
      <c r="AF124" s="961" t="s">
        <v>222</v>
      </c>
      <c r="AG124" s="959"/>
      <c r="AH124" s="959"/>
      <c r="AI124" s="959"/>
      <c r="AJ124" s="960"/>
      <c r="AK124" s="961" t="s">
        <v>222</v>
      </c>
      <c r="AL124" s="959"/>
      <c r="AM124" s="959"/>
      <c r="AN124" s="959"/>
      <c r="AO124" s="960"/>
      <c r="AP124" s="962" t="s">
        <v>222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449</v>
      </c>
      <c r="CQ124" s="1008"/>
      <c r="CR124" s="1008"/>
      <c r="CS124" s="1008"/>
      <c r="CT124" s="1008"/>
      <c r="CU124" s="1008"/>
      <c r="CV124" s="1008"/>
      <c r="CW124" s="1008"/>
      <c r="CX124" s="1008"/>
      <c r="CY124" s="1008"/>
      <c r="CZ124" s="1008"/>
      <c r="DA124" s="1008"/>
      <c r="DB124" s="1008"/>
      <c r="DC124" s="1008"/>
      <c r="DD124" s="1008"/>
      <c r="DE124" s="1008"/>
      <c r="DF124" s="1009"/>
      <c r="DG124" s="997" t="s">
        <v>222</v>
      </c>
      <c r="DH124" s="998"/>
      <c r="DI124" s="998"/>
      <c r="DJ124" s="998"/>
      <c r="DK124" s="999"/>
      <c r="DL124" s="1000" t="s">
        <v>222</v>
      </c>
      <c r="DM124" s="998"/>
      <c r="DN124" s="998"/>
      <c r="DO124" s="998"/>
      <c r="DP124" s="999"/>
      <c r="DQ124" s="1000" t="s">
        <v>222</v>
      </c>
      <c r="DR124" s="998"/>
      <c r="DS124" s="998"/>
      <c r="DT124" s="998"/>
      <c r="DU124" s="999"/>
      <c r="DV124" s="1001" t="s">
        <v>222</v>
      </c>
      <c r="DW124" s="1002"/>
      <c r="DX124" s="1002"/>
      <c r="DY124" s="1002"/>
      <c r="DZ124" s="1003"/>
    </row>
    <row r="125" spans="1:130" s="197" customFormat="1" ht="26.25" customHeight="1" thickBot="1">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222</v>
      </c>
      <c r="AB125" s="959"/>
      <c r="AC125" s="959"/>
      <c r="AD125" s="959"/>
      <c r="AE125" s="960"/>
      <c r="AF125" s="961" t="s">
        <v>222</v>
      </c>
      <c r="AG125" s="959"/>
      <c r="AH125" s="959"/>
      <c r="AI125" s="959"/>
      <c r="AJ125" s="960"/>
      <c r="AK125" s="961" t="s">
        <v>222</v>
      </c>
      <c r="AL125" s="959"/>
      <c r="AM125" s="959"/>
      <c r="AN125" s="959"/>
      <c r="AO125" s="960"/>
      <c r="AP125" s="962" t="s">
        <v>222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450</v>
      </c>
      <c r="CL125" s="1014"/>
      <c r="CM125" s="1014"/>
      <c r="CN125" s="1014"/>
      <c r="CO125" s="1015"/>
      <c r="CP125" s="940" t="s">
        <v>451</v>
      </c>
      <c r="CQ125" s="887"/>
      <c r="CR125" s="887"/>
      <c r="CS125" s="887"/>
      <c r="CT125" s="887"/>
      <c r="CU125" s="887"/>
      <c r="CV125" s="887"/>
      <c r="CW125" s="887"/>
      <c r="CX125" s="887"/>
      <c r="CY125" s="887"/>
      <c r="CZ125" s="887"/>
      <c r="DA125" s="887"/>
      <c r="DB125" s="887"/>
      <c r="DC125" s="887"/>
      <c r="DD125" s="887"/>
      <c r="DE125" s="887"/>
      <c r="DF125" s="888"/>
      <c r="DG125" s="926" t="s">
        <v>222</v>
      </c>
      <c r="DH125" s="927"/>
      <c r="DI125" s="927"/>
      <c r="DJ125" s="927"/>
      <c r="DK125" s="927"/>
      <c r="DL125" s="927" t="s">
        <v>222</v>
      </c>
      <c r="DM125" s="927"/>
      <c r="DN125" s="927"/>
      <c r="DO125" s="927"/>
      <c r="DP125" s="927"/>
      <c r="DQ125" s="927" t="s">
        <v>222</v>
      </c>
      <c r="DR125" s="927"/>
      <c r="DS125" s="927"/>
      <c r="DT125" s="927"/>
      <c r="DU125" s="927"/>
      <c r="DV125" s="928" t="s">
        <v>222</v>
      </c>
      <c r="DW125" s="928"/>
      <c r="DX125" s="928"/>
      <c r="DY125" s="928"/>
      <c r="DZ125" s="929"/>
    </row>
    <row r="126" spans="1:130" s="197" customFormat="1" ht="26.25" customHeight="1">
      <c r="A126" s="975"/>
      <c r="B126" s="946"/>
      <c r="C126" s="916" t="s">
        <v>442</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222</v>
      </c>
      <c r="AB126" s="959"/>
      <c r="AC126" s="959"/>
      <c r="AD126" s="959"/>
      <c r="AE126" s="960"/>
      <c r="AF126" s="961" t="s">
        <v>222</v>
      </c>
      <c r="AG126" s="959"/>
      <c r="AH126" s="959"/>
      <c r="AI126" s="959"/>
      <c r="AJ126" s="960"/>
      <c r="AK126" s="961" t="s">
        <v>222</v>
      </c>
      <c r="AL126" s="959"/>
      <c r="AM126" s="959"/>
      <c r="AN126" s="959"/>
      <c r="AO126" s="960"/>
      <c r="AP126" s="962" t="s">
        <v>222</v>
      </c>
      <c r="AQ126" s="963"/>
      <c r="AR126" s="963"/>
      <c r="AS126" s="963"/>
      <c r="AT126" s="964"/>
      <c r="AU126" s="233"/>
      <c r="AV126" s="233"/>
      <c r="AW126" s="233"/>
      <c r="AX126" s="1036" t="s">
        <v>452</v>
      </c>
      <c r="AY126" s="1037"/>
      <c r="AZ126" s="1037"/>
      <c r="BA126" s="1037"/>
      <c r="BB126" s="1037"/>
      <c r="BC126" s="1037"/>
      <c r="BD126" s="1037"/>
      <c r="BE126" s="1038"/>
      <c r="BF126" s="1052" t="s">
        <v>453</v>
      </c>
      <c r="BG126" s="1037"/>
      <c r="BH126" s="1037"/>
      <c r="BI126" s="1037"/>
      <c r="BJ126" s="1037"/>
      <c r="BK126" s="1037"/>
      <c r="BL126" s="1038"/>
      <c r="BM126" s="1052" t="s">
        <v>454</v>
      </c>
      <c r="BN126" s="1037"/>
      <c r="BO126" s="1037"/>
      <c r="BP126" s="1037"/>
      <c r="BQ126" s="1037"/>
      <c r="BR126" s="1037"/>
      <c r="BS126" s="1038"/>
      <c r="BT126" s="1052" t="s">
        <v>455</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456</v>
      </c>
      <c r="CQ126" s="950"/>
      <c r="CR126" s="950"/>
      <c r="CS126" s="950"/>
      <c r="CT126" s="950"/>
      <c r="CU126" s="950"/>
      <c r="CV126" s="950"/>
      <c r="CW126" s="950"/>
      <c r="CX126" s="950"/>
      <c r="CY126" s="950"/>
      <c r="CZ126" s="950"/>
      <c r="DA126" s="950"/>
      <c r="DB126" s="950"/>
      <c r="DC126" s="950"/>
      <c r="DD126" s="950"/>
      <c r="DE126" s="950"/>
      <c r="DF126" s="951"/>
      <c r="DG126" s="919" t="s">
        <v>222</v>
      </c>
      <c r="DH126" s="920"/>
      <c r="DI126" s="920"/>
      <c r="DJ126" s="920"/>
      <c r="DK126" s="920"/>
      <c r="DL126" s="920" t="s">
        <v>222</v>
      </c>
      <c r="DM126" s="920"/>
      <c r="DN126" s="920"/>
      <c r="DO126" s="920"/>
      <c r="DP126" s="920"/>
      <c r="DQ126" s="920" t="s">
        <v>222</v>
      </c>
      <c r="DR126" s="920"/>
      <c r="DS126" s="920"/>
      <c r="DT126" s="920"/>
      <c r="DU126" s="920"/>
      <c r="DV126" s="921" t="s">
        <v>222</v>
      </c>
      <c r="DW126" s="921"/>
      <c r="DX126" s="921"/>
      <c r="DY126" s="921"/>
      <c r="DZ126" s="922"/>
    </row>
    <row r="127" spans="1:130" s="197" customFormat="1" ht="26.25" customHeight="1" thickBot="1">
      <c r="A127" s="976"/>
      <c r="B127" s="948"/>
      <c r="C127" s="1004" t="s">
        <v>457</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222</v>
      </c>
      <c r="AB127" s="959"/>
      <c r="AC127" s="959"/>
      <c r="AD127" s="959"/>
      <c r="AE127" s="960"/>
      <c r="AF127" s="961" t="s">
        <v>222</v>
      </c>
      <c r="AG127" s="959"/>
      <c r="AH127" s="959"/>
      <c r="AI127" s="959"/>
      <c r="AJ127" s="960"/>
      <c r="AK127" s="961" t="s">
        <v>222</v>
      </c>
      <c r="AL127" s="959"/>
      <c r="AM127" s="959"/>
      <c r="AN127" s="959"/>
      <c r="AO127" s="960"/>
      <c r="AP127" s="962" t="s">
        <v>222</v>
      </c>
      <c r="AQ127" s="963"/>
      <c r="AR127" s="963"/>
      <c r="AS127" s="963"/>
      <c r="AT127" s="964"/>
      <c r="AU127" s="233"/>
      <c r="AV127" s="233"/>
      <c r="AW127" s="233"/>
      <c r="AX127" s="886" t="s">
        <v>458</v>
      </c>
      <c r="AY127" s="887"/>
      <c r="AZ127" s="887"/>
      <c r="BA127" s="887"/>
      <c r="BB127" s="887"/>
      <c r="BC127" s="887"/>
      <c r="BD127" s="887"/>
      <c r="BE127" s="888"/>
      <c r="BF127" s="1041" t="s">
        <v>222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459</v>
      </c>
      <c r="CQ127" s="1045"/>
      <c r="CR127" s="1045"/>
      <c r="CS127" s="1045"/>
      <c r="CT127" s="1045"/>
      <c r="CU127" s="1045"/>
      <c r="CV127" s="1045"/>
      <c r="CW127" s="1045"/>
      <c r="CX127" s="1045"/>
      <c r="CY127" s="1045"/>
      <c r="CZ127" s="1045"/>
      <c r="DA127" s="1045"/>
      <c r="DB127" s="1045"/>
      <c r="DC127" s="1045"/>
      <c r="DD127" s="1045"/>
      <c r="DE127" s="1045"/>
      <c r="DF127" s="1046"/>
      <c r="DG127" s="1047" t="s">
        <v>222</v>
      </c>
      <c r="DH127" s="1048"/>
      <c r="DI127" s="1048"/>
      <c r="DJ127" s="1048"/>
      <c r="DK127" s="1048"/>
      <c r="DL127" s="1048" t="s">
        <v>222</v>
      </c>
      <c r="DM127" s="1048"/>
      <c r="DN127" s="1048"/>
      <c r="DO127" s="1048"/>
      <c r="DP127" s="1048"/>
      <c r="DQ127" s="1048" t="s">
        <v>222</v>
      </c>
      <c r="DR127" s="1048"/>
      <c r="DS127" s="1048"/>
      <c r="DT127" s="1048"/>
      <c r="DU127" s="1048"/>
      <c r="DV127" s="1049" t="s">
        <v>222</v>
      </c>
      <c r="DW127" s="1049"/>
      <c r="DX127" s="1049"/>
      <c r="DY127" s="1049"/>
      <c r="DZ127" s="1050"/>
    </row>
    <row r="128" spans="1:130" s="197" customFormat="1" ht="26.25" customHeight="1">
      <c r="A128" s="1071" t="s">
        <v>460</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461</v>
      </c>
      <c r="X128" s="1073"/>
      <c r="Y128" s="1073"/>
      <c r="Z128" s="1074"/>
      <c r="AA128" s="1075">
        <v>24905</v>
      </c>
      <c r="AB128" s="1076"/>
      <c r="AC128" s="1076"/>
      <c r="AD128" s="1076"/>
      <c r="AE128" s="1077"/>
      <c r="AF128" s="1078">
        <v>22089</v>
      </c>
      <c r="AG128" s="1076"/>
      <c r="AH128" s="1076"/>
      <c r="AI128" s="1076"/>
      <c r="AJ128" s="1077"/>
      <c r="AK128" s="1078">
        <v>22327</v>
      </c>
      <c r="AL128" s="1076"/>
      <c r="AM128" s="1076"/>
      <c r="AN128" s="1076"/>
      <c r="AO128" s="1077"/>
      <c r="AP128" s="1079"/>
      <c r="AQ128" s="1080"/>
      <c r="AR128" s="1080"/>
      <c r="AS128" s="1080"/>
      <c r="AT128" s="1081"/>
      <c r="AU128" s="235"/>
      <c r="AV128" s="235"/>
      <c r="AW128" s="235"/>
      <c r="AX128" s="1054" t="s">
        <v>462</v>
      </c>
      <c r="AY128" s="950"/>
      <c r="AZ128" s="950"/>
      <c r="BA128" s="950"/>
      <c r="BB128" s="950"/>
      <c r="BC128" s="950"/>
      <c r="BD128" s="950"/>
      <c r="BE128" s="951"/>
      <c r="BF128" s="1066" t="s">
        <v>222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463</v>
      </c>
      <c r="X129" s="1061"/>
      <c r="Y129" s="1061"/>
      <c r="Z129" s="1062"/>
      <c r="AA129" s="958">
        <v>2445166</v>
      </c>
      <c r="AB129" s="959"/>
      <c r="AC129" s="959"/>
      <c r="AD129" s="959"/>
      <c r="AE129" s="960"/>
      <c r="AF129" s="961">
        <v>2469541</v>
      </c>
      <c r="AG129" s="959"/>
      <c r="AH129" s="959"/>
      <c r="AI129" s="959"/>
      <c r="AJ129" s="960"/>
      <c r="AK129" s="961">
        <v>2420587</v>
      </c>
      <c r="AL129" s="959"/>
      <c r="AM129" s="959"/>
      <c r="AN129" s="959"/>
      <c r="AO129" s="960"/>
      <c r="AP129" s="1063"/>
      <c r="AQ129" s="1064"/>
      <c r="AR129" s="1064"/>
      <c r="AS129" s="1064"/>
      <c r="AT129" s="1065"/>
      <c r="AU129" s="235"/>
      <c r="AV129" s="235"/>
      <c r="AW129" s="235"/>
      <c r="AX129" s="1054" t="s">
        <v>464</v>
      </c>
      <c r="AY129" s="950"/>
      <c r="AZ129" s="950"/>
      <c r="BA129" s="950"/>
      <c r="BB129" s="950"/>
      <c r="BC129" s="950"/>
      <c r="BD129" s="950"/>
      <c r="BE129" s="951"/>
      <c r="BF129" s="1055">
        <v>11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465</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466</v>
      </c>
      <c r="X130" s="1061"/>
      <c r="Y130" s="1061"/>
      <c r="Z130" s="1062"/>
      <c r="AA130" s="958">
        <v>386974</v>
      </c>
      <c r="AB130" s="959"/>
      <c r="AC130" s="959"/>
      <c r="AD130" s="959"/>
      <c r="AE130" s="960"/>
      <c r="AF130" s="961">
        <v>385992</v>
      </c>
      <c r="AG130" s="959"/>
      <c r="AH130" s="959"/>
      <c r="AI130" s="959"/>
      <c r="AJ130" s="960"/>
      <c r="AK130" s="961">
        <v>396746</v>
      </c>
      <c r="AL130" s="959"/>
      <c r="AM130" s="959"/>
      <c r="AN130" s="959"/>
      <c r="AO130" s="960"/>
      <c r="AP130" s="1063"/>
      <c r="AQ130" s="1064"/>
      <c r="AR130" s="1064"/>
      <c r="AS130" s="1064"/>
      <c r="AT130" s="1065"/>
      <c r="AU130" s="235"/>
      <c r="AV130" s="235"/>
      <c r="AW130" s="235"/>
      <c r="AX130" s="1099" t="s">
        <v>467</v>
      </c>
      <c r="AY130" s="1045"/>
      <c r="AZ130" s="1045"/>
      <c r="BA130" s="1045"/>
      <c r="BB130" s="1045"/>
      <c r="BC130" s="1045"/>
      <c r="BD130" s="1045"/>
      <c r="BE130" s="1046"/>
      <c r="BF130" s="1100">
        <v>78.099999999999994</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468</v>
      </c>
      <c r="X131" s="1109"/>
      <c r="Y131" s="1109"/>
      <c r="Z131" s="1110"/>
      <c r="AA131" s="997">
        <v>2058192</v>
      </c>
      <c r="AB131" s="998"/>
      <c r="AC131" s="998"/>
      <c r="AD131" s="998"/>
      <c r="AE131" s="999"/>
      <c r="AF131" s="1000">
        <v>2083549</v>
      </c>
      <c r="AG131" s="998"/>
      <c r="AH131" s="998"/>
      <c r="AI131" s="998"/>
      <c r="AJ131" s="999"/>
      <c r="AK131" s="1000">
        <v>2023841</v>
      </c>
      <c r="AL131" s="998"/>
      <c r="AM131" s="998"/>
      <c r="AN131" s="998"/>
      <c r="AO131" s="999"/>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83" t="s">
        <v>469</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470</v>
      </c>
      <c r="W132" s="1087"/>
      <c r="X132" s="1087"/>
      <c r="Y132" s="1087"/>
      <c r="Z132" s="1088"/>
      <c r="AA132" s="1089">
        <v>12.81726875</v>
      </c>
      <c r="AB132" s="1090"/>
      <c r="AC132" s="1090"/>
      <c r="AD132" s="1090"/>
      <c r="AE132" s="1091"/>
      <c r="AF132" s="1092">
        <v>11.838598470000001</v>
      </c>
      <c r="AG132" s="1090"/>
      <c r="AH132" s="1090"/>
      <c r="AI132" s="1090"/>
      <c r="AJ132" s="1091"/>
      <c r="AK132" s="1092">
        <v>8.5846664829999995</v>
      </c>
      <c r="AL132" s="1090"/>
      <c r="AM132" s="1090"/>
      <c r="AN132" s="1090"/>
      <c r="AO132" s="1091"/>
      <c r="AP132" s="987"/>
      <c r="AQ132" s="988"/>
      <c r="AR132" s="988"/>
      <c r="AS132" s="988"/>
      <c r="AT132" s="109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94" t="s">
        <v>471</v>
      </c>
      <c r="W133" s="1094"/>
      <c r="X133" s="1094"/>
      <c r="Y133" s="1094"/>
      <c r="Z133" s="1095"/>
      <c r="AA133" s="1096">
        <v>13.7</v>
      </c>
      <c r="AB133" s="1097"/>
      <c r="AC133" s="1097"/>
      <c r="AD133" s="1097"/>
      <c r="AE133" s="1098"/>
      <c r="AF133" s="1096">
        <v>12.9</v>
      </c>
      <c r="AG133" s="1097"/>
      <c r="AH133" s="1097"/>
      <c r="AI133" s="1097"/>
      <c r="AJ133" s="1098"/>
      <c r="AK133" s="1096">
        <v>11</v>
      </c>
      <c r="AL133" s="1097"/>
      <c r="AM133" s="1097"/>
      <c r="AN133" s="1097"/>
      <c r="AO133" s="1098"/>
      <c r="AP133" s="1028"/>
      <c r="AQ133" s="1029"/>
      <c r="AR133" s="1029"/>
      <c r="AS133" s="1029"/>
      <c r="AT133" s="108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25"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58"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7" t="s">
        <v>474</v>
      </c>
      <c r="L7" s="254"/>
      <c r="M7" s="255" t="s">
        <v>475</v>
      </c>
      <c r="N7" s="256"/>
    </row>
    <row r="8" spans="1:16">
      <c r="A8" s="248"/>
      <c r="B8" s="244"/>
      <c r="C8" s="244"/>
      <c r="D8" s="244"/>
      <c r="E8" s="244"/>
      <c r="F8" s="244"/>
      <c r="G8" s="257"/>
      <c r="H8" s="258"/>
      <c r="I8" s="258"/>
      <c r="J8" s="259"/>
      <c r="K8" s="1118"/>
      <c r="L8" s="260" t="s">
        <v>476</v>
      </c>
      <c r="M8" s="261" t="s">
        <v>477</v>
      </c>
      <c r="N8" s="262" t="s">
        <v>478</v>
      </c>
    </row>
    <row r="9" spans="1:16">
      <c r="A9" s="248"/>
      <c r="B9" s="244"/>
      <c r="C9" s="244"/>
      <c r="D9" s="244"/>
      <c r="E9" s="244"/>
      <c r="F9" s="244"/>
      <c r="G9" s="1119" t="s">
        <v>479</v>
      </c>
      <c r="H9" s="1120"/>
      <c r="I9" s="1120"/>
      <c r="J9" s="1121"/>
      <c r="K9" s="263">
        <v>644623</v>
      </c>
      <c r="L9" s="264">
        <v>92194</v>
      </c>
      <c r="M9" s="265">
        <v>107721</v>
      </c>
      <c r="N9" s="266">
        <v>-14.4</v>
      </c>
    </row>
    <row r="10" spans="1:16">
      <c r="A10" s="248"/>
      <c r="B10" s="244"/>
      <c r="C10" s="244"/>
      <c r="D10" s="244"/>
      <c r="E10" s="244"/>
      <c r="F10" s="244"/>
      <c r="G10" s="1119" t="s">
        <v>480</v>
      </c>
      <c r="H10" s="1120"/>
      <c r="I10" s="1120"/>
      <c r="J10" s="1121"/>
      <c r="K10" s="267">
        <v>71021</v>
      </c>
      <c r="L10" s="268">
        <v>10157</v>
      </c>
      <c r="M10" s="269">
        <v>11248</v>
      </c>
      <c r="N10" s="270">
        <v>-9.6999999999999993</v>
      </c>
    </row>
    <row r="11" spans="1:16" ht="13.5" customHeight="1">
      <c r="A11" s="248"/>
      <c r="B11" s="244"/>
      <c r="C11" s="244"/>
      <c r="D11" s="244"/>
      <c r="E11" s="244"/>
      <c r="F11" s="244"/>
      <c r="G11" s="1119" t="s">
        <v>481</v>
      </c>
      <c r="H11" s="1120"/>
      <c r="I11" s="1120"/>
      <c r="J11" s="1121"/>
      <c r="K11" s="267">
        <v>114602</v>
      </c>
      <c r="L11" s="268">
        <v>16390</v>
      </c>
      <c r="M11" s="269">
        <v>13957</v>
      </c>
      <c r="N11" s="270">
        <v>17.399999999999999</v>
      </c>
    </row>
    <row r="12" spans="1:16" ht="13.5" customHeight="1">
      <c r="A12" s="248"/>
      <c r="B12" s="244"/>
      <c r="C12" s="244"/>
      <c r="D12" s="244"/>
      <c r="E12" s="244"/>
      <c r="F12" s="244"/>
      <c r="G12" s="1119" t="s">
        <v>482</v>
      </c>
      <c r="H12" s="1120"/>
      <c r="I12" s="1120"/>
      <c r="J12" s="1121"/>
      <c r="K12" s="267">
        <v>13787</v>
      </c>
      <c r="L12" s="268">
        <v>1972</v>
      </c>
      <c r="M12" s="269">
        <v>971</v>
      </c>
      <c r="N12" s="270">
        <v>103.1</v>
      </c>
    </row>
    <row r="13" spans="1:16" ht="13.5" customHeight="1">
      <c r="A13" s="248"/>
      <c r="B13" s="244"/>
      <c r="C13" s="244"/>
      <c r="D13" s="244"/>
      <c r="E13" s="244"/>
      <c r="F13" s="244"/>
      <c r="G13" s="1119" t="s">
        <v>483</v>
      </c>
      <c r="H13" s="1120"/>
      <c r="I13" s="1120"/>
      <c r="J13" s="1121"/>
      <c r="K13" s="267" t="s">
        <v>484</v>
      </c>
      <c r="L13" s="268" t="s">
        <v>484</v>
      </c>
      <c r="M13" s="269" t="s">
        <v>484</v>
      </c>
      <c r="N13" s="270" t="s">
        <v>484</v>
      </c>
    </row>
    <row r="14" spans="1:16" ht="13.5" customHeight="1">
      <c r="A14" s="248"/>
      <c r="B14" s="244"/>
      <c r="C14" s="244"/>
      <c r="D14" s="244"/>
      <c r="E14" s="244"/>
      <c r="F14" s="244"/>
      <c r="G14" s="1119" t="s">
        <v>485</v>
      </c>
      <c r="H14" s="1120"/>
      <c r="I14" s="1120"/>
      <c r="J14" s="1121"/>
      <c r="K14" s="267">
        <v>35615</v>
      </c>
      <c r="L14" s="268">
        <v>5094</v>
      </c>
      <c r="M14" s="269">
        <v>5742</v>
      </c>
      <c r="N14" s="270">
        <v>-11.3</v>
      </c>
    </row>
    <row r="15" spans="1:16" ht="13.5" customHeight="1">
      <c r="A15" s="248"/>
      <c r="B15" s="244"/>
      <c r="C15" s="244"/>
      <c r="D15" s="244"/>
      <c r="E15" s="244"/>
      <c r="F15" s="244"/>
      <c r="G15" s="1119" t="s">
        <v>486</v>
      </c>
      <c r="H15" s="1120"/>
      <c r="I15" s="1120"/>
      <c r="J15" s="1121"/>
      <c r="K15" s="267">
        <v>13253</v>
      </c>
      <c r="L15" s="268">
        <v>1895</v>
      </c>
      <c r="M15" s="269">
        <v>2506</v>
      </c>
      <c r="N15" s="270">
        <v>-24.4</v>
      </c>
    </row>
    <row r="16" spans="1:16">
      <c r="A16" s="248"/>
      <c r="B16" s="244"/>
      <c r="C16" s="244"/>
      <c r="D16" s="244"/>
      <c r="E16" s="244"/>
      <c r="F16" s="244"/>
      <c r="G16" s="1122" t="s">
        <v>487</v>
      </c>
      <c r="H16" s="1123"/>
      <c r="I16" s="1123"/>
      <c r="J16" s="1124"/>
      <c r="K16" s="268">
        <v>-63262</v>
      </c>
      <c r="L16" s="268">
        <v>-9048</v>
      </c>
      <c r="M16" s="269">
        <v>-10736</v>
      </c>
      <c r="N16" s="270">
        <v>-15.7</v>
      </c>
    </row>
    <row r="17" spans="1:16">
      <c r="A17" s="248"/>
      <c r="B17" s="244"/>
      <c r="C17" s="244"/>
      <c r="D17" s="244"/>
      <c r="E17" s="244"/>
      <c r="F17" s="244"/>
      <c r="G17" s="1122" t="s">
        <v>171</v>
      </c>
      <c r="H17" s="1123"/>
      <c r="I17" s="1123"/>
      <c r="J17" s="1124"/>
      <c r="K17" s="268">
        <v>829639</v>
      </c>
      <c r="L17" s="268">
        <v>118655</v>
      </c>
      <c r="M17" s="269">
        <v>131409</v>
      </c>
      <c r="N17" s="270">
        <v>-9.6999999999999993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14" t="s">
        <v>492</v>
      </c>
      <c r="H21" s="1115"/>
      <c r="I21" s="1115"/>
      <c r="J21" s="1116"/>
      <c r="K21" s="280">
        <v>9.01</v>
      </c>
      <c r="L21" s="281">
        <v>12.2</v>
      </c>
      <c r="M21" s="282">
        <v>-3.19</v>
      </c>
      <c r="N21" s="249"/>
      <c r="O21" s="283"/>
      <c r="P21" s="279"/>
    </row>
    <row r="22" spans="1:16" s="284" customFormat="1">
      <c r="A22" s="279"/>
      <c r="B22" s="249"/>
      <c r="C22" s="249"/>
      <c r="D22" s="249"/>
      <c r="E22" s="249"/>
      <c r="F22" s="249"/>
      <c r="G22" s="1114" t="s">
        <v>493</v>
      </c>
      <c r="H22" s="1115"/>
      <c r="I22" s="1115"/>
      <c r="J22" s="1116"/>
      <c r="K22" s="285">
        <v>97.6</v>
      </c>
      <c r="L22" s="286">
        <v>95.9</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474</v>
      </c>
      <c r="L30" s="254"/>
      <c r="M30" s="255" t="s">
        <v>475</v>
      </c>
      <c r="N30" s="256"/>
    </row>
    <row r="31" spans="1:16">
      <c r="A31" s="248"/>
      <c r="B31" s="244"/>
      <c r="C31" s="244"/>
      <c r="D31" s="244"/>
      <c r="E31" s="244"/>
      <c r="F31" s="244"/>
      <c r="G31" s="257"/>
      <c r="H31" s="258"/>
      <c r="I31" s="258"/>
      <c r="J31" s="259"/>
      <c r="K31" s="1118"/>
      <c r="L31" s="260" t="s">
        <v>476</v>
      </c>
      <c r="M31" s="261" t="s">
        <v>477</v>
      </c>
      <c r="N31" s="262" t="s">
        <v>478</v>
      </c>
    </row>
    <row r="32" spans="1:16" ht="27" customHeight="1">
      <c r="A32" s="248"/>
      <c r="B32" s="244"/>
      <c r="C32" s="244"/>
      <c r="D32" s="244"/>
      <c r="E32" s="244"/>
      <c r="F32" s="244"/>
      <c r="G32" s="1130" t="s">
        <v>496</v>
      </c>
      <c r="H32" s="1131"/>
      <c r="I32" s="1131"/>
      <c r="J32" s="1132"/>
      <c r="K32" s="294">
        <v>429125</v>
      </c>
      <c r="L32" s="294">
        <v>61374</v>
      </c>
      <c r="M32" s="295">
        <v>69791</v>
      </c>
      <c r="N32" s="296">
        <v>-12.1</v>
      </c>
    </row>
    <row r="33" spans="1:16" ht="13.5" customHeight="1">
      <c r="A33" s="248"/>
      <c r="B33" s="244"/>
      <c r="C33" s="244"/>
      <c r="D33" s="244"/>
      <c r="E33" s="244"/>
      <c r="F33" s="244"/>
      <c r="G33" s="1130" t="s">
        <v>497</v>
      </c>
      <c r="H33" s="1131"/>
      <c r="I33" s="1131"/>
      <c r="J33" s="1132"/>
      <c r="K33" s="294" t="s">
        <v>484</v>
      </c>
      <c r="L33" s="294" t="s">
        <v>484</v>
      </c>
      <c r="M33" s="295" t="s">
        <v>484</v>
      </c>
      <c r="N33" s="296" t="s">
        <v>484</v>
      </c>
    </row>
    <row r="34" spans="1:16" ht="27" customHeight="1">
      <c r="A34" s="248"/>
      <c r="B34" s="244"/>
      <c r="C34" s="244"/>
      <c r="D34" s="244"/>
      <c r="E34" s="244"/>
      <c r="F34" s="244"/>
      <c r="G34" s="1130" t="s">
        <v>498</v>
      </c>
      <c r="H34" s="1131"/>
      <c r="I34" s="1131"/>
      <c r="J34" s="1132"/>
      <c r="K34" s="294" t="s">
        <v>484</v>
      </c>
      <c r="L34" s="294" t="s">
        <v>484</v>
      </c>
      <c r="M34" s="295" t="s">
        <v>484</v>
      </c>
      <c r="N34" s="296" t="s">
        <v>484</v>
      </c>
    </row>
    <row r="35" spans="1:16" ht="27" customHeight="1">
      <c r="A35" s="248"/>
      <c r="B35" s="244"/>
      <c r="C35" s="244"/>
      <c r="D35" s="244"/>
      <c r="E35" s="244"/>
      <c r="F35" s="244"/>
      <c r="G35" s="1130" t="s">
        <v>499</v>
      </c>
      <c r="H35" s="1131"/>
      <c r="I35" s="1131"/>
      <c r="J35" s="1132"/>
      <c r="K35" s="294">
        <v>115255</v>
      </c>
      <c r="L35" s="294">
        <v>16484</v>
      </c>
      <c r="M35" s="295">
        <v>23888</v>
      </c>
      <c r="N35" s="296">
        <v>-31</v>
      </c>
    </row>
    <row r="36" spans="1:16" ht="27" customHeight="1">
      <c r="A36" s="248"/>
      <c r="B36" s="244"/>
      <c r="C36" s="244"/>
      <c r="D36" s="244"/>
      <c r="E36" s="244"/>
      <c r="F36" s="244"/>
      <c r="G36" s="1130" t="s">
        <v>500</v>
      </c>
      <c r="H36" s="1131"/>
      <c r="I36" s="1131"/>
      <c r="J36" s="1132"/>
      <c r="K36" s="294">
        <v>21259</v>
      </c>
      <c r="L36" s="294">
        <v>3040</v>
      </c>
      <c r="M36" s="295">
        <v>4171</v>
      </c>
      <c r="N36" s="296">
        <v>-27.1</v>
      </c>
    </row>
    <row r="37" spans="1:16" ht="13.5" customHeight="1">
      <c r="A37" s="248"/>
      <c r="B37" s="244"/>
      <c r="C37" s="244"/>
      <c r="D37" s="244"/>
      <c r="E37" s="244"/>
      <c r="F37" s="244"/>
      <c r="G37" s="1130" t="s">
        <v>501</v>
      </c>
      <c r="H37" s="1131"/>
      <c r="I37" s="1131"/>
      <c r="J37" s="1132"/>
      <c r="K37" s="294">
        <v>27174</v>
      </c>
      <c r="L37" s="294">
        <v>3886</v>
      </c>
      <c r="M37" s="295">
        <v>1426</v>
      </c>
      <c r="N37" s="296">
        <v>172.5</v>
      </c>
    </row>
    <row r="38" spans="1:16" ht="27" customHeight="1">
      <c r="A38" s="248"/>
      <c r="B38" s="244"/>
      <c r="C38" s="244"/>
      <c r="D38" s="244"/>
      <c r="E38" s="244"/>
      <c r="F38" s="244"/>
      <c r="G38" s="1133" t="s">
        <v>502</v>
      </c>
      <c r="H38" s="1134"/>
      <c r="I38" s="1134"/>
      <c r="J38" s="1135"/>
      <c r="K38" s="297" t="s">
        <v>484</v>
      </c>
      <c r="L38" s="297" t="s">
        <v>484</v>
      </c>
      <c r="M38" s="298">
        <v>4</v>
      </c>
      <c r="N38" s="299" t="s">
        <v>484</v>
      </c>
      <c r="O38" s="293"/>
    </row>
    <row r="39" spans="1:16">
      <c r="A39" s="248"/>
      <c r="B39" s="244"/>
      <c r="C39" s="244"/>
      <c r="D39" s="244"/>
      <c r="E39" s="244"/>
      <c r="F39" s="244"/>
      <c r="G39" s="1133" t="s">
        <v>503</v>
      </c>
      <c r="H39" s="1134"/>
      <c r="I39" s="1134"/>
      <c r="J39" s="1135"/>
      <c r="K39" s="300">
        <v>-22327</v>
      </c>
      <c r="L39" s="300">
        <v>-3193</v>
      </c>
      <c r="M39" s="301">
        <v>-2824</v>
      </c>
      <c r="N39" s="302">
        <v>13.1</v>
      </c>
      <c r="O39" s="293"/>
    </row>
    <row r="40" spans="1:16" ht="27" customHeight="1">
      <c r="A40" s="248"/>
      <c r="B40" s="244"/>
      <c r="C40" s="244"/>
      <c r="D40" s="244"/>
      <c r="E40" s="244"/>
      <c r="F40" s="244"/>
      <c r="G40" s="1130" t="s">
        <v>504</v>
      </c>
      <c r="H40" s="1131"/>
      <c r="I40" s="1131"/>
      <c r="J40" s="1132"/>
      <c r="K40" s="300">
        <v>-396746</v>
      </c>
      <c r="L40" s="300">
        <v>-56743</v>
      </c>
      <c r="M40" s="301">
        <v>-68054</v>
      </c>
      <c r="N40" s="302">
        <v>-16.600000000000001</v>
      </c>
      <c r="O40" s="293"/>
    </row>
    <row r="41" spans="1:16">
      <c r="A41" s="248"/>
      <c r="B41" s="244"/>
      <c r="C41" s="244"/>
      <c r="D41" s="244"/>
      <c r="E41" s="244"/>
      <c r="F41" s="244"/>
      <c r="G41" s="1136" t="s">
        <v>282</v>
      </c>
      <c r="H41" s="1137"/>
      <c r="I41" s="1137"/>
      <c r="J41" s="1138"/>
      <c r="K41" s="294">
        <v>173740</v>
      </c>
      <c r="L41" s="300">
        <v>24848</v>
      </c>
      <c r="M41" s="301">
        <v>28401</v>
      </c>
      <c r="N41" s="302">
        <v>-12.5</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5" t="s">
        <v>474</v>
      </c>
      <c r="J49" s="1127" t="s">
        <v>508</v>
      </c>
      <c r="K49" s="1128"/>
      <c r="L49" s="1128"/>
      <c r="M49" s="1128"/>
      <c r="N49" s="1129"/>
    </row>
    <row r="50" spans="1:14">
      <c r="A50" s="248"/>
      <c r="B50" s="244"/>
      <c r="C50" s="244"/>
      <c r="D50" s="244"/>
      <c r="E50" s="244"/>
      <c r="F50" s="244"/>
      <c r="G50" s="312"/>
      <c r="H50" s="313"/>
      <c r="I50" s="1126"/>
      <c r="J50" s="314" t="s">
        <v>509</v>
      </c>
      <c r="K50" s="315" t="s">
        <v>510</v>
      </c>
      <c r="L50" s="316" t="s">
        <v>511</v>
      </c>
      <c r="M50" s="317" t="s">
        <v>512</v>
      </c>
      <c r="N50" s="318" t="s">
        <v>513</v>
      </c>
    </row>
    <row r="51" spans="1:14">
      <c r="A51" s="248"/>
      <c r="B51" s="244"/>
      <c r="C51" s="244"/>
      <c r="D51" s="244"/>
      <c r="E51" s="244"/>
      <c r="F51" s="244"/>
      <c r="G51" s="310" t="s">
        <v>514</v>
      </c>
      <c r="H51" s="311"/>
      <c r="I51" s="319">
        <v>460659</v>
      </c>
      <c r="J51" s="320">
        <v>63295</v>
      </c>
      <c r="K51" s="321">
        <v>11.7</v>
      </c>
      <c r="L51" s="322">
        <v>133616</v>
      </c>
      <c r="M51" s="323">
        <v>21.6</v>
      </c>
      <c r="N51" s="324">
        <v>-9.9</v>
      </c>
    </row>
    <row r="52" spans="1:14">
      <c r="A52" s="248"/>
      <c r="B52" s="244"/>
      <c r="C52" s="244"/>
      <c r="D52" s="244"/>
      <c r="E52" s="244"/>
      <c r="F52" s="244"/>
      <c r="G52" s="325"/>
      <c r="H52" s="326" t="s">
        <v>515</v>
      </c>
      <c r="I52" s="327">
        <v>235619</v>
      </c>
      <c r="J52" s="328">
        <v>32374</v>
      </c>
      <c r="K52" s="329">
        <v>-38</v>
      </c>
      <c r="L52" s="330">
        <v>57933</v>
      </c>
      <c r="M52" s="331">
        <v>-10.7</v>
      </c>
      <c r="N52" s="332">
        <v>-27.3</v>
      </c>
    </row>
    <row r="53" spans="1:14">
      <c r="A53" s="248"/>
      <c r="B53" s="244"/>
      <c r="C53" s="244"/>
      <c r="D53" s="244"/>
      <c r="E53" s="244"/>
      <c r="F53" s="244"/>
      <c r="G53" s="310" t="s">
        <v>516</v>
      </c>
      <c r="H53" s="311"/>
      <c r="I53" s="319">
        <v>218313</v>
      </c>
      <c r="J53" s="320">
        <v>30435</v>
      </c>
      <c r="K53" s="321">
        <v>-51.9</v>
      </c>
      <c r="L53" s="322">
        <v>96333</v>
      </c>
      <c r="M53" s="323">
        <v>-27.9</v>
      </c>
      <c r="N53" s="324">
        <v>-24</v>
      </c>
    </row>
    <row r="54" spans="1:14">
      <c r="A54" s="248"/>
      <c r="B54" s="244"/>
      <c r="C54" s="244"/>
      <c r="D54" s="244"/>
      <c r="E54" s="244"/>
      <c r="F54" s="244"/>
      <c r="G54" s="325"/>
      <c r="H54" s="326" t="s">
        <v>515</v>
      </c>
      <c r="I54" s="327">
        <v>143686</v>
      </c>
      <c r="J54" s="328">
        <v>20032</v>
      </c>
      <c r="K54" s="329">
        <v>-38.1</v>
      </c>
      <c r="L54" s="330">
        <v>57060</v>
      </c>
      <c r="M54" s="331">
        <v>-1.5</v>
      </c>
      <c r="N54" s="332">
        <v>-36.6</v>
      </c>
    </row>
    <row r="55" spans="1:14">
      <c r="A55" s="248"/>
      <c r="B55" s="244"/>
      <c r="C55" s="244"/>
      <c r="D55" s="244"/>
      <c r="E55" s="244"/>
      <c r="F55" s="244"/>
      <c r="G55" s="310" t="s">
        <v>517</v>
      </c>
      <c r="H55" s="311"/>
      <c r="I55" s="319">
        <v>341828</v>
      </c>
      <c r="J55" s="320">
        <v>47882</v>
      </c>
      <c r="K55" s="321">
        <v>57.3</v>
      </c>
      <c r="L55" s="322">
        <v>117673</v>
      </c>
      <c r="M55" s="323">
        <v>22.2</v>
      </c>
      <c r="N55" s="324">
        <v>35.1</v>
      </c>
    </row>
    <row r="56" spans="1:14">
      <c r="A56" s="248"/>
      <c r="B56" s="244"/>
      <c r="C56" s="244"/>
      <c r="D56" s="244"/>
      <c r="E56" s="244"/>
      <c r="F56" s="244"/>
      <c r="G56" s="325"/>
      <c r="H56" s="326" t="s">
        <v>515</v>
      </c>
      <c r="I56" s="327">
        <v>96682</v>
      </c>
      <c r="J56" s="328">
        <v>13543</v>
      </c>
      <c r="K56" s="329">
        <v>-32.4</v>
      </c>
      <c r="L56" s="330">
        <v>62359</v>
      </c>
      <c r="M56" s="331">
        <v>9.3000000000000007</v>
      </c>
      <c r="N56" s="332">
        <v>-41.7</v>
      </c>
    </row>
    <row r="57" spans="1:14">
      <c r="A57" s="248"/>
      <c r="B57" s="244"/>
      <c r="C57" s="244"/>
      <c r="D57" s="244"/>
      <c r="E57" s="244"/>
      <c r="F57" s="244"/>
      <c r="G57" s="310" t="s">
        <v>518</v>
      </c>
      <c r="H57" s="311"/>
      <c r="I57" s="319">
        <v>436413</v>
      </c>
      <c r="J57" s="320">
        <v>61372</v>
      </c>
      <c r="K57" s="321">
        <v>28.2</v>
      </c>
      <c r="L57" s="322">
        <v>118223</v>
      </c>
      <c r="M57" s="323">
        <v>0.5</v>
      </c>
      <c r="N57" s="324">
        <v>27.7</v>
      </c>
    </row>
    <row r="58" spans="1:14">
      <c r="A58" s="248"/>
      <c r="B58" s="244"/>
      <c r="C58" s="244"/>
      <c r="D58" s="244"/>
      <c r="E58" s="244"/>
      <c r="F58" s="244"/>
      <c r="G58" s="325"/>
      <c r="H58" s="326" t="s">
        <v>515</v>
      </c>
      <c r="I58" s="327">
        <v>202933</v>
      </c>
      <c r="J58" s="328">
        <v>28538</v>
      </c>
      <c r="K58" s="329">
        <v>110.7</v>
      </c>
      <c r="L58" s="330">
        <v>57106</v>
      </c>
      <c r="M58" s="331">
        <v>-8.4</v>
      </c>
      <c r="N58" s="332">
        <v>119.1</v>
      </c>
    </row>
    <row r="59" spans="1:14">
      <c r="A59" s="248"/>
      <c r="B59" s="244"/>
      <c r="C59" s="244"/>
      <c r="D59" s="244"/>
      <c r="E59" s="244"/>
      <c r="F59" s="244"/>
      <c r="G59" s="310" t="s">
        <v>519</v>
      </c>
      <c r="H59" s="311"/>
      <c r="I59" s="319">
        <v>648697</v>
      </c>
      <c r="J59" s="320">
        <v>92777</v>
      </c>
      <c r="K59" s="321">
        <v>51.2</v>
      </c>
      <c r="L59" s="322">
        <v>128485</v>
      </c>
      <c r="M59" s="323">
        <v>8.6999999999999993</v>
      </c>
      <c r="N59" s="324">
        <v>42.5</v>
      </c>
    </row>
    <row r="60" spans="1:14">
      <c r="A60" s="248"/>
      <c r="B60" s="244"/>
      <c r="C60" s="244"/>
      <c r="D60" s="244"/>
      <c r="E60" s="244"/>
      <c r="F60" s="244"/>
      <c r="G60" s="325"/>
      <c r="H60" s="326" t="s">
        <v>515</v>
      </c>
      <c r="I60" s="333">
        <v>246819</v>
      </c>
      <c r="J60" s="328">
        <v>35300</v>
      </c>
      <c r="K60" s="329">
        <v>23.7</v>
      </c>
      <c r="L60" s="330">
        <v>62765</v>
      </c>
      <c r="M60" s="331">
        <v>9.9</v>
      </c>
      <c r="N60" s="332">
        <v>13.8</v>
      </c>
    </row>
    <row r="61" spans="1:14">
      <c r="A61" s="248"/>
      <c r="B61" s="244"/>
      <c r="C61" s="244"/>
      <c r="D61" s="244"/>
      <c r="E61" s="244"/>
      <c r="F61" s="244"/>
      <c r="G61" s="310" t="s">
        <v>520</v>
      </c>
      <c r="H61" s="334"/>
      <c r="I61" s="335">
        <v>421182</v>
      </c>
      <c r="J61" s="336">
        <v>59152</v>
      </c>
      <c r="K61" s="337">
        <v>19.3</v>
      </c>
      <c r="L61" s="338">
        <v>118866</v>
      </c>
      <c r="M61" s="339">
        <v>5</v>
      </c>
      <c r="N61" s="324">
        <v>14.3</v>
      </c>
    </row>
    <row r="62" spans="1:14">
      <c r="A62" s="248"/>
      <c r="B62" s="244"/>
      <c r="C62" s="244"/>
      <c r="D62" s="244"/>
      <c r="E62" s="244"/>
      <c r="F62" s="244"/>
      <c r="G62" s="325"/>
      <c r="H62" s="326" t="s">
        <v>515</v>
      </c>
      <c r="I62" s="327">
        <v>185148</v>
      </c>
      <c r="J62" s="328">
        <v>25957</v>
      </c>
      <c r="K62" s="329">
        <v>5.2</v>
      </c>
      <c r="L62" s="330">
        <v>59445</v>
      </c>
      <c r="M62" s="331">
        <v>-0.3</v>
      </c>
      <c r="N62" s="332">
        <v>5.5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23.29</v>
      </c>
      <c r="G47" s="12">
        <v>27.64</v>
      </c>
      <c r="H47" s="12">
        <v>25.35</v>
      </c>
      <c r="I47" s="12">
        <v>25.91</v>
      </c>
      <c r="J47" s="13">
        <v>16.149999999999999</v>
      </c>
    </row>
    <row r="48" spans="2:10" ht="57.75" customHeight="1">
      <c r="B48" s="14"/>
      <c r="C48" s="1141" t="s">
        <v>4</v>
      </c>
      <c r="D48" s="1141"/>
      <c r="E48" s="1142"/>
      <c r="F48" s="15">
        <v>5.1100000000000003</v>
      </c>
      <c r="G48" s="16">
        <v>7.76</v>
      </c>
      <c r="H48" s="16">
        <v>9.5399999999999991</v>
      </c>
      <c r="I48" s="16">
        <v>6.04</v>
      </c>
      <c r="J48" s="17">
        <v>8.5299999999999994</v>
      </c>
    </row>
    <row r="49" spans="2:10" ht="57.75" customHeight="1" thickBot="1">
      <c r="B49" s="18"/>
      <c r="C49" s="1143" t="s">
        <v>5</v>
      </c>
      <c r="D49" s="1143"/>
      <c r="E49" s="1144"/>
      <c r="F49" s="19">
        <v>4.8899999999999997</v>
      </c>
      <c r="G49" s="20">
        <v>6.62</v>
      </c>
      <c r="H49" s="20" t="s">
        <v>527</v>
      </c>
      <c r="I49" s="20" t="s">
        <v>528</v>
      </c>
      <c r="J49" s="21" t="s">
        <v>529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530</v>
      </c>
      <c r="D34" s="1151"/>
      <c r="E34" s="1152"/>
      <c r="F34" s="32">
        <v>15.79</v>
      </c>
      <c r="G34" s="33">
        <v>16.89</v>
      </c>
      <c r="H34" s="33">
        <v>18.079999999999998</v>
      </c>
      <c r="I34" s="33">
        <v>17.75</v>
      </c>
      <c r="J34" s="34">
        <v>18.260000000000002</v>
      </c>
      <c r="K34" s="22"/>
      <c r="L34" s="22"/>
      <c r="M34" s="22"/>
      <c r="N34" s="22"/>
      <c r="O34" s="22"/>
      <c r="P34" s="22"/>
    </row>
    <row r="35" spans="1:16" ht="39" customHeight="1">
      <c r="A35" s="22"/>
      <c r="B35" s="35"/>
      <c r="C35" s="1145" t="s">
        <v>531</v>
      </c>
      <c r="D35" s="1146"/>
      <c r="E35" s="1147"/>
      <c r="F35" s="36">
        <v>5.1100000000000003</v>
      </c>
      <c r="G35" s="37">
        <v>7.75</v>
      </c>
      <c r="H35" s="37">
        <v>9.5399999999999991</v>
      </c>
      <c r="I35" s="37">
        <v>6.03</v>
      </c>
      <c r="J35" s="38">
        <v>8.52</v>
      </c>
      <c r="K35" s="22"/>
      <c r="L35" s="22"/>
      <c r="M35" s="22"/>
      <c r="N35" s="22"/>
      <c r="O35" s="22"/>
      <c r="P35" s="22"/>
    </row>
    <row r="36" spans="1:16" ht="39" customHeight="1">
      <c r="A36" s="22"/>
      <c r="B36" s="35"/>
      <c r="C36" s="1145" t="s">
        <v>532</v>
      </c>
      <c r="D36" s="1146"/>
      <c r="E36" s="1147"/>
      <c r="F36" s="36">
        <v>2.5299999999999998</v>
      </c>
      <c r="G36" s="37">
        <v>1.9</v>
      </c>
      <c r="H36" s="37">
        <v>1.39</v>
      </c>
      <c r="I36" s="37">
        <v>1.75</v>
      </c>
      <c r="J36" s="38">
        <v>4.17</v>
      </c>
      <c r="K36" s="22"/>
      <c r="L36" s="22"/>
      <c r="M36" s="22"/>
      <c r="N36" s="22"/>
      <c r="O36" s="22"/>
      <c r="P36" s="22"/>
    </row>
    <row r="37" spans="1:16" ht="39" customHeight="1">
      <c r="A37" s="22"/>
      <c r="B37" s="35"/>
      <c r="C37" s="1145" t="s">
        <v>533</v>
      </c>
      <c r="D37" s="1146"/>
      <c r="E37" s="1147"/>
      <c r="F37" s="36">
        <v>0.36</v>
      </c>
      <c r="G37" s="37">
        <v>0.17</v>
      </c>
      <c r="H37" s="37">
        <v>0.41</v>
      </c>
      <c r="I37" s="37">
        <v>0.6</v>
      </c>
      <c r="J37" s="38">
        <v>0.38</v>
      </c>
      <c r="K37" s="22"/>
      <c r="L37" s="22"/>
      <c r="M37" s="22"/>
      <c r="N37" s="22"/>
      <c r="O37" s="22"/>
      <c r="P37" s="22"/>
    </row>
    <row r="38" spans="1:16" ht="39" customHeight="1">
      <c r="A38" s="22"/>
      <c r="B38" s="35"/>
      <c r="C38" s="1145" t="s">
        <v>534</v>
      </c>
      <c r="D38" s="1146"/>
      <c r="E38" s="1147"/>
      <c r="F38" s="36">
        <v>0.18</v>
      </c>
      <c r="G38" s="37">
        <v>0.32</v>
      </c>
      <c r="H38" s="37">
        <v>0.3</v>
      </c>
      <c r="I38" s="37">
        <v>0.31</v>
      </c>
      <c r="J38" s="38">
        <v>0.38</v>
      </c>
      <c r="K38" s="22"/>
      <c r="L38" s="22"/>
      <c r="M38" s="22"/>
      <c r="N38" s="22"/>
      <c r="O38" s="22"/>
      <c r="P38" s="22"/>
    </row>
    <row r="39" spans="1:16" ht="39" customHeight="1">
      <c r="A39" s="22"/>
      <c r="B39" s="35"/>
      <c r="C39" s="1145" t="s">
        <v>535</v>
      </c>
      <c r="D39" s="1146"/>
      <c r="E39" s="1147"/>
      <c r="F39" s="36">
        <v>0.02</v>
      </c>
      <c r="G39" s="37">
        <v>0.14000000000000001</v>
      </c>
      <c r="H39" s="37">
        <v>0.09</v>
      </c>
      <c r="I39" s="37">
        <v>7.0000000000000007E-2</v>
      </c>
      <c r="J39" s="38">
        <v>0.08</v>
      </c>
      <c r="K39" s="22"/>
      <c r="L39" s="22"/>
      <c r="M39" s="22"/>
      <c r="N39" s="22"/>
      <c r="O39" s="22"/>
      <c r="P39" s="22"/>
    </row>
    <row r="40" spans="1:16" ht="39" customHeight="1">
      <c r="A40" s="22"/>
      <c r="B40" s="35"/>
      <c r="C40" s="1145" t="s">
        <v>536</v>
      </c>
      <c r="D40" s="1146"/>
      <c r="E40" s="1147"/>
      <c r="F40" s="36">
        <v>0</v>
      </c>
      <c r="G40" s="37">
        <v>0.01</v>
      </c>
      <c r="H40" s="37">
        <v>0.01</v>
      </c>
      <c r="I40" s="37">
        <v>0</v>
      </c>
      <c r="J40" s="38">
        <v>0</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537</v>
      </c>
      <c r="D42" s="1146"/>
      <c r="E42" s="1147"/>
      <c r="F42" s="36" t="s">
        <v>484</v>
      </c>
      <c r="G42" s="37" t="s">
        <v>484</v>
      </c>
      <c r="H42" s="37" t="s">
        <v>484</v>
      </c>
      <c r="I42" s="37" t="s">
        <v>484</v>
      </c>
      <c r="J42" s="38" t="s">
        <v>484</v>
      </c>
      <c r="K42" s="22"/>
      <c r="L42" s="22"/>
      <c r="M42" s="22"/>
      <c r="N42" s="22"/>
      <c r="O42" s="22"/>
      <c r="P42" s="22"/>
    </row>
    <row r="43" spans="1:16" ht="39" customHeight="1" thickBot="1">
      <c r="A43" s="22"/>
      <c r="B43" s="40"/>
      <c r="C43" s="1148" t="s">
        <v>538</v>
      </c>
      <c r="D43" s="1149"/>
      <c r="E43" s="1150"/>
      <c r="F43" s="41">
        <v>0</v>
      </c>
      <c r="G43" s="42" t="s">
        <v>484</v>
      </c>
      <c r="H43" s="42" t="s">
        <v>484</v>
      </c>
      <c r="I43" s="42" t="s">
        <v>484</v>
      </c>
      <c r="J43" s="43" t="s">
        <v>484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10</v>
      </c>
      <c r="C45" s="1162"/>
      <c r="D45" s="58"/>
      <c r="E45" s="1167" t="s">
        <v>11</v>
      </c>
      <c r="F45" s="1167"/>
      <c r="G45" s="1167"/>
      <c r="H45" s="1167"/>
      <c r="I45" s="1167"/>
      <c r="J45" s="1168"/>
      <c r="K45" s="59">
        <v>491</v>
      </c>
      <c r="L45" s="60">
        <v>501</v>
      </c>
      <c r="M45" s="60">
        <v>477</v>
      </c>
      <c r="N45" s="60">
        <v>463</v>
      </c>
      <c r="O45" s="61">
        <v>429</v>
      </c>
      <c r="P45" s="48"/>
      <c r="Q45" s="48"/>
      <c r="R45" s="48"/>
      <c r="S45" s="48"/>
      <c r="T45" s="48"/>
      <c r="U45" s="48"/>
    </row>
    <row r="46" spans="1:21" ht="30.75" customHeight="1">
      <c r="A46" s="48"/>
      <c r="B46" s="1163"/>
      <c r="C46" s="1164"/>
      <c r="D46" s="62"/>
      <c r="E46" s="1155" t="s">
        <v>12</v>
      </c>
      <c r="F46" s="1155"/>
      <c r="G46" s="1155"/>
      <c r="H46" s="1155"/>
      <c r="I46" s="1155"/>
      <c r="J46" s="1156"/>
      <c r="K46" s="63" t="s">
        <v>484</v>
      </c>
      <c r="L46" s="64" t="s">
        <v>484</v>
      </c>
      <c r="M46" s="64" t="s">
        <v>484</v>
      </c>
      <c r="N46" s="64" t="s">
        <v>484</v>
      </c>
      <c r="O46" s="65" t="s">
        <v>484</v>
      </c>
      <c r="P46" s="48"/>
      <c r="Q46" s="48"/>
      <c r="R46" s="48"/>
      <c r="S46" s="48"/>
      <c r="T46" s="48"/>
      <c r="U46" s="48"/>
    </row>
    <row r="47" spans="1:21" ht="30.75" customHeight="1">
      <c r="A47" s="48"/>
      <c r="B47" s="1163"/>
      <c r="C47" s="1164"/>
      <c r="D47" s="62"/>
      <c r="E47" s="1155" t="s">
        <v>13</v>
      </c>
      <c r="F47" s="1155"/>
      <c r="G47" s="1155"/>
      <c r="H47" s="1155"/>
      <c r="I47" s="1155"/>
      <c r="J47" s="1156"/>
      <c r="K47" s="63" t="s">
        <v>484</v>
      </c>
      <c r="L47" s="64" t="s">
        <v>484</v>
      </c>
      <c r="M47" s="64" t="s">
        <v>484</v>
      </c>
      <c r="N47" s="64" t="s">
        <v>484</v>
      </c>
      <c r="O47" s="65" t="s">
        <v>484</v>
      </c>
      <c r="P47" s="48"/>
      <c r="Q47" s="48"/>
      <c r="R47" s="48"/>
      <c r="S47" s="48"/>
      <c r="T47" s="48"/>
      <c r="U47" s="48"/>
    </row>
    <row r="48" spans="1:21" ht="30.75" customHeight="1">
      <c r="A48" s="48"/>
      <c r="B48" s="1163"/>
      <c r="C48" s="1164"/>
      <c r="D48" s="62"/>
      <c r="E48" s="1155" t="s">
        <v>14</v>
      </c>
      <c r="F48" s="1155"/>
      <c r="G48" s="1155"/>
      <c r="H48" s="1155"/>
      <c r="I48" s="1155"/>
      <c r="J48" s="1156"/>
      <c r="K48" s="63">
        <v>112</v>
      </c>
      <c r="L48" s="64">
        <v>117</v>
      </c>
      <c r="M48" s="64">
        <v>127</v>
      </c>
      <c r="N48" s="64">
        <v>124</v>
      </c>
      <c r="O48" s="65">
        <v>115</v>
      </c>
      <c r="P48" s="48"/>
      <c r="Q48" s="48"/>
      <c r="R48" s="48"/>
      <c r="S48" s="48"/>
      <c r="T48" s="48"/>
      <c r="U48" s="48"/>
    </row>
    <row r="49" spans="1:21" ht="30.75" customHeight="1">
      <c r="A49" s="48"/>
      <c r="B49" s="1163"/>
      <c r="C49" s="1164"/>
      <c r="D49" s="62"/>
      <c r="E49" s="1155" t="s">
        <v>15</v>
      </c>
      <c r="F49" s="1155"/>
      <c r="G49" s="1155"/>
      <c r="H49" s="1155"/>
      <c r="I49" s="1155"/>
      <c r="J49" s="1156"/>
      <c r="K49" s="63">
        <v>30</v>
      </c>
      <c r="L49" s="64">
        <v>21</v>
      </c>
      <c r="M49" s="64">
        <v>22</v>
      </c>
      <c r="N49" s="64">
        <v>21</v>
      </c>
      <c r="O49" s="65">
        <v>21</v>
      </c>
      <c r="P49" s="48"/>
      <c r="Q49" s="48"/>
      <c r="R49" s="48"/>
      <c r="S49" s="48"/>
      <c r="T49" s="48"/>
      <c r="U49" s="48"/>
    </row>
    <row r="50" spans="1:21" ht="30.75" customHeight="1">
      <c r="A50" s="48"/>
      <c r="B50" s="1163"/>
      <c r="C50" s="1164"/>
      <c r="D50" s="62"/>
      <c r="E50" s="1155" t="s">
        <v>16</v>
      </c>
      <c r="F50" s="1155"/>
      <c r="G50" s="1155"/>
      <c r="H50" s="1155"/>
      <c r="I50" s="1155"/>
      <c r="J50" s="1156"/>
      <c r="K50" s="63">
        <v>74</v>
      </c>
      <c r="L50" s="64">
        <v>70</v>
      </c>
      <c r="M50" s="64">
        <v>50</v>
      </c>
      <c r="N50" s="64">
        <v>46</v>
      </c>
      <c r="O50" s="65">
        <v>27</v>
      </c>
      <c r="P50" s="48"/>
      <c r="Q50" s="48"/>
      <c r="R50" s="48"/>
      <c r="S50" s="48"/>
      <c r="T50" s="48"/>
      <c r="U50" s="48"/>
    </row>
    <row r="51" spans="1:21" ht="30.75" customHeight="1">
      <c r="A51" s="48"/>
      <c r="B51" s="1165"/>
      <c r="C51" s="1166"/>
      <c r="D51" s="66"/>
      <c r="E51" s="1155" t="s">
        <v>17</v>
      </c>
      <c r="F51" s="1155"/>
      <c r="G51" s="1155"/>
      <c r="H51" s="1155"/>
      <c r="I51" s="1155"/>
      <c r="J51" s="1156"/>
      <c r="K51" s="63" t="s">
        <v>484</v>
      </c>
      <c r="L51" s="64" t="s">
        <v>484</v>
      </c>
      <c r="M51" s="64" t="s">
        <v>484</v>
      </c>
      <c r="N51" s="64" t="s">
        <v>484</v>
      </c>
      <c r="O51" s="65" t="s">
        <v>484</v>
      </c>
      <c r="P51" s="48"/>
      <c r="Q51" s="48"/>
      <c r="R51" s="48"/>
      <c r="S51" s="48"/>
      <c r="T51" s="48"/>
      <c r="U51" s="48"/>
    </row>
    <row r="52" spans="1:21" ht="30.75" customHeight="1">
      <c r="A52" s="48"/>
      <c r="B52" s="1153" t="s">
        <v>18</v>
      </c>
      <c r="C52" s="1154"/>
      <c r="D52" s="66"/>
      <c r="E52" s="1155" t="s">
        <v>19</v>
      </c>
      <c r="F52" s="1155"/>
      <c r="G52" s="1155"/>
      <c r="H52" s="1155"/>
      <c r="I52" s="1155"/>
      <c r="J52" s="1156"/>
      <c r="K52" s="63">
        <v>403</v>
      </c>
      <c r="L52" s="64">
        <v>412</v>
      </c>
      <c r="M52" s="64">
        <v>412</v>
      </c>
      <c r="N52" s="64">
        <v>409</v>
      </c>
      <c r="O52" s="65">
        <v>419</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304</v>
      </c>
      <c r="L53" s="69">
        <v>297</v>
      </c>
      <c r="M53" s="69">
        <v>264</v>
      </c>
      <c r="N53" s="69">
        <v>245</v>
      </c>
      <c r="O53" s="70">
        <v>173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522</v>
      </c>
      <c r="J40" s="79" t="s">
        <v>523</v>
      </c>
      <c r="K40" s="79" t="s">
        <v>524</v>
      </c>
      <c r="L40" s="79" t="s">
        <v>525</v>
      </c>
      <c r="M40" s="80" t="s">
        <v>526</v>
      </c>
    </row>
    <row r="41" spans="2:13" ht="27.75" customHeight="1">
      <c r="B41" s="1169" t="s">
        <v>23</v>
      </c>
      <c r="C41" s="1170"/>
      <c r="D41" s="81"/>
      <c r="E41" s="1175" t="s">
        <v>24</v>
      </c>
      <c r="F41" s="1175"/>
      <c r="G41" s="1175"/>
      <c r="H41" s="1176"/>
      <c r="I41" s="82">
        <v>4458</v>
      </c>
      <c r="J41" s="83">
        <v>4297</v>
      </c>
      <c r="K41" s="83">
        <v>4109</v>
      </c>
      <c r="L41" s="83">
        <v>3923</v>
      </c>
      <c r="M41" s="84">
        <v>3752</v>
      </c>
    </row>
    <row r="42" spans="2:13" ht="27.75" customHeight="1">
      <c r="B42" s="1171"/>
      <c r="C42" s="1172"/>
      <c r="D42" s="85"/>
      <c r="E42" s="1177" t="s">
        <v>25</v>
      </c>
      <c r="F42" s="1177"/>
      <c r="G42" s="1177"/>
      <c r="H42" s="1178"/>
      <c r="I42" s="86">
        <v>258</v>
      </c>
      <c r="J42" s="87">
        <v>197</v>
      </c>
      <c r="K42" s="87">
        <v>153</v>
      </c>
      <c r="L42" s="87">
        <v>112</v>
      </c>
      <c r="M42" s="88">
        <v>88</v>
      </c>
    </row>
    <row r="43" spans="2:13" ht="27.75" customHeight="1">
      <c r="B43" s="1171"/>
      <c r="C43" s="1172"/>
      <c r="D43" s="85"/>
      <c r="E43" s="1177" t="s">
        <v>26</v>
      </c>
      <c r="F43" s="1177"/>
      <c r="G43" s="1177"/>
      <c r="H43" s="1178"/>
      <c r="I43" s="86">
        <v>1714</v>
      </c>
      <c r="J43" s="87">
        <v>1740</v>
      </c>
      <c r="K43" s="87">
        <v>1757</v>
      </c>
      <c r="L43" s="87">
        <v>1615</v>
      </c>
      <c r="M43" s="88">
        <v>1493</v>
      </c>
    </row>
    <row r="44" spans="2:13" ht="27.75" customHeight="1">
      <c r="B44" s="1171"/>
      <c r="C44" s="1172"/>
      <c r="D44" s="85"/>
      <c r="E44" s="1177" t="s">
        <v>27</v>
      </c>
      <c r="F44" s="1177"/>
      <c r="G44" s="1177"/>
      <c r="H44" s="1178"/>
      <c r="I44" s="86">
        <v>469</v>
      </c>
      <c r="J44" s="87">
        <v>287</v>
      </c>
      <c r="K44" s="87">
        <v>248</v>
      </c>
      <c r="L44" s="87">
        <v>211</v>
      </c>
      <c r="M44" s="88">
        <v>172</v>
      </c>
    </row>
    <row r="45" spans="2:13" ht="27.75" customHeight="1">
      <c r="B45" s="1171"/>
      <c r="C45" s="1172"/>
      <c r="D45" s="85"/>
      <c r="E45" s="1177" t="s">
        <v>28</v>
      </c>
      <c r="F45" s="1177"/>
      <c r="G45" s="1177"/>
      <c r="H45" s="1178"/>
      <c r="I45" s="86">
        <v>761</v>
      </c>
      <c r="J45" s="87">
        <v>743</v>
      </c>
      <c r="K45" s="87">
        <v>726</v>
      </c>
      <c r="L45" s="87">
        <v>640</v>
      </c>
      <c r="M45" s="88">
        <v>564</v>
      </c>
    </row>
    <row r="46" spans="2:13" ht="27.75" customHeight="1">
      <c r="B46" s="1171"/>
      <c r="C46" s="1172"/>
      <c r="D46" s="85"/>
      <c r="E46" s="1177" t="s">
        <v>29</v>
      </c>
      <c r="F46" s="1177"/>
      <c r="G46" s="1177"/>
      <c r="H46" s="1178"/>
      <c r="I46" s="86" t="s">
        <v>484</v>
      </c>
      <c r="J46" s="87" t="s">
        <v>484</v>
      </c>
      <c r="K46" s="87" t="s">
        <v>484</v>
      </c>
      <c r="L46" s="87" t="s">
        <v>484</v>
      </c>
      <c r="M46" s="88" t="s">
        <v>484</v>
      </c>
    </row>
    <row r="47" spans="2:13" ht="27.75" customHeight="1">
      <c r="B47" s="1171"/>
      <c r="C47" s="1172"/>
      <c r="D47" s="85"/>
      <c r="E47" s="1177" t="s">
        <v>30</v>
      </c>
      <c r="F47" s="1177"/>
      <c r="G47" s="1177"/>
      <c r="H47" s="1178"/>
      <c r="I47" s="86" t="s">
        <v>484</v>
      </c>
      <c r="J47" s="87" t="s">
        <v>484</v>
      </c>
      <c r="K47" s="87" t="s">
        <v>484</v>
      </c>
      <c r="L47" s="87" t="s">
        <v>484</v>
      </c>
      <c r="M47" s="88" t="s">
        <v>484</v>
      </c>
    </row>
    <row r="48" spans="2:13" ht="27.75" customHeight="1">
      <c r="B48" s="1173"/>
      <c r="C48" s="1174"/>
      <c r="D48" s="85"/>
      <c r="E48" s="1177" t="s">
        <v>31</v>
      </c>
      <c r="F48" s="1177"/>
      <c r="G48" s="1177"/>
      <c r="H48" s="1178"/>
      <c r="I48" s="86" t="s">
        <v>484</v>
      </c>
      <c r="J48" s="87" t="s">
        <v>484</v>
      </c>
      <c r="K48" s="87" t="s">
        <v>484</v>
      </c>
      <c r="L48" s="87" t="s">
        <v>484</v>
      </c>
      <c r="M48" s="88" t="s">
        <v>484</v>
      </c>
    </row>
    <row r="49" spans="2:13" ht="27.75" customHeight="1">
      <c r="B49" s="1179" t="s">
        <v>32</v>
      </c>
      <c r="C49" s="1180"/>
      <c r="D49" s="89"/>
      <c r="E49" s="1177" t="s">
        <v>33</v>
      </c>
      <c r="F49" s="1177"/>
      <c r="G49" s="1177"/>
      <c r="H49" s="1178"/>
      <c r="I49" s="86">
        <v>1226</v>
      </c>
      <c r="J49" s="87">
        <v>1718</v>
      </c>
      <c r="K49" s="87">
        <v>1972</v>
      </c>
      <c r="L49" s="87">
        <v>2070</v>
      </c>
      <c r="M49" s="88">
        <v>1064</v>
      </c>
    </row>
    <row r="50" spans="2:13" ht="27.75" customHeight="1">
      <c r="B50" s="1171"/>
      <c r="C50" s="1172"/>
      <c r="D50" s="85"/>
      <c r="E50" s="1177" t="s">
        <v>34</v>
      </c>
      <c r="F50" s="1177"/>
      <c r="G50" s="1177"/>
      <c r="H50" s="1178"/>
      <c r="I50" s="86">
        <v>199</v>
      </c>
      <c r="J50" s="87">
        <v>173</v>
      </c>
      <c r="K50" s="87">
        <v>145</v>
      </c>
      <c r="L50" s="87">
        <v>122</v>
      </c>
      <c r="M50" s="88">
        <v>109</v>
      </c>
    </row>
    <row r="51" spans="2:13" ht="27.75" customHeight="1">
      <c r="B51" s="1173"/>
      <c r="C51" s="1174"/>
      <c r="D51" s="85"/>
      <c r="E51" s="1177" t="s">
        <v>35</v>
      </c>
      <c r="F51" s="1177"/>
      <c r="G51" s="1177"/>
      <c r="H51" s="1178"/>
      <c r="I51" s="86">
        <v>3947</v>
      </c>
      <c r="J51" s="87">
        <v>3829</v>
      </c>
      <c r="K51" s="87">
        <v>3703</v>
      </c>
      <c r="L51" s="87">
        <v>3506</v>
      </c>
      <c r="M51" s="88">
        <v>3314</v>
      </c>
    </row>
    <row r="52" spans="2:13" ht="27.75" customHeight="1" thickBot="1">
      <c r="B52" s="1181" t="s">
        <v>36</v>
      </c>
      <c r="C52" s="1182"/>
      <c r="D52" s="90"/>
      <c r="E52" s="1183" t="s">
        <v>37</v>
      </c>
      <c r="F52" s="1183"/>
      <c r="G52" s="1183"/>
      <c r="H52" s="1184"/>
      <c r="I52" s="91">
        <v>2287</v>
      </c>
      <c r="J52" s="92">
        <v>1543</v>
      </c>
      <c r="K52" s="92">
        <v>1173</v>
      </c>
      <c r="L52" s="92">
        <v>802</v>
      </c>
      <c r="M52" s="93">
        <v>1582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63295</v>
      </c>
      <c r="E3" s="116"/>
      <c r="F3" s="117">
        <v>133616</v>
      </c>
      <c r="G3" s="118"/>
      <c r="H3" s="119"/>
    </row>
    <row r="4" spans="1:8">
      <c r="A4" s="120"/>
      <c r="B4" s="121"/>
      <c r="C4" s="122"/>
      <c r="D4" s="123">
        <v>32374</v>
      </c>
      <c r="E4" s="124"/>
      <c r="F4" s="125">
        <v>57933</v>
      </c>
      <c r="G4" s="126"/>
      <c r="H4" s="127"/>
    </row>
    <row r="5" spans="1:8">
      <c r="A5" s="108" t="s">
        <v>516</v>
      </c>
      <c r="B5" s="113"/>
      <c r="C5" s="114"/>
      <c r="D5" s="115">
        <v>30435</v>
      </c>
      <c r="E5" s="116"/>
      <c r="F5" s="117">
        <v>96333</v>
      </c>
      <c r="G5" s="118"/>
      <c r="H5" s="119"/>
    </row>
    <row r="6" spans="1:8">
      <c r="A6" s="120"/>
      <c r="B6" s="121"/>
      <c r="C6" s="122"/>
      <c r="D6" s="123">
        <v>20032</v>
      </c>
      <c r="E6" s="124"/>
      <c r="F6" s="125">
        <v>57060</v>
      </c>
      <c r="G6" s="126"/>
      <c r="H6" s="127"/>
    </row>
    <row r="7" spans="1:8">
      <c r="A7" s="108" t="s">
        <v>517</v>
      </c>
      <c r="B7" s="113"/>
      <c r="C7" s="114"/>
      <c r="D7" s="115">
        <v>47882</v>
      </c>
      <c r="E7" s="116"/>
      <c r="F7" s="117">
        <v>117673</v>
      </c>
      <c r="G7" s="118"/>
      <c r="H7" s="119"/>
    </row>
    <row r="8" spans="1:8">
      <c r="A8" s="120"/>
      <c r="B8" s="121"/>
      <c r="C8" s="122"/>
      <c r="D8" s="123">
        <v>13543</v>
      </c>
      <c r="E8" s="124"/>
      <c r="F8" s="125">
        <v>62359</v>
      </c>
      <c r="G8" s="126"/>
      <c r="H8" s="127"/>
    </row>
    <row r="9" spans="1:8">
      <c r="A9" s="108" t="s">
        <v>518</v>
      </c>
      <c r="B9" s="113"/>
      <c r="C9" s="114"/>
      <c r="D9" s="115">
        <v>61372</v>
      </c>
      <c r="E9" s="116"/>
      <c r="F9" s="117">
        <v>118223</v>
      </c>
      <c r="G9" s="118"/>
      <c r="H9" s="119"/>
    </row>
    <row r="10" spans="1:8">
      <c r="A10" s="120"/>
      <c r="B10" s="121"/>
      <c r="C10" s="122"/>
      <c r="D10" s="123">
        <v>28538</v>
      </c>
      <c r="E10" s="124"/>
      <c r="F10" s="125">
        <v>57106</v>
      </c>
      <c r="G10" s="126"/>
      <c r="H10" s="127"/>
    </row>
    <row r="11" spans="1:8">
      <c r="A11" s="108" t="s">
        <v>519</v>
      </c>
      <c r="B11" s="113"/>
      <c r="C11" s="114"/>
      <c r="D11" s="115">
        <v>92777</v>
      </c>
      <c r="E11" s="116"/>
      <c r="F11" s="117">
        <v>128485</v>
      </c>
      <c r="G11" s="118"/>
      <c r="H11" s="119"/>
    </row>
    <row r="12" spans="1:8">
      <c r="A12" s="120"/>
      <c r="B12" s="121"/>
      <c r="C12" s="128"/>
      <c r="D12" s="123">
        <v>35300</v>
      </c>
      <c r="E12" s="124"/>
      <c r="F12" s="125">
        <v>62765</v>
      </c>
      <c r="G12" s="126"/>
      <c r="H12" s="127"/>
    </row>
    <row r="13" spans="1:8">
      <c r="A13" s="108"/>
      <c r="B13" s="113"/>
      <c r="C13" s="129"/>
      <c r="D13" s="130">
        <v>59152</v>
      </c>
      <c r="E13" s="131"/>
      <c r="F13" s="132">
        <v>118866</v>
      </c>
      <c r="G13" s="133"/>
      <c r="H13" s="119"/>
    </row>
    <row r="14" spans="1:8">
      <c r="A14" s="120"/>
      <c r="B14" s="121"/>
      <c r="C14" s="122"/>
      <c r="D14" s="123">
        <v>25957</v>
      </c>
      <c r="E14" s="124"/>
      <c r="F14" s="125">
        <v>59445</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5.1100000000000003</v>
      </c>
      <c r="C19" s="134">
        <f>ROUND(VALUE(SUBSTITUTE(実質収支比率等に係る経年分析!G$48,"▲","-")),2)</f>
        <v>7.76</v>
      </c>
      <c r="D19" s="134">
        <f>ROUND(VALUE(SUBSTITUTE(実質収支比率等に係る経年分析!H$48,"▲","-")),2)</f>
        <v>9.5399999999999991</v>
      </c>
      <c r="E19" s="134">
        <f>ROUND(VALUE(SUBSTITUTE(実質収支比率等に係る経年分析!I$48,"▲","-")),2)</f>
        <v>6.04</v>
      </c>
      <c r="F19" s="134">
        <f>ROUND(VALUE(SUBSTITUTE(実質収支比率等に係る経年分析!J$48,"▲","-")),2)</f>
        <v>8.5299999999999994</v>
      </c>
    </row>
    <row r="20" spans="1:11">
      <c r="A20" s="134" t="s">
        <v>42</v>
      </c>
      <c r="B20" s="134">
        <f>ROUND(VALUE(SUBSTITUTE(実質収支比率等に係る経年分析!F$47,"▲","-")),2)</f>
        <v>23.29</v>
      </c>
      <c r="C20" s="134">
        <f>ROUND(VALUE(SUBSTITUTE(実質収支比率等に係る経年分析!G$47,"▲","-")),2)</f>
        <v>27.64</v>
      </c>
      <c r="D20" s="134">
        <f>ROUND(VALUE(SUBSTITUTE(実質収支比率等に係る経年分析!H$47,"▲","-")),2)</f>
        <v>25.35</v>
      </c>
      <c r="E20" s="134">
        <f>ROUND(VALUE(SUBSTITUTE(実質収支比率等に係る経年分析!I$47,"▲","-")),2)</f>
        <v>25.91</v>
      </c>
      <c r="F20" s="134">
        <f>ROUND(VALUE(SUBSTITUTE(実質収支比率等に係る経年分析!J$47,"▲","-")),2)</f>
        <v>16.149999999999999</v>
      </c>
    </row>
    <row r="21" spans="1:11">
      <c r="A21" s="134" t="s">
        <v>43</v>
      </c>
      <c r="B21" s="134">
        <f>IF(ISNUMBER(VALUE(SUBSTITUTE(実質収支比率等に係る経年分析!F$49,"▲","-"))),ROUND(VALUE(SUBSTITUTE(実質収支比率等に係る経年分析!F$49,"▲","-")),2),NA())</f>
        <v>4.8899999999999997</v>
      </c>
      <c r="C21" s="134">
        <f>IF(ISNUMBER(VALUE(SUBSTITUTE(実質収支比率等に係る経年分析!G$49,"▲","-"))),ROUND(VALUE(SUBSTITUTE(実質収支比率等に係る経年分析!G$49,"▲","-")),2),NA())</f>
        <v>6.62</v>
      </c>
      <c r="D21" s="134">
        <f>IF(ISNUMBER(VALUE(SUBSTITUTE(実質収支比率等に係る経年分析!H$49,"▲","-"))),ROUND(VALUE(SUBSTITUTE(実質収支比率等に係る経年分析!H$49,"▲","-")),2),NA())</f>
        <v>-0.93</v>
      </c>
      <c r="E21" s="134">
        <f>IF(ISNUMBER(VALUE(SUBSTITUTE(実質収支比率等に係る経年分析!I$49,"▲","-"))),ROUND(VALUE(SUBSTITUTE(実質収支比率等に係る経年分析!I$49,"▲","-")),2),NA())</f>
        <v>-2.6</v>
      </c>
      <c r="F21" s="134">
        <f>IF(ISNUMBER(VALUE(SUBSTITUTE(実質収支比率等に係る経年分析!J$49,"▲","-"))),ROUND(VALUE(SUBSTITUTE(実質収支比率等に係る経年分析!J$49,"▲","-")),2),NA())</f>
        <v>-7.92</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0.38</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2.5299999999999998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5.1100000000000003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9.5399999999999991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6.03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8.52</v>
      </c>
    </row>
    <row r="36" spans="1:16">
      <c r="A36" s="135" t="str">
        <f>IF(連結実質赤字比率に係る赤字・黒字の構成分析!C$34="",NA(),連結実質赤字比率に係る赤字・黒字の構成分析!C$34)</f>
        <v>上水道事業特別会計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15.79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18.079999999999998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17.75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18.260000000000002</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403</v>
      </c>
      <c r="E42" s="136"/>
      <c r="F42" s="136"/>
      <c r="G42" s="136">
        <f>'実質公債費比率（分子）の構造'!L$52</f>
        <v>412</v>
      </c>
      <c r="H42" s="136"/>
      <c r="I42" s="136"/>
      <c r="J42" s="136">
        <f>'実質公債費比率（分子）の構造'!M$52</f>
        <v>412</v>
      </c>
      <c r="K42" s="136"/>
      <c r="L42" s="136"/>
      <c r="M42" s="136">
        <f>'実質公債費比率（分子）の構造'!N$52</f>
        <v>409</v>
      </c>
      <c r="N42" s="136"/>
      <c r="O42" s="136"/>
      <c r="P42" s="136">
        <f>'実質公債費比率（分子）の構造'!O$52</f>
        <v>419</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74</v>
      </c>
      <c r="C44" s="136"/>
      <c r="D44" s="136"/>
      <c r="E44" s="136">
        <f>'実質公債費比率（分子）の構造'!L$50</f>
        <v>70</v>
      </c>
      <c r="F44" s="136"/>
      <c r="G44" s="136"/>
      <c r="H44" s="136">
        <f>'実質公債費比率（分子）の構造'!M$50</f>
        <v>50</v>
      </c>
      <c r="I44" s="136"/>
      <c r="J44" s="136"/>
      <c r="K44" s="136">
        <f>'実質公債費比率（分子）の構造'!N$50</f>
        <v>46</v>
      </c>
      <c r="L44" s="136"/>
      <c r="M44" s="136"/>
      <c r="N44" s="136">
        <f>'実質公債費比率（分子）の構造'!O$50</f>
        <v>27</v>
      </c>
      <c r="O44" s="136"/>
      <c r="P44" s="136"/>
    </row>
    <row r="45" spans="1:16">
      <c r="A45" s="136" t="s">
        <v>53</v>
      </c>
      <c r="B45" s="136">
        <f>'実質公債費比率（分子）の構造'!K$49</f>
        <v>30</v>
      </c>
      <c r="C45" s="136"/>
      <c r="D45" s="136"/>
      <c r="E45" s="136">
        <f>'実質公債費比率（分子）の構造'!L$49</f>
        <v>21</v>
      </c>
      <c r="F45" s="136"/>
      <c r="G45" s="136"/>
      <c r="H45" s="136">
        <f>'実質公債費比率（分子）の構造'!M$49</f>
        <v>22</v>
      </c>
      <c r="I45" s="136"/>
      <c r="J45" s="136"/>
      <c r="K45" s="136">
        <f>'実質公債費比率（分子）の構造'!N$49</f>
        <v>21</v>
      </c>
      <c r="L45" s="136"/>
      <c r="M45" s="136"/>
      <c r="N45" s="136">
        <f>'実質公債費比率（分子）の構造'!O$49</f>
        <v>21</v>
      </c>
      <c r="O45" s="136"/>
      <c r="P45" s="136"/>
    </row>
    <row r="46" spans="1:16">
      <c r="A46" s="136" t="s">
        <v>54</v>
      </c>
      <c r="B46" s="136">
        <f>'実質公債費比率（分子）の構造'!K$48</f>
        <v>112</v>
      </c>
      <c r="C46" s="136"/>
      <c r="D46" s="136"/>
      <c r="E46" s="136">
        <f>'実質公債費比率（分子）の構造'!L$48</f>
        <v>117</v>
      </c>
      <c r="F46" s="136"/>
      <c r="G46" s="136"/>
      <c r="H46" s="136">
        <f>'実質公債費比率（分子）の構造'!M$48</f>
        <v>127</v>
      </c>
      <c r="I46" s="136"/>
      <c r="J46" s="136"/>
      <c r="K46" s="136">
        <f>'実質公債費比率（分子）の構造'!N$48</f>
        <v>124</v>
      </c>
      <c r="L46" s="136"/>
      <c r="M46" s="136"/>
      <c r="N46" s="136">
        <f>'実質公債費比率（分子）の構造'!O$48</f>
        <v>115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491</v>
      </c>
      <c r="C49" s="136"/>
      <c r="D49" s="136"/>
      <c r="E49" s="136">
        <f>'実質公債費比率（分子）の構造'!L$45</f>
        <v>501</v>
      </c>
      <c r="F49" s="136"/>
      <c r="G49" s="136"/>
      <c r="H49" s="136">
        <f>'実質公債費比率（分子）の構造'!M$45</f>
        <v>477</v>
      </c>
      <c r="I49" s="136"/>
      <c r="J49" s="136"/>
      <c r="K49" s="136">
        <f>'実質公債費比率（分子）の構造'!N$45</f>
        <v>463</v>
      </c>
      <c r="L49" s="136"/>
      <c r="M49" s="136"/>
      <c r="N49" s="136">
        <f>'実質公債費比率（分子）の構造'!O$45</f>
        <v>429</v>
      </c>
      <c r="O49" s="136"/>
      <c r="P49" s="136"/>
    </row>
    <row r="50" spans="1:16">
      <c r="A50" s="136" t="s">
        <v>58</v>
      </c>
      <c r="B50" s="136" t="e">
        <f>NA()</f>
        <v>#N/A</v>
      </c>
      <c r="C50" s="136">
        <f>IF(ISNUMBER('実質公債費比率（分子）の構造'!K$53),'実質公債費比率（分子）の構造'!K$53,NA())</f>
        <v>304</v>
      </c>
      <c r="D50" s="136" t="e">
        <f>NA()</f>
        <v>#N/A</v>
      </c>
      <c r="E50" s="136" t="e">
        <f>NA()</f>
        <v>#N/A</v>
      </c>
      <c r="F50" s="136">
        <f>IF(ISNUMBER('実質公債費比率（分子）の構造'!L$53),'実質公債費比率（分子）の構造'!L$53,NA())</f>
        <v>297</v>
      </c>
      <c r="G50" s="136" t="e">
        <f>NA()</f>
        <v>#N/A</v>
      </c>
      <c r="H50" s="136" t="e">
        <f>NA()</f>
        <v>#N/A</v>
      </c>
      <c r="I50" s="136">
        <f>IF(ISNUMBER('実質公債費比率（分子）の構造'!M$53),'実質公債費比率（分子）の構造'!M$53,NA())</f>
        <v>264</v>
      </c>
      <c r="J50" s="136" t="e">
        <f>NA()</f>
        <v>#N/A</v>
      </c>
      <c r="K50" s="136" t="e">
        <f>NA()</f>
        <v>#N/A</v>
      </c>
      <c r="L50" s="136">
        <f>IF(ISNUMBER('実質公債費比率（分子）の構造'!N$53),'実質公債費比率（分子）の構造'!N$53,NA())</f>
        <v>245</v>
      </c>
      <c r="M50" s="136" t="e">
        <f>NA()</f>
        <v>#N/A</v>
      </c>
      <c r="N50" s="136" t="e">
        <f>NA()</f>
        <v>#N/A</v>
      </c>
      <c r="O50" s="136">
        <f>IF(ISNUMBER('実質公債費比率（分子）の構造'!O$53),'実質公債費比率（分子）の構造'!O$53,NA())</f>
        <v>173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3947</v>
      </c>
      <c r="E56" s="135"/>
      <c r="F56" s="135"/>
      <c r="G56" s="135">
        <f>'将来負担比率（分子）の構造'!J$51</f>
        <v>3829</v>
      </c>
      <c r="H56" s="135"/>
      <c r="I56" s="135"/>
      <c r="J56" s="135">
        <f>'将来負担比率（分子）の構造'!K$51</f>
        <v>3703</v>
      </c>
      <c r="K56" s="135"/>
      <c r="L56" s="135"/>
      <c r="M56" s="135">
        <f>'将来負担比率（分子）の構造'!L$51</f>
        <v>3506</v>
      </c>
      <c r="N56" s="135"/>
      <c r="O56" s="135"/>
      <c r="P56" s="135">
        <f>'将来負担比率（分子）の構造'!M$51</f>
        <v>3314</v>
      </c>
    </row>
    <row r="57" spans="1:16">
      <c r="A57" s="135" t="s">
        <v>34</v>
      </c>
      <c r="B57" s="135"/>
      <c r="C57" s="135"/>
      <c r="D57" s="135">
        <f>'将来負担比率（分子）の構造'!I$50</f>
        <v>199</v>
      </c>
      <c r="E57" s="135"/>
      <c r="F57" s="135"/>
      <c r="G57" s="135">
        <f>'将来負担比率（分子）の構造'!J$50</f>
        <v>173</v>
      </c>
      <c r="H57" s="135"/>
      <c r="I57" s="135"/>
      <c r="J57" s="135">
        <f>'将来負担比率（分子）の構造'!K$50</f>
        <v>145</v>
      </c>
      <c r="K57" s="135"/>
      <c r="L57" s="135"/>
      <c r="M57" s="135">
        <f>'将来負担比率（分子）の構造'!L$50</f>
        <v>122</v>
      </c>
      <c r="N57" s="135"/>
      <c r="O57" s="135"/>
      <c r="P57" s="135">
        <f>'将来負担比率（分子）の構造'!M$50</f>
        <v>109</v>
      </c>
    </row>
    <row r="58" spans="1:16">
      <c r="A58" s="135" t="s">
        <v>33</v>
      </c>
      <c r="B58" s="135"/>
      <c r="C58" s="135"/>
      <c r="D58" s="135">
        <f>'将来負担比率（分子）の構造'!I$49</f>
        <v>1226</v>
      </c>
      <c r="E58" s="135"/>
      <c r="F58" s="135"/>
      <c r="G58" s="135">
        <f>'将来負担比率（分子）の構造'!J$49</f>
        <v>1718</v>
      </c>
      <c r="H58" s="135"/>
      <c r="I58" s="135"/>
      <c r="J58" s="135">
        <f>'将来負担比率（分子）の構造'!K$49</f>
        <v>1972</v>
      </c>
      <c r="K58" s="135"/>
      <c r="L58" s="135"/>
      <c r="M58" s="135">
        <f>'将来負担比率（分子）の構造'!L$49</f>
        <v>2070</v>
      </c>
      <c r="N58" s="135"/>
      <c r="O58" s="135"/>
      <c r="P58" s="135">
        <f>'将来負担比率（分子）の構造'!M$49</f>
        <v>1064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761</v>
      </c>
      <c r="C62" s="135"/>
      <c r="D62" s="135"/>
      <c r="E62" s="135">
        <f>'将来負担比率（分子）の構造'!J$45</f>
        <v>743</v>
      </c>
      <c r="F62" s="135"/>
      <c r="G62" s="135"/>
      <c r="H62" s="135">
        <f>'将来負担比率（分子）の構造'!K$45</f>
        <v>726</v>
      </c>
      <c r="I62" s="135"/>
      <c r="J62" s="135"/>
      <c r="K62" s="135">
        <f>'将来負担比率（分子）の構造'!L$45</f>
        <v>640</v>
      </c>
      <c r="L62" s="135"/>
      <c r="M62" s="135"/>
      <c r="N62" s="135">
        <f>'将来負担比率（分子）の構造'!M$45</f>
        <v>564</v>
      </c>
      <c r="O62" s="135"/>
      <c r="P62" s="135"/>
    </row>
    <row r="63" spans="1:16">
      <c r="A63" s="135" t="s">
        <v>27</v>
      </c>
      <c r="B63" s="135">
        <f>'将来負担比率（分子）の構造'!I$44</f>
        <v>469</v>
      </c>
      <c r="C63" s="135"/>
      <c r="D63" s="135"/>
      <c r="E63" s="135">
        <f>'将来負担比率（分子）の構造'!J$44</f>
        <v>287</v>
      </c>
      <c r="F63" s="135"/>
      <c r="G63" s="135"/>
      <c r="H63" s="135">
        <f>'将来負担比率（分子）の構造'!K$44</f>
        <v>248</v>
      </c>
      <c r="I63" s="135"/>
      <c r="J63" s="135"/>
      <c r="K63" s="135">
        <f>'将来負担比率（分子）の構造'!L$44</f>
        <v>211</v>
      </c>
      <c r="L63" s="135"/>
      <c r="M63" s="135"/>
      <c r="N63" s="135">
        <f>'将来負担比率（分子）の構造'!M$44</f>
        <v>172</v>
      </c>
      <c r="O63" s="135"/>
      <c r="P63" s="135"/>
    </row>
    <row r="64" spans="1:16">
      <c r="A64" s="135" t="s">
        <v>26</v>
      </c>
      <c r="B64" s="135">
        <f>'将来負担比率（分子）の構造'!I$43</f>
        <v>1714</v>
      </c>
      <c r="C64" s="135"/>
      <c r="D64" s="135"/>
      <c r="E64" s="135">
        <f>'将来負担比率（分子）の構造'!J$43</f>
        <v>1740</v>
      </c>
      <c r="F64" s="135"/>
      <c r="G64" s="135"/>
      <c r="H64" s="135">
        <f>'将来負担比率（分子）の構造'!K$43</f>
        <v>1757</v>
      </c>
      <c r="I64" s="135"/>
      <c r="J64" s="135"/>
      <c r="K64" s="135">
        <f>'将来負担比率（分子）の構造'!L$43</f>
        <v>1615</v>
      </c>
      <c r="L64" s="135"/>
      <c r="M64" s="135"/>
      <c r="N64" s="135">
        <f>'将来負担比率（分子）の構造'!M$43</f>
        <v>1493</v>
      </c>
      <c r="O64" s="135"/>
      <c r="P64" s="135"/>
    </row>
    <row r="65" spans="1:16">
      <c r="A65" s="135" t="s">
        <v>25</v>
      </c>
      <c r="B65" s="135">
        <f>'将来負担比率（分子）の構造'!I$42</f>
        <v>258</v>
      </c>
      <c r="C65" s="135"/>
      <c r="D65" s="135"/>
      <c r="E65" s="135">
        <f>'将来負担比率（分子）の構造'!J$42</f>
        <v>197</v>
      </c>
      <c r="F65" s="135"/>
      <c r="G65" s="135"/>
      <c r="H65" s="135">
        <f>'将来負担比率（分子）の構造'!K$42</f>
        <v>153</v>
      </c>
      <c r="I65" s="135"/>
      <c r="J65" s="135"/>
      <c r="K65" s="135">
        <f>'将来負担比率（分子）の構造'!L$42</f>
        <v>112</v>
      </c>
      <c r="L65" s="135"/>
      <c r="M65" s="135"/>
      <c r="N65" s="135">
        <f>'将来負担比率（分子）の構造'!M$42</f>
        <v>88</v>
      </c>
      <c r="O65" s="135"/>
      <c r="P65" s="135"/>
    </row>
    <row r="66" spans="1:16">
      <c r="A66" s="135" t="s">
        <v>24</v>
      </c>
      <c r="B66" s="135">
        <f>'将来負担比率（分子）の構造'!I$41</f>
        <v>4458</v>
      </c>
      <c r="C66" s="135"/>
      <c r="D66" s="135"/>
      <c r="E66" s="135">
        <f>'将来負担比率（分子）の構造'!J$41</f>
        <v>4297</v>
      </c>
      <c r="F66" s="135"/>
      <c r="G66" s="135"/>
      <c r="H66" s="135">
        <f>'将来負担比率（分子）の構造'!K$41</f>
        <v>4109</v>
      </c>
      <c r="I66" s="135"/>
      <c r="J66" s="135"/>
      <c r="K66" s="135">
        <f>'将来負担比率（分子）の構造'!L$41</f>
        <v>3923</v>
      </c>
      <c r="L66" s="135"/>
      <c r="M66" s="135"/>
      <c r="N66" s="135">
        <f>'将来負担比率（分子）の構造'!M$41</f>
        <v>3752</v>
      </c>
      <c r="O66" s="135"/>
      <c r="P66" s="135"/>
    </row>
    <row r="67" spans="1:16">
      <c r="A67" s="135" t="s">
        <v>62</v>
      </c>
      <c r="B67" s="135" t="e">
        <f>NA()</f>
        <v>#N/A</v>
      </c>
      <c r="C67" s="135">
        <f>IF(ISNUMBER('将来負担比率（分子）の構造'!I$52), IF('将来負担比率（分子）の構造'!I$52 &lt; 0, 0, '将来負担比率（分子）の構造'!I$52), NA())</f>
        <v>2287</v>
      </c>
      <c r="D67" s="135" t="e">
        <f>NA()</f>
        <v>#N/A</v>
      </c>
      <c r="E67" s="135" t="e">
        <f>NA()</f>
        <v>#N/A</v>
      </c>
      <c r="F67" s="135">
        <f>IF(ISNUMBER('将来負担比率（分子）の構造'!J$52), IF('将来負担比率（分子）の構造'!J$52 &lt; 0, 0, '将来負担比率（分子）の構造'!J$52), NA())</f>
        <v>1543</v>
      </c>
      <c r="G67" s="135" t="e">
        <f>NA()</f>
        <v>#N/A</v>
      </c>
      <c r="H67" s="135" t="e">
        <f>NA()</f>
        <v>#N/A</v>
      </c>
      <c r="I67" s="135">
        <f>IF(ISNUMBER('将来負担比率（分子）の構造'!K$52), IF('将来負担比率（分子）の構造'!K$52 &lt; 0, 0, '将来負担比率（分子）の構造'!K$52), NA())</f>
        <v>1173</v>
      </c>
      <c r="J67" s="135" t="e">
        <f>NA()</f>
        <v>#N/A</v>
      </c>
      <c r="K67" s="135" t="e">
        <f>NA()</f>
        <v>#N/A</v>
      </c>
      <c r="L67" s="135">
        <f>IF(ISNUMBER('将来負担比率（分子）の構造'!L$52), IF('将来負担比率（分子）の構造'!L$52 &lt; 0, 0, '将来負担比率（分子）の構造'!L$52), NA())</f>
        <v>802</v>
      </c>
      <c r="M67" s="135" t="e">
        <f>NA()</f>
        <v>#N/A</v>
      </c>
      <c r="N67" s="135" t="e">
        <f>NA()</f>
        <v>#N/A</v>
      </c>
      <c r="O67" s="135">
        <f>IF(ISNUMBER('将来負担比率（分子）の構造'!M$52), IF('将来負担比率（分子）の構造'!M$52 &lt; 0, 0, '将来負担比率（分子）の構造'!M$52), NA())</f>
        <v>1582</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野崎智之</cp:lastModifiedBy>
  <cp:lastPrinted>2016-04-20T05:38:06Z</cp:lastPrinted>
  <dcterms:created xsi:type="dcterms:W3CDTF">2016-02-15T00:47:29Z</dcterms:created>
  <dcterms:modified xsi:type="dcterms:W3CDTF">2016-04-20T05:44:47Z</dcterms:modified>
  <cp:category/>
</cp:coreProperties>
</file>