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0" windowWidth="10245" windowHeight="81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AM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<sst xmlns="http://schemas.openxmlformats.org/spreadsheetml/2006/main" count="1044" uniqueCount="543">
  <si>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</si>
  <si>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</si>
  <si>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</si>
  <si>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</si>
  <si>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</si>
  <si>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</si>
  <si>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</si>
  <si>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</si>
  <si>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</si>
  <si>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</si>
  <si>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</si>
  <si>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</si>
  <si>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</si>
  <si>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</si>
  <si>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</si>
  <si>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</si>
  <si>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</si>
  <si>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</si>
  <si>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</si>
  <si>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</si>
  <si>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</si>
  <si>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</si>
  <si>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</si>
  <si>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</si>
  <si>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</si>
  <si>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</si>
  <si>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</si>
  <si>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</si>
  <si>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</si>
  <si>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</si>
  <si>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</si>
  <si>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</si>
  <si>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</si>
  <si>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</si>
  <si>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</si>
  <si>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</si>
  <si>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</si>
  <si>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</si>
  <si>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</si>
  <si>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</si>
  <si>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</si>
  <si>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</si>
  <si>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</si>
  <si>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</si>
  <si>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</si>
  <si>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</si>
  <si>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</si>
  <si>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</si>
  <si>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</si>
  <si>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</si>
  <si>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</si>
  <si>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</si>
  <si>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</si>
  <si>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</si>
  <si>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</si>
  <si>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</si>
  <si>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</si>
  <si>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</si>
  <si>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</si>
  <si>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</si>
  <si>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</si>
  <si>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</si>
  <si>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</si>
  <si>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</si>
  <si>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</si>
  <si>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</si>
  <si>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</si>
  <si>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</si>
  <si>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</si>
  <si>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</si>
  <si>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</si>
  <si>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</si>
  <si>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</si>
  <si>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</si>
  <si>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</si>
  <si>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</si>
  <si>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</si>
  <si>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</si>
  <si>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</si>
  <si>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</si>
  <si>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</si>
  <si>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</si>
  <si>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</si>
  <si>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</si>
  <si>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</si>
  <si>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</si>
  <si>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</si>
  <si>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</si>
  <si>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</si>
  <si>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</si>
  <si>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</si>
  <si>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</si>
  <si>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</si>
  <si>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</si>
  <si>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</si>
  <si>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</si>
  <si>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</si>
  <si>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</si>
  <si>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</si>
  <si>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</si>
  <si>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</si>
  <si>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</si>
  <si>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</si>
  <si>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</si>
  <si>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</si>
  <si>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</si>
  <si>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</si>
  <si>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</si>
  <si>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</si>
  <si>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</si>
  <si>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</si>
  <si>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</si>
  <si>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</si>
  <si>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</si>
  <si>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</si>
  <si>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</si>
  <si>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</si>
  <si>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</si>
  <si>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</si>
  <si>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</si>
  <si>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</si>
  <si>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</si>
  <si>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</si>
  <si>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</si>
  <si>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</si>
  <si>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</si>
  <si>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</si>
  <si>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</si>
  <si>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</si>
  <si>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</si>
  <si>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</si>
  <si>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</si>
  <si>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</si>
  <si>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</si>
  <si>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</si>
  <si>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</si>
  <si>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</si>
  <si>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</si>
  <si>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</si>
  <si>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</si>
  <si>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</si>
  <si>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</si>
  <si>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</si>
  <si>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</si>
  <si>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</si>
  <si>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</si>
  <si>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</si>
  <si>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</si>
  <si>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</si>
  <si>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</si>
  <si>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</si>
  <si>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</si>
  <si>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</si>
  <si>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</si>
  <si>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</si>
  <si>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</si>
  <si>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</si>
  <si>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</si>
  <si>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</si>
  <si>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</si>
  <si>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</si>
  <si>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</si>
  <si>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</si>
  <si>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</si>
  <si>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</si>
  <si>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</si>
  <si>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</si>
  <si>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</si>
  <si>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</si>
  <si>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</si>
  <si>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</si>
  <si>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</si>
  <si>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</si>
  <si>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</si>
  <si>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</si>
  <si>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</si>
  <si>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</si>
  <si>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</si>
  <si>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</si>
  <si>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</si>
  <si>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</si>
  <si>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</si>
  <si>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</si>
  <si>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</si>
  <si>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</si>
  <si>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</si>
  <si>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</si>
  <si>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</si>
  <si>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</si>
  <si>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</si>
  <si>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</si>
  <si>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</si>
  <si>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</si>
  <si>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福島県川内村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</si>
  <si>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</si>
  <si>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</si>
  <si>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</si>
  <si>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</si>
  <si>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</si>
  <si>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</si>
  <si>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</si>
  <si>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</si>
  <si>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</si>
  <si>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</si>
  <si>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</si>
  <si>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</si>
  <si>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</si>
  <si>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</si>
  <si>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</si>
  <si>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</si>
  <si>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</si>
  <si>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</si>
  <si>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</si>
  <si>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</si>
  <si>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</si>
  <si>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</si>
  <si>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</si>
  <si>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</si>
  <si>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</si>
  <si>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</si>
  <si>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</si>
  <si>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</si>
  <si>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</si>
  <si>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</si>
  <si>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</si>
  <si>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</si>
  <si>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</si>
  <si>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</si>
  <si>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</si>
  <si>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</si>
  <si>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</si>
  <si>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</si>
  <si>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</si>
  <si>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</si>
  <si>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</si>
  <si>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</si>
  <si>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</si>
  <si>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</si>
  <si>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</si>
  <si>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</si>
  <si>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</si>
  <si>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</si>
  <si>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</si>
  <si>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</si>
  <si>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</si>
  <si>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</si>
  <si>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</si>
  <si>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</si>
  <si>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</si>
  <si>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</si>
  <si>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</si>
  <si>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</si>
  <si>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</si>
  <si>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</si>
  <si>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</si>
  <si>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</si>
  <si>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</si>
  <si>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</si>
  <si>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</si>
  <si>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</si>
  <si>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</si>
  <si>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</si>
  <si>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</si>
  <si>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</si>
  <si>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</si>
  <si>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</si>
  <si>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</si>
  <si>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</si>
  <si>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</si>
  <si>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</si>
  <si>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</si>
  <si>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</si>
  <si>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</si>
  <si>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</si>
  <si>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</si>
  <si>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</si>
  <si>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</si>
  <si>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</si>
  <si>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</si>
  <si>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</si>
  <si>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</si>
  <si>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</si>
  <si>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</si>
  <si>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</si>
  <si>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</si>
  <si>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</si>
  <si>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</si>
  <si>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</si>
  <si>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</si>
  <si>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</si>
  <si>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</si>
  <si>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</si>
  <si>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</si>
  <si>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</si>
  <si>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</si>
  <si>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</si>
  <si>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</si>
  <si>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</si>
  <si>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</si>
  <si>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</si>
  <si>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</si>
  <si>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</si>
  <si>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</si>
  <si>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</si>
  <si>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</si>
  <si>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</si>
  <si>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</si>
  <si>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</si>
  <si>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</si>
  <si>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</si>
  <si>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</si>
  <si>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</si>
  <si>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</si>
  <si>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</si>
  <si>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</si>
  <si>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</si>
  <si>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</si>
  <si>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</si>
  <si>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</si>
  <si>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</si>
  <si>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</si>
  <si>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</si>
  <si>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</si>
  <si>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</si>
  <si>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</si>
  <si>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</si>
  <si>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</si>
  <si>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</si>
  <si>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</si>
  <si>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</si>
  <si>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</si>
  <si>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</si>
  <si>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</si>
  <si>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</si>
  <si>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</si>
  <si>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</si>
  <si>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</si>
  <si>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</si>
  <si>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</si>
  <si>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</si>
  <si>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</si>
  <si>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福島県川内村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</si>
  <si>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</si>
  <si>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</si>
  <si>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</si>
  <si>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</si>
  <si>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</si>
  <si>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</si>
  <si>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</si>
  <si>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</si>
  <si>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</si>
  <si>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</si>
  <si>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</si>
  <si>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</si>
  <si>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</si>
  <si>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</si>
  <si>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</si>
  <si>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</si>
  <si>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</si>
  <si>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</si>
  <si>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</si>
  <si>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</si>
  <si>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</si>
  <si>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</si>
  <si>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</si>
  <si>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</si>
  <si>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</si>
  <si>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</si>
  <si>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</si>
  <si>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</si>
  <si>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</si>
  <si>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</si>
  <si>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</si>
  <si>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</si>
  <si>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</si>
  <si>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</si>
  <si>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</si>
  <si>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</si>
  <si>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介護サービス事業勘定特別会計</t>
    <phoneticPr fontId="5"/>
  </si>
  <si>
    <t>後期高齢者医療特別会計</t>
    <phoneticPr fontId="5"/>
  </si>
  <si>
    <t>-</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</si>
  <si>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</si>
  <si>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</si>
  <si>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</si>
  <si>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</si>
  <si>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</si>
  <si>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</si>
  <si>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</si>
  <si>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</si>
  <si>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</si>
  <si>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</si>
  <si>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</si>
  <si>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</si>
  <si>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</si>
  <si>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</si>
  <si>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</si>
  <si>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</si>
  <si>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</si>
  <si>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</si>
  <si>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</si>
  <si>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</si>
  <si>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</si>
  <si>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</si>
  <si>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</si>
  <si>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</si>
  <si>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</si>
  <si>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</si>
  <si>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</si>
  <si>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</si>
  <si>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</si>
  <si>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</si>
  <si>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</si>
  <si>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</si>
  <si>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</si>
  <si>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</si>
  <si>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</si>
  <si>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</si>
  <si>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</si>
  <si>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</si>
  <si>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</si>
  <si>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</si>
  <si>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</si>
  <si>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</si>
  <si>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</si>
  <si>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</si>
  <si>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</si>
  <si>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</si>
  <si>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</si>
  <si>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</si>
  <si>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</si>
  <si>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</si>
  <si>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</si>
  <si>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</si>
  <si>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</si>
  <si>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</si>
  <si>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</si>
  <si>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</si>
  <si>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</si>
  <si>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</si>
  <si>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</si>
  <si>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</si>
  <si>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</si>
  <si>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</si>
  <si>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</si>
  <si>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</si>
  <si>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</si>
  <si>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</si>
  <si>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</si>
  <si>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</si>
  <si>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</si>
  <si>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</si>
  <si>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</si>
  <si>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</si>
  <si>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</si>
  <si>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</si>
  <si>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</si>
  <si>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</si>
  <si>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</si>
  <si>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</si>
  <si>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</si>
  <si>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</si>
  <si>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</si>
  <si>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</si>
  <si>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</si>
  <si>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</si>
  <si>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</si>
  <si>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</si>
  <si>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</si>
  <si>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</si>
  <si>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</si>
  <si>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</si>
  <si>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</si>
  <si>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</si>
  <si>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</si>
  <si>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</si>
  <si>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</si>
  <si>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</si>
  <si>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</si>
  <si>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</si>
  <si>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</si>
  <si>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</si>
  <si>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</si>
  <si>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</si>
  <si>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</si>
  <si>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</si>
  <si>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</si>
  <si>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</si>
  <si>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</si>
  <si>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</si>
  <si>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</si>
  <si>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</si>
  <si>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</si>
  <si>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</si>
  <si>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</si>
  <si>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</si>
  <si>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</si>
  <si>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</si>
  <si>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</si>
  <si>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</si>
  <si>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</si>
  <si>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</si>
  <si>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</si>
  <si>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</si>
  <si>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</si>
  <si>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</si>
  <si>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</si>
  <si>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</si>
  <si>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</si>
  <si>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</si>
  <si>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</si>
  <si>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</si>
  <si>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</si>
  <si>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</si>
  <si>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</si>
  <si>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</si>
  <si>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</si>
  <si>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</si>
  <si>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3.19</t>
  </si>
  <si>
    <t>▲ 5.63</t>
  </si>
  <si>
    <t>▲ 3.34</t>
  </si>
  <si>
    <t>▲ 0.20</t>
  </si>
  <si>
    <t>一般会計</t>
  </si>
  <si>
    <t>国民健康保険事業勘定特別会計</t>
  </si>
  <si>
    <t>介護保険事業勘定特別会計</t>
  </si>
  <si>
    <t>農業集落排水事業特別会計</t>
  </si>
  <si>
    <t>国民健康保険直営診療施設勘定特別会計</t>
  </si>
  <si>
    <t>介護サービス事業勘定特別会計</t>
  </si>
  <si>
    <t>後期高齢者医療特別会計</t>
  </si>
  <si>
    <t>その他会計（赤字）</t>
  </si>
  <si>
    <t>その他会計（黒字）</t>
  </si>
  <si>
    <t>双葉地方広域市町村圏組合一般会計</t>
  </si>
  <si>
    <t>公立小野町地方綜合病院企業団</t>
  </si>
  <si>
    <t>福島県後期高齢者医療広域連合一般会計</t>
  </si>
  <si>
    <t>福島県後期高齢者医療広域連合後期高齢者医療特別会計</t>
  </si>
  <si>
    <t>福島県市町村事務組合一般会計</t>
  </si>
  <si>
    <t>福島県市町村事務組合消防補償等特別会計</t>
  </si>
  <si>
    <t>福島県市町村事務組合消防賞じゅつ金特別会計</t>
  </si>
  <si>
    <t>福島県市町村事務組合非常勤職員公務災害補償特別会計</t>
  </si>
  <si>
    <t>福島県市町村事務組合自治会館管理特別会計</t>
  </si>
  <si>
    <t>-</t>
    <phoneticPr fontId="2"/>
  </si>
  <si>
    <t>-</t>
    <phoneticPr fontId="2"/>
  </si>
  <si>
    <t>-</t>
    <phoneticPr fontId="2"/>
  </si>
  <si>
    <t>法適用</t>
    <rPh sb="0" eb="1">
      <t>ホウ</t>
    </rPh>
    <rPh sb="1" eb="3">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</si>
</sst>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303879</c:v>
                </c:pt>
                <c:pt idx="1">
                  <c:v>65372</c:v>
                </c:pt>
                <c:pt idx="2">
                  <c:v>351747</c:v>
                </c:pt>
                <c:pt idx="3">
                  <c:v>1000296</c:v>
                </c:pt>
                <c:pt idx="4">
                  <c:v>523764</c:v>
                </c:pt>
              </c:numCache>
            </c:numRef>
          </c:val>
          <c:smooth val="0"/>
        </c:ser>
        <c:dLbls>
          <c:showLegendKey val="0"/>
          <c:showVal val="0"/>
          <c:showCatName val="0"/>
          <c:showSerName val="0"/>
          <c:showPercent val="0"/>
          <c:showBubbleSize val="0"/>
        </c:dLbls>
        <c:marker val="1"/>
        <c:smooth val="0"/>
        <c:axId val="101867904"/>
        <c:axId val="101869824"/>
      </c:lineChart>
      <c:catAx>
        <c:axId val="101867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9824"/>
        <c:crosses val="autoZero"/>
        <c:auto val="1"/>
        <c:lblAlgn val="ctr"/>
        <c:lblOffset val="100"/>
        <c:tickLblSkip val="1"/>
        <c:tickMarkSkip val="1"/>
        <c:noMultiLvlLbl val="0"/>
      </c:catAx>
      <c:valAx>
        <c:axId val="10186982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4.24</c:v>
                </c:pt>
                <c:pt idx="1">
                  <c:v>14.15</c:v>
                </c:pt>
                <c:pt idx="2">
                  <c:v>15.22</c:v>
                </c:pt>
                <c:pt idx="3">
                  <c:v>11.78</c:v>
                </c:pt>
                <c:pt idx="4">
                  <c:v>11.69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55.04</c:v>
                </c:pt>
                <c:pt idx="1">
                  <c:v>61.51</c:v>
                </c:pt>
                <c:pt idx="2">
                  <c:v>59.18</c:v>
                </c:pt>
                <c:pt idx="3">
                  <c:v>66.61</c:v>
                </c:pt>
                <c:pt idx="4">
                  <c:v>70.260000000000005</c:v>
                </c:pt>
              </c:numCache>
            </c:numRef>
          </c:val>
        </c:ser>
        <c:dLbls>
          <c:showLegendKey val="0"/>
          <c:showVal val="0"/>
          <c:showCatName val="0"/>
          <c:showSerName val="0"/>
          <c:showPercent val="0"/>
          <c:showBubbleSize val="0"/>
        </c:dLbls>
        <c:gapWidth val="250"/>
        <c:overlap val="100"/>
        <c:axId val="108751104"/>
        <c:axId val="108765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-3.19</c:v>
                </c:pt>
                <c:pt idx="1">
                  <c:v>9.69</c:v>
                </c:pt>
                <c:pt idx="2">
                  <c:v>-5.63</c:v>
                </c:pt>
                <c:pt idx="3">
                  <c:v>-3.34</c:v>
                </c:pt>
                <c:pt idx="4">
                  <c:v>-0.2</c:v>
                </c:pt>
              </c:numCache>
            </c:numRef>
          </c:val>
          <c:smooth val="0"/>
        </c:ser>
        <c:dLbls>
          <c:showLegendKey val="0"/>
          <c:showVal val="0"/>
          <c:showCatName val="0"/>
          <c:showSerName val="0"/>
          <c:showPercent val="0"/>
          <c:showBubbleSize val="0"/>
        </c:dLbls>
        <c:marker val="1"/>
        <c:smooth val="0"/>
        <c:axId val="108751104"/>
        <c:axId val="108765568"/>
      </c:lineChart>
      <c:catAx>
        <c:axId val="1087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65568"/>
        <c:crosses val="autoZero"/>
        <c:auto val="1"/>
        <c:lblAlgn val="ctr"/>
        <c:lblOffset val="100"/>
        <c:tickLblSkip val="1"/>
        <c:tickMarkSkip val="1"/>
        <c:noMultiLvlLbl val="0"/>
      </c:catAx>
      <c:valAx>
        <c:axId val="10876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5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0.03</c:v>
                </c:pt>
                <c:pt idx="4">
                  <c:v>#N/A</c:v>
                </c:pt>
                <c:pt idx="5">
                  <c:v>0.03</c:v>
                </c:pt>
                <c:pt idx="6">
                  <c:v>#N/A</c:v>
                </c:pt>
                <c:pt idx="7">
                  <c:v>0</c:v>
                </c:pt>
                <c:pt idx="8">
                  <c:v>#N/A</c:v>
                </c:pt>
                <c:pt idx="9">
                  <c:v>0</c:v>
                </c:pt>
              </c:numCache>
            </c:numRef>
          </c:val>
        </c:ser>
        <c:ser>
          <c:idx val="4"/>
          <c:order val="4"/>
          <c:tx>
            <c:strRef>
              <c:f>データシート!$A$31</c:f>
              <c:strCache>
                <c:ptCount val="1"/>
                <c:pt idx="0">
                  <c:v>介護サービス事業勘定特別会計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0.6</c:v>
                </c:pt>
                <c:pt idx="6">
                  <c:v>#N/A</c:v>
                </c:pt>
                <c:pt idx="7">
                  <c:v>0</c:v>
                </c:pt>
                <c:pt idx="8">
                  <c:v>#N/A</c:v>
                </c:pt>
                <c:pt idx="9">
                  <c:v>0</c:v>
                </c:pt>
              </c:numCache>
            </c:numRef>
          </c:val>
        </c:ser>
        <c:ser>
          <c:idx val="5"/>
          <c:order val="5"/>
          <c:tx>
            <c:strRef>
              <c:f>データシート!$A$32</c:f>
              <c:strCache>
                <c:ptCount val="1"/>
                <c:pt idx="0">
                  <c:v>国民健康保険直営診療施設勘定特別会計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0.44</c:v>
                </c:pt>
                <c:pt idx="2">
                  <c:v>#N/A</c:v>
                </c:pt>
                <c:pt idx="3">
                  <c:v>0.41</c:v>
                </c:pt>
                <c:pt idx="4">
                  <c:v>#N/A</c:v>
                </c:pt>
                <c:pt idx="5">
                  <c:v>0.48</c:v>
                </c:pt>
                <c:pt idx="6">
                  <c:v>#N/A</c:v>
                </c:pt>
                <c:pt idx="7">
                  <c:v>0.02</c:v>
                </c:pt>
                <c:pt idx="8">
                  <c:v>#N/A</c:v>
                </c:pt>
                <c:pt idx="9">
                  <c:v>0.05</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0.63</c:v>
                </c:pt>
                <c:pt idx="4">
                  <c:v>#N/A</c:v>
                </c:pt>
                <c:pt idx="5">
                  <c:v>1.01</c:v>
                </c:pt>
                <c:pt idx="6">
                  <c:v>#N/A</c:v>
                </c:pt>
                <c:pt idx="7">
                  <c:v>0.96</c:v>
                </c:pt>
                <c:pt idx="8">
                  <c:v>#N/A</c:v>
                </c:pt>
                <c:pt idx="9">
                  <c:v>0.28000000000000003</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0.99</c:v>
                </c:pt>
                <c:pt idx="2">
                  <c:v>#N/A</c:v>
                </c:pt>
                <c:pt idx="3">
                  <c:v>3.1</c:v>
                </c:pt>
                <c:pt idx="4">
                  <c:v>#N/A</c:v>
                </c:pt>
                <c:pt idx="5">
                  <c:v>0.84</c:v>
                </c:pt>
                <c:pt idx="6">
                  <c:v>#N/A</c:v>
                </c:pt>
                <c:pt idx="7">
                  <c:v>2.17</c:v>
                </c:pt>
                <c:pt idx="8">
                  <c:v>#N/A</c:v>
                </c:pt>
                <c:pt idx="9">
                  <c:v>0.28999999999999998</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0.39</c:v>
                </c:pt>
                <c:pt idx="2">
                  <c:v>#N/A</c:v>
                </c:pt>
                <c:pt idx="3">
                  <c:v>2.44</c:v>
                </c:pt>
                <c:pt idx="4">
                  <c:v>#N/A</c:v>
                </c:pt>
                <c:pt idx="5">
                  <c:v>3.53</c:v>
                </c:pt>
                <c:pt idx="6">
                  <c:v>#N/A</c:v>
                </c:pt>
                <c:pt idx="7">
                  <c:v>7.43</c:v>
                </c:pt>
                <c:pt idx="8">
                  <c:v>#N/A</c:v>
                </c:pt>
                <c:pt idx="9">
                  <c:v>9.9700000000000006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4.22</c:v>
                </c:pt>
                <c:pt idx="2">
                  <c:v>#N/A</c:v>
                </c:pt>
                <c:pt idx="3">
                  <c:v>14.15</c:v>
                </c:pt>
                <c:pt idx="4">
                  <c:v>#N/A</c:v>
                </c:pt>
                <c:pt idx="5">
                  <c:v>15.21</c:v>
                </c:pt>
                <c:pt idx="6">
                  <c:v>#N/A</c:v>
                </c:pt>
                <c:pt idx="7">
                  <c:v>11.77</c:v>
                </c:pt>
                <c:pt idx="8">
                  <c:v>#N/A</c:v>
                </c:pt>
                <c:pt idx="9">
                  <c:v>11.69</c:v>
                </c:pt>
              </c:numCache>
            </c:numRef>
          </c:val>
        </c:ser>
        <c:dLbls>
          <c:showLegendKey val="0"/>
          <c:showVal val="0"/>
          <c:showCatName val="0"/>
          <c:showSerName val="0"/>
          <c:showPercent val="0"/>
          <c:showBubbleSize val="0"/>
        </c:dLbls>
        <c:gapWidth val="150"/>
        <c:overlap val="100"/>
        <c:axId val="108942080"/>
        <c:axId val="108943616"/>
      </c:barChart>
      <c:catAx>
        <c:axId val="10894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43616"/>
        <c:crosses val="autoZero"/>
        <c:auto val="1"/>
        <c:lblAlgn val="ctr"/>
        <c:lblOffset val="100"/>
        <c:tickLblSkip val="1"/>
        <c:tickMarkSkip val="1"/>
        <c:noMultiLvlLbl val="0"/>
      </c:catAx>
      <c:valAx>
        <c:axId val="10894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4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299</c:v>
                </c:pt>
                <c:pt idx="5">
                  <c:v>312</c:v>
                </c:pt>
                <c:pt idx="8">
                  <c:v>274</c:v>
                </c:pt>
                <c:pt idx="11">
                  <c:v>284</c:v>
                </c:pt>
                <c:pt idx="14">
                  <c:v>288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c:v>
                </c:pt>
                <c:pt idx="3">
                  <c:v>9</c:v>
                </c:pt>
                <c:pt idx="6">
                  <c:v>8</c:v>
                </c:pt>
                <c:pt idx="9">
                  <c:v>6</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62</c:v>
                </c:pt>
                <c:pt idx="3">
                  <c:v>63</c:v>
                </c:pt>
                <c:pt idx="6">
                  <c:v>63</c:v>
                </c:pt>
                <c:pt idx="9">
                  <c:v>63</c:v>
                </c:pt>
                <c:pt idx="12">
                  <c:v>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337</c:v>
                </c:pt>
                <c:pt idx="3">
                  <c:v>330</c:v>
                </c:pt>
                <c:pt idx="6">
                  <c:v>301</c:v>
                </c:pt>
                <c:pt idx="9">
                  <c:v>318</c:v>
                </c:pt>
                <c:pt idx="12">
                  <c:v>308</c:v>
                </c:pt>
              </c:numCache>
            </c:numRef>
          </c:val>
        </c:ser>
        <c:dLbls>
          <c:showLegendKey val="0"/>
          <c:showVal val="0"/>
          <c:showCatName val="0"/>
          <c:showSerName val="0"/>
          <c:showPercent val="0"/>
          <c:showBubbleSize val="0"/>
        </c:dLbls>
        <c:gapWidth val="100"/>
        <c:overlap val="100"/>
        <c:axId val="101485952"/>
        <c:axId val="101496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111</c:v>
                </c:pt>
                <c:pt idx="2">
                  <c:v>#N/A</c:v>
                </c:pt>
                <c:pt idx="3">
                  <c:v>#N/A</c:v>
                </c:pt>
                <c:pt idx="4">
                  <c:v>90</c:v>
                </c:pt>
                <c:pt idx="5">
                  <c:v>#N/A</c:v>
                </c:pt>
                <c:pt idx="6">
                  <c:v>#N/A</c:v>
                </c:pt>
                <c:pt idx="7">
                  <c:v>98</c:v>
                </c:pt>
                <c:pt idx="8">
                  <c:v>#N/A</c:v>
                </c:pt>
                <c:pt idx="9">
                  <c:v>#N/A</c:v>
                </c:pt>
                <c:pt idx="10">
                  <c:v>103</c:v>
                </c:pt>
                <c:pt idx="11">
                  <c:v>#N/A</c:v>
                </c:pt>
                <c:pt idx="12">
                  <c:v>#N/A</c:v>
                </c:pt>
                <c:pt idx="13">
                  <c:v>93</c:v>
                </c:pt>
                <c:pt idx="14">
                  <c:v>#N/A</c:v>
                </c:pt>
              </c:numCache>
            </c:numRef>
          </c:val>
          <c:smooth val="0"/>
        </c:ser>
        <c:dLbls>
          <c:showLegendKey val="0"/>
          <c:showVal val="0"/>
          <c:showCatName val="0"/>
          <c:showSerName val="0"/>
          <c:showPercent val="0"/>
          <c:showBubbleSize val="0"/>
        </c:dLbls>
        <c:marker val="1"/>
        <c:smooth val="0"/>
        <c:axId val="101485952"/>
        <c:axId val="101496320"/>
      </c:lineChart>
      <c:catAx>
        <c:axId val="1014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496320"/>
        <c:crosses val="autoZero"/>
        <c:auto val="1"/>
        <c:lblAlgn val="ctr"/>
        <c:lblOffset val="100"/>
        <c:tickLblSkip val="1"/>
        <c:tickMarkSkip val="1"/>
        <c:noMultiLvlLbl val="0"/>
      </c:catAx>
      <c:valAx>
        <c:axId val="10149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8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2766</c:v>
                </c:pt>
                <c:pt idx="5">
                  <c:v>2517</c:v>
                </c:pt>
                <c:pt idx="8">
                  <c:v>2605</c:v>
                </c:pt>
                <c:pt idx="11">
                  <c:v>2509</c:v>
                </c:pt>
                <c:pt idx="14">
                  <c:v>2439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2148</c:v>
                </c:pt>
                <c:pt idx="5">
                  <c:v>3712</c:v>
                </c:pt>
                <c:pt idx="8">
                  <c:v>3424</c:v>
                </c:pt>
                <c:pt idx="11">
                  <c:v>1744</c:v>
                </c:pt>
                <c:pt idx="14">
                  <c:v>1854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582</c:v>
                </c:pt>
                <c:pt idx="3">
                  <c:v>600</c:v>
                </c:pt>
                <c:pt idx="6">
                  <c:v>420</c:v>
                </c:pt>
                <c:pt idx="9">
                  <c:v>461</c:v>
                </c:pt>
                <c:pt idx="12">
                  <c:v>425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99</c:v>
                </c:pt>
                <c:pt idx="3">
                  <c:v>88</c:v>
                </c:pt>
                <c:pt idx="6">
                  <c:v>77</c:v>
                </c:pt>
                <c:pt idx="9">
                  <c:v>71</c:v>
                </c:pt>
                <c:pt idx="12">
                  <c:v>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901</c:v>
                </c:pt>
                <c:pt idx="3">
                  <c:v>888</c:v>
                </c:pt>
                <c:pt idx="6">
                  <c:v>855</c:v>
                </c:pt>
                <c:pt idx="9">
                  <c:v>815</c:v>
                </c:pt>
                <c:pt idx="12">
                  <c:v>768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2784</c:v>
                </c:pt>
                <c:pt idx="3">
                  <c:v>2521</c:v>
                </c:pt>
                <c:pt idx="6">
                  <c:v>2250</c:v>
                </c:pt>
                <c:pt idx="9">
                  <c:v>2277</c:v>
                </c:pt>
                <c:pt idx="12">
                  <c:v>2205</c:v>
                </c:pt>
              </c:numCache>
            </c:numRef>
          </c:val>
        </c:ser>
        <c:dLbls>
          <c:showLegendKey val="0"/>
          <c:showVal val="0"/>
          <c:showCatName val="0"/>
          <c:showSerName val="0"/>
          <c:showPercent val="0"/>
          <c:showBubbleSize val="0"/>
        </c:dLbls>
        <c:gapWidth val="100"/>
        <c:overlap val="100"/>
        <c:axId val="101698944"/>
        <c:axId val="10170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1698944"/>
        <c:axId val="101701120"/>
      </c:lineChart>
      <c:catAx>
        <c:axId val="1016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701120"/>
        <c:crosses val="autoZero"/>
        <c:auto val="1"/>
        <c:lblAlgn val="ctr"/>
        <c:lblOffset val="100"/>
        <c:tickLblSkip val="1"/>
        <c:tickMarkSkip val="1"/>
        <c:noMultiLvlLbl val="0"/>
      </c:catAx>
      <c:valAx>
        <c:axId val="10170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9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2,739
2,706
197.35
7,566,630
6,432,298
215,129
1,839,586
2,243,988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ここ数年の財政力指数は横ばいとなっており、類似団体と比較すると高い水準ではありますが、依然として自主財源は乏しく地方交付税や国県支出金等の依存財源により財政運営が行える状況です。自主財源の確保が重要課題となっており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8" name="直線コネクタ 67"/>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9072</xdr:rowOff>
    </xdr:from>
    <xdr:to>
      <xdr:col>6</xdr:col>
      <xdr:colOff>0</xdr:colOff>
      <xdr:row>43</xdr:row>
      <xdr:rowOff>26307</xdr:rowOff>
    </xdr:to>
    <xdr:cxnSp macro="">
      <xdr:nvCxnSpPr>
        <xdr:cNvPr id="71" name="直線コネクタ 70"/>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9072</xdr:rowOff>
    </xdr:to>
    <xdr:cxnSp macro="">
      <xdr:nvCxnSpPr>
        <xdr:cNvPr id="74" name="直線コネクタ 73"/>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9072</xdr:rowOff>
    </xdr:to>
    <xdr:cxnSp macro="">
      <xdr:nvCxnSpPr>
        <xdr:cNvPr id="77" name="直線コネクタ 76"/>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7" name="円/楕円 86"/>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163484</xdr:rowOff>
    </xdr:from>
    <xdr:ext cx="762000" cy="259045"/>
    <xdr:sp macro="" textlink="">
      <xdr:nvSpPr>
        <xdr:cNvPr id="88"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89" name="円/楕円 88"/>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90" name="テキスト ボックス 89"/>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1" name="円/楕円 90"/>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70049</xdr:rowOff>
    </xdr:from>
    <xdr:ext cx="762000" cy="259045"/>
    <xdr:sp macro="" textlink="">
      <xdr:nvSpPr>
        <xdr:cNvPr id="92" name="テキスト ボックス 91"/>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3" name="円/楕円 92"/>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70049</xdr:rowOff>
    </xdr:from>
    <xdr:ext cx="762000" cy="259045"/>
    <xdr:sp macro="" textlink="">
      <xdr:nvSpPr>
        <xdr:cNvPr id="94" name="テキスト ボックス 93"/>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5" name="円/楕円 94"/>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96" name="テキスト ボックス 95"/>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経常収支比率が前年度より</a:t>
          </a:r>
          <a:r>
            <a:rPr lang="en-US" altLang="ja-JP" sz="1100" b="0" i="0" baseline="0">
              <a:solidFill>
                <a:schemeClr val="dk1"/>
              </a:solidFill>
              <a:effectLst/>
              <a:latin typeface="+mn-lt"/>
              <a:ea typeface="+mn-ea"/>
              <a:cs typeface="+mn-cs"/>
            </a:rPr>
            <a:t>9.8</a:t>
          </a:r>
          <a:r>
            <a:rPr lang="ja-JP" altLang="en-US" sz="1100" b="0" i="0" baseline="0">
              <a:solidFill>
                <a:schemeClr val="dk1"/>
              </a:solidFill>
              <a:effectLst/>
              <a:latin typeface="+mn-lt"/>
              <a:ea typeface="+mn-ea"/>
              <a:cs typeface="+mn-cs"/>
            </a:rPr>
            <a:t>ポイント増加しており、主な要因としては、普通交付税の減少、公共施設の修繕費の増加（維持補修費）や一部事務組合への負担金額が増加（補助費）したためとなっている。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類似団体と比較</a:t>
          </a:r>
          <a:r>
            <a:rPr lang="ja-JP" altLang="en-US" sz="1100" b="0" i="0" baseline="0">
              <a:solidFill>
                <a:schemeClr val="dk1"/>
              </a:solidFill>
              <a:effectLst/>
              <a:latin typeface="+mn-lt"/>
              <a:ea typeface="+mn-ea"/>
              <a:cs typeface="+mn-cs"/>
            </a:rPr>
            <a:t>しても</a:t>
          </a:r>
          <a:r>
            <a:rPr lang="ja-JP" altLang="ja-JP" sz="1100" b="0" i="0" baseline="0">
              <a:solidFill>
                <a:schemeClr val="dk1"/>
              </a:solidFill>
              <a:effectLst/>
              <a:latin typeface="+mn-lt"/>
              <a:ea typeface="+mn-ea"/>
              <a:cs typeface="+mn-cs"/>
            </a:rPr>
            <a:t>依然として</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水準</a:t>
          </a:r>
          <a:r>
            <a:rPr lang="ja-JP" altLang="en-US" sz="1100" b="0" i="0" baseline="0">
              <a:solidFill>
                <a:schemeClr val="dk1"/>
              </a:solidFill>
              <a:effectLst/>
              <a:latin typeface="+mn-lt"/>
              <a:ea typeface="+mn-ea"/>
              <a:cs typeface="+mn-cs"/>
            </a:rPr>
            <a:t>にあり、今後の義務的経費の削減に努め、弾力性のある財政運営が必要なってきます。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54791</xdr:rowOff>
    </xdr:from>
    <xdr:to>
      <xdr:col>7</xdr:col>
      <xdr:colOff>152400</xdr:colOff>
      <xdr:row>64</xdr:row>
      <xdr:rowOff>49712</xdr:rowOff>
    </xdr:to>
    <xdr:cxnSp macro="">
      <xdr:nvCxnSpPr>
        <xdr:cNvPr id="133" name="直線コネクタ 132"/>
        <xdr:cNvCxnSpPr/>
      </xdr:nvCxnSpPr>
      <xdr:spPr>
        <a:xfrm>
          <a:off x="4114800" y="10684691"/>
          <a:ext cx="8382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54791</xdr:rowOff>
    </xdr:from>
    <xdr:to>
      <xdr:col>6</xdr:col>
      <xdr:colOff>0</xdr:colOff>
      <xdr:row>62</xdr:row>
      <xdr:rowOff>130628</xdr:rowOff>
    </xdr:to>
    <xdr:cxnSp macro="">
      <xdr:nvCxnSpPr>
        <xdr:cNvPr id="136" name="直線コネクタ 135"/>
        <xdr:cNvCxnSpPr/>
      </xdr:nvCxnSpPr>
      <xdr:spPr>
        <a:xfrm flipV="1">
          <a:off x="3225800" y="1068469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130628</xdr:rowOff>
    </xdr:from>
    <xdr:to>
      <xdr:col>4</xdr:col>
      <xdr:colOff>482600</xdr:colOff>
      <xdr:row>65</xdr:row>
      <xdr:rowOff>9253</xdr:rowOff>
    </xdr:to>
    <xdr:cxnSp macro="">
      <xdr:nvCxnSpPr>
        <xdr:cNvPr id="139" name="直線コネクタ 138"/>
        <xdr:cNvCxnSpPr/>
      </xdr:nvCxnSpPr>
      <xdr:spPr>
        <a:xfrm flipV="1">
          <a:off x="2336800" y="10760528"/>
          <a:ext cx="889000" cy="39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61685</xdr:rowOff>
    </xdr:from>
    <xdr:to>
      <xdr:col>3</xdr:col>
      <xdr:colOff>279400</xdr:colOff>
      <xdr:row>65</xdr:row>
      <xdr:rowOff>9253</xdr:rowOff>
    </xdr:to>
    <xdr:cxnSp macro="">
      <xdr:nvCxnSpPr>
        <xdr:cNvPr id="142" name="直線コネクタ 141"/>
        <xdr:cNvCxnSpPr/>
      </xdr:nvCxnSpPr>
      <xdr:spPr>
        <a:xfrm>
          <a:off x="1447800" y="10691585"/>
          <a:ext cx="889000" cy="4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170362</xdr:rowOff>
    </xdr:from>
    <xdr:to>
      <xdr:col>7</xdr:col>
      <xdr:colOff>203200</xdr:colOff>
      <xdr:row>64</xdr:row>
      <xdr:rowOff>100512</xdr:rowOff>
    </xdr:to>
    <xdr:sp macro="" textlink="">
      <xdr:nvSpPr>
        <xdr:cNvPr id="152" name="円/楕円 151"/>
        <xdr:cNvSpPr/>
      </xdr:nvSpPr>
      <xdr:spPr>
        <a:xfrm>
          <a:off x="49022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142439</xdr:rowOff>
    </xdr:from>
    <xdr:ext cx="762000" cy="259045"/>
    <xdr:sp macro="" textlink="">
      <xdr:nvSpPr>
        <xdr:cNvPr id="153" name="財政構造の弾力性該当値テキスト"/>
        <xdr:cNvSpPr txBox="1"/>
      </xdr:nvSpPr>
      <xdr:spPr>
        <a:xfrm>
          <a:off x="5041900" y="1094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3991</xdr:rowOff>
    </xdr:from>
    <xdr:to>
      <xdr:col>6</xdr:col>
      <xdr:colOff>50800</xdr:colOff>
      <xdr:row>62</xdr:row>
      <xdr:rowOff>105591</xdr:rowOff>
    </xdr:to>
    <xdr:sp macro="" textlink="">
      <xdr:nvSpPr>
        <xdr:cNvPr id="154" name="円/楕円 153"/>
        <xdr:cNvSpPr/>
      </xdr:nvSpPr>
      <xdr:spPr>
        <a:xfrm>
          <a:off x="4064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55" name="テキスト ボックス 154"/>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79828</xdr:rowOff>
    </xdr:from>
    <xdr:to>
      <xdr:col>4</xdr:col>
      <xdr:colOff>533400</xdr:colOff>
      <xdr:row>63</xdr:row>
      <xdr:rowOff>9978</xdr:rowOff>
    </xdr:to>
    <xdr:sp macro="" textlink="">
      <xdr:nvSpPr>
        <xdr:cNvPr id="156" name="円/楕円 155"/>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166205</xdr:rowOff>
    </xdr:from>
    <xdr:ext cx="762000" cy="259045"/>
    <xdr:sp macro="" textlink="">
      <xdr:nvSpPr>
        <xdr:cNvPr id="157" name="テキスト ボックス 156"/>
        <xdr:cNvSpPr txBox="1"/>
      </xdr:nvSpPr>
      <xdr:spPr>
        <a:xfrm>
          <a:off x="2844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129903</xdr:rowOff>
    </xdr:from>
    <xdr:to>
      <xdr:col>3</xdr:col>
      <xdr:colOff>330200</xdr:colOff>
      <xdr:row>65</xdr:row>
      <xdr:rowOff>60053</xdr:rowOff>
    </xdr:to>
    <xdr:sp macro="" textlink="">
      <xdr:nvSpPr>
        <xdr:cNvPr id="158" name="円/楕円 157"/>
        <xdr:cNvSpPr/>
      </xdr:nvSpPr>
      <xdr:spPr>
        <a:xfrm>
          <a:off x="2286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44830</xdr:rowOff>
    </xdr:from>
    <xdr:ext cx="762000" cy="259045"/>
    <xdr:sp macro="" textlink="">
      <xdr:nvSpPr>
        <xdr:cNvPr id="159" name="テキスト ボックス 158"/>
        <xdr:cNvSpPr txBox="1"/>
      </xdr:nvSpPr>
      <xdr:spPr>
        <a:xfrm>
          <a:off x="1955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10885</xdr:rowOff>
    </xdr:from>
    <xdr:to>
      <xdr:col>2</xdr:col>
      <xdr:colOff>127000</xdr:colOff>
      <xdr:row>62</xdr:row>
      <xdr:rowOff>112485</xdr:rowOff>
    </xdr:to>
    <xdr:sp macro="" textlink="">
      <xdr:nvSpPr>
        <xdr:cNvPr id="160" name="円/楕円 159"/>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97262</xdr:rowOff>
    </xdr:from>
    <xdr:ext cx="762000" cy="259045"/>
    <xdr:sp macro="" textlink="">
      <xdr:nvSpPr>
        <xdr:cNvPr id="161" name="テキスト ボックス 160"/>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[799,495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前年度と比べ</a:t>
          </a:r>
          <a:r>
            <a:rPr lang="ja-JP" altLang="en-US" sz="1100" b="0" i="0" baseline="0">
              <a:solidFill>
                <a:schemeClr val="dk1"/>
              </a:solidFill>
              <a:effectLst/>
              <a:latin typeface="+mn-lt"/>
              <a:ea typeface="+mn-ea"/>
              <a:cs typeface="+mn-cs"/>
            </a:rPr>
            <a:t>ると増加しており</a:t>
          </a:r>
          <a:r>
            <a:rPr lang="ja-JP" altLang="ja-JP" sz="1100" b="0" i="0" baseline="0">
              <a:solidFill>
                <a:schemeClr val="dk1"/>
              </a:solidFill>
              <a:effectLst/>
              <a:latin typeface="+mn-lt"/>
              <a:ea typeface="+mn-ea"/>
              <a:cs typeface="+mn-cs"/>
            </a:rPr>
            <a:t>、依然として原子力災害による除染対策事業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物件費が</a:t>
          </a:r>
          <a:r>
            <a:rPr lang="ja-JP" altLang="en-US" sz="1100" b="0" i="0" baseline="0">
              <a:solidFill>
                <a:schemeClr val="dk1"/>
              </a:solidFill>
              <a:effectLst/>
              <a:latin typeface="+mn-lt"/>
              <a:ea typeface="+mn-ea"/>
              <a:cs typeface="+mn-cs"/>
            </a:rPr>
            <a:t>増額の原因となっております。</a:t>
          </a:r>
          <a:r>
            <a:rPr lang="ja-JP" altLang="ja-JP" sz="1100" b="0" i="0" baseline="0">
              <a:solidFill>
                <a:schemeClr val="dk1"/>
              </a:solidFill>
              <a:effectLst/>
              <a:latin typeface="+mn-lt"/>
              <a:ea typeface="+mn-ea"/>
              <a:cs typeface="+mn-cs"/>
            </a:rPr>
            <a:t>類似団体と比較しても、高い状況にあり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除染関連事業が終わるまではこの状況が続くと予想されます。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75947</xdr:rowOff>
    </xdr:from>
    <xdr:to>
      <xdr:col>7</xdr:col>
      <xdr:colOff>152400</xdr:colOff>
      <xdr:row>84</xdr:row>
      <xdr:rowOff>76143</xdr:rowOff>
    </xdr:to>
    <xdr:cxnSp macro="">
      <xdr:nvCxnSpPr>
        <xdr:cNvPr id="188" name="直線コネクタ 187"/>
        <xdr:cNvCxnSpPr/>
      </xdr:nvCxnSpPr>
      <xdr:spPr>
        <a:xfrm flipV="1">
          <a:off x="4953000" y="13963397"/>
          <a:ext cx="0" cy="514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48220</xdr:rowOff>
    </xdr:from>
    <xdr:ext cx="762000" cy="259045"/>
    <xdr:sp macro="" textlink="">
      <xdr:nvSpPr>
        <xdr:cNvPr id="189" name="人件費・物件費等の状況最小値テキスト"/>
        <xdr:cNvSpPr txBox="1"/>
      </xdr:nvSpPr>
      <xdr:spPr>
        <a:xfrm>
          <a:off x="5041900" y="1445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84</xdr:row>
      <xdr:rowOff>76143</xdr:rowOff>
    </xdr:from>
    <xdr:to>
      <xdr:col>7</xdr:col>
      <xdr:colOff>241300</xdr:colOff>
      <xdr:row>84</xdr:row>
      <xdr:rowOff>76143</xdr:rowOff>
    </xdr:to>
    <xdr:cxnSp macro="">
      <xdr:nvCxnSpPr>
        <xdr:cNvPr id="190" name="直線コネクタ 189"/>
        <xdr:cNvCxnSpPr/>
      </xdr:nvCxnSpPr>
      <xdr:spPr>
        <a:xfrm>
          <a:off x="4864100" y="1447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162324</xdr:rowOff>
    </xdr:from>
    <xdr:ext cx="762000" cy="259045"/>
    <xdr:sp macro="" textlink="">
      <xdr:nvSpPr>
        <xdr:cNvPr id="191" name="人件費・物件費等の状況最大値テキスト"/>
        <xdr:cNvSpPr txBox="1"/>
      </xdr:nvSpPr>
      <xdr:spPr>
        <a:xfrm>
          <a:off x="5041900" y="1370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75947</xdr:rowOff>
    </xdr:from>
    <xdr:to>
      <xdr:col>7</xdr:col>
      <xdr:colOff>241300</xdr:colOff>
      <xdr:row>81</xdr:row>
      <xdr:rowOff>75947</xdr:rowOff>
    </xdr:to>
    <xdr:cxnSp macro="">
      <xdr:nvCxnSpPr>
        <xdr:cNvPr id="192" name="直線コネクタ 191"/>
        <xdr:cNvCxnSpPr/>
      </xdr:nvCxnSpPr>
      <xdr:spPr>
        <a:xfrm>
          <a:off x="4864100" y="139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83741</xdr:rowOff>
    </xdr:from>
    <xdr:to>
      <xdr:col>7</xdr:col>
      <xdr:colOff>152400</xdr:colOff>
      <xdr:row>83</xdr:row>
      <xdr:rowOff>36587</xdr:rowOff>
    </xdr:to>
    <xdr:cxnSp macro="">
      <xdr:nvCxnSpPr>
        <xdr:cNvPr id="193" name="直線コネクタ 192"/>
        <xdr:cNvCxnSpPr/>
      </xdr:nvCxnSpPr>
      <xdr:spPr>
        <a:xfrm>
          <a:off x="4114800" y="14142641"/>
          <a:ext cx="838200" cy="1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143187</xdr:rowOff>
    </xdr:from>
    <xdr:ext cx="762000" cy="259045"/>
    <xdr:sp macro="" textlink="">
      <xdr:nvSpPr>
        <xdr:cNvPr id="194" name="人件費・物件費等の状況平均値テキスト"/>
        <xdr:cNvSpPr txBox="1"/>
      </xdr:nvSpPr>
      <xdr:spPr>
        <a:xfrm>
          <a:off x="5041900" y="138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126660</xdr:rowOff>
    </xdr:from>
    <xdr:to>
      <xdr:col>7</xdr:col>
      <xdr:colOff>203200</xdr:colOff>
      <xdr:row>82</xdr:row>
      <xdr:rowOff>56810</xdr:rowOff>
    </xdr:to>
    <xdr:sp macro="" textlink="">
      <xdr:nvSpPr>
        <xdr:cNvPr id="195" name="フローチャート : 判断 194"/>
        <xdr:cNvSpPr/>
      </xdr:nvSpPr>
      <xdr:spPr>
        <a:xfrm>
          <a:off x="49022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83741</xdr:rowOff>
    </xdr:from>
    <xdr:to>
      <xdr:col>6</xdr:col>
      <xdr:colOff>0</xdr:colOff>
      <xdr:row>88</xdr:row>
      <xdr:rowOff>42735</xdr:rowOff>
    </xdr:to>
    <xdr:cxnSp macro="">
      <xdr:nvCxnSpPr>
        <xdr:cNvPr id="196" name="直線コネクタ 195"/>
        <xdr:cNvCxnSpPr/>
      </xdr:nvCxnSpPr>
      <xdr:spPr>
        <a:xfrm flipV="1">
          <a:off x="3225800" y="14142641"/>
          <a:ext cx="889000" cy="9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114222</xdr:rowOff>
    </xdr:from>
    <xdr:to>
      <xdr:col>6</xdr:col>
      <xdr:colOff>50800</xdr:colOff>
      <xdr:row>82</xdr:row>
      <xdr:rowOff>44372</xdr:rowOff>
    </xdr:to>
    <xdr:sp macro="" textlink="">
      <xdr:nvSpPr>
        <xdr:cNvPr id="197" name="フローチャート : 判断 196"/>
        <xdr:cNvSpPr/>
      </xdr:nvSpPr>
      <xdr:spPr>
        <a:xfrm>
          <a:off x="4064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54549</xdr:rowOff>
    </xdr:from>
    <xdr:ext cx="736600" cy="259045"/>
    <xdr:sp macro="" textlink="">
      <xdr:nvSpPr>
        <xdr:cNvPr id="198" name="テキスト ボックス 197"/>
        <xdr:cNvSpPr txBox="1"/>
      </xdr:nvSpPr>
      <xdr:spPr>
        <a:xfrm>
          <a:off x="3733800" y="1377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141531</xdr:rowOff>
    </xdr:from>
    <xdr:to>
      <xdr:col>4</xdr:col>
      <xdr:colOff>482600</xdr:colOff>
      <xdr:row>88</xdr:row>
      <xdr:rowOff>42735</xdr:rowOff>
    </xdr:to>
    <xdr:cxnSp macro="">
      <xdr:nvCxnSpPr>
        <xdr:cNvPr id="199" name="直線コネクタ 198"/>
        <xdr:cNvCxnSpPr/>
      </xdr:nvCxnSpPr>
      <xdr:spPr>
        <a:xfrm>
          <a:off x="2336800" y="14028981"/>
          <a:ext cx="889000" cy="110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116277</xdr:rowOff>
    </xdr:from>
    <xdr:to>
      <xdr:col>4</xdr:col>
      <xdr:colOff>533400</xdr:colOff>
      <xdr:row>82</xdr:row>
      <xdr:rowOff>46427</xdr:rowOff>
    </xdr:to>
    <xdr:sp macro="" textlink="">
      <xdr:nvSpPr>
        <xdr:cNvPr id="200" name="フローチャート : 判断 199"/>
        <xdr:cNvSpPr/>
      </xdr:nvSpPr>
      <xdr:spPr>
        <a:xfrm>
          <a:off x="3175000" y="140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56604</xdr:rowOff>
    </xdr:from>
    <xdr:ext cx="762000" cy="259045"/>
    <xdr:sp macro="" textlink="">
      <xdr:nvSpPr>
        <xdr:cNvPr id="201" name="テキスト ボックス 200"/>
        <xdr:cNvSpPr txBox="1"/>
      </xdr:nvSpPr>
      <xdr:spPr>
        <a:xfrm>
          <a:off x="2844800" y="137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135779</xdr:rowOff>
    </xdr:from>
    <xdr:to>
      <xdr:col>3</xdr:col>
      <xdr:colOff>279400</xdr:colOff>
      <xdr:row>81</xdr:row>
      <xdr:rowOff>141531</xdr:rowOff>
    </xdr:to>
    <xdr:cxnSp macro="">
      <xdr:nvCxnSpPr>
        <xdr:cNvPr id="202" name="直線コネクタ 201"/>
        <xdr:cNvCxnSpPr/>
      </xdr:nvCxnSpPr>
      <xdr:spPr>
        <a:xfrm>
          <a:off x="1447800" y="14023229"/>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106880</xdr:rowOff>
    </xdr:from>
    <xdr:to>
      <xdr:col>3</xdr:col>
      <xdr:colOff>330200</xdr:colOff>
      <xdr:row>82</xdr:row>
      <xdr:rowOff>37030</xdr:rowOff>
    </xdr:to>
    <xdr:sp macro="" textlink="">
      <xdr:nvSpPr>
        <xdr:cNvPr id="203" name="フローチャート : 判断 202"/>
        <xdr:cNvSpPr/>
      </xdr:nvSpPr>
      <xdr:spPr>
        <a:xfrm>
          <a:off x="2286000" y="1399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21807</xdr:rowOff>
    </xdr:from>
    <xdr:ext cx="762000" cy="259045"/>
    <xdr:sp macro="" textlink="">
      <xdr:nvSpPr>
        <xdr:cNvPr id="204" name="テキスト ボックス 203"/>
        <xdr:cNvSpPr txBox="1"/>
      </xdr:nvSpPr>
      <xdr:spPr>
        <a:xfrm>
          <a:off x="1955800" y="1408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100109</xdr:rowOff>
    </xdr:from>
    <xdr:to>
      <xdr:col>2</xdr:col>
      <xdr:colOff>127000</xdr:colOff>
      <xdr:row>82</xdr:row>
      <xdr:rowOff>30259</xdr:rowOff>
    </xdr:to>
    <xdr:sp macro="" textlink="">
      <xdr:nvSpPr>
        <xdr:cNvPr id="205" name="フローチャート : 判断 204"/>
        <xdr:cNvSpPr/>
      </xdr:nvSpPr>
      <xdr:spPr>
        <a:xfrm>
          <a:off x="1397000" y="139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15036</xdr:rowOff>
    </xdr:from>
    <xdr:ext cx="762000" cy="259045"/>
    <xdr:sp macro="" textlink="">
      <xdr:nvSpPr>
        <xdr:cNvPr id="206" name="テキスト ボックス 205"/>
        <xdr:cNvSpPr txBox="1"/>
      </xdr:nvSpPr>
      <xdr:spPr>
        <a:xfrm>
          <a:off x="1066800" y="140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157237</xdr:rowOff>
    </xdr:from>
    <xdr:to>
      <xdr:col>7</xdr:col>
      <xdr:colOff>203200</xdr:colOff>
      <xdr:row>83</xdr:row>
      <xdr:rowOff>87387</xdr:rowOff>
    </xdr:to>
    <xdr:sp macro="" textlink="">
      <xdr:nvSpPr>
        <xdr:cNvPr id="212" name="円/楕円 211"/>
        <xdr:cNvSpPr/>
      </xdr:nvSpPr>
      <xdr:spPr>
        <a:xfrm>
          <a:off x="4902200" y="142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129314</xdr:rowOff>
    </xdr:from>
    <xdr:ext cx="762000" cy="259045"/>
    <xdr:sp macro="" textlink="">
      <xdr:nvSpPr>
        <xdr:cNvPr id="213" name="人件費・物件費等の状況該当値テキスト"/>
        <xdr:cNvSpPr txBox="1"/>
      </xdr:nvSpPr>
      <xdr:spPr>
        <a:xfrm>
          <a:off x="5041900" y="1418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799,495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32941</xdr:rowOff>
    </xdr:from>
    <xdr:to>
      <xdr:col>6</xdr:col>
      <xdr:colOff>50800</xdr:colOff>
      <xdr:row>82</xdr:row>
      <xdr:rowOff>134541</xdr:rowOff>
    </xdr:to>
    <xdr:sp macro="" textlink="">
      <xdr:nvSpPr>
        <xdr:cNvPr id="214" name="円/楕円 213"/>
        <xdr:cNvSpPr/>
      </xdr:nvSpPr>
      <xdr:spPr>
        <a:xfrm>
          <a:off x="4064000" y="140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119318</xdr:rowOff>
    </xdr:from>
    <xdr:ext cx="736600" cy="259045"/>
    <xdr:sp macro="" textlink="">
      <xdr:nvSpPr>
        <xdr:cNvPr id="215" name="テキスト ボックス 214"/>
        <xdr:cNvSpPr txBox="1"/>
      </xdr:nvSpPr>
      <xdr:spPr>
        <a:xfrm>
          <a:off x="3733800" y="1417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541,942</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163385</xdr:rowOff>
    </xdr:from>
    <xdr:to>
      <xdr:col>4</xdr:col>
      <xdr:colOff>533400</xdr:colOff>
      <xdr:row>88</xdr:row>
      <xdr:rowOff>93535</xdr:rowOff>
    </xdr:to>
    <xdr:sp macro="" textlink="">
      <xdr:nvSpPr>
        <xdr:cNvPr id="216" name="円/楕円 215"/>
        <xdr:cNvSpPr/>
      </xdr:nvSpPr>
      <xdr:spPr>
        <a:xfrm>
          <a:off x="3175000" y="150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78312</xdr:rowOff>
    </xdr:from>
    <xdr:ext cx="762000" cy="259045"/>
    <xdr:sp macro="" textlink="">
      <xdr:nvSpPr>
        <xdr:cNvPr id="217" name="テキスト ボックス 216"/>
        <xdr:cNvSpPr txBox="1"/>
      </xdr:nvSpPr>
      <xdr:spPr>
        <a:xfrm>
          <a:off x="2844800" y="1516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2,588,553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90731</xdr:rowOff>
    </xdr:from>
    <xdr:to>
      <xdr:col>3</xdr:col>
      <xdr:colOff>330200</xdr:colOff>
      <xdr:row>82</xdr:row>
      <xdr:rowOff>20881</xdr:rowOff>
    </xdr:to>
    <xdr:sp macro="" textlink="">
      <xdr:nvSpPr>
        <xdr:cNvPr id="218" name="円/楕円 217"/>
        <xdr:cNvSpPr/>
      </xdr:nvSpPr>
      <xdr:spPr>
        <a:xfrm>
          <a:off x="2286000" y="139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31058</xdr:rowOff>
    </xdr:from>
    <xdr:ext cx="762000" cy="259045"/>
    <xdr:sp macro="" textlink="">
      <xdr:nvSpPr>
        <xdr:cNvPr id="219" name="テキスト ボックス 218"/>
        <xdr:cNvSpPr txBox="1"/>
      </xdr:nvSpPr>
      <xdr:spPr>
        <a:xfrm>
          <a:off x="1955800" y="137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306,427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84979</xdr:rowOff>
    </xdr:from>
    <xdr:to>
      <xdr:col>2</xdr:col>
      <xdr:colOff>127000</xdr:colOff>
      <xdr:row>82</xdr:row>
      <xdr:rowOff>15129</xdr:rowOff>
    </xdr:to>
    <xdr:sp macro="" textlink="">
      <xdr:nvSpPr>
        <xdr:cNvPr id="220" name="円/楕円 219"/>
        <xdr:cNvSpPr/>
      </xdr:nvSpPr>
      <xdr:spPr>
        <a:xfrm>
          <a:off x="1397000" y="139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25306</xdr:rowOff>
    </xdr:from>
    <xdr:ext cx="762000" cy="259045"/>
    <xdr:sp macro="" textlink="">
      <xdr:nvSpPr>
        <xdr:cNvPr id="221" name="テキスト ボックス 220"/>
        <xdr:cNvSpPr txBox="1"/>
      </xdr:nvSpPr>
      <xdr:spPr>
        <a:xfrm>
          <a:off x="1066800" y="1374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294,507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高卒、短大卒、大卒の経験年数階層にばらつきがあり、依然として１００を超えている状況であります。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0" name="直線コネクタ 249"/>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1"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2" name="直線コネクタ 251"/>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3"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4" name="直線コネクタ 253"/>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95038</xdr:rowOff>
    </xdr:from>
    <xdr:to>
      <xdr:col>24</xdr:col>
      <xdr:colOff>558800</xdr:colOff>
      <xdr:row>87</xdr:row>
      <xdr:rowOff>107104</xdr:rowOff>
    </xdr:to>
    <xdr:cxnSp macro="">
      <xdr:nvCxnSpPr>
        <xdr:cNvPr id="255" name="直線コネクタ 254"/>
        <xdr:cNvCxnSpPr/>
      </xdr:nvCxnSpPr>
      <xdr:spPr>
        <a:xfrm>
          <a:off x="16179800" y="15011188"/>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6"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7" name="フローチャート : 判断 256"/>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95038</xdr:rowOff>
    </xdr:from>
    <xdr:to>
      <xdr:col>23</xdr:col>
      <xdr:colOff>406400</xdr:colOff>
      <xdr:row>89</xdr:row>
      <xdr:rowOff>102023</xdr:rowOff>
    </xdr:to>
    <xdr:cxnSp macro="">
      <xdr:nvCxnSpPr>
        <xdr:cNvPr id="258" name="直線コネクタ 257"/>
        <xdr:cNvCxnSpPr/>
      </xdr:nvCxnSpPr>
      <xdr:spPr>
        <a:xfrm flipV="1">
          <a:off x="15290800" y="15011188"/>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59" name="フローチャート : 判断 258"/>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0" name="テキスト ボックス 259"/>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102023</xdr:rowOff>
    </xdr:from>
    <xdr:to>
      <xdr:col>22</xdr:col>
      <xdr:colOff>203200</xdr:colOff>
      <xdr:row>89</xdr:row>
      <xdr:rowOff>150284</xdr:rowOff>
    </xdr:to>
    <xdr:cxnSp macro="">
      <xdr:nvCxnSpPr>
        <xdr:cNvPr id="261" name="直線コネクタ 260"/>
        <xdr:cNvCxnSpPr/>
      </xdr:nvCxnSpPr>
      <xdr:spPr>
        <a:xfrm flipV="1">
          <a:off x="14401800" y="153610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2" name="フローチャート : 判断 261"/>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3" name="テキスト ボックス 262"/>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20</xdr:col>
      <xdr:colOff>635000</xdr:colOff>
      <xdr:row>87</xdr:row>
      <xdr:rowOff>124671</xdr:rowOff>
    </xdr:from>
    <xdr:to>
      <xdr:col>21</xdr:col>
      <xdr:colOff>50800</xdr:colOff>
      <xdr:row>88</xdr:row>
      <xdr:rowOff>54821</xdr:rowOff>
    </xdr:to>
    <xdr:sp macro="" textlink="">
      <xdr:nvSpPr>
        <xdr:cNvPr id="264" name="フローチャート : 判断 263"/>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5" name="テキスト ボックス 264"/>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6" name="フローチャート : 判断 265"/>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67" name="テキスト ボックス 266"/>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87</xdr:row>
      <xdr:rowOff>56304</xdr:rowOff>
    </xdr:from>
    <xdr:to>
      <xdr:col>24</xdr:col>
      <xdr:colOff>609600</xdr:colOff>
      <xdr:row>87</xdr:row>
      <xdr:rowOff>157904</xdr:rowOff>
    </xdr:to>
    <xdr:sp macro="" textlink="">
      <xdr:nvSpPr>
        <xdr:cNvPr id="273" name="円/楕円 272"/>
        <xdr:cNvSpPr/>
      </xdr:nvSpPr>
      <xdr:spPr>
        <a:xfrm>
          <a:off x="169672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28381</xdr:rowOff>
    </xdr:from>
    <xdr:ext cx="762000" cy="259045"/>
    <xdr:sp macro="" textlink="">
      <xdr:nvSpPr>
        <xdr:cNvPr id="274" name="給与水準   （国との比較）該当値テキスト"/>
        <xdr:cNvSpPr txBox="1"/>
      </xdr:nvSpPr>
      <xdr:spPr>
        <a:xfrm>
          <a:off x="17106900" y="1494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44238</xdr:rowOff>
    </xdr:from>
    <xdr:to>
      <xdr:col>23</xdr:col>
      <xdr:colOff>457200</xdr:colOff>
      <xdr:row>87</xdr:row>
      <xdr:rowOff>145838</xdr:rowOff>
    </xdr:to>
    <xdr:sp macro="" textlink="">
      <xdr:nvSpPr>
        <xdr:cNvPr id="275" name="円/楕円 274"/>
        <xdr:cNvSpPr/>
      </xdr:nvSpPr>
      <xdr:spPr>
        <a:xfrm>
          <a:off x="16129000" y="14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130615</xdr:rowOff>
    </xdr:from>
    <xdr:ext cx="736600" cy="259045"/>
    <xdr:sp macro="" textlink="">
      <xdr:nvSpPr>
        <xdr:cNvPr id="276" name="テキスト ボックス 275"/>
        <xdr:cNvSpPr txBox="1"/>
      </xdr:nvSpPr>
      <xdr:spPr>
        <a:xfrm>
          <a:off x="15798800" y="1504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51223</xdr:rowOff>
    </xdr:from>
    <xdr:to>
      <xdr:col>22</xdr:col>
      <xdr:colOff>254000</xdr:colOff>
      <xdr:row>89</xdr:row>
      <xdr:rowOff>152823</xdr:rowOff>
    </xdr:to>
    <xdr:sp macro="" textlink="">
      <xdr:nvSpPr>
        <xdr:cNvPr id="277" name="円/楕円 276"/>
        <xdr:cNvSpPr/>
      </xdr:nvSpPr>
      <xdr:spPr>
        <a:xfrm>
          <a:off x="15240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137600</xdr:rowOff>
    </xdr:from>
    <xdr:ext cx="762000" cy="259045"/>
    <xdr:sp macro="" textlink="">
      <xdr:nvSpPr>
        <xdr:cNvPr id="278" name="テキスト ボックス 277"/>
        <xdr:cNvSpPr txBox="1"/>
      </xdr:nvSpPr>
      <xdr:spPr>
        <a:xfrm>
          <a:off x="14909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79" name="円/楕円 278"/>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0" name="テキスト ボックス 279"/>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人口千人当たりの職員数はここ数年横ばい傾向にあり、類似団体と比較してもやや低い数値となっております。</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職員数においては、</a:t>
          </a:r>
          <a:r>
            <a:rPr lang="ja-JP" altLang="ja-JP" sz="1100" b="0" i="0" baseline="0">
              <a:solidFill>
                <a:schemeClr val="dk1"/>
              </a:solidFill>
              <a:effectLst/>
              <a:latin typeface="+mn-lt"/>
              <a:ea typeface="+mn-ea"/>
              <a:cs typeface="+mn-cs"/>
            </a:rPr>
            <a:t>事務機構改善による組織の見直しや、職員数等の抑制等を行っている状況ですが、通常業務に加え、震災からの復旧・復興事業があり、職員数を減らしていくことは難しい状況であります。</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07" name="直線コネクタ 306"/>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08"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09" name="直線コネクタ 308"/>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0"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1" name="直線コネクタ 310"/>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57366</xdr:rowOff>
    </xdr:from>
    <xdr:to>
      <xdr:col>24</xdr:col>
      <xdr:colOff>558800</xdr:colOff>
      <xdr:row>61</xdr:row>
      <xdr:rowOff>70879</xdr:rowOff>
    </xdr:to>
    <xdr:cxnSp macro="">
      <xdr:nvCxnSpPr>
        <xdr:cNvPr id="312" name="直線コネクタ 311"/>
        <xdr:cNvCxnSpPr/>
      </xdr:nvCxnSpPr>
      <xdr:spPr>
        <a:xfrm>
          <a:off x="16179800" y="10515816"/>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3"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4" name="フローチャート : 判断 313"/>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57366</xdr:rowOff>
    </xdr:from>
    <xdr:to>
      <xdr:col>23</xdr:col>
      <xdr:colOff>406400</xdr:colOff>
      <xdr:row>61</xdr:row>
      <xdr:rowOff>95009</xdr:rowOff>
    </xdr:to>
    <xdr:cxnSp macro="">
      <xdr:nvCxnSpPr>
        <xdr:cNvPr id="315" name="直線コネクタ 314"/>
        <xdr:cNvCxnSpPr/>
      </xdr:nvCxnSpPr>
      <xdr:spPr>
        <a:xfrm flipV="1">
          <a:off x="15290800" y="1051581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16" name="フローチャート : 判断 315"/>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17" name="テキスト ボックス 316"/>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90907</xdr:rowOff>
    </xdr:from>
    <xdr:to>
      <xdr:col>22</xdr:col>
      <xdr:colOff>203200</xdr:colOff>
      <xdr:row>61</xdr:row>
      <xdr:rowOff>95009</xdr:rowOff>
    </xdr:to>
    <xdr:cxnSp macro="">
      <xdr:nvCxnSpPr>
        <xdr:cNvPr id="318" name="直線コネクタ 317"/>
        <xdr:cNvCxnSpPr/>
      </xdr:nvCxnSpPr>
      <xdr:spPr>
        <a:xfrm>
          <a:off x="14401800" y="10549357"/>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19" name="フローチャート : 判断 318"/>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0" name="テキスト ボックス 319"/>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36005</xdr:rowOff>
    </xdr:from>
    <xdr:to>
      <xdr:col>21</xdr:col>
      <xdr:colOff>50800</xdr:colOff>
      <xdr:row>61</xdr:row>
      <xdr:rowOff>137605</xdr:rowOff>
    </xdr:to>
    <xdr:sp macro="" textlink="">
      <xdr:nvSpPr>
        <xdr:cNvPr id="321" name="フローチャート : 判断 320"/>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2" name="テキスト ボックス 321"/>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3" name="フローチャート : 判断 322"/>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24" name="テキスト ボックス 323"/>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20079</xdr:rowOff>
    </xdr:from>
    <xdr:to>
      <xdr:col>24</xdr:col>
      <xdr:colOff>609600</xdr:colOff>
      <xdr:row>61</xdr:row>
      <xdr:rowOff>121679</xdr:rowOff>
    </xdr:to>
    <xdr:sp macro="" textlink="">
      <xdr:nvSpPr>
        <xdr:cNvPr id="330" name="円/楕円 329"/>
        <xdr:cNvSpPr/>
      </xdr:nvSpPr>
      <xdr:spPr>
        <a:xfrm>
          <a:off x="16967200" y="10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36606</xdr:rowOff>
    </xdr:from>
    <xdr:ext cx="762000" cy="259045"/>
    <xdr:sp macro="" textlink="">
      <xdr:nvSpPr>
        <xdr:cNvPr id="331" name="定員管理の状況該当値テキスト"/>
        <xdr:cNvSpPr txBox="1"/>
      </xdr:nvSpPr>
      <xdr:spPr>
        <a:xfrm>
          <a:off x="17106900" y="103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6566</xdr:rowOff>
    </xdr:from>
    <xdr:to>
      <xdr:col>23</xdr:col>
      <xdr:colOff>457200</xdr:colOff>
      <xdr:row>61</xdr:row>
      <xdr:rowOff>108166</xdr:rowOff>
    </xdr:to>
    <xdr:sp macro="" textlink="">
      <xdr:nvSpPr>
        <xdr:cNvPr id="332" name="円/楕円 331"/>
        <xdr:cNvSpPr/>
      </xdr:nvSpPr>
      <xdr:spPr>
        <a:xfrm>
          <a:off x="16129000" y="104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118343</xdr:rowOff>
    </xdr:from>
    <xdr:ext cx="736600" cy="259045"/>
    <xdr:sp macro="" textlink="">
      <xdr:nvSpPr>
        <xdr:cNvPr id="333" name="テキスト ボックス 332"/>
        <xdr:cNvSpPr txBox="1"/>
      </xdr:nvSpPr>
      <xdr:spPr>
        <a:xfrm>
          <a:off x="15798800" y="1023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44209</xdr:rowOff>
    </xdr:from>
    <xdr:to>
      <xdr:col>22</xdr:col>
      <xdr:colOff>254000</xdr:colOff>
      <xdr:row>61</xdr:row>
      <xdr:rowOff>145809</xdr:rowOff>
    </xdr:to>
    <xdr:sp macro="" textlink="">
      <xdr:nvSpPr>
        <xdr:cNvPr id="334" name="円/楕円 333"/>
        <xdr:cNvSpPr/>
      </xdr:nvSpPr>
      <xdr:spPr>
        <a:xfrm>
          <a:off x="15240000" y="10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130586</xdr:rowOff>
    </xdr:from>
    <xdr:ext cx="762000" cy="259045"/>
    <xdr:sp macro="" textlink="">
      <xdr:nvSpPr>
        <xdr:cNvPr id="335" name="テキスト ボックス 334"/>
        <xdr:cNvSpPr txBox="1"/>
      </xdr:nvSpPr>
      <xdr:spPr>
        <a:xfrm>
          <a:off x="14909800" y="1058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40107</xdr:rowOff>
    </xdr:from>
    <xdr:to>
      <xdr:col>21</xdr:col>
      <xdr:colOff>50800</xdr:colOff>
      <xdr:row>61</xdr:row>
      <xdr:rowOff>141707</xdr:rowOff>
    </xdr:to>
    <xdr:sp macro="" textlink="">
      <xdr:nvSpPr>
        <xdr:cNvPr id="336" name="円/楕円 335"/>
        <xdr:cNvSpPr/>
      </xdr:nvSpPr>
      <xdr:spPr>
        <a:xfrm>
          <a:off x="14351000" y="104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126484</xdr:rowOff>
    </xdr:from>
    <xdr:ext cx="762000" cy="259045"/>
    <xdr:sp macro="" textlink="">
      <xdr:nvSpPr>
        <xdr:cNvPr id="337" name="テキスト ボックス 336"/>
        <xdr:cNvSpPr txBox="1"/>
      </xdr:nvSpPr>
      <xdr:spPr>
        <a:xfrm>
          <a:off x="14020800" y="1058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率は年々回復傾向にあり、起債借入額が償還額を上回らないよう心がけ、地方債の現在高を減らしている状況です。地方債の発行に関しては、普通交付税で措置される辺地債や過疎債の借入を優先し、健全な財政運営を行っていき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63" name="直線コネクタ 362"/>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64"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65" name="直線コネクタ 364"/>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66"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67" name="直線コネクタ 366"/>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13462</xdr:rowOff>
    </xdr:to>
    <xdr:cxnSp macro="">
      <xdr:nvCxnSpPr>
        <xdr:cNvPr id="368" name="直線コネクタ 367"/>
        <xdr:cNvCxnSpPr/>
      </xdr:nvCxnSpPr>
      <xdr:spPr>
        <a:xfrm>
          <a:off x="16179800" y="7042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69"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0" name="フローチャート : 判断 369"/>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18288</xdr:rowOff>
    </xdr:to>
    <xdr:cxnSp macro="">
      <xdr:nvCxnSpPr>
        <xdr:cNvPr id="371" name="直線コネクタ 370"/>
        <xdr:cNvCxnSpPr/>
      </xdr:nvCxnSpPr>
      <xdr:spPr>
        <a:xfrm flipV="1">
          <a:off x="15290800" y="70429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72" name="フローチャート : 判断 371"/>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73" name="テキスト ボックス 372"/>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18288</xdr:rowOff>
    </xdr:from>
    <xdr:to>
      <xdr:col>22</xdr:col>
      <xdr:colOff>203200</xdr:colOff>
      <xdr:row>41</xdr:row>
      <xdr:rowOff>47244</xdr:rowOff>
    </xdr:to>
    <xdr:cxnSp macro="">
      <xdr:nvCxnSpPr>
        <xdr:cNvPr id="374" name="直線コネクタ 373"/>
        <xdr:cNvCxnSpPr/>
      </xdr:nvCxnSpPr>
      <xdr:spPr>
        <a:xfrm flipV="1">
          <a:off x="14401800" y="70477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75" name="フローチャート : 判断 374"/>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76" name="テキスト ボックス 375"/>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47244</xdr:rowOff>
    </xdr:from>
    <xdr:to>
      <xdr:col>21</xdr:col>
      <xdr:colOff>0</xdr:colOff>
      <xdr:row>41</xdr:row>
      <xdr:rowOff>100330</xdr:rowOff>
    </xdr:to>
    <xdr:cxnSp macro="">
      <xdr:nvCxnSpPr>
        <xdr:cNvPr id="377" name="直線コネクタ 376"/>
        <xdr:cNvCxnSpPr/>
      </xdr:nvCxnSpPr>
      <xdr:spPr>
        <a:xfrm flipV="1">
          <a:off x="13512800" y="70766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78" name="フローチャート : 判断 377"/>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79" name="テキスト ボックス 378"/>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0" name="フローチャート : 判断 379"/>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1" name="テキスト ボックス 380"/>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7" name="円/楕円 386"/>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150639</xdr:rowOff>
    </xdr:from>
    <xdr:ext cx="762000" cy="259045"/>
    <xdr:sp macro="" textlink="">
      <xdr:nvSpPr>
        <xdr:cNvPr id="388"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389" name="円/楕円 388"/>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90" name="テキスト ボックス 389"/>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138938</xdr:rowOff>
    </xdr:from>
    <xdr:to>
      <xdr:col>22</xdr:col>
      <xdr:colOff>254000</xdr:colOff>
      <xdr:row>41</xdr:row>
      <xdr:rowOff>69088</xdr:rowOff>
    </xdr:to>
    <xdr:sp macro="" textlink="">
      <xdr:nvSpPr>
        <xdr:cNvPr id="391" name="円/楕円 390"/>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79265</xdr:rowOff>
    </xdr:from>
    <xdr:ext cx="762000" cy="259045"/>
    <xdr:sp macro="" textlink="">
      <xdr:nvSpPr>
        <xdr:cNvPr id="392" name="テキスト ボックス 391"/>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167894</xdr:rowOff>
    </xdr:from>
    <xdr:to>
      <xdr:col>21</xdr:col>
      <xdr:colOff>50800</xdr:colOff>
      <xdr:row>41</xdr:row>
      <xdr:rowOff>98044</xdr:rowOff>
    </xdr:to>
    <xdr:sp macro="" textlink="">
      <xdr:nvSpPr>
        <xdr:cNvPr id="393" name="円/楕円 392"/>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108221</xdr:rowOff>
    </xdr:from>
    <xdr:ext cx="762000" cy="259045"/>
    <xdr:sp macro="" textlink="">
      <xdr:nvSpPr>
        <xdr:cNvPr id="394" name="テキスト ボックス 393"/>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395" name="円/楕円 394"/>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債の現在高の減少に加え、充当可能基金の確保等により将来負担比率は健全な数値となっています。地方債においては、普通交付税の基準財政需要額の算入率の高い起債を借入するよう心がけ、また、借入額が償還額を上回らないようにし、年々地方債現在高を減少させるようにしてい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25" name="直線コネクタ 424"/>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26"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27" name="直線コネクタ 426"/>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9" name="直線コネクタ 42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1" name="フローチャート : 判断 43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2" name="フローチャート : 判断 43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3" name="テキスト ボックス 43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4" name="フローチャート : 判断 43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5" name="テキスト ボックス 43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6" name="フローチャート : 判断 43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7" name="テキスト ボックス 43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8" name="フローチャート : 判断 43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9" name="テキスト ボックス 43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2,739
2,706
197.35
7,566,630
6,432,298
215,129
1,839,586
2,243,988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前年度比で</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増加しており</a:t>
          </a:r>
          <a:r>
            <a:rPr lang="ja-JP" altLang="ja-JP" sz="1100" b="0" i="0" baseline="0">
              <a:solidFill>
                <a:schemeClr val="dk1"/>
              </a:solidFill>
              <a:effectLst/>
              <a:latin typeface="+mn-lt"/>
              <a:ea typeface="+mn-ea"/>
              <a:cs typeface="+mn-cs"/>
            </a:rPr>
            <a:t>、依然として類似団体と比較すると高い数値です。</a:t>
          </a:r>
          <a:r>
            <a:rPr lang="ja-JP" altLang="en-US" sz="1100" b="0" i="0" baseline="0">
              <a:solidFill>
                <a:schemeClr val="dk1"/>
              </a:solidFill>
              <a:effectLst/>
              <a:latin typeface="+mn-lt"/>
              <a:ea typeface="+mn-ea"/>
              <a:cs typeface="+mn-cs"/>
            </a:rPr>
            <a:t>常勤</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は減少しているものの、非常勤職員や委員報酬が増加していることが要因と考えられます。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149860</xdr:rowOff>
    </xdr:to>
    <xdr:cxnSp macro="">
      <xdr:nvCxnSpPr>
        <xdr:cNvPr id="64" name="直線コネクタ 63"/>
        <xdr:cNvCxnSpPr/>
      </xdr:nvCxnSpPr>
      <xdr:spPr>
        <a:xfrm>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157480</xdr:rowOff>
    </xdr:to>
    <xdr:cxnSp macro="">
      <xdr:nvCxnSpPr>
        <xdr:cNvPr id="67" name="直線コネクタ 66"/>
        <xdr:cNvCxnSpPr/>
      </xdr:nvCxnSpPr>
      <xdr:spPr>
        <a:xfrm flipV="1">
          <a:off x="3098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146050</xdr:rowOff>
    </xdr:to>
    <xdr:cxnSp macro="">
      <xdr:nvCxnSpPr>
        <xdr:cNvPr id="70" name="直線コネクタ 69"/>
        <xdr:cNvCxnSpPr/>
      </xdr:nvCxnSpPr>
      <xdr:spPr>
        <a:xfrm flipV="1">
          <a:off x="2209800" y="6329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92710</xdr:rowOff>
    </xdr:from>
    <xdr:to>
      <xdr:col>3</xdr:col>
      <xdr:colOff>142875</xdr:colOff>
      <xdr:row>37</xdr:row>
      <xdr:rowOff>146050</xdr:rowOff>
    </xdr:to>
    <xdr:cxnSp macro="">
      <xdr:nvCxnSpPr>
        <xdr:cNvPr id="73" name="直線コネクタ 72"/>
        <xdr:cNvCxnSpPr/>
      </xdr:nvCxnSpPr>
      <xdr:spPr>
        <a:xfrm>
          <a:off x="1320800" y="626491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4"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6" name="テキスト ボックス 85"/>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7" name="円/楕円 86"/>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88" name="テキスト ボックス 87"/>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89" name="円/楕円 88"/>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0" name="テキスト ボックス 89"/>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41910</xdr:rowOff>
    </xdr:from>
    <xdr:to>
      <xdr:col>1</xdr:col>
      <xdr:colOff>676275</xdr:colOff>
      <xdr:row>36</xdr:row>
      <xdr:rowOff>143510</xdr:rowOff>
    </xdr:to>
    <xdr:sp macro="" textlink="">
      <xdr:nvSpPr>
        <xdr:cNvPr id="91" name="円/楕円 90"/>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128287</xdr:rowOff>
    </xdr:from>
    <xdr:ext cx="762000" cy="259045"/>
    <xdr:sp macro="" textlink="">
      <xdr:nvSpPr>
        <xdr:cNvPr id="92" name="テキスト ボックス 91"/>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物件費については、前年度と比較して</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ポイント上昇しております。各種業務のシステム化が進み、リース料や保守料が上昇している状況であり、</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復興関連事業</a:t>
          </a:r>
          <a:r>
            <a:rPr lang="ja-JP" altLang="en-US" sz="1100" b="0" i="0" baseline="0">
              <a:solidFill>
                <a:schemeClr val="dk1"/>
              </a:solidFill>
              <a:effectLst/>
              <a:latin typeface="+mn-lt"/>
              <a:ea typeface="+mn-ea"/>
              <a:cs typeface="+mn-cs"/>
            </a:rPr>
            <a:t>費</a:t>
          </a:r>
          <a:r>
            <a:rPr lang="ja-JP" altLang="ja-JP" sz="1100" b="0" i="0" baseline="0">
              <a:solidFill>
                <a:schemeClr val="dk1"/>
              </a:solidFill>
              <a:effectLst/>
              <a:latin typeface="+mn-lt"/>
              <a:ea typeface="+mn-ea"/>
              <a:cs typeface="+mn-cs"/>
            </a:rPr>
            <a:t>における公共施設の建設等により</a:t>
          </a:r>
          <a:r>
            <a:rPr lang="ja-JP" altLang="en-US" sz="1100" b="0" i="0" baseline="0">
              <a:solidFill>
                <a:schemeClr val="dk1"/>
              </a:solidFill>
              <a:effectLst/>
              <a:latin typeface="+mn-lt"/>
              <a:ea typeface="+mn-ea"/>
              <a:cs typeface="+mn-cs"/>
            </a:rPr>
            <a:t>保守</a:t>
          </a:r>
          <a:r>
            <a:rPr lang="ja-JP" altLang="ja-JP" sz="1100" b="0" i="0" baseline="0">
              <a:solidFill>
                <a:schemeClr val="dk1"/>
              </a:solidFill>
              <a:effectLst/>
              <a:latin typeface="+mn-lt"/>
              <a:ea typeface="+mn-ea"/>
              <a:cs typeface="+mn-cs"/>
            </a:rPr>
            <a:t>管理</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が増加していくと予想されます。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81280</xdr:rowOff>
    </xdr:to>
    <xdr:cxnSp macro="">
      <xdr:nvCxnSpPr>
        <xdr:cNvPr id="125" name="直線コネクタ 124"/>
        <xdr:cNvCxnSpPr/>
      </xdr:nvCxnSpPr>
      <xdr:spPr>
        <a:xfrm>
          <a:off x="15671800" y="2984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69850</xdr:rowOff>
    </xdr:to>
    <xdr:cxnSp macro="">
      <xdr:nvCxnSpPr>
        <xdr:cNvPr id="128" name="直線コネクタ 127"/>
        <xdr:cNvCxnSpPr/>
      </xdr:nvCxnSpPr>
      <xdr:spPr>
        <a:xfrm>
          <a:off x="14782800" y="295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134620</xdr:rowOff>
    </xdr:from>
    <xdr:to>
      <xdr:col>21</xdr:col>
      <xdr:colOff>361950</xdr:colOff>
      <xdr:row>17</xdr:row>
      <xdr:rowOff>39370</xdr:rowOff>
    </xdr:to>
    <xdr:cxnSp macro="">
      <xdr:nvCxnSpPr>
        <xdr:cNvPr id="131" name="直線コネクタ 130"/>
        <xdr:cNvCxnSpPr/>
      </xdr:nvCxnSpPr>
      <xdr:spPr>
        <a:xfrm>
          <a:off x="13893800" y="253492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15</xdr:row>
      <xdr:rowOff>123190</xdr:rowOff>
    </xdr:to>
    <xdr:cxnSp macro="">
      <xdr:nvCxnSpPr>
        <xdr:cNvPr id="134" name="直線コネクタ 133"/>
        <xdr:cNvCxnSpPr/>
      </xdr:nvCxnSpPr>
      <xdr:spPr>
        <a:xfrm flipV="1">
          <a:off x="13004800" y="2534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30480</xdr:rowOff>
    </xdr:from>
    <xdr:to>
      <xdr:col>24</xdr:col>
      <xdr:colOff>82550</xdr:colOff>
      <xdr:row>18</xdr:row>
      <xdr:rowOff>132080</xdr:rowOff>
    </xdr:to>
    <xdr:sp macro="" textlink="">
      <xdr:nvSpPr>
        <xdr:cNvPr id="144" name="円/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6" name="円/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83820</xdr:rowOff>
    </xdr:from>
    <xdr:to>
      <xdr:col>20</xdr:col>
      <xdr:colOff>209550</xdr:colOff>
      <xdr:row>15</xdr:row>
      <xdr:rowOff>13970</xdr:rowOff>
    </xdr:to>
    <xdr:sp macro="" textlink="">
      <xdr:nvSpPr>
        <xdr:cNvPr id="150" name="円/楕円 149"/>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24147</xdr:rowOff>
    </xdr:from>
    <xdr:ext cx="762000" cy="259045"/>
    <xdr:sp macro="" textlink="">
      <xdr:nvSpPr>
        <xdr:cNvPr id="151" name="テキスト ボックス 150"/>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2" name="円/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53" name="テキスト ボックス 152"/>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震災の影響により復興関連事業費の増加に伴い、扶助費の割合が減少している状況です。</a:t>
          </a:r>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減少しており</a:t>
          </a:r>
          <a:r>
            <a:rPr lang="ja-JP" altLang="ja-JP" sz="1100" b="0" i="0" baseline="0">
              <a:solidFill>
                <a:schemeClr val="dk1"/>
              </a:solidFill>
              <a:effectLst/>
              <a:latin typeface="+mn-lt"/>
              <a:ea typeface="+mn-ea"/>
              <a:cs typeface="+mn-cs"/>
            </a:rPr>
            <a:t>、震災前の平成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ポイント減少している状況です。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78015</xdr:rowOff>
    </xdr:to>
    <xdr:cxnSp macro="">
      <xdr:nvCxnSpPr>
        <xdr:cNvPr id="187" name="直線コネクタ 186"/>
        <xdr:cNvCxnSpPr/>
      </xdr:nvCxnSpPr>
      <xdr:spPr>
        <a:xfrm flipV="1">
          <a:off x="3987800" y="92873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78015</xdr:rowOff>
    </xdr:to>
    <xdr:cxnSp macro="">
      <xdr:nvCxnSpPr>
        <xdr:cNvPr id="190" name="直線コネクタ 189"/>
        <xdr:cNvCxnSpPr/>
      </xdr:nvCxnSpPr>
      <xdr:spPr>
        <a:xfrm>
          <a:off x="3098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110672</xdr:rowOff>
    </xdr:from>
    <xdr:to>
      <xdr:col>4</xdr:col>
      <xdr:colOff>346075</xdr:colOff>
      <xdr:row>54</xdr:row>
      <xdr:rowOff>12700</xdr:rowOff>
    </xdr:to>
    <xdr:cxnSp macro="">
      <xdr:nvCxnSpPr>
        <xdr:cNvPr id="193" name="直線コネクタ 192"/>
        <xdr:cNvCxnSpPr/>
      </xdr:nvCxnSpPr>
      <xdr:spPr>
        <a:xfrm>
          <a:off x="2209800" y="90260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55</xdr:row>
      <xdr:rowOff>53522</xdr:rowOff>
    </xdr:to>
    <xdr:cxnSp macro="">
      <xdr:nvCxnSpPr>
        <xdr:cNvPr id="196" name="直線コネクタ 195"/>
        <xdr:cNvCxnSpPr/>
      </xdr:nvCxnSpPr>
      <xdr:spPr>
        <a:xfrm flipV="1">
          <a:off x="1320800" y="90260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59872</xdr:rowOff>
    </xdr:from>
    <xdr:to>
      <xdr:col>3</xdr:col>
      <xdr:colOff>193675</xdr:colOff>
      <xdr:row>52</xdr:row>
      <xdr:rowOff>161472</xdr:rowOff>
    </xdr:to>
    <xdr:sp macro="" textlink="">
      <xdr:nvSpPr>
        <xdr:cNvPr id="212" name="円/楕円 211"/>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199</xdr:rowOff>
    </xdr:from>
    <xdr:ext cx="762000" cy="259045"/>
    <xdr:sp macro="" textlink="">
      <xdr:nvSpPr>
        <xdr:cNvPr id="213" name="テキスト ボックス 212"/>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4" name="円/楕円 213"/>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5" name="テキスト ボックス 21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昨年度と比較すると</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ポイント上昇しており、特別会計への繰出金の増加（経常分）が要因と考えられます。</a:t>
          </a:r>
          <a:r>
            <a:rPr lang="ja-JP" altLang="ja-JP" sz="1100" b="0" i="0" baseline="0">
              <a:solidFill>
                <a:schemeClr val="dk1"/>
              </a:solidFill>
              <a:effectLst/>
              <a:latin typeface="+mn-lt"/>
              <a:ea typeface="+mn-ea"/>
              <a:cs typeface="+mn-cs"/>
            </a:rPr>
            <a:t>類似団体と比較すると依然として高い推移のため、事業の適正な執行と健全財政運営のための財源確保が重要とな</a:t>
          </a:r>
          <a:r>
            <a:rPr lang="ja-JP" altLang="en-US" sz="1100" b="0" i="0" baseline="0">
              <a:solidFill>
                <a:schemeClr val="dk1"/>
              </a:solidFill>
              <a:effectLst/>
              <a:latin typeface="+mn-lt"/>
              <a:ea typeface="+mn-ea"/>
              <a:cs typeface="+mn-cs"/>
            </a:rPr>
            <a:t>ってきます</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90424</xdr:rowOff>
    </xdr:from>
    <xdr:to>
      <xdr:col>24</xdr:col>
      <xdr:colOff>31750</xdr:colOff>
      <xdr:row>57</xdr:row>
      <xdr:rowOff>46990</xdr:rowOff>
    </xdr:to>
    <xdr:cxnSp macro="">
      <xdr:nvCxnSpPr>
        <xdr:cNvPr id="245" name="直線コネクタ 244"/>
        <xdr:cNvCxnSpPr/>
      </xdr:nvCxnSpPr>
      <xdr:spPr>
        <a:xfrm>
          <a:off x="15671800" y="969162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56</xdr:row>
      <xdr:rowOff>163576</xdr:rowOff>
    </xdr:to>
    <xdr:cxnSp macro="">
      <xdr:nvCxnSpPr>
        <xdr:cNvPr id="248" name="直線コネクタ 247"/>
        <xdr:cNvCxnSpPr/>
      </xdr:nvCxnSpPr>
      <xdr:spPr>
        <a:xfrm flipV="1">
          <a:off x="14782800" y="96916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59</xdr:row>
      <xdr:rowOff>152146</xdr:rowOff>
    </xdr:to>
    <xdr:cxnSp macro="">
      <xdr:nvCxnSpPr>
        <xdr:cNvPr id="251" name="直線コネクタ 250"/>
        <xdr:cNvCxnSpPr/>
      </xdr:nvCxnSpPr>
      <xdr:spPr>
        <a:xfrm flipV="1">
          <a:off x="13893800" y="9764776"/>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159004</xdr:rowOff>
    </xdr:from>
    <xdr:to>
      <xdr:col>20</xdr:col>
      <xdr:colOff>158750</xdr:colOff>
      <xdr:row>59</xdr:row>
      <xdr:rowOff>152146</xdr:rowOff>
    </xdr:to>
    <xdr:cxnSp macro="">
      <xdr:nvCxnSpPr>
        <xdr:cNvPr id="254" name="直線コネクタ 253"/>
        <xdr:cNvCxnSpPr/>
      </xdr:nvCxnSpPr>
      <xdr:spPr>
        <a:xfrm>
          <a:off x="13004800" y="9760204"/>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64" name="円/楕円 263"/>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65"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39624</xdr:rowOff>
    </xdr:from>
    <xdr:to>
      <xdr:col>22</xdr:col>
      <xdr:colOff>615950</xdr:colOff>
      <xdr:row>56</xdr:row>
      <xdr:rowOff>141224</xdr:rowOff>
    </xdr:to>
    <xdr:sp macro="" textlink="">
      <xdr:nvSpPr>
        <xdr:cNvPr id="266" name="円/楕円 265"/>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126001</xdr:rowOff>
    </xdr:from>
    <xdr:ext cx="736600" cy="259045"/>
    <xdr:sp macro="" textlink="">
      <xdr:nvSpPr>
        <xdr:cNvPr id="267" name="テキスト ボックス 266"/>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112776</xdr:rowOff>
    </xdr:from>
    <xdr:to>
      <xdr:col>21</xdr:col>
      <xdr:colOff>412750</xdr:colOff>
      <xdr:row>57</xdr:row>
      <xdr:rowOff>42926</xdr:rowOff>
    </xdr:to>
    <xdr:sp macro="" textlink="">
      <xdr:nvSpPr>
        <xdr:cNvPr id="268" name="円/楕円 267"/>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27703</xdr:rowOff>
    </xdr:from>
    <xdr:ext cx="762000" cy="259045"/>
    <xdr:sp macro="" textlink="">
      <xdr:nvSpPr>
        <xdr:cNvPr id="269" name="テキスト ボックス 268"/>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101346</xdr:rowOff>
    </xdr:from>
    <xdr:to>
      <xdr:col>20</xdr:col>
      <xdr:colOff>209550</xdr:colOff>
      <xdr:row>60</xdr:row>
      <xdr:rowOff>31496</xdr:rowOff>
    </xdr:to>
    <xdr:sp macro="" textlink="">
      <xdr:nvSpPr>
        <xdr:cNvPr id="270" name="円/楕円 269"/>
        <xdr:cNvSpPr/>
      </xdr:nvSpPr>
      <xdr:spPr>
        <a:xfrm>
          <a:off x="13843000" y="102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16273</xdr:rowOff>
    </xdr:from>
    <xdr:ext cx="762000" cy="259045"/>
    <xdr:sp macro="" textlink="">
      <xdr:nvSpPr>
        <xdr:cNvPr id="271" name="テキスト ボックス 270"/>
        <xdr:cNvSpPr txBox="1"/>
      </xdr:nvSpPr>
      <xdr:spPr>
        <a:xfrm>
          <a:off x="13512800" y="1030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72" name="円/楕円 271"/>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73" name="テキスト ボックス 272"/>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補助費等については、前年度比で</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しており、類似団体より</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水準と</a:t>
          </a:r>
          <a:r>
            <a:rPr lang="ja-JP" altLang="en-US" sz="1100" b="0" i="0" baseline="0">
              <a:solidFill>
                <a:schemeClr val="dk1"/>
              </a:solidFill>
              <a:effectLst/>
              <a:latin typeface="+mn-lt"/>
              <a:ea typeface="+mn-ea"/>
              <a:cs typeface="+mn-cs"/>
            </a:rPr>
            <a:t>なりました。一部事務組合への負担金等が増加していることが要因となっております。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149860</xdr:rowOff>
    </xdr:to>
    <xdr:cxnSp macro="">
      <xdr:nvCxnSpPr>
        <xdr:cNvPr id="303" name="直線コネクタ 302"/>
        <xdr:cNvCxnSpPr/>
      </xdr:nvCxnSpPr>
      <xdr:spPr>
        <a:xfrm>
          <a:off x="15671800" y="614375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17272</xdr:rowOff>
    </xdr:to>
    <xdr:cxnSp macro="">
      <xdr:nvCxnSpPr>
        <xdr:cNvPr id="306" name="直線コネクタ 305"/>
        <xdr:cNvCxnSpPr/>
      </xdr:nvCxnSpPr>
      <xdr:spPr>
        <a:xfrm flipV="1">
          <a:off x="14782800" y="6143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17272</xdr:rowOff>
    </xdr:to>
    <xdr:cxnSp macro="">
      <xdr:nvCxnSpPr>
        <xdr:cNvPr id="309" name="直線コネクタ 308"/>
        <xdr:cNvCxnSpPr/>
      </xdr:nvCxnSpPr>
      <xdr:spPr>
        <a:xfrm>
          <a:off x="13893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90424</xdr:rowOff>
    </xdr:to>
    <xdr:cxnSp macro="">
      <xdr:nvCxnSpPr>
        <xdr:cNvPr id="312" name="直線コネクタ 311"/>
        <xdr:cNvCxnSpPr/>
      </xdr:nvCxnSpPr>
      <xdr:spPr>
        <a:xfrm flipV="1">
          <a:off x="13004800" y="61574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2" name="円/楕円 32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3"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4" name="円/楕円 323"/>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5" name="テキスト ボックス 324"/>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26" name="円/楕円 32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27" name="テキスト ボックス 32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8" name="円/楕円 327"/>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29" name="テキスト ボックス 328"/>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0" name="円/楕円 329"/>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1" name="テキスト ボックス 330"/>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類似団体より低い水準となっているものの、前年度と比較すると</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上昇している状況です。公債費の割合は若干増加しましたが、償還額は年々減少しているため、健全な状態と思われます。今後も、健全財政運営に努め、実質公債費率を勘案しながら起債借入額を調整していき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130811</xdr:rowOff>
    </xdr:from>
    <xdr:to>
      <xdr:col>7</xdr:col>
      <xdr:colOff>15875</xdr:colOff>
      <xdr:row>76</xdr:row>
      <xdr:rowOff>146050</xdr:rowOff>
    </xdr:to>
    <xdr:cxnSp macro="">
      <xdr:nvCxnSpPr>
        <xdr:cNvPr id="363" name="直線コネクタ 362"/>
        <xdr:cNvCxnSpPr/>
      </xdr:nvCxnSpPr>
      <xdr:spPr>
        <a:xfrm>
          <a:off x="3987800" y="131610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115570</xdr:rowOff>
    </xdr:from>
    <xdr:to>
      <xdr:col>5</xdr:col>
      <xdr:colOff>549275</xdr:colOff>
      <xdr:row>76</xdr:row>
      <xdr:rowOff>130811</xdr:rowOff>
    </xdr:to>
    <xdr:cxnSp macro="">
      <xdr:nvCxnSpPr>
        <xdr:cNvPr id="366" name="直線コネクタ 365"/>
        <xdr:cNvCxnSpPr/>
      </xdr:nvCxnSpPr>
      <xdr:spPr>
        <a:xfrm>
          <a:off x="3098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115570</xdr:rowOff>
    </xdr:from>
    <xdr:to>
      <xdr:col>4</xdr:col>
      <xdr:colOff>346075</xdr:colOff>
      <xdr:row>77</xdr:row>
      <xdr:rowOff>92711</xdr:rowOff>
    </xdr:to>
    <xdr:cxnSp macro="">
      <xdr:nvCxnSpPr>
        <xdr:cNvPr id="369" name="直線コネクタ 368"/>
        <xdr:cNvCxnSpPr/>
      </xdr:nvCxnSpPr>
      <xdr:spPr>
        <a:xfrm flipV="1">
          <a:off x="2209800" y="131457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92711</xdr:rowOff>
    </xdr:to>
    <xdr:cxnSp macro="">
      <xdr:nvCxnSpPr>
        <xdr:cNvPr id="372" name="直線コネクタ 371"/>
        <xdr:cNvCxnSpPr/>
      </xdr:nvCxnSpPr>
      <xdr:spPr>
        <a:xfrm>
          <a:off x="1320800" y="131572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82" name="円/楕円 381"/>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111777</xdr:rowOff>
    </xdr:from>
    <xdr:ext cx="762000" cy="259045"/>
    <xdr:sp macro="" textlink="">
      <xdr:nvSpPr>
        <xdr:cNvPr id="383" name="公債費該当値テキスト"/>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80011</xdr:rowOff>
    </xdr:from>
    <xdr:to>
      <xdr:col>5</xdr:col>
      <xdr:colOff>600075</xdr:colOff>
      <xdr:row>77</xdr:row>
      <xdr:rowOff>10161</xdr:rowOff>
    </xdr:to>
    <xdr:sp macro="" textlink="">
      <xdr:nvSpPr>
        <xdr:cNvPr id="384" name="円/楕円 383"/>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20337</xdr:rowOff>
    </xdr:from>
    <xdr:ext cx="736600" cy="259045"/>
    <xdr:sp macro="" textlink="">
      <xdr:nvSpPr>
        <xdr:cNvPr id="385" name="テキスト ボックス 384"/>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64770</xdr:rowOff>
    </xdr:from>
    <xdr:to>
      <xdr:col>4</xdr:col>
      <xdr:colOff>396875</xdr:colOff>
      <xdr:row>76</xdr:row>
      <xdr:rowOff>166370</xdr:rowOff>
    </xdr:to>
    <xdr:sp macro="" textlink="">
      <xdr:nvSpPr>
        <xdr:cNvPr id="386" name="円/楕円 385"/>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5097</xdr:rowOff>
    </xdr:from>
    <xdr:ext cx="762000" cy="259045"/>
    <xdr:sp macro="" textlink="">
      <xdr:nvSpPr>
        <xdr:cNvPr id="387" name="テキスト ボックス 38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8" name="円/楕円 387"/>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89" name="テキスト ボックス 38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0" name="円/楕円 389"/>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1" name="テキスト ボックス 390"/>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公債費以外では、前年度比で</a:t>
          </a:r>
          <a:r>
            <a:rPr lang="en-US" altLang="ja-JP" sz="1100" b="0" i="0" baseline="0">
              <a:solidFill>
                <a:schemeClr val="dk1"/>
              </a:solidFill>
              <a:effectLst/>
              <a:latin typeface="+mn-lt"/>
              <a:ea typeface="+mn-ea"/>
              <a:cs typeface="+mn-cs"/>
            </a:rPr>
            <a:t>9.4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しておりますが、</a:t>
          </a:r>
          <a:r>
            <a:rPr lang="ja-JP" altLang="en-US" sz="1100" b="0" i="0" baseline="0">
              <a:solidFill>
                <a:schemeClr val="dk1"/>
              </a:solidFill>
              <a:effectLst/>
              <a:latin typeface="+mn-lt"/>
              <a:ea typeface="+mn-ea"/>
              <a:cs typeface="+mn-cs"/>
            </a:rPr>
            <a:t>経常的収入の減少と経常的支出の増加に伴う経常収支比率が上昇したためと考えられます。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60052</xdr:rowOff>
    </xdr:from>
    <xdr:to>
      <xdr:col>24</xdr:col>
      <xdr:colOff>31750</xdr:colOff>
      <xdr:row>79</xdr:row>
      <xdr:rowOff>24130</xdr:rowOff>
    </xdr:to>
    <xdr:cxnSp macro="">
      <xdr:nvCxnSpPr>
        <xdr:cNvPr id="426" name="直線コネクタ 425"/>
        <xdr:cNvCxnSpPr/>
      </xdr:nvCxnSpPr>
      <xdr:spPr>
        <a:xfrm>
          <a:off x="15671800" y="13261702"/>
          <a:ext cx="8382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60052</xdr:rowOff>
    </xdr:from>
    <xdr:to>
      <xdr:col>22</xdr:col>
      <xdr:colOff>565150</xdr:colOff>
      <xdr:row>77</xdr:row>
      <xdr:rowOff>144962</xdr:rowOff>
    </xdr:to>
    <xdr:cxnSp macro="">
      <xdr:nvCxnSpPr>
        <xdr:cNvPr id="429" name="直線コネクタ 428"/>
        <xdr:cNvCxnSpPr/>
      </xdr:nvCxnSpPr>
      <xdr:spPr>
        <a:xfrm flipV="1">
          <a:off x="14782800" y="132617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144962</xdr:rowOff>
    </xdr:from>
    <xdr:to>
      <xdr:col>21</xdr:col>
      <xdr:colOff>361950</xdr:colOff>
      <xdr:row>79</xdr:row>
      <xdr:rowOff>46989</xdr:rowOff>
    </xdr:to>
    <xdr:cxnSp macro="">
      <xdr:nvCxnSpPr>
        <xdr:cNvPr id="432" name="直線コネクタ 431"/>
        <xdr:cNvCxnSpPr/>
      </xdr:nvCxnSpPr>
      <xdr:spPr>
        <a:xfrm flipV="1">
          <a:off x="13893800" y="13346612"/>
          <a:ext cx="889000" cy="2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79</xdr:row>
      <xdr:rowOff>46989</xdr:rowOff>
    </xdr:to>
    <xdr:cxnSp macro="">
      <xdr:nvCxnSpPr>
        <xdr:cNvPr id="435" name="直線コネクタ 434"/>
        <xdr:cNvCxnSpPr/>
      </xdr:nvCxnSpPr>
      <xdr:spPr>
        <a:xfrm>
          <a:off x="13004800" y="132715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5" name="円/楕円 444"/>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6"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9252</xdr:rowOff>
    </xdr:from>
    <xdr:to>
      <xdr:col>22</xdr:col>
      <xdr:colOff>615950</xdr:colOff>
      <xdr:row>77</xdr:row>
      <xdr:rowOff>110852</xdr:rowOff>
    </xdr:to>
    <xdr:sp macro="" textlink="">
      <xdr:nvSpPr>
        <xdr:cNvPr id="447" name="円/楕円 446"/>
        <xdr:cNvSpPr/>
      </xdr:nvSpPr>
      <xdr:spPr>
        <a:xfrm>
          <a:off x="15621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95629</xdr:rowOff>
    </xdr:from>
    <xdr:ext cx="736600" cy="259045"/>
    <xdr:sp macro="" textlink="">
      <xdr:nvSpPr>
        <xdr:cNvPr id="448" name="テキスト ボックス 447"/>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94162</xdr:rowOff>
    </xdr:from>
    <xdr:to>
      <xdr:col>21</xdr:col>
      <xdr:colOff>412750</xdr:colOff>
      <xdr:row>78</xdr:row>
      <xdr:rowOff>24312</xdr:rowOff>
    </xdr:to>
    <xdr:sp macro="" textlink="">
      <xdr:nvSpPr>
        <xdr:cNvPr id="449" name="円/楕円 448"/>
        <xdr:cNvSpPr/>
      </xdr:nvSpPr>
      <xdr:spPr>
        <a:xfrm>
          <a:off x="14732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9089</xdr:rowOff>
    </xdr:from>
    <xdr:ext cx="762000" cy="259045"/>
    <xdr:sp macro="" textlink="">
      <xdr:nvSpPr>
        <xdr:cNvPr id="450" name="テキスト ボックス 449"/>
        <xdr:cNvSpPr txBox="1"/>
      </xdr:nvSpPr>
      <xdr:spPr>
        <a:xfrm>
          <a:off x="14401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167639</xdr:rowOff>
    </xdr:from>
    <xdr:to>
      <xdr:col>20</xdr:col>
      <xdr:colOff>209550</xdr:colOff>
      <xdr:row>79</xdr:row>
      <xdr:rowOff>97789</xdr:rowOff>
    </xdr:to>
    <xdr:sp macro="" textlink="">
      <xdr:nvSpPr>
        <xdr:cNvPr id="451" name="円/楕円 450"/>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52" name="テキスト ボックス 451"/>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3" name="円/楕円 45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54" name="テキスト ボックス 45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福島県川内村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63923</xdr:rowOff>
    </xdr:from>
    <xdr:to>
      <xdr:col>4</xdr:col>
      <xdr:colOff>1117600</xdr:colOff>
      <xdr:row>17</xdr:row>
      <xdr:rowOff>79056</xdr:rowOff>
    </xdr:to>
    <xdr:cxnSp macro="">
      <xdr:nvCxnSpPr>
        <xdr:cNvPr id="47" name="直線コネクタ 46"/>
        <xdr:cNvCxnSpPr/>
      </xdr:nvCxnSpPr>
      <xdr:spPr bwMode="auto">
        <a:xfrm flipV="1">
          <a:off x="5003800" y="3026198"/>
          <a:ext cx="647700" cy="1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33421</xdr:rowOff>
    </xdr:from>
    <xdr:to>
      <xdr:col>4</xdr:col>
      <xdr:colOff>469900</xdr:colOff>
      <xdr:row>17</xdr:row>
      <xdr:rowOff>79056</xdr:rowOff>
    </xdr:to>
    <xdr:cxnSp macro="">
      <xdr:nvCxnSpPr>
        <xdr:cNvPr id="50" name="直線コネクタ 49"/>
        <xdr:cNvCxnSpPr/>
      </xdr:nvCxnSpPr>
      <xdr:spPr bwMode="auto">
        <a:xfrm>
          <a:off x="4305300" y="2995696"/>
          <a:ext cx="698500" cy="45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33421</xdr:rowOff>
    </xdr:from>
    <xdr:to>
      <xdr:col>3</xdr:col>
      <xdr:colOff>904875</xdr:colOff>
      <xdr:row>17</xdr:row>
      <xdr:rowOff>62190</xdr:rowOff>
    </xdr:to>
    <xdr:cxnSp macro="">
      <xdr:nvCxnSpPr>
        <xdr:cNvPr id="53" name="直線コネクタ 52"/>
        <xdr:cNvCxnSpPr/>
      </xdr:nvCxnSpPr>
      <xdr:spPr bwMode="auto">
        <a:xfrm flipV="1">
          <a:off x="3606800" y="2995696"/>
          <a:ext cx="698500" cy="28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62190</xdr:rowOff>
    </xdr:from>
    <xdr:to>
      <xdr:col>3</xdr:col>
      <xdr:colOff>206375</xdr:colOff>
      <xdr:row>17</xdr:row>
      <xdr:rowOff>69853</xdr:rowOff>
    </xdr:to>
    <xdr:cxnSp macro="">
      <xdr:nvCxnSpPr>
        <xdr:cNvPr id="56" name="直線コネクタ 55"/>
        <xdr:cNvCxnSpPr/>
      </xdr:nvCxnSpPr>
      <xdr:spPr bwMode="auto">
        <a:xfrm flipV="1">
          <a:off x="2908300" y="3024465"/>
          <a:ext cx="698500" cy="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13123</xdr:rowOff>
    </xdr:from>
    <xdr:to>
      <xdr:col>5</xdr:col>
      <xdr:colOff>34925</xdr:colOff>
      <xdr:row>17</xdr:row>
      <xdr:rowOff>114723</xdr:rowOff>
    </xdr:to>
    <xdr:sp macro="" textlink="">
      <xdr:nvSpPr>
        <xdr:cNvPr id="66" name="円/楕円 65"/>
        <xdr:cNvSpPr/>
      </xdr:nvSpPr>
      <xdr:spPr bwMode="auto">
        <a:xfrm>
          <a:off x="5600700" y="297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156650</xdr:rowOff>
    </xdr:from>
    <xdr:ext cx="762000" cy="259045"/>
    <xdr:sp macro="" textlink="">
      <xdr:nvSpPr>
        <xdr:cNvPr id="67" name="人口1人当たり決算額の推移該当値テキスト130"/>
        <xdr:cNvSpPr txBox="1"/>
      </xdr:nvSpPr>
      <xdr:spPr>
        <a:xfrm>
          <a:off x="5740400" y="29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198,426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28256</xdr:rowOff>
    </xdr:from>
    <xdr:to>
      <xdr:col>4</xdr:col>
      <xdr:colOff>520700</xdr:colOff>
      <xdr:row>17</xdr:row>
      <xdr:rowOff>129856</xdr:rowOff>
    </xdr:to>
    <xdr:sp macro="" textlink="">
      <xdr:nvSpPr>
        <xdr:cNvPr id="68" name="円/楕円 67"/>
        <xdr:cNvSpPr/>
      </xdr:nvSpPr>
      <xdr:spPr bwMode="auto">
        <a:xfrm>
          <a:off x="4953000" y="2990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114633</xdr:rowOff>
    </xdr:from>
    <xdr:ext cx="736600" cy="259045"/>
    <xdr:sp macro="" textlink="">
      <xdr:nvSpPr>
        <xdr:cNvPr id="69" name="テキスト ボックス 68"/>
        <xdr:cNvSpPr txBox="1"/>
      </xdr:nvSpPr>
      <xdr:spPr>
        <a:xfrm>
          <a:off x="4622800" y="3076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191,806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154071</xdr:rowOff>
    </xdr:from>
    <xdr:to>
      <xdr:col>3</xdr:col>
      <xdr:colOff>955675</xdr:colOff>
      <xdr:row>17</xdr:row>
      <xdr:rowOff>84221</xdr:rowOff>
    </xdr:to>
    <xdr:sp macro="" textlink="">
      <xdr:nvSpPr>
        <xdr:cNvPr id="70" name="円/楕円 69"/>
        <xdr:cNvSpPr/>
      </xdr:nvSpPr>
      <xdr:spPr bwMode="auto">
        <a:xfrm>
          <a:off x="4254500" y="294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68998</xdr:rowOff>
    </xdr:from>
    <xdr:ext cx="762000" cy="259045"/>
    <xdr:sp macro="" textlink="">
      <xdr:nvSpPr>
        <xdr:cNvPr id="71" name="テキスト ボックス 70"/>
        <xdr:cNvSpPr txBox="1"/>
      </xdr:nvSpPr>
      <xdr:spPr>
        <a:xfrm>
          <a:off x="3924300" y="303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211,769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11390</xdr:rowOff>
    </xdr:from>
    <xdr:to>
      <xdr:col>3</xdr:col>
      <xdr:colOff>257175</xdr:colOff>
      <xdr:row>17</xdr:row>
      <xdr:rowOff>112990</xdr:rowOff>
    </xdr:to>
    <xdr:sp macro="" textlink="">
      <xdr:nvSpPr>
        <xdr:cNvPr id="72" name="円/楕円 71"/>
        <xdr:cNvSpPr/>
      </xdr:nvSpPr>
      <xdr:spPr bwMode="auto">
        <a:xfrm>
          <a:off x="3556000" y="2973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97767</xdr:rowOff>
    </xdr:from>
    <xdr:ext cx="762000" cy="259045"/>
    <xdr:sp macro="" textlink="">
      <xdr:nvSpPr>
        <xdr:cNvPr id="73" name="テキスト ボックス 72"/>
        <xdr:cNvSpPr txBox="1"/>
      </xdr:nvSpPr>
      <xdr:spPr>
        <a:xfrm>
          <a:off x="3225800" y="30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19053</xdr:rowOff>
    </xdr:from>
    <xdr:to>
      <xdr:col>2</xdr:col>
      <xdr:colOff>692150</xdr:colOff>
      <xdr:row>17</xdr:row>
      <xdr:rowOff>120653</xdr:rowOff>
    </xdr:to>
    <xdr:sp macro="" textlink="">
      <xdr:nvSpPr>
        <xdr:cNvPr id="74" name="円/楕円 73"/>
        <xdr:cNvSpPr/>
      </xdr:nvSpPr>
      <xdr:spPr bwMode="auto">
        <a:xfrm>
          <a:off x="2857500" y="298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105430</xdr:rowOff>
    </xdr:from>
    <xdr:ext cx="762000" cy="259045"/>
    <xdr:sp macro="" textlink="">
      <xdr:nvSpPr>
        <xdr:cNvPr id="75" name="テキスト ボックス 74"/>
        <xdr:cNvSpPr txBox="1"/>
      </xdr:nvSpPr>
      <xdr:spPr>
        <a:xfrm>
          <a:off x="2527300" y="306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283812</xdr:rowOff>
    </xdr:from>
    <xdr:to>
      <xdr:col>4</xdr:col>
      <xdr:colOff>1117600</xdr:colOff>
      <xdr:row>35</xdr:row>
      <xdr:rowOff>306382</xdr:rowOff>
    </xdr:to>
    <xdr:cxnSp macro="">
      <xdr:nvCxnSpPr>
        <xdr:cNvPr id="108" name="直線コネクタ 107"/>
        <xdr:cNvCxnSpPr/>
      </xdr:nvCxnSpPr>
      <xdr:spPr bwMode="auto">
        <a:xfrm>
          <a:off x="5003800" y="6894162"/>
          <a:ext cx="647700" cy="22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283812</xdr:rowOff>
    </xdr:from>
    <xdr:to>
      <xdr:col>4</xdr:col>
      <xdr:colOff>469900</xdr:colOff>
      <xdr:row>35</xdr:row>
      <xdr:rowOff>298991</xdr:rowOff>
    </xdr:to>
    <xdr:cxnSp macro="">
      <xdr:nvCxnSpPr>
        <xdr:cNvPr id="111" name="直線コネクタ 110"/>
        <xdr:cNvCxnSpPr/>
      </xdr:nvCxnSpPr>
      <xdr:spPr bwMode="auto">
        <a:xfrm flipV="1">
          <a:off x="4305300" y="6894162"/>
          <a:ext cx="698500" cy="1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298991</xdr:rowOff>
    </xdr:from>
    <xdr:to>
      <xdr:col>3</xdr:col>
      <xdr:colOff>904875</xdr:colOff>
      <xdr:row>35</xdr:row>
      <xdr:rowOff>323428</xdr:rowOff>
    </xdr:to>
    <xdr:cxnSp macro="">
      <xdr:nvCxnSpPr>
        <xdr:cNvPr id="114" name="直線コネクタ 113"/>
        <xdr:cNvCxnSpPr/>
      </xdr:nvCxnSpPr>
      <xdr:spPr bwMode="auto">
        <a:xfrm flipV="1">
          <a:off x="3606800" y="6909341"/>
          <a:ext cx="698500" cy="2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274317</xdr:rowOff>
    </xdr:from>
    <xdr:to>
      <xdr:col>3</xdr:col>
      <xdr:colOff>206375</xdr:colOff>
      <xdr:row>35</xdr:row>
      <xdr:rowOff>323428</xdr:rowOff>
    </xdr:to>
    <xdr:cxnSp macro="">
      <xdr:nvCxnSpPr>
        <xdr:cNvPr id="117" name="直線コネクタ 116"/>
        <xdr:cNvCxnSpPr/>
      </xdr:nvCxnSpPr>
      <xdr:spPr bwMode="auto">
        <a:xfrm>
          <a:off x="2908300" y="6884667"/>
          <a:ext cx="698500" cy="4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255582</xdr:rowOff>
    </xdr:from>
    <xdr:to>
      <xdr:col>5</xdr:col>
      <xdr:colOff>34925</xdr:colOff>
      <xdr:row>36</xdr:row>
      <xdr:rowOff>14282</xdr:rowOff>
    </xdr:to>
    <xdr:sp macro="" textlink="">
      <xdr:nvSpPr>
        <xdr:cNvPr id="127" name="円/楕円 126"/>
        <xdr:cNvSpPr/>
      </xdr:nvSpPr>
      <xdr:spPr bwMode="auto">
        <a:xfrm>
          <a:off x="5600700" y="686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227659</xdr:rowOff>
    </xdr:from>
    <xdr:ext cx="762000" cy="259045"/>
    <xdr:sp macro="" textlink="">
      <xdr:nvSpPr>
        <xdr:cNvPr id="128" name="人口1人当たり決算額の推移該当値テキスト445"/>
        <xdr:cNvSpPr txBox="1"/>
      </xdr:nvSpPr>
      <xdr:spPr>
        <a:xfrm>
          <a:off x="5740400" y="683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233012</xdr:rowOff>
    </xdr:from>
    <xdr:to>
      <xdr:col>4</xdr:col>
      <xdr:colOff>520700</xdr:colOff>
      <xdr:row>35</xdr:row>
      <xdr:rowOff>334612</xdr:rowOff>
    </xdr:to>
    <xdr:sp macro="" textlink="">
      <xdr:nvSpPr>
        <xdr:cNvPr id="129" name="円/楕円 128"/>
        <xdr:cNvSpPr/>
      </xdr:nvSpPr>
      <xdr:spPr bwMode="auto">
        <a:xfrm>
          <a:off x="4953000" y="684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319389</xdr:rowOff>
    </xdr:from>
    <xdr:ext cx="736600" cy="259045"/>
    <xdr:sp macro="" textlink="">
      <xdr:nvSpPr>
        <xdr:cNvPr id="130" name="テキスト ボックス 129"/>
        <xdr:cNvSpPr txBox="1"/>
      </xdr:nvSpPr>
      <xdr:spPr>
        <a:xfrm>
          <a:off x="4622800" y="692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248191</xdr:rowOff>
    </xdr:from>
    <xdr:to>
      <xdr:col>3</xdr:col>
      <xdr:colOff>955675</xdr:colOff>
      <xdr:row>36</xdr:row>
      <xdr:rowOff>6891</xdr:rowOff>
    </xdr:to>
    <xdr:sp macro="" textlink="">
      <xdr:nvSpPr>
        <xdr:cNvPr id="131" name="円/楕円 130"/>
        <xdr:cNvSpPr/>
      </xdr:nvSpPr>
      <xdr:spPr bwMode="auto">
        <a:xfrm>
          <a:off x="4254500" y="685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334568</xdr:rowOff>
    </xdr:from>
    <xdr:ext cx="762000" cy="259045"/>
    <xdr:sp macro="" textlink="">
      <xdr:nvSpPr>
        <xdr:cNvPr id="132" name="テキスト ボックス 131"/>
        <xdr:cNvSpPr txBox="1"/>
      </xdr:nvSpPr>
      <xdr:spPr>
        <a:xfrm>
          <a:off x="3924300" y="694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272628</xdr:rowOff>
    </xdr:from>
    <xdr:to>
      <xdr:col>3</xdr:col>
      <xdr:colOff>257175</xdr:colOff>
      <xdr:row>36</xdr:row>
      <xdr:rowOff>31328</xdr:rowOff>
    </xdr:to>
    <xdr:sp macro="" textlink="">
      <xdr:nvSpPr>
        <xdr:cNvPr id="133" name="円/楕円 132"/>
        <xdr:cNvSpPr/>
      </xdr:nvSpPr>
      <xdr:spPr bwMode="auto">
        <a:xfrm>
          <a:off x="3556000" y="688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16105</xdr:rowOff>
    </xdr:from>
    <xdr:ext cx="762000" cy="259045"/>
    <xdr:sp macro="" textlink="">
      <xdr:nvSpPr>
        <xdr:cNvPr id="134" name="テキスト ボックス 133"/>
        <xdr:cNvSpPr txBox="1"/>
      </xdr:nvSpPr>
      <xdr:spPr>
        <a:xfrm>
          <a:off x="3225800" y="696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223517</xdr:rowOff>
    </xdr:from>
    <xdr:to>
      <xdr:col>2</xdr:col>
      <xdr:colOff>692150</xdr:colOff>
      <xdr:row>35</xdr:row>
      <xdr:rowOff>325117</xdr:rowOff>
    </xdr:to>
    <xdr:sp macro="" textlink="">
      <xdr:nvSpPr>
        <xdr:cNvPr id="135" name="円/楕円 134"/>
        <xdr:cNvSpPr/>
      </xdr:nvSpPr>
      <xdr:spPr bwMode="auto">
        <a:xfrm>
          <a:off x="2857500" y="683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309894</xdr:rowOff>
    </xdr:from>
    <xdr:ext cx="762000" cy="259045"/>
    <xdr:sp macro="" textlink="">
      <xdr:nvSpPr>
        <xdr:cNvPr id="136" name="テキスト ボックス 135"/>
        <xdr:cNvSpPr txBox="1"/>
      </xdr:nvSpPr>
      <xdr:spPr>
        <a:xfrm>
          <a:off x="2527300" y="692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標準財政規模比では</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％を超える高い水準を維持しているが、決算規模からみると</a:t>
          </a:r>
          <a:r>
            <a:rPr lang="ja-JP" altLang="en-US" sz="1100" b="0" i="0" baseline="0">
              <a:solidFill>
                <a:schemeClr val="dk1"/>
              </a:solidFill>
              <a:effectLst/>
              <a:latin typeface="+mn-lt"/>
              <a:ea typeface="+mn-ea"/>
              <a:cs typeface="+mn-cs"/>
            </a:rPr>
            <a:t>基金残高は</a:t>
          </a:r>
          <a:r>
            <a:rPr lang="ja-JP" altLang="ja-JP" sz="1100" b="0" i="0" baseline="0">
              <a:solidFill>
                <a:schemeClr val="dk1"/>
              </a:solidFill>
              <a:effectLst/>
              <a:latin typeface="+mn-lt"/>
              <a:ea typeface="+mn-ea"/>
              <a:cs typeface="+mn-cs"/>
            </a:rPr>
            <a:t>それほど高くなく、今後の復旧復興事業で特定財源が確保できないと財政調整基金が一気になくなることも考えられる。</a:t>
          </a:r>
          <a:endParaRPr lang="ja-JP" altLang="ja-JP" sz="1400">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実質収支及び実質単年度収支</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前年度と比べ実質収支比率は</a:t>
          </a:r>
          <a:r>
            <a:rPr lang="en-US" altLang="ja-JP" sz="1100" b="0" i="0" baseline="0">
              <a:solidFill>
                <a:schemeClr val="dk1"/>
              </a:solidFill>
              <a:effectLst/>
              <a:latin typeface="+mn-lt"/>
              <a:ea typeface="+mn-ea"/>
              <a:cs typeface="+mn-cs"/>
            </a:rPr>
            <a:t>0.09</a:t>
          </a:r>
          <a:r>
            <a:rPr lang="ja-JP" altLang="ja-JP" sz="1100" b="0" i="0" baseline="0">
              <a:solidFill>
                <a:schemeClr val="dk1"/>
              </a:solidFill>
              <a:effectLst/>
              <a:latin typeface="+mn-lt"/>
              <a:ea typeface="+mn-ea"/>
              <a:cs typeface="+mn-cs"/>
            </a:rPr>
            <a:t>ポイント減少していますが、実質単年度収支比率では</a:t>
          </a:r>
          <a:r>
            <a:rPr lang="en-US" altLang="ja-JP" sz="1100" b="0" i="0" baseline="0">
              <a:solidFill>
                <a:schemeClr val="dk1"/>
              </a:solidFill>
              <a:effectLst/>
              <a:latin typeface="+mn-lt"/>
              <a:ea typeface="+mn-ea"/>
              <a:cs typeface="+mn-cs"/>
            </a:rPr>
            <a:t>3.14</a:t>
          </a:r>
          <a:r>
            <a:rPr lang="ja-JP" altLang="ja-JP" sz="1100" b="0" i="0" baseline="0">
              <a:solidFill>
                <a:schemeClr val="dk1"/>
              </a:solidFill>
              <a:effectLst/>
              <a:latin typeface="+mn-lt"/>
              <a:ea typeface="+mn-ea"/>
              <a:cs typeface="+mn-cs"/>
            </a:rPr>
            <a:t>ポイント上昇している。財政調整基金の取り崩しはなかったものの、前年度からの繰越金を消費したものと</a:t>
          </a:r>
          <a:r>
            <a:rPr lang="ja-JP" altLang="en-US" sz="1100" b="0" i="0" baseline="0">
              <a:solidFill>
                <a:schemeClr val="dk1"/>
              </a:solidFill>
              <a:effectLst/>
              <a:latin typeface="+mn-lt"/>
              <a:ea typeface="+mn-ea"/>
              <a:cs typeface="+mn-cs"/>
            </a:rPr>
            <a:t>考えられます</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全会計ともに黒字となり、実質赤字比率も連結実質赤字比率も</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％である。震災以降、一般会計における実質収支比率が上昇しておりますが、平成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以降は年々減少している。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特別会計においては、一般会計からの繰入金があるため、赤字にはなっていない。</a:t>
          </a:r>
          <a:r>
            <a:rPr lang="ja-JP" altLang="en-US" sz="1100" b="0" i="0" baseline="0">
              <a:solidFill>
                <a:schemeClr val="dk1"/>
              </a:solidFill>
              <a:effectLst/>
              <a:latin typeface="+mn-lt"/>
              <a:ea typeface="+mn-ea"/>
              <a:cs typeface="+mn-cs"/>
            </a:rPr>
            <a:t>国民健康保険事業勘定特別会のみ標準財政規模比が年々上昇しているが、他の特別会計は１％に満たない状況である。計</a:t>
          </a:r>
          <a:r>
            <a:rPr lang="ja-JP" altLang="ja-JP" sz="1100" b="0" i="0" baseline="0">
              <a:solidFill>
                <a:schemeClr val="dk1"/>
              </a:solidFill>
              <a:effectLst/>
              <a:latin typeface="+mn-lt"/>
              <a:ea typeface="+mn-ea"/>
              <a:cs typeface="+mn-cs"/>
            </a:rPr>
            <a:t>国民健康保険直営診療施設勘定特別会計や農業集落排水事業特別会計は、なるべく一般会計からの繰入を抑え、収益の増加を図っていく必要がある。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の借入額を元利償還金額を上回らない範囲としていることから、元利償還金は年々減少しております。起債の発行に関しては、地方財政法の特例が適用される過疎債や辺地債等を活用し、健全財政運営に努め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一般会計等における地方債の現在高</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地方債の発行に関しては、元利償還金を上回らない地方債の発行に努めており、地方債の現在高は、年々減少傾向にあります。</a:t>
          </a:r>
          <a:endParaRPr lang="ja-JP" altLang="ja-JP" sz="1400">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公営企業債等繰入見込み</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農業集落排水事業特別会計での地方債償還額については、現在のところ起債発行はありませんので、現在高も年々減少しており、繰入金も減少しております。</a:t>
          </a:r>
          <a:endParaRPr lang="ja-JP" altLang="ja-JP" sz="1400">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充当可能</a:t>
          </a:r>
          <a:r>
            <a:rPr lang="ja-JP" altLang="en-US" sz="1100" b="0" i="0" baseline="0">
              <a:solidFill>
                <a:schemeClr val="dk1"/>
              </a:solidFill>
              <a:effectLst/>
              <a:latin typeface="+mn-lt"/>
              <a:ea typeface="+mn-ea"/>
              <a:cs typeface="+mn-cs"/>
            </a:rPr>
            <a:t>基金</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充当可能</a:t>
          </a:r>
          <a:r>
            <a:rPr lang="ja-JP" altLang="en-US" sz="1100" b="0" i="0" baseline="0">
              <a:solidFill>
                <a:schemeClr val="dk1"/>
              </a:solidFill>
              <a:effectLst/>
              <a:latin typeface="+mn-lt"/>
              <a:ea typeface="+mn-ea"/>
              <a:cs typeface="+mn-cs"/>
            </a:rPr>
            <a:t>基金</a:t>
          </a:r>
          <a:r>
            <a:rPr lang="ja-JP" altLang="ja-JP" sz="1100" b="0" i="0" baseline="0">
              <a:solidFill>
                <a:schemeClr val="dk1"/>
              </a:solidFill>
              <a:effectLst/>
              <a:latin typeface="+mn-lt"/>
              <a:ea typeface="+mn-ea"/>
              <a:cs typeface="+mn-cs"/>
            </a:rPr>
            <a:t>については、財政調整基金等を主体として基金を設置しており、剰余金などを積立し、不測の事態に備えます。</a:t>
          </a:r>
          <a:endParaRPr lang="ja-JP" altLang="ja-JP" sz="1400">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将来負担比率の分子</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年度以降は比率の表示がなく健全な状態となっております。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Y34" sqref="BY34:CM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61</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63</v>
      </c>
      <c r="C3" s="560"/>
      <c r="D3" s="560"/>
      <c r="E3" s="561"/>
      <c r="F3" s="561"/>
      <c r="G3" s="561"/>
      <c r="H3" s="561"/>
      <c r="I3" s="561"/>
      <c r="J3" s="561"/>
      <c r="K3" s="561"/>
      <c r="L3" s="561" t="s">
        <v>64</v>
      </c>
      <c r="M3" s="561"/>
      <c r="N3" s="561"/>
      <c r="O3" s="561"/>
      <c r="P3" s="561"/>
      <c r="Q3" s="561"/>
      <c r="R3" s="564"/>
      <c r="S3" s="564"/>
      <c r="T3" s="564"/>
      <c r="U3" s="564"/>
      <c r="V3" s="565"/>
      <c r="W3" s="462" t="s">
        <v>65</v>
      </c>
      <c r="X3" s="463"/>
      <c r="Y3" s="463"/>
      <c r="Z3" s="463"/>
      <c r="AA3" s="463"/>
      <c r="AB3" s="560"/>
      <c r="AC3" s="564" t="s">
        <v>66</v>
      </c>
      <c r="AD3" s="463"/>
      <c r="AE3" s="463"/>
      <c r="AF3" s="463"/>
      <c r="AG3" s="463"/>
      <c r="AH3" s="463"/>
      <c r="AI3" s="463"/>
      <c r="AJ3" s="463"/>
      <c r="AK3" s="463"/>
      <c r="AL3" s="526"/>
      <c r="AM3" s="462" t="s">
        <v>67</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68</v>
      </c>
      <c r="BO3" s="463"/>
      <c r="BP3" s="463"/>
      <c r="BQ3" s="463"/>
      <c r="BR3" s="463"/>
      <c r="BS3" s="463"/>
      <c r="BT3" s="463"/>
      <c r="BU3" s="526"/>
      <c r="BV3" s="462" t="s">
        <v>69</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70</v>
      </c>
      <c r="CU3" s="463"/>
      <c r="CV3" s="463"/>
      <c r="CW3" s="463"/>
      <c r="CX3" s="463"/>
      <c r="CY3" s="463"/>
      <c r="CZ3" s="463"/>
      <c r="DA3" s="526"/>
      <c r="DB3" s="462" t="s">
        <v>71</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72</v>
      </c>
      <c r="AZ4" s="376"/>
      <c r="BA4" s="376"/>
      <c r="BB4" s="376"/>
      <c r="BC4" s="376"/>
      <c r="BD4" s="376"/>
      <c r="BE4" s="376"/>
      <c r="BF4" s="376"/>
      <c r="BG4" s="376"/>
      <c r="BH4" s="376"/>
      <c r="BI4" s="376"/>
      <c r="BJ4" s="376"/>
      <c r="BK4" s="376"/>
      <c r="BL4" s="376"/>
      <c r="BM4" s="377"/>
      <c r="BN4" s="378">
        <v>7566630</v>
      </c>
      <c r="BO4" s="379"/>
      <c r="BP4" s="379"/>
      <c r="BQ4" s="379"/>
      <c r="BR4" s="379"/>
      <c r="BS4" s="379"/>
      <c r="BT4" s="379"/>
      <c r="BU4" s="380"/>
      <c r="BV4" s="378">
        <v>7233802</v>
      </c>
      <c r="BW4" s="379"/>
      <c r="BX4" s="379"/>
      <c r="BY4" s="379"/>
      <c r="BZ4" s="379"/>
      <c r="CA4" s="379"/>
      <c r="CB4" s="379"/>
      <c r="CC4" s="380"/>
      <c r="CD4" s="552" t="s">
        <v>73</v>
      </c>
      <c r="CE4" s="553"/>
      <c r="CF4" s="553"/>
      <c r="CG4" s="553"/>
      <c r="CH4" s="553"/>
      <c r="CI4" s="553"/>
      <c r="CJ4" s="553"/>
      <c r="CK4" s="553"/>
      <c r="CL4" s="553"/>
      <c r="CM4" s="553"/>
      <c r="CN4" s="553"/>
      <c r="CO4" s="553"/>
      <c r="CP4" s="553"/>
      <c r="CQ4" s="553"/>
      <c r="CR4" s="553"/>
      <c r="CS4" s="554"/>
      <c r="CT4" s="555">
        <v>11.7</v>
      </c>
      <c r="CU4" s="556"/>
      <c r="CV4" s="556"/>
      <c r="CW4" s="556"/>
      <c r="CX4" s="556"/>
      <c r="CY4" s="556"/>
      <c r="CZ4" s="556"/>
      <c r="DA4" s="557"/>
      <c r="DB4" s="555">
        <v>11.8</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74</v>
      </c>
      <c r="AN5" s="357"/>
      <c r="AO5" s="357"/>
      <c r="AP5" s="357"/>
      <c r="AQ5" s="357"/>
      <c r="AR5" s="357"/>
      <c r="AS5" s="357"/>
      <c r="AT5" s="358"/>
      <c r="AU5" s="440" t="s">
        <v>75</v>
      </c>
      <c r="AV5" s="441"/>
      <c r="AW5" s="441"/>
      <c r="AX5" s="441"/>
      <c r="AY5" s="363" t="s">
        <v>76</v>
      </c>
      <c r="AZ5" s="364"/>
      <c r="BA5" s="364"/>
      <c r="BB5" s="364"/>
      <c r="BC5" s="364"/>
      <c r="BD5" s="364"/>
      <c r="BE5" s="364"/>
      <c r="BF5" s="364"/>
      <c r="BG5" s="364"/>
      <c r="BH5" s="364"/>
      <c r="BI5" s="364"/>
      <c r="BJ5" s="364"/>
      <c r="BK5" s="364"/>
      <c r="BL5" s="364"/>
      <c r="BM5" s="365"/>
      <c r="BN5" s="383">
        <v>6432298</v>
      </c>
      <c r="BO5" s="384"/>
      <c r="BP5" s="384"/>
      <c r="BQ5" s="384"/>
      <c r="BR5" s="384"/>
      <c r="BS5" s="384"/>
      <c r="BT5" s="384"/>
      <c r="BU5" s="385"/>
      <c r="BV5" s="383">
        <v>6859295</v>
      </c>
      <c r="BW5" s="384"/>
      <c r="BX5" s="384"/>
      <c r="BY5" s="384"/>
      <c r="BZ5" s="384"/>
      <c r="CA5" s="384"/>
      <c r="CB5" s="384"/>
      <c r="CC5" s="385"/>
      <c r="CD5" s="392" t="s">
        <v>77</v>
      </c>
      <c r="CE5" s="393"/>
      <c r="CF5" s="393"/>
      <c r="CG5" s="393"/>
      <c r="CH5" s="393"/>
      <c r="CI5" s="393"/>
      <c r="CJ5" s="393"/>
      <c r="CK5" s="393"/>
      <c r="CL5" s="393"/>
      <c r="CM5" s="393"/>
      <c r="CN5" s="393"/>
      <c r="CO5" s="393"/>
      <c r="CP5" s="393"/>
      <c r="CQ5" s="393"/>
      <c r="CR5" s="393"/>
      <c r="CS5" s="394"/>
      <c r="CT5" s="353">
        <v>91.6</v>
      </c>
      <c r="CU5" s="354"/>
      <c r="CV5" s="354"/>
      <c r="CW5" s="354"/>
      <c r="CX5" s="354"/>
      <c r="CY5" s="354"/>
      <c r="CZ5" s="354"/>
      <c r="DA5" s="355"/>
      <c r="DB5" s="353">
        <v>81.8</v>
      </c>
      <c r="DC5" s="354"/>
      <c r="DD5" s="354"/>
      <c r="DE5" s="354"/>
      <c r="DF5" s="354"/>
      <c r="DG5" s="354"/>
      <c r="DH5" s="354"/>
      <c r="DI5" s="355"/>
      <c r="DJ5" s="137"/>
      <c r="DK5" s="137"/>
      <c r="DL5" s="137"/>
      <c r="DM5" s="137"/>
      <c r="DN5" s="137"/>
      <c r="DO5" s="137"/>
    </row>
    <row r="6" spans="1:119" ht="18.75" customHeight="1">
      <c r="A6" s="138"/>
      <c r="B6" s="532" t="s">
        <v>78</v>
      </c>
      <c r="C6" s="399"/>
      <c r="D6" s="399"/>
      <c r="E6" s="533"/>
      <c r="F6" s="533"/>
      <c r="G6" s="533"/>
      <c r="H6" s="533"/>
      <c r="I6" s="533"/>
      <c r="J6" s="533"/>
      <c r="K6" s="533"/>
      <c r="L6" s="533" t="s">
        <v>79</v>
      </c>
      <c r="M6" s="533"/>
      <c r="N6" s="533"/>
      <c r="O6" s="533"/>
      <c r="P6" s="533"/>
      <c r="Q6" s="533"/>
      <c r="R6" s="423"/>
      <c r="S6" s="423"/>
      <c r="T6" s="423"/>
      <c r="U6" s="423"/>
      <c r="V6" s="539"/>
      <c r="W6" s="472" t="s">
        <v>80</v>
      </c>
      <c r="X6" s="398"/>
      <c r="Y6" s="398"/>
      <c r="Z6" s="398"/>
      <c r="AA6" s="398"/>
      <c r="AB6" s="399"/>
      <c r="AC6" s="544" t="s">
        <v>81</v>
      </c>
      <c r="AD6" s="545"/>
      <c r="AE6" s="545"/>
      <c r="AF6" s="545"/>
      <c r="AG6" s="545"/>
      <c r="AH6" s="545"/>
      <c r="AI6" s="545"/>
      <c r="AJ6" s="545"/>
      <c r="AK6" s="545"/>
      <c r="AL6" s="546"/>
      <c r="AM6" s="452" t="s">
        <v>82</v>
      </c>
      <c r="AN6" s="357"/>
      <c r="AO6" s="357"/>
      <c r="AP6" s="357"/>
      <c r="AQ6" s="357"/>
      <c r="AR6" s="357"/>
      <c r="AS6" s="357"/>
      <c r="AT6" s="358"/>
      <c r="AU6" s="440" t="s">
        <v>75</v>
      </c>
      <c r="AV6" s="441"/>
      <c r="AW6" s="441"/>
      <c r="AX6" s="441"/>
      <c r="AY6" s="363" t="s">
        <v>83</v>
      </c>
      <c r="AZ6" s="364"/>
      <c r="BA6" s="364"/>
      <c r="BB6" s="364"/>
      <c r="BC6" s="364"/>
      <c r="BD6" s="364"/>
      <c r="BE6" s="364"/>
      <c r="BF6" s="364"/>
      <c r="BG6" s="364"/>
      <c r="BH6" s="364"/>
      <c r="BI6" s="364"/>
      <c r="BJ6" s="364"/>
      <c r="BK6" s="364"/>
      <c r="BL6" s="364"/>
      <c r="BM6" s="365"/>
      <c r="BN6" s="383">
        <v>1134332</v>
      </c>
      <c r="BO6" s="384"/>
      <c r="BP6" s="384"/>
      <c r="BQ6" s="384"/>
      <c r="BR6" s="384"/>
      <c r="BS6" s="384"/>
      <c r="BT6" s="384"/>
      <c r="BU6" s="385"/>
      <c r="BV6" s="383">
        <v>374507</v>
      </c>
      <c r="BW6" s="384"/>
      <c r="BX6" s="384"/>
      <c r="BY6" s="384"/>
      <c r="BZ6" s="384"/>
      <c r="CA6" s="384"/>
      <c r="CB6" s="384"/>
      <c r="CC6" s="385"/>
      <c r="CD6" s="392" t="s">
        <v>84</v>
      </c>
      <c r="CE6" s="393"/>
      <c r="CF6" s="393"/>
      <c r="CG6" s="393"/>
      <c r="CH6" s="393"/>
      <c r="CI6" s="393"/>
      <c r="CJ6" s="393"/>
      <c r="CK6" s="393"/>
      <c r="CL6" s="393"/>
      <c r="CM6" s="393"/>
      <c r="CN6" s="393"/>
      <c r="CO6" s="393"/>
      <c r="CP6" s="393"/>
      <c r="CQ6" s="393"/>
      <c r="CR6" s="393"/>
      <c r="CS6" s="394"/>
      <c r="CT6" s="529">
        <v>97</v>
      </c>
      <c r="CU6" s="530"/>
      <c r="CV6" s="530"/>
      <c r="CW6" s="530"/>
      <c r="CX6" s="530"/>
      <c r="CY6" s="530"/>
      <c r="CZ6" s="530"/>
      <c r="DA6" s="531"/>
      <c r="DB6" s="529">
        <v>86.8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85</v>
      </c>
      <c r="AN7" s="357"/>
      <c r="AO7" s="357"/>
      <c r="AP7" s="357"/>
      <c r="AQ7" s="357"/>
      <c r="AR7" s="357"/>
      <c r="AS7" s="357"/>
      <c r="AT7" s="358"/>
      <c r="AU7" s="440" t="s">
        <v>86</v>
      </c>
      <c r="AV7" s="441"/>
      <c r="AW7" s="441"/>
      <c r="AX7" s="441"/>
      <c r="AY7" s="363" t="s">
        <v>87</v>
      </c>
      <c r="AZ7" s="364"/>
      <c r="BA7" s="364"/>
      <c r="BB7" s="364"/>
      <c r="BC7" s="364"/>
      <c r="BD7" s="364"/>
      <c r="BE7" s="364"/>
      <c r="BF7" s="364"/>
      <c r="BG7" s="364"/>
      <c r="BH7" s="364"/>
      <c r="BI7" s="364"/>
      <c r="BJ7" s="364"/>
      <c r="BK7" s="364"/>
      <c r="BL7" s="364"/>
      <c r="BM7" s="365"/>
      <c r="BN7" s="383">
        <v>919203</v>
      </c>
      <c r="BO7" s="384"/>
      <c r="BP7" s="384"/>
      <c r="BQ7" s="384"/>
      <c r="BR7" s="384"/>
      <c r="BS7" s="384"/>
      <c r="BT7" s="384"/>
      <c r="BU7" s="385"/>
      <c r="BV7" s="383">
        <v>154931</v>
      </c>
      <c r="BW7" s="384"/>
      <c r="BX7" s="384"/>
      <c r="BY7" s="384"/>
      <c r="BZ7" s="384"/>
      <c r="CA7" s="384"/>
      <c r="CB7" s="384"/>
      <c r="CC7" s="385"/>
      <c r="CD7" s="392" t="s">
        <v>88</v>
      </c>
      <c r="CE7" s="393"/>
      <c r="CF7" s="393"/>
      <c r="CG7" s="393"/>
      <c r="CH7" s="393"/>
      <c r="CI7" s="393"/>
      <c r="CJ7" s="393"/>
      <c r="CK7" s="393"/>
      <c r="CL7" s="393"/>
      <c r="CM7" s="393"/>
      <c r="CN7" s="393"/>
      <c r="CO7" s="393"/>
      <c r="CP7" s="393"/>
      <c r="CQ7" s="393"/>
      <c r="CR7" s="393"/>
      <c r="CS7" s="394"/>
      <c r="CT7" s="383">
        <v>1839586</v>
      </c>
      <c r="CU7" s="384"/>
      <c r="CV7" s="384"/>
      <c r="CW7" s="384"/>
      <c r="CX7" s="384"/>
      <c r="CY7" s="384"/>
      <c r="CZ7" s="384"/>
      <c r="DA7" s="385"/>
      <c r="DB7" s="383">
        <v>1864318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89</v>
      </c>
      <c r="AN8" s="357"/>
      <c r="AO8" s="357"/>
      <c r="AP8" s="357"/>
      <c r="AQ8" s="357"/>
      <c r="AR8" s="357"/>
      <c r="AS8" s="357"/>
      <c r="AT8" s="358"/>
      <c r="AU8" s="440" t="s">
        <v>90</v>
      </c>
      <c r="AV8" s="441"/>
      <c r="AW8" s="441"/>
      <c r="AX8" s="441"/>
      <c r="AY8" s="363" t="s">
        <v>91</v>
      </c>
      <c r="AZ8" s="364"/>
      <c r="BA8" s="364"/>
      <c r="BB8" s="364"/>
      <c r="BC8" s="364"/>
      <c r="BD8" s="364"/>
      <c r="BE8" s="364"/>
      <c r="BF8" s="364"/>
      <c r="BG8" s="364"/>
      <c r="BH8" s="364"/>
      <c r="BI8" s="364"/>
      <c r="BJ8" s="364"/>
      <c r="BK8" s="364"/>
      <c r="BL8" s="364"/>
      <c r="BM8" s="365"/>
      <c r="BN8" s="383">
        <v>215129</v>
      </c>
      <c r="BO8" s="384"/>
      <c r="BP8" s="384"/>
      <c r="BQ8" s="384"/>
      <c r="BR8" s="384"/>
      <c r="BS8" s="384"/>
      <c r="BT8" s="384"/>
      <c r="BU8" s="385"/>
      <c r="BV8" s="383">
        <v>219576</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2820</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75</v>
      </c>
      <c r="AV9" s="441"/>
      <c r="AW9" s="441"/>
      <c r="AX9" s="441"/>
      <c r="AY9" s="363" t="s">
        <v>97</v>
      </c>
      <c r="AZ9" s="364"/>
      <c r="BA9" s="364"/>
      <c r="BB9" s="364"/>
      <c r="BC9" s="364"/>
      <c r="BD9" s="364"/>
      <c r="BE9" s="364"/>
      <c r="BF9" s="364"/>
      <c r="BG9" s="364"/>
      <c r="BH9" s="364"/>
      <c r="BI9" s="364"/>
      <c r="BJ9" s="364"/>
      <c r="BK9" s="364"/>
      <c r="BL9" s="364"/>
      <c r="BM9" s="365"/>
      <c r="BN9" s="383">
        <v>-4447</v>
      </c>
      <c r="BO9" s="384"/>
      <c r="BP9" s="384"/>
      <c r="BQ9" s="384"/>
      <c r="BR9" s="384"/>
      <c r="BS9" s="384"/>
      <c r="BT9" s="384"/>
      <c r="BU9" s="385"/>
      <c r="BV9" s="383">
        <v>-63019</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9.6</v>
      </c>
      <c r="CU9" s="354"/>
      <c r="CV9" s="354"/>
      <c r="CW9" s="354"/>
      <c r="CX9" s="354"/>
      <c r="CY9" s="354"/>
      <c r="CZ9" s="354"/>
      <c r="DA9" s="355"/>
      <c r="DB9" s="353">
        <v>13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3125</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704</v>
      </c>
      <c r="BO10" s="384"/>
      <c r="BP10" s="384"/>
      <c r="BQ10" s="384"/>
      <c r="BR10" s="384"/>
      <c r="BS10" s="384"/>
      <c r="BT10" s="384"/>
      <c r="BU10" s="385"/>
      <c r="BV10" s="383">
        <v>704</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104</v>
      </c>
      <c r="M11" s="432"/>
      <c r="N11" s="432"/>
      <c r="O11" s="432"/>
      <c r="P11" s="432"/>
      <c r="Q11" s="433"/>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107</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2739</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2706</v>
      </c>
      <c r="S13" s="485"/>
      <c r="T13" s="485"/>
      <c r="U13" s="485"/>
      <c r="V13" s="486"/>
      <c r="W13" s="472" t="s">
        <v>121</v>
      </c>
      <c r="X13" s="398"/>
      <c r="Y13" s="398"/>
      <c r="Z13" s="398"/>
      <c r="AA13" s="398"/>
      <c r="AB13" s="399"/>
      <c r="AC13" s="359">
        <v>250</v>
      </c>
      <c r="AD13" s="360"/>
      <c r="AE13" s="360"/>
      <c r="AF13" s="360"/>
      <c r="AG13" s="361"/>
      <c r="AH13" s="359">
        <v>320</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-3743</v>
      </c>
      <c r="BO13" s="384"/>
      <c r="BP13" s="384"/>
      <c r="BQ13" s="384"/>
      <c r="BR13" s="384"/>
      <c r="BS13" s="384"/>
      <c r="BT13" s="384"/>
      <c r="BU13" s="385"/>
      <c r="BV13" s="383">
        <v>-62315</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6.2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2767</v>
      </c>
      <c r="S14" s="485"/>
      <c r="T14" s="485"/>
      <c r="U14" s="485"/>
      <c r="V14" s="486"/>
      <c r="W14" s="487"/>
      <c r="X14" s="401"/>
      <c r="Y14" s="401"/>
      <c r="Z14" s="401"/>
      <c r="AA14" s="401"/>
      <c r="AB14" s="402"/>
      <c r="AC14" s="477">
        <v>19.7</v>
      </c>
      <c r="AD14" s="478"/>
      <c r="AE14" s="478"/>
      <c r="AF14" s="478"/>
      <c r="AG14" s="479"/>
      <c r="AH14" s="477">
        <v>21.9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2737</v>
      </c>
      <c r="S15" s="485"/>
      <c r="T15" s="485"/>
      <c r="U15" s="485"/>
      <c r="V15" s="486"/>
      <c r="W15" s="472" t="s">
        <v>128</v>
      </c>
      <c r="X15" s="398"/>
      <c r="Y15" s="398"/>
      <c r="Z15" s="398"/>
      <c r="AA15" s="398"/>
      <c r="AB15" s="399"/>
      <c r="AC15" s="359">
        <v>387</v>
      </c>
      <c r="AD15" s="360"/>
      <c r="AE15" s="360"/>
      <c r="AF15" s="360"/>
      <c r="AG15" s="361"/>
      <c r="AH15" s="359">
        <v>462</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464411</v>
      </c>
      <c r="BO15" s="379"/>
      <c r="BP15" s="379"/>
      <c r="BQ15" s="379"/>
      <c r="BR15" s="379"/>
      <c r="BS15" s="379"/>
      <c r="BT15" s="379"/>
      <c r="BU15" s="380"/>
      <c r="BV15" s="378">
        <v>409867</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401"/>
      <c r="Y16" s="401"/>
      <c r="Z16" s="401"/>
      <c r="AA16" s="401"/>
      <c r="AB16" s="402"/>
      <c r="AC16" s="477">
        <v>30.6</v>
      </c>
      <c r="AD16" s="478"/>
      <c r="AE16" s="478"/>
      <c r="AF16" s="478"/>
      <c r="AG16" s="479"/>
      <c r="AH16" s="477">
        <v>31.7</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1607727</v>
      </c>
      <c r="BO16" s="384"/>
      <c r="BP16" s="384"/>
      <c r="BQ16" s="384"/>
      <c r="BR16" s="384"/>
      <c r="BS16" s="384"/>
      <c r="BT16" s="384"/>
      <c r="BU16" s="385"/>
      <c r="BV16" s="383">
        <v>1640127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8"/>
      <c r="Y17" s="398"/>
      <c r="Z17" s="398"/>
      <c r="AA17" s="398"/>
      <c r="AB17" s="399"/>
      <c r="AC17" s="359">
        <v>629</v>
      </c>
      <c r="AD17" s="360"/>
      <c r="AE17" s="360"/>
      <c r="AF17" s="360"/>
      <c r="AG17" s="361"/>
      <c r="AH17" s="359">
        <v>675</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611351</v>
      </c>
      <c r="BO17" s="384"/>
      <c r="BP17" s="384"/>
      <c r="BQ17" s="384"/>
      <c r="BR17" s="384"/>
      <c r="BS17" s="384"/>
      <c r="BT17" s="384"/>
      <c r="BU17" s="385"/>
      <c r="BV17" s="383">
        <v>527414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197.35</v>
      </c>
      <c r="M18" s="448"/>
      <c r="N18" s="448"/>
      <c r="O18" s="448"/>
      <c r="P18" s="448"/>
      <c r="Q18" s="448"/>
      <c r="R18" s="449"/>
      <c r="S18" s="449"/>
      <c r="T18" s="449"/>
      <c r="U18" s="449"/>
      <c r="V18" s="450"/>
      <c r="W18" s="464"/>
      <c r="X18" s="465"/>
      <c r="Y18" s="465"/>
      <c r="Z18" s="465"/>
      <c r="AA18" s="465"/>
      <c r="AB18" s="473"/>
      <c r="AC18" s="347">
        <v>49.7</v>
      </c>
      <c r="AD18" s="348"/>
      <c r="AE18" s="348"/>
      <c r="AF18" s="348"/>
      <c r="AG18" s="451"/>
      <c r="AH18" s="347">
        <v>46.3</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1614118</v>
      </c>
      <c r="BO18" s="384"/>
      <c r="BP18" s="384"/>
      <c r="BQ18" s="384"/>
      <c r="BR18" s="384"/>
      <c r="BS18" s="384"/>
      <c r="BT18" s="384"/>
      <c r="BU18" s="385"/>
      <c r="BV18" s="383">
        <v>1517828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3203749</v>
      </c>
      <c r="BO19" s="384"/>
      <c r="BP19" s="384"/>
      <c r="BQ19" s="384"/>
      <c r="BR19" s="384"/>
      <c r="BS19" s="384"/>
      <c r="BT19" s="384"/>
      <c r="BU19" s="385"/>
      <c r="BV19" s="383">
        <v>2451534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950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150</v>
      </c>
      <c r="AZ23" s="376"/>
      <c r="BA23" s="376"/>
      <c r="BB23" s="376"/>
      <c r="BC23" s="376"/>
      <c r="BD23" s="376"/>
      <c r="BE23" s="376"/>
      <c r="BF23" s="376"/>
      <c r="BG23" s="376"/>
      <c r="BH23" s="376"/>
      <c r="BI23" s="376"/>
      <c r="BJ23" s="376"/>
      <c r="BK23" s="376"/>
      <c r="BL23" s="376"/>
      <c r="BM23" s="377"/>
      <c r="BN23" s="383">
        <v>2243988</v>
      </c>
      <c r="BO23" s="384"/>
      <c r="BP23" s="384"/>
      <c r="BQ23" s="384"/>
      <c r="BR23" s="384"/>
      <c r="BS23" s="384"/>
      <c r="BT23" s="384"/>
      <c r="BU23" s="385"/>
      <c r="BV23" s="383">
        <v>2258517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151</v>
      </c>
      <c r="F24" s="357"/>
      <c r="G24" s="357"/>
      <c r="H24" s="357"/>
      <c r="I24" s="357"/>
      <c r="J24" s="357"/>
      <c r="K24" s="358"/>
      <c r="L24" s="359">
        <v>1</v>
      </c>
      <c r="M24" s="360"/>
      <c r="N24" s="360"/>
      <c r="O24" s="360"/>
      <c r="P24" s="361"/>
      <c r="Q24" s="359">
        <v>5272</v>
      </c>
      <c r="R24" s="360"/>
      <c r="S24" s="360"/>
      <c r="T24" s="360"/>
      <c r="U24" s="360"/>
      <c r="V24" s="361"/>
      <c r="W24" s="427"/>
      <c r="X24" s="418"/>
      <c r="Y24" s="419"/>
      <c r="Z24" s="356" t="s">
        <v>152</v>
      </c>
      <c r="AA24" s="357"/>
      <c r="AB24" s="357"/>
      <c r="AC24" s="357"/>
      <c r="AD24" s="357"/>
      <c r="AE24" s="357"/>
      <c r="AF24" s="357"/>
      <c r="AG24" s="358"/>
      <c r="AH24" s="359">
        <v>52</v>
      </c>
      <c r="AI24" s="360"/>
      <c r="AJ24" s="360"/>
      <c r="AK24" s="360"/>
      <c r="AL24" s="361"/>
      <c r="AM24" s="359">
        <v>165308</v>
      </c>
      <c r="AN24" s="360"/>
      <c r="AO24" s="360"/>
      <c r="AP24" s="360"/>
      <c r="AQ24" s="360"/>
      <c r="AR24" s="361"/>
      <c r="AS24" s="359">
        <v>3179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2020106</v>
      </c>
      <c r="BO24" s="384"/>
      <c r="BP24" s="384"/>
      <c r="BQ24" s="384"/>
      <c r="BR24" s="384"/>
      <c r="BS24" s="384"/>
      <c r="BT24" s="384"/>
      <c r="BU24" s="385"/>
      <c r="BV24" s="383">
        <v>2080679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154</v>
      </c>
      <c r="F25" s="357"/>
      <c r="G25" s="357"/>
      <c r="H25" s="357"/>
      <c r="I25" s="357"/>
      <c r="J25" s="357"/>
      <c r="K25" s="358"/>
      <c r="L25" s="359">
        <v>1</v>
      </c>
      <c r="M25" s="360"/>
      <c r="N25" s="360"/>
      <c r="O25" s="360"/>
      <c r="P25" s="361"/>
      <c r="Q25" s="359">
        <v>4215</v>
      </c>
      <c r="R25" s="360"/>
      <c r="S25" s="360"/>
      <c r="T25" s="360"/>
      <c r="U25" s="360"/>
      <c r="V25" s="361"/>
      <c r="W25" s="427"/>
      <c r="X25" s="418"/>
      <c r="Y25" s="419"/>
      <c r="Z25" s="356" t="s">
        <v>155</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v>242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157</v>
      </c>
      <c r="F26" s="357"/>
      <c r="G26" s="357"/>
      <c r="H26" s="357"/>
      <c r="I26" s="357"/>
      <c r="J26" s="357"/>
      <c r="K26" s="358"/>
      <c r="L26" s="359">
        <v>1</v>
      </c>
      <c r="M26" s="360"/>
      <c r="N26" s="360"/>
      <c r="O26" s="360"/>
      <c r="P26" s="361"/>
      <c r="Q26" s="359">
        <v>3810</v>
      </c>
      <c r="R26" s="360"/>
      <c r="S26" s="360"/>
      <c r="T26" s="360"/>
      <c r="U26" s="360"/>
      <c r="V26" s="361"/>
      <c r="W26" s="427"/>
      <c r="X26" s="418"/>
      <c r="Y26" s="419"/>
      <c r="Z26" s="356" t="s">
        <v>158</v>
      </c>
      <c r="AA26" s="395"/>
      <c r="AB26" s="395"/>
      <c r="AC26" s="395"/>
      <c r="AD26" s="395"/>
      <c r="AE26" s="395"/>
      <c r="AF26" s="395"/>
      <c r="AG26" s="396"/>
      <c r="AH26" s="359" t="s">
        <v>118</v>
      </c>
      <c r="AI26" s="360"/>
      <c r="AJ26" s="360"/>
      <c r="AK26" s="360"/>
      <c r="AL26" s="361"/>
      <c r="AM26" s="359" t="s">
        <v>118</v>
      </c>
      <c r="AN26" s="360"/>
      <c r="AO26" s="360"/>
      <c r="AP26" s="360"/>
      <c r="AQ26" s="360"/>
      <c r="AR26" s="361"/>
      <c r="AS26" s="359" t="s">
        <v>118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160</v>
      </c>
      <c r="F27" s="357"/>
      <c r="G27" s="357"/>
      <c r="H27" s="357"/>
      <c r="I27" s="357"/>
      <c r="J27" s="357"/>
      <c r="K27" s="358"/>
      <c r="L27" s="359">
        <v>1</v>
      </c>
      <c r="M27" s="360"/>
      <c r="N27" s="360"/>
      <c r="O27" s="360"/>
      <c r="P27" s="361"/>
      <c r="Q27" s="359">
        <v>2700</v>
      </c>
      <c r="R27" s="360"/>
      <c r="S27" s="360"/>
      <c r="T27" s="360"/>
      <c r="U27" s="360"/>
      <c r="V27" s="361"/>
      <c r="W27" s="427"/>
      <c r="X27" s="418"/>
      <c r="Y27" s="419"/>
      <c r="Z27" s="356" t="s">
        <v>161</v>
      </c>
      <c r="AA27" s="357"/>
      <c r="AB27" s="357"/>
      <c r="AC27" s="357"/>
      <c r="AD27" s="357"/>
      <c r="AE27" s="357"/>
      <c r="AF27" s="357"/>
      <c r="AG27" s="358"/>
      <c r="AH27" s="359" t="s">
        <v>118</v>
      </c>
      <c r="AI27" s="360"/>
      <c r="AJ27" s="360"/>
      <c r="AK27" s="360"/>
      <c r="AL27" s="361"/>
      <c r="AM27" s="359" t="s">
        <v>118</v>
      </c>
      <c r="AN27" s="360"/>
      <c r="AO27" s="360"/>
      <c r="AP27" s="360"/>
      <c r="AQ27" s="360"/>
      <c r="AR27" s="361"/>
      <c r="AS27" s="359" t="s">
        <v>118</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60000</v>
      </c>
      <c r="BO27" s="387"/>
      <c r="BP27" s="387"/>
      <c r="BQ27" s="387"/>
      <c r="BR27" s="387"/>
      <c r="BS27" s="387"/>
      <c r="BT27" s="387"/>
      <c r="BU27" s="388"/>
      <c r="BV27" s="386">
        <v>60000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163</v>
      </c>
      <c r="F28" s="357"/>
      <c r="G28" s="357"/>
      <c r="H28" s="357"/>
      <c r="I28" s="357"/>
      <c r="J28" s="357"/>
      <c r="K28" s="358"/>
      <c r="L28" s="359">
        <v>1</v>
      </c>
      <c r="M28" s="360"/>
      <c r="N28" s="360"/>
      <c r="O28" s="360"/>
      <c r="P28" s="361"/>
      <c r="Q28" s="359">
        <v>2320</v>
      </c>
      <c r="R28" s="360"/>
      <c r="S28" s="360"/>
      <c r="T28" s="360"/>
      <c r="U28" s="360"/>
      <c r="V28" s="361"/>
      <c r="W28" s="427"/>
      <c r="X28" s="418"/>
      <c r="Y28" s="419"/>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1292520</v>
      </c>
      <c r="BO28" s="379"/>
      <c r="BP28" s="379"/>
      <c r="BQ28" s="379"/>
      <c r="BR28" s="379"/>
      <c r="BS28" s="379"/>
      <c r="BT28" s="379"/>
      <c r="BU28" s="380"/>
      <c r="BV28" s="378">
        <v>1241816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167</v>
      </c>
      <c r="F29" s="357"/>
      <c r="G29" s="357"/>
      <c r="H29" s="357"/>
      <c r="I29" s="357"/>
      <c r="J29" s="357"/>
      <c r="K29" s="358"/>
      <c r="L29" s="359">
        <v>8</v>
      </c>
      <c r="M29" s="360"/>
      <c r="N29" s="360"/>
      <c r="O29" s="360"/>
      <c r="P29" s="361"/>
      <c r="Q29" s="359">
        <v>2180</v>
      </c>
      <c r="R29" s="360"/>
      <c r="S29" s="360"/>
      <c r="T29" s="360"/>
      <c r="U29" s="360"/>
      <c r="V29" s="361"/>
      <c r="W29" s="428"/>
      <c r="X29" s="429"/>
      <c r="Y29" s="430"/>
      <c r="Z29" s="356" t="s">
        <v>168</v>
      </c>
      <c r="AA29" s="357"/>
      <c r="AB29" s="357"/>
      <c r="AC29" s="357"/>
      <c r="AD29" s="357"/>
      <c r="AE29" s="357"/>
      <c r="AF29" s="357"/>
      <c r="AG29" s="358"/>
      <c r="AH29" s="359">
        <v>52</v>
      </c>
      <c r="AI29" s="360"/>
      <c r="AJ29" s="360"/>
      <c r="AK29" s="360"/>
      <c r="AL29" s="361"/>
      <c r="AM29" s="359">
        <v>165308</v>
      </c>
      <c r="AN29" s="360"/>
      <c r="AO29" s="360"/>
      <c r="AP29" s="360"/>
      <c r="AQ29" s="360"/>
      <c r="AR29" s="361"/>
      <c r="AS29" s="359">
        <v>3179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9146</v>
      </c>
      <c r="BO29" s="384"/>
      <c r="BP29" s="384"/>
      <c r="BQ29" s="384"/>
      <c r="BR29" s="384"/>
      <c r="BS29" s="384"/>
      <c r="BT29" s="384"/>
      <c r="BU29" s="385"/>
      <c r="BV29" s="383">
        <v>9146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170</v>
      </c>
      <c r="X30" s="438"/>
      <c r="Y30" s="438"/>
      <c r="Z30" s="438"/>
      <c r="AA30" s="438"/>
      <c r="AB30" s="438"/>
      <c r="AC30" s="438"/>
      <c r="AD30" s="438"/>
      <c r="AE30" s="438"/>
      <c r="AF30" s="438"/>
      <c r="AG30" s="439"/>
      <c r="AH30" s="347">
        <v>100.4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2323375</v>
      </c>
      <c r="BO30" s="387"/>
      <c r="BP30" s="387"/>
      <c r="BQ30" s="387"/>
      <c r="BR30" s="387"/>
      <c r="BS30" s="387"/>
      <c r="BT30" s="387"/>
      <c r="BU30" s="388"/>
      <c r="BV30" s="386">
        <v>2429881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双葉地方広域市町村圏組合一般会計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国民健康保険直営診療施設勘定特別会計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公立小野町地方綜合病院企業団</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介護保険事業勘定特別会計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福島県後期高齢者医療広域連合一般会計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福島県後期高齢者医療広域連合後期高齢者医療特別会計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福島県市町村事務組合一般会計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福島県市町村事務組合消防補償等特別会計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福島県市町村事務組合消防賞じゅつ金特別会計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福島県市町村事務組合非常勤職員公務災害補償特別会計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福島県市町村事務組合自治会館管理特別会計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205</v>
      </c>
      <c r="C5" s="674"/>
      <c r="D5" s="674"/>
      <c r="E5" s="674"/>
      <c r="F5" s="674"/>
      <c r="G5" s="674"/>
      <c r="H5" s="674"/>
      <c r="I5" s="674"/>
      <c r="J5" s="674"/>
      <c r="K5" s="674"/>
      <c r="L5" s="674"/>
      <c r="M5" s="674"/>
      <c r="N5" s="674"/>
      <c r="O5" s="674"/>
      <c r="P5" s="674"/>
      <c r="Q5" s="675"/>
      <c r="R5" s="638">
        <v>441896</v>
      </c>
      <c r="S5" s="639"/>
      <c r="T5" s="639"/>
      <c r="U5" s="639"/>
      <c r="V5" s="639"/>
      <c r="W5" s="639"/>
      <c r="X5" s="639"/>
      <c r="Y5" s="686"/>
      <c r="Z5" s="699">
        <v>5.8</v>
      </c>
      <c r="AA5" s="699"/>
      <c r="AB5" s="699"/>
      <c r="AC5" s="699"/>
      <c r="AD5" s="700">
        <v>441896</v>
      </c>
      <c r="AE5" s="700"/>
      <c r="AF5" s="700"/>
      <c r="AG5" s="700"/>
      <c r="AH5" s="700"/>
      <c r="AI5" s="700"/>
      <c r="AJ5" s="700"/>
      <c r="AK5" s="700"/>
      <c r="AL5" s="687">
        <v>26.5</v>
      </c>
      <c r="AM5" s="656"/>
      <c r="AN5" s="656"/>
      <c r="AO5" s="688"/>
      <c r="AP5" s="673" t="s">
        <v>206</v>
      </c>
      <c r="AQ5" s="674"/>
      <c r="AR5" s="674"/>
      <c r="AS5" s="674"/>
      <c r="AT5" s="674"/>
      <c r="AU5" s="674"/>
      <c r="AV5" s="674"/>
      <c r="AW5" s="674"/>
      <c r="AX5" s="674"/>
      <c r="AY5" s="674"/>
      <c r="AZ5" s="674"/>
      <c r="BA5" s="674"/>
      <c r="BB5" s="674"/>
      <c r="BC5" s="674"/>
      <c r="BD5" s="674"/>
      <c r="BE5" s="674"/>
      <c r="BF5" s="675"/>
      <c r="BG5" s="588">
        <v>441896</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28249</v>
      </c>
      <c r="S6" s="589"/>
      <c r="T6" s="589"/>
      <c r="U6" s="589"/>
      <c r="V6" s="589"/>
      <c r="W6" s="589"/>
      <c r="X6" s="589"/>
      <c r="Y6" s="590"/>
      <c r="Z6" s="641">
        <v>0.4</v>
      </c>
      <c r="AA6" s="641"/>
      <c r="AB6" s="641"/>
      <c r="AC6" s="641"/>
      <c r="AD6" s="642">
        <v>28249</v>
      </c>
      <c r="AE6" s="642"/>
      <c r="AF6" s="642"/>
      <c r="AG6" s="642"/>
      <c r="AH6" s="642"/>
      <c r="AI6" s="642"/>
      <c r="AJ6" s="642"/>
      <c r="AK6" s="642"/>
      <c r="AL6" s="611">
        <v>1.7</v>
      </c>
      <c r="AM6" s="643"/>
      <c r="AN6" s="643"/>
      <c r="AO6" s="644"/>
      <c r="AP6" s="585" t="s">
        <v>212</v>
      </c>
      <c r="AQ6" s="586"/>
      <c r="AR6" s="586"/>
      <c r="AS6" s="586"/>
      <c r="AT6" s="586"/>
      <c r="AU6" s="586"/>
      <c r="AV6" s="586"/>
      <c r="AW6" s="586"/>
      <c r="AX6" s="586"/>
      <c r="AY6" s="586"/>
      <c r="AZ6" s="586"/>
      <c r="BA6" s="586"/>
      <c r="BB6" s="586"/>
      <c r="BC6" s="586"/>
      <c r="BD6" s="586"/>
      <c r="BE6" s="586"/>
      <c r="BF6" s="587"/>
      <c r="BG6" s="588">
        <v>441896</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57129</v>
      </c>
      <c r="CS6" s="589"/>
      <c r="CT6" s="589"/>
      <c r="CU6" s="589"/>
      <c r="CV6" s="589"/>
      <c r="CW6" s="589"/>
      <c r="CX6" s="589"/>
      <c r="CY6" s="590"/>
      <c r="CZ6" s="641">
        <v>0.9</v>
      </c>
      <c r="DA6" s="641"/>
      <c r="DB6" s="641"/>
      <c r="DC6" s="641"/>
      <c r="DD6" s="594" t="s">
        <v>207</v>
      </c>
      <c r="DE6" s="589"/>
      <c r="DF6" s="589"/>
      <c r="DG6" s="589"/>
      <c r="DH6" s="589"/>
      <c r="DI6" s="589"/>
      <c r="DJ6" s="589"/>
      <c r="DK6" s="589"/>
      <c r="DL6" s="589"/>
      <c r="DM6" s="589"/>
      <c r="DN6" s="589"/>
      <c r="DO6" s="589"/>
      <c r="DP6" s="590"/>
      <c r="DQ6" s="594">
        <v>57129</v>
      </c>
      <c r="DR6" s="589"/>
      <c r="DS6" s="589"/>
      <c r="DT6" s="589"/>
      <c r="DU6" s="589"/>
      <c r="DV6" s="589"/>
      <c r="DW6" s="589"/>
      <c r="DX6" s="589"/>
      <c r="DY6" s="589"/>
      <c r="DZ6" s="589"/>
      <c r="EA6" s="589"/>
      <c r="EB6" s="589"/>
      <c r="EC6" s="620"/>
    </row>
    <row r="7" spans="2:143" ht="11.25" customHeight="1">
      <c r="B7" s="585" t="s">
        <v>214</v>
      </c>
      <c r="C7" s="586"/>
      <c r="D7" s="586"/>
      <c r="E7" s="586"/>
      <c r="F7" s="586"/>
      <c r="G7" s="586"/>
      <c r="H7" s="586"/>
      <c r="I7" s="586"/>
      <c r="J7" s="586"/>
      <c r="K7" s="586"/>
      <c r="L7" s="586"/>
      <c r="M7" s="586"/>
      <c r="N7" s="586"/>
      <c r="O7" s="586"/>
      <c r="P7" s="586"/>
      <c r="Q7" s="587"/>
      <c r="R7" s="588">
        <v>195</v>
      </c>
      <c r="S7" s="589"/>
      <c r="T7" s="589"/>
      <c r="U7" s="589"/>
      <c r="V7" s="589"/>
      <c r="W7" s="589"/>
      <c r="X7" s="589"/>
      <c r="Y7" s="590"/>
      <c r="Z7" s="641">
        <v>0</v>
      </c>
      <c r="AA7" s="641"/>
      <c r="AB7" s="641"/>
      <c r="AC7" s="641"/>
      <c r="AD7" s="642">
        <v>195</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87069</v>
      </c>
      <c r="BH7" s="589"/>
      <c r="BI7" s="589"/>
      <c r="BJ7" s="589"/>
      <c r="BK7" s="589"/>
      <c r="BL7" s="589"/>
      <c r="BM7" s="589"/>
      <c r="BN7" s="590"/>
      <c r="BO7" s="641">
        <v>19.7</v>
      </c>
      <c r="BP7" s="641"/>
      <c r="BQ7" s="641"/>
      <c r="BR7" s="641"/>
      <c r="BS7" s="642" t="s">
        <v>207</v>
      </c>
      <c r="BT7" s="642"/>
      <c r="BU7" s="642"/>
      <c r="BV7" s="642"/>
      <c r="BW7" s="642"/>
      <c r="BX7" s="642"/>
      <c r="BY7" s="642"/>
      <c r="BZ7" s="642"/>
      <c r="CA7" s="642"/>
      <c r="CB7" s="678"/>
      <c r="CD7" s="621" t="s">
        <v>216</v>
      </c>
      <c r="CE7" s="618"/>
      <c r="CF7" s="618"/>
      <c r="CG7" s="618"/>
      <c r="CH7" s="618"/>
      <c r="CI7" s="618"/>
      <c r="CJ7" s="618"/>
      <c r="CK7" s="618"/>
      <c r="CL7" s="618"/>
      <c r="CM7" s="618"/>
      <c r="CN7" s="618"/>
      <c r="CO7" s="618"/>
      <c r="CP7" s="618"/>
      <c r="CQ7" s="619"/>
      <c r="CR7" s="588">
        <v>727475</v>
      </c>
      <c r="CS7" s="589"/>
      <c r="CT7" s="589"/>
      <c r="CU7" s="589"/>
      <c r="CV7" s="589"/>
      <c r="CW7" s="589"/>
      <c r="CX7" s="589"/>
      <c r="CY7" s="590"/>
      <c r="CZ7" s="641">
        <v>11.3</v>
      </c>
      <c r="DA7" s="641"/>
      <c r="DB7" s="641"/>
      <c r="DC7" s="641"/>
      <c r="DD7" s="594">
        <v>105203</v>
      </c>
      <c r="DE7" s="589"/>
      <c r="DF7" s="589"/>
      <c r="DG7" s="589"/>
      <c r="DH7" s="589"/>
      <c r="DI7" s="589"/>
      <c r="DJ7" s="589"/>
      <c r="DK7" s="589"/>
      <c r="DL7" s="589"/>
      <c r="DM7" s="589"/>
      <c r="DN7" s="589"/>
      <c r="DO7" s="589"/>
      <c r="DP7" s="590"/>
      <c r="DQ7" s="594">
        <v>414508</v>
      </c>
      <c r="DR7" s="589"/>
      <c r="DS7" s="589"/>
      <c r="DT7" s="589"/>
      <c r="DU7" s="589"/>
      <c r="DV7" s="589"/>
      <c r="DW7" s="589"/>
      <c r="DX7" s="589"/>
      <c r="DY7" s="589"/>
      <c r="DZ7" s="589"/>
      <c r="EA7" s="589"/>
      <c r="EB7" s="589"/>
      <c r="EC7" s="620"/>
    </row>
    <row r="8" spans="2:143" ht="11.25" customHeight="1">
      <c r="B8" s="585" t="s">
        <v>217</v>
      </c>
      <c r="C8" s="586"/>
      <c r="D8" s="586"/>
      <c r="E8" s="586"/>
      <c r="F8" s="586"/>
      <c r="G8" s="586"/>
      <c r="H8" s="586"/>
      <c r="I8" s="586"/>
      <c r="J8" s="586"/>
      <c r="K8" s="586"/>
      <c r="L8" s="586"/>
      <c r="M8" s="586"/>
      <c r="N8" s="586"/>
      <c r="O8" s="586"/>
      <c r="P8" s="586"/>
      <c r="Q8" s="587"/>
      <c r="R8" s="588">
        <v>381</v>
      </c>
      <c r="S8" s="589"/>
      <c r="T8" s="589"/>
      <c r="U8" s="589"/>
      <c r="V8" s="589"/>
      <c r="W8" s="589"/>
      <c r="X8" s="589"/>
      <c r="Y8" s="590"/>
      <c r="Z8" s="641">
        <v>0</v>
      </c>
      <c r="AA8" s="641"/>
      <c r="AB8" s="641"/>
      <c r="AC8" s="641"/>
      <c r="AD8" s="642">
        <v>381</v>
      </c>
      <c r="AE8" s="642"/>
      <c r="AF8" s="642"/>
      <c r="AG8" s="642"/>
      <c r="AH8" s="642"/>
      <c r="AI8" s="642"/>
      <c r="AJ8" s="642"/>
      <c r="AK8" s="642"/>
      <c r="AL8" s="611">
        <v>0</v>
      </c>
      <c r="AM8" s="643"/>
      <c r="AN8" s="643"/>
      <c r="AO8" s="644"/>
      <c r="AP8" s="585" t="s">
        <v>218</v>
      </c>
      <c r="AQ8" s="586"/>
      <c r="AR8" s="586"/>
      <c r="AS8" s="586"/>
      <c r="AT8" s="586"/>
      <c r="AU8" s="586"/>
      <c r="AV8" s="586"/>
      <c r="AW8" s="586"/>
      <c r="AX8" s="586"/>
      <c r="AY8" s="586"/>
      <c r="AZ8" s="586"/>
      <c r="BA8" s="586"/>
      <c r="BB8" s="586"/>
      <c r="BC8" s="586"/>
      <c r="BD8" s="586"/>
      <c r="BE8" s="586"/>
      <c r="BF8" s="587"/>
      <c r="BG8" s="588">
        <v>355</v>
      </c>
      <c r="BH8" s="589"/>
      <c r="BI8" s="589"/>
      <c r="BJ8" s="589"/>
      <c r="BK8" s="589"/>
      <c r="BL8" s="589"/>
      <c r="BM8" s="589"/>
      <c r="BN8" s="590"/>
      <c r="BO8" s="641">
        <v>0.1</v>
      </c>
      <c r="BP8" s="641"/>
      <c r="BQ8" s="641"/>
      <c r="BR8" s="641"/>
      <c r="BS8" s="594" t="s">
        <v>109</v>
      </c>
      <c r="BT8" s="589"/>
      <c r="BU8" s="589"/>
      <c r="BV8" s="589"/>
      <c r="BW8" s="589"/>
      <c r="BX8" s="589"/>
      <c r="BY8" s="589"/>
      <c r="BZ8" s="589"/>
      <c r="CA8" s="589"/>
      <c r="CB8" s="620"/>
      <c r="CD8" s="621" t="s">
        <v>219</v>
      </c>
      <c r="CE8" s="618"/>
      <c r="CF8" s="618"/>
      <c r="CG8" s="618"/>
      <c r="CH8" s="618"/>
      <c r="CI8" s="618"/>
      <c r="CJ8" s="618"/>
      <c r="CK8" s="618"/>
      <c r="CL8" s="618"/>
      <c r="CM8" s="618"/>
      <c r="CN8" s="618"/>
      <c r="CO8" s="618"/>
      <c r="CP8" s="618"/>
      <c r="CQ8" s="619"/>
      <c r="CR8" s="588">
        <v>1954300</v>
      </c>
      <c r="CS8" s="589"/>
      <c r="CT8" s="589"/>
      <c r="CU8" s="589"/>
      <c r="CV8" s="589"/>
      <c r="CW8" s="589"/>
      <c r="CX8" s="589"/>
      <c r="CY8" s="590"/>
      <c r="CZ8" s="641">
        <v>30.4</v>
      </c>
      <c r="DA8" s="641"/>
      <c r="DB8" s="641"/>
      <c r="DC8" s="641"/>
      <c r="DD8" s="594">
        <v>381486</v>
      </c>
      <c r="DE8" s="589"/>
      <c r="DF8" s="589"/>
      <c r="DG8" s="589"/>
      <c r="DH8" s="589"/>
      <c r="DI8" s="589"/>
      <c r="DJ8" s="589"/>
      <c r="DK8" s="589"/>
      <c r="DL8" s="589"/>
      <c r="DM8" s="589"/>
      <c r="DN8" s="589"/>
      <c r="DO8" s="589"/>
      <c r="DP8" s="590"/>
      <c r="DQ8" s="594">
        <v>429597</v>
      </c>
      <c r="DR8" s="589"/>
      <c r="DS8" s="589"/>
      <c r="DT8" s="589"/>
      <c r="DU8" s="589"/>
      <c r="DV8" s="589"/>
      <c r="DW8" s="589"/>
      <c r="DX8" s="589"/>
      <c r="DY8" s="589"/>
      <c r="DZ8" s="589"/>
      <c r="EA8" s="589"/>
      <c r="EB8" s="589"/>
      <c r="EC8" s="620"/>
    </row>
    <row r="9" spans="2:143" ht="11.25" customHeight="1">
      <c r="B9" s="585" t="s">
        <v>220</v>
      </c>
      <c r="C9" s="586"/>
      <c r="D9" s="586"/>
      <c r="E9" s="586"/>
      <c r="F9" s="586"/>
      <c r="G9" s="586"/>
      <c r="H9" s="586"/>
      <c r="I9" s="586"/>
      <c r="J9" s="586"/>
      <c r="K9" s="586"/>
      <c r="L9" s="586"/>
      <c r="M9" s="586"/>
      <c r="N9" s="586"/>
      <c r="O9" s="586"/>
      <c r="P9" s="586"/>
      <c r="Q9" s="587"/>
      <c r="R9" s="588">
        <v>188</v>
      </c>
      <c r="S9" s="589"/>
      <c r="T9" s="589"/>
      <c r="U9" s="589"/>
      <c r="V9" s="589"/>
      <c r="W9" s="589"/>
      <c r="X9" s="589"/>
      <c r="Y9" s="590"/>
      <c r="Z9" s="641">
        <v>0</v>
      </c>
      <c r="AA9" s="641"/>
      <c r="AB9" s="641"/>
      <c r="AC9" s="641"/>
      <c r="AD9" s="642">
        <v>188</v>
      </c>
      <c r="AE9" s="642"/>
      <c r="AF9" s="642"/>
      <c r="AG9" s="642"/>
      <c r="AH9" s="642"/>
      <c r="AI9" s="642"/>
      <c r="AJ9" s="642"/>
      <c r="AK9" s="642"/>
      <c r="AL9" s="611">
        <v>0</v>
      </c>
      <c r="AM9" s="643"/>
      <c r="AN9" s="643"/>
      <c r="AO9" s="644"/>
      <c r="AP9" s="585" t="s">
        <v>221</v>
      </c>
      <c r="AQ9" s="586"/>
      <c r="AR9" s="586"/>
      <c r="AS9" s="586"/>
      <c r="AT9" s="586"/>
      <c r="AU9" s="586"/>
      <c r="AV9" s="586"/>
      <c r="AW9" s="586"/>
      <c r="AX9" s="586"/>
      <c r="AY9" s="586"/>
      <c r="AZ9" s="586"/>
      <c r="BA9" s="586"/>
      <c r="BB9" s="586"/>
      <c r="BC9" s="586"/>
      <c r="BD9" s="586"/>
      <c r="BE9" s="586"/>
      <c r="BF9" s="587"/>
      <c r="BG9" s="588">
        <v>33409</v>
      </c>
      <c r="BH9" s="589"/>
      <c r="BI9" s="589"/>
      <c r="BJ9" s="589"/>
      <c r="BK9" s="589"/>
      <c r="BL9" s="589"/>
      <c r="BM9" s="589"/>
      <c r="BN9" s="590"/>
      <c r="BO9" s="641">
        <v>7.6</v>
      </c>
      <c r="BP9" s="641"/>
      <c r="BQ9" s="641"/>
      <c r="BR9" s="641"/>
      <c r="BS9" s="594" t="s">
        <v>109</v>
      </c>
      <c r="BT9" s="589"/>
      <c r="BU9" s="589"/>
      <c r="BV9" s="589"/>
      <c r="BW9" s="589"/>
      <c r="BX9" s="589"/>
      <c r="BY9" s="589"/>
      <c r="BZ9" s="589"/>
      <c r="CA9" s="589"/>
      <c r="CB9" s="620"/>
      <c r="CD9" s="621" t="s">
        <v>222</v>
      </c>
      <c r="CE9" s="618"/>
      <c r="CF9" s="618"/>
      <c r="CG9" s="618"/>
      <c r="CH9" s="618"/>
      <c r="CI9" s="618"/>
      <c r="CJ9" s="618"/>
      <c r="CK9" s="618"/>
      <c r="CL9" s="618"/>
      <c r="CM9" s="618"/>
      <c r="CN9" s="618"/>
      <c r="CO9" s="618"/>
      <c r="CP9" s="618"/>
      <c r="CQ9" s="619"/>
      <c r="CR9" s="588">
        <v>134429</v>
      </c>
      <c r="CS9" s="589"/>
      <c r="CT9" s="589"/>
      <c r="CU9" s="589"/>
      <c r="CV9" s="589"/>
      <c r="CW9" s="589"/>
      <c r="CX9" s="589"/>
      <c r="CY9" s="590"/>
      <c r="CZ9" s="641">
        <v>2.1</v>
      </c>
      <c r="DA9" s="641"/>
      <c r="DB9" s="641"/>
      <c r="DC9" s="641"/>
      <c r="DD9" s="594">
        <v>3240</v>
      </c>
      <c r="DE9" s="589"/>
      <c r="DF9" s="589"/>
      <c r="DG9" s="589"/>
      <c r="DH9" s="589"/>
      <c r="DI9" s="589"/>
      <c r="DJ9" s="589"/>
      <c r="DK9" s="589"/>
      <c r="DL9" s="589"/>
      <c r="DM9" s="589"/>
      <c r="DN9" s="589"/>
      <c r="DO9" s="589"/>
      <c r="DP9" s="590"/>
      <c r="DQ9" s="594">
        <v>125856</v>
      </c>
      <c r="DR9" s="589"/>
      <c r="DS9" s="589"/>
      <c r="DT9" s="589"/>
      <c r="DU9" s="589"/>
      <c r="DV9" s="589"/>
      <c r="DW9" s="589"/>
      <c r="DX9" s="589"/>
      <c r="DY9" s="589"/>
      <c r="DZ9" s="589"/>
      <c r="EA9" s="589"/>
      <c r="EB9" s="589"/>
      <c r="EC9" s="620"/>
    </row>
    <row r="10" spans="2:143" ht="11.25" customHeight="1">
      <c r="B10" s="585" t="s">
        <v>223</v>
      </c>
      <c r="C10" s="586"/>
      <c r="D10" s="586"/>
      <c r="E10" s="586"/>
      <c r="F10" s="586"/>
      <c r="G10" s="586"/>
      <c r="H10" s="586"/>
      <c r="I10" s="586"/>
      <c r="J10" s="586"/>
      <c r="K10" s="586"/>
      <c r="L10" s="586"/>
      <c r="M10" s="586"/>
      <c r="N10" s="586"/>
      <c r="O10" s="586"/>
      <c r="P10" s="586"/>
      <c r="Q10" s="587"/>
      <c r="R10" s="588">
        <v>28315</v>
      </c>
      <c r="S10" s="589"/>
      <c r="T10" s="589"/>
      <c r="U10" s="589"/>
      <c r="V10" s="589"/>
      <c r="W10" s="589"/>
      <c r="X10" s="589"/>
      <c r="Y10" s="590"/>
      <c r="Z10" s="641">
        <v>0.4</v>
      </c>
      <c r="AA10" s="641"/>
      <c r="AB10" s="641"/>
      <c r="AC10" s="641"/>
      <c r="AD10" s="642">
        <v>28315</v>
      </c>
      <c r="AE10" s="642"/>
      <c r="AF10" s="642"/>
      <c r="AG10" s="642"/>
      <c r="AH10" s="642"/>
      <c r="AI10" s="642"/>
      <c r="AJ10" s="642"/>
      <c r="AK10" s="642"/>
      <c r="AL10" s="611">
        <v>1.7</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8252</v>
      </c>
      <c r="BH10" s="589"/>
      <c r="BI10" s="589"/>
      <c r="BJ10" s="589"/>
      <c r="BK10" s="589"/>
      <c r="BL10" s="589"/>
      <c r="BM10" s="589"/>
      <c r="BN10" s="590"/>
      <c r="BO10" s="641">
        <v>1.9</v>
      </c>
      <c r="BP10" s="641"/>
      <c r="BQ10" s="641"/>
      <c r="BR10" s="641"/>
      <c r="BS10" s="594" t="s">
        <v>109</v>
      </c>
      <c r="BT10" s="589"/>
      <c r="BU10" s="589"/>
      <c r="BV10" s="589"/>
      <c r="BW10" s="589"/>
      <c r="BX10" s="589"/>
      <c r="BY10" s="589"/>
      <c r="BZ10" s="589"/>
      <c r="CA10" s="589"/>
      <c r="CB10" s="620"/>
      <c r="CD10" s="621" t="s">
        <v>225</v>
      </c>
      <c r="CE10" s="618"/>
      <c r="CF10" s="618"/>
      <c r="CG10" s="618"/>
      <c r="CH10" s="618"/>
      <c r="CI10" s="618"/>
      <c r="CJ10" s="618"/>
      <c r="CK10" s="618"/>
      <c r="CL10" s="618"/>
      <c r="CM10" s="618"/>
      <c r="CN10" s="618"/>
      <c r="CO10" s="618"/>
      <c r="CP10" s="618"/>
      <c r="CQ10" s="619"/>
      <c r="CR10" s="588">
        <v>130030</v>
      </c>
      <c r="CS10" s="589"/>
      <c r="CT10" s="589"/>
      <c r="CU10" s="589"/>
      <c r="CV10" s="589"/>
      <c r="CW10" s="589"/>
      <c r="CX10" s="589"/>
      <c r="CY10" s="590"/>
      <c r="CZ10" s="641">
        <v>2</v>
      </c>
      <c r="DA10" s="641"/>
      <c r="DB10" s="641"/>
      <c r="DC10" s="641"/>
      <c r="DD10" s="594" t="s">
        <v>109</v>
      </c>
      <c r="DE10" s="589"/>
      <c r="DF10" s="589"/>
      <c r="DG10" s="589"/>
      <c r="DH10" s="589"/>
      <c r="DI10" s="589"/>
      <c r="DJ10" s="589"/>
      <c r="DK10" s="589"/>
      <c r="DL10" s="589"/>
      <c r="DM10" s="589"/>
      <c r="DN10" s="589"/>
      <c r="DO10" s="589"/>
      <c r="DP10" s="590"/>
      <c r="DQ10" s="594" t="s">
        <v>109</v>
      </c>
      <c r="DR10" s="589"/>
      <c r="DS10" s="589"/>
      <c r="DT10" s="589"/>
      <c r="DU10" s="589"/>
      <c r="DV10" s="589"/>
      <c r="DW10" s="589"/>
      <c r="DX10" s="589"/>
      <c r="DY10" s="589"/>
      <c r="DZ10" s="589"/>
      <c r="EA10" s="589"/>
      <c r="EB10" s="589"/>
      <c r="EC10" s="620"/>
    </row>
    <row r="11" spans="2:143" ht="11.25" customHeight="1">
      <c r="B11" s="585" t="s">
        <v>226</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45053</v>
      </c>
      <c r="BH11" s="589"/>
      <c r="BI11" s="589"/>
      <c r="BJ11" s="589"/>
      <c r="BK11" s="589"/>
      <c r="BL11" s="589"/>
      <c r="BM11" s="589"/>
      <c r="BN11" s="590"/>
      <c r="BO11" s="641">
        <v>10.199999999999999</v>
      </c>
      <c r="BP11" s="641"/>
      <c r="BQ11" s="641"/>
      <c r="BR11" s="641"/>
      <c r="BS11" s="594" t="s">
        <v>109</v>
      </c>
      <c r="BT11" s="589"/>
      <c r="BU11" s="589"/>
      <c r="BV11" s="589"/>
      <c r="BW11" s="589"/>
      <c r="BX11" s="589"/>
      <c r="BY11" s="589"/>
      <c r="BZ11" s="589"/>
      <c r="CA11" s="589"/>
      <c r="CB11" s="620"/>
      <c r="CD11" s="621" t="s">
        <v>228</v>
      </c>
      <c r="CE11" s="618"/>
      <c r="CF11" s="618"/>
      <c r="CG11" s="618"/>
      <c r="CH11" s="618"/>
      <c r="CI11" s="618"/>
      <c r="CJ11" s="618"/>
      <c r="CK11" s="618"/>
      <c r="CL11" s="618"/>
      <c r="CM11" s="618"/>
      <c r="CN11" s="618"/>
      <c r="CO11" s="618"/>
      <c r="CP11" s="618"/>
      <c r="CQ11" s="619"/>
      <c r="CR11" s="588">
        <v>690353</v>
      </c>
      <c r="CS11" s="589"/>
      <c r="CT11" s="589"/>
      <c r="CU11" s="589"/>
      <c r="CV11" s="589"/>
      <c r="CW11" s="589"/>
      <c r="CX11" s="589"/>
      <c r="CY11" s="590"/>
      <c r="CZ11" s="641">
        <v>10.7</v>
      </c>
      <c r="DA11" s="641"/>
      <c r="DB11" s="641"/>
      <c r="DC11" s="641"/>
      <c r="DD11" s="594">
        <v>147380</v>
      </c>
      <c r="DE11" s="589"/>
      <c r="DF11" s="589"/>
      <c r="DG11" s="589"/>
      <c r="DH11" s="589"/>
      <c r="DI11" s="589"/>
      <c r="DJ11" s="589"/>
      <c r="DK11" s="589"/>
      <c r="DL11" s="589"/>
      <c r="DM11" s="589"/>
      <c r="DN11" s="589"/>
      <c r="DO11" s="589"/>
      <c r="DP11" s="590"/>
      <c r="DQ11" s="594">
        <v>190627</v>
      </c>
      <c r="DR11" s="589"/>
      <c r="DS11" s="589"/>
      <c r="DT11" s="589"/>
      <c r="DU11" s="589"/>
      <c r="DV11" s="589"/>
      <c r="DW11" s="589"/>
      <c r="DX11" s="589"/>
      <c r="DY11" s="589"/>
      <c r="DZ11" s="589"/>
      <c r="EA11" s="589"/>
      <c r="EB11" s="589"/>
      <c r="EC11" s="620"/>
    </row>
    <row r="12" spans="2:143" ht="11.25" customHeight="1">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331558</v>
      </c>
      <c r="BH12" s="589"/>
      <c r="BI12" s="589"/>
      <c r="BJ12" s="589"/>
      <c r="BK12" s="589"/>
      <c r="BL12" s="589"/>
      <c r="BM12" s="589"/>
      <c r="BN12" s="590"/>
      <c r="BO12" s="641">
        <v>75</v>
      </c>
      <c r="BP12" s="641"/>
      <c r="BQ12" s="641"/>
      <c r="BR12" s="641"/>
      <c r="BS12" s="594" t="s">
        <v>109</v>
      </c>
      <c r="BT12" s="589"/>
      <c r="BU12" s="589"/>
      <c r="BV12" s="589"/>
      <c r="BW12" s="589"/>
      <c r="BX12" s="589"/>
      <c r="BY12" s="589"/>
      <c r="BZ12" s="589"/>
      <c r="CA12" s="589"/>
      <c r="CB12" s="620"/>
      <c r="CD12" s="621" t="s">
        <v>231</v>
      </c>
      <c r="CE12" s="618"/>
      <c r="CF12" s="618"/>
      <c r="CG12" s="618"/>
      <c r="CH12" s="618"/>
      <c r="CI12" s="618"/>
      <c r="CJ12" s="618"/>
      <c r="CK12" s="618"/>
      <c r="CL12" s="618"/>
      <c r="CM12" s="618"/>
      <c r="CN12" s="618"/>
      <c r="CO12" s="618"/>
      <c r="CP12" s="618"/>
      <c r="CQ12" s="619"/>
      <c r="CR12" s="588">
        <v>292337</v>
      </c>
      <c r="CS12" s="589"/>
      <c r="CT12" s="589"/>
      <c r="CU12" s="589"/>
      <c r="CV12" s="589"/>
      <c r="CW12" s="589"/>
      <c r="CX12" s="589"/>
      <c r="CY12" s="590"/>
      <c r="CZ12" s="641">
        <v>4.5</v>
      </c>
      <c r="DA12" s="641"/>
      <c r="DB12" s="641"/>
      <c r="DC12" s="641"/>
      <c r="DD12" s="594">
        <v>198862</v>
      </c>
      <c r="DE12" s="589"/>
      <c r="DF12" s="589"/>
      <c r="DG12" s="589"/>
      <c r="DH12" s="589"/>
      <c r="DI12" s="589"/>
      <c r="DJ12" s="589"/>
      <c r="DK12" s="589"/>
      <c r="DL12" s="589"/>
      <c r="DM12" s="589"/>
      <c r="DN12" s="589"/>
      <c r="DO12" s="589"/>
      <c r="DP12" s="590"/>
      <c r="DQ12" s="594">
        <v>193944</v>
      </c>
      <c r="DR12" s="589"/>
      <c r="DS12" s="589"/>
      <c r="DT12" s="589"/>
      <c r="DU12" s="589"/>
      <c r="DV12" s="589"/>
      <c r="DW12" s="589"/>
      <c r="DX12" s="589"/>
      <c r="DY12" s="589"/>
      <c r="DZ12" s="589"/>
      <c r="EA12" s="589"/>
      <c r="EB12" s="589"/>
      <c r="EC12" s="620"/>
    </row>
    <row r="13" spans="2:143" ht="11.25" customHeight="1">
      <c r="B13" s="585" t="s">
        <v>232</v>
      </c>
      <c r="C13" s="586"/>
      <c r="D13" s="586"/>
      <c r="E13" s="586"/>
      <c r="F13" s="586"/>
      <c r="G13" s="586"/>
      <c r="H13" s="586"/>
      <c r="I13" s="586"/>
      <c r="J13" s="586"/>
      <c r="K13" s="586"/>
      <c r="L13" s="586"/>
      <c r="M13" s="586"/>
      <c r="N13" s="586"/>
      <c r="O13" s="586"/>
      <c r="P13" s="586"/>
      <c r="Q13" s="587"/>
      <c r="R13" s="588">
        <v>3746</v>
      </c>
      <c r="S13" s="589"/>
      <c r="T13" s="589"/>
      <c r="U13" s="589"/>
      <c r="V13" s="589"/>
      <c r="W13" s="589"/>
      <c r="X13" s="589"/>
      <c r="Y13" s="590"/>
      <c r="Z13" s="641">
        <v>0</v>
      </c>
      <c r="AA13" s="641"/>
      <c r="AB13" s="641"/>
      <c r="AC13" s="641"/>
      <c r="AD13" s="642">
        <v>3746</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322265</v>
      </c>
      <c r="BH13" s="589"/>
      <c r="BI13" s="589"/>
      <c r="BJ13" s="589"/>
      <c r="BK13" s="589"/>
      <c r="BL13" s="589"/>
      <c r="BM13" s="589"/>
      <c r="BN13" s="590"/>
      <c r="BO13" s="641">
        <v>72.900000000000006</v>
      </c>
      <c r="BP13" s="641"/>
      <c r="BQ13" s="641"/>
      <c r="BR13" s="641"/>
      <c r="BS13" s="594" t="s">
        <v>109</v>
      </c>
      <c r="BT13" s="589"/>
      <c r="BU13" s="589"/>
      <c r="BV13" s="589"/>
      <c r="BW13" s="589"/>
      <c r="BX13" s="589"/>
      <c r="BY13" s="589"/>
      <c r="BZ13" s="589"/>
      <c r="CA13" s="589"/>
      <c r="CB13" s="620"/>
      <c r="CD13" s="621" t="s">
        <v>234</v>
      </c>
      <c r="CE13" s="618"/>
      <c r="CF13" s="618"/>
      <c r="CG13" s="618"/>
      <c r="CH13" s="618"/>
      <c r="CI13" s="618"/>
      <c r="CJ13" s="618"/>
      <c r="CK13" s="618"/>
      <c r="CL13" s="618"/>
      <c r="CM13" s="618"/>
      <c r="CN13" s="618"/>
      <c r="CO13" s="618"/>
      <c r="CP13" s="618"/>
      <c r="CQ13" s="619"/>
      <c r="CR13" s="588">
        <v>698419</v>
      </c>
      <c r="CS13" s="589"/>
      <c r="CT13" s="589"/>
      <c r="CU13" s="589"/>
      <c r="CV13" s="589"/>
      <c r="CW13" s="589"/>
      <c r="CX13" s="589"/>
      <c r="CY13" s="590"/>
      <c r="CZ13" s="641">
        <v>10.9</v>
      </c>
      <c r="DA13" s="641"/>
      <c r="DB13" s="641"/>
      <c r="DC13" s="641"/>
      <c r="DD13" s="594">
        <v>419241</v>
      </c>
      <c r="DE13" s="589"/>
      <c r="DF13" s="589"/>
      <c r="DG13" s="589"/>
      <c r="DH13" s="589"/>
      <c r="DI13" s="589"/>
      <c r="DJ13" s="589"/>
      <c r="DK13" s="589"/>
      <c r="DL13" s="589"/>
      <c r="DM13" s="589"/>
      <c r="DN13" s="589"/>
      <c r="DO13" s="589"/>
      <c r="DP13" s="590"/>
      <c r="DQ13" s="594">
        <v>47758</v>
      </c>
      <c r="DR13" s="589"/>
      <c r="DS13" s="589"/>
      <c r="DT13" s="589"/>
      <c r="DU13" s="589"/>
      <c r="DV13" s="589"/>
      <c r="DW13" s="589"/>
      <c r="DX13" s="589"/>
      <c r="DY13" s="589"/>
      <c r="DZ13" s="589"/>
      <c r="EA13" s="589"/>
      <c r="EB13" s="589"/>
      <c r="EC13" s="620"/>
    </row>
    <row r="14" spans="2:143" ht="11.25" customHeight="1">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7064</v>
      </c>
      <c r="BH14" s="589"/>
      <c r="BI14" s="589"/>
      <c r="BJ14" s="589"/>
      <c r="BK14" s="589"/>
      <c r="BL14" s="589"/>
      <c r="BM14" s="589"/>
      <c r="BN14" s="590"/>
      <c r="BO14" s="641">
        <v>1.6</v>
      </c>
      <c r="BP14" s="641"/>
      <c r="BQ14" s="641"/>
      <c r="BR14" s="641"/>
      <c r="BS14" s="594" t="s">
        <v>109</v>
      </c>
      <c r="BT14" s="589"/>
      <c r="BU14" s="589"/>
      <c r="BV14" s="589"/>
      <c r="BW14" s="589"/>
      <c r="BX14" s="589"/>
      <c r="BY14" s="589"/>
      <c r="BZ14" s="589"/>
      <c r="CA14" s="589"/>
      <c r="CB14" s="620"/>
      <c r="CD14" s="621" t="s">
        <v>237</v>
      </c>
      <c r="CE14" s="618"/>
      <c r="CF14" s="618"/>
      <c r="CG14" s="618"/>
      <c r="CH14" s="618"/>
      <c r="CI14" s="618"/>
      <c r="CJ14" s="618"/>
      <c r="CK14" s="618"/>
      <c r="CL14" s="618"/>
      <c r="CM14" s="618"/>
      <c r="CN14" s="618"/>
      <c r="CO14" s="618"/>
      <c r="CP14" s="618"/>
      <c r="CQ14" s="619"/>
      <c r="CR14" s="588">
        <v>185582</v>
      </c>
      <c r="CS14" s="589"/>
      <c r="CT14" s="589"/>
      <c r="CU14" s="589"/>
      <c r="CV14" s="589"/>
      <c r="CW14" s="589"/>
      <c r="CX14" s="589"/>
      <c r="CY14" s="590"/>
      <c r="CZ14" s="641">
        <v>2.9</v>
      </c>
      <c r="DA14" s="641"/>
      <c r="DB14" s="641"/>
      <c r="DC14" s="641"/>
      <c r="DD14" s="594">
        <v>78737</v>
      </c>
      <c r="DE14" s="589"/>
      <c r="DF14" s="589"/>
      <c r="DG14" s="589"/>
      <c r="DH14" s="589"/>
      <c r="DI14" s="589"/>
      <c r="DJ14" s="589"/>
      <c r="DK14" s="589"/>
      <c r="DL14" s="589"/>
      <c r="DM14" s="589"/>
      <c r="DN14" s="589"/>
      <c r="DO14" s="589"/>
      <c r="DP14" s="590"/>
      <c r="DQ14" s="594">
        <v>117954</v>
      </c>
      <c r="DR14" s="589"/>
      <c r="DS14" s="589"/>
      <c r="DT14" s="589"/>
      <c r="DU14" s="589"/>
      <c r="DV14" s="589"/>
      <c r="DW14" s="589"/>
      <c r="DX14" s="589"/>
      <c r="DY14" s="589"/>
      <c r="DZ14" s="589"/>
      <c r="EA14" s="589"/>
      <c r="EB14" s="589"/>
      <c r="EC14" s="620"/>
    </row>
    <row r="15" spans="2:143" ht="11.25" customHeight="1">
      <c r="B15" s="585" t="s">
        <v>238</v>
      </c>
      <c r="C15" s="586"/>
      <c r="D15" s="586"/>
      <c r="E15" s="586"/>
      <c r="F15" s="586"/>
      <c r="G15" s="586"/>
      <c r="H15" s="586"/>
      <c r="I15" s="586"/>
      <c r="J15" s="586"/>
      <c r="K15" s="586"/>
      <c r="L15" s="586"/>
      <c r="M15" s="586"/>
      <c r="N15" s="586"/>
      <c r="O15" s="586"/>
      <c r="P15" s="586"/>
      <c r="Q15" s="587"/>
      <c r="R15" s="588">
        <v>141</v>
      </c>
      <c r="S15" s="589"/>
      <c r="T15" s="589"/>
      <c r="U15" s="589"/>
      <c r="V15" s="589"/>
      <c r="W15" s="589"/>
      <c r="X15" s="589"/>
      <c r="Y15" s="590"/>
      <c r="Z15" s="641">
        <v>0</v>
      </c>
      <c r="AA15" s="641"/>
      <c r="AB15" s="641"/>
      <c r="AC15" s="641"/>
      <c r="AD15" s="642">
        <v>141</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16205</v>
      </c>
      <c r="BH15" s="589"/>
      <c r="BI15" s="589"/>
      <c r="BJ15" s="589"/>
      <c r="BK15" s="589"/>
      <c r="BL15" s="589"/>
      <c r="BM15" s="589"/>
      <c r="BN15" s="590"/>
      <c r="BO15" s="641">
        <v>3.7</v>
      </c>
      <c r="BP15" s="641"/>
      <c r="BQ15" s="641"/>
      <c r="BR15" s="641"/>
      <c r="BS15" s="594" t="s">
        <v>109</v>
      </c>
      <c r="BT15" s="589"/>
      <c r="BU15" s="589"/>
      <c r="BV15" s="589"/>
      <c r="BW15" s="589"/>
      <c r="BX15" s="589"/>
      <c r="BY15" s="589"/>
      <c r="BZ15" s="589"/>
      <c r="CA15" s="589"/>
      <c r="CB15" s="620"/>
      <c r="CD15" s="621" t="s">
        <v>240</v>
      </c>
      <c r="CE15" s="618"/>
      <c r="CF15" s="618"/>
      <c r="CG15" s="618"/>
      <c r="CH15" s="618"/>
      <c r="CI15" s="618"/>
      <c r="CJ15" s="618"/>
      <c r="CK15" s="618"/>
      <c r="CL15" s="618"/>
      <c r="CM15" s="618"/>
      <c r="CN15" s="618"/>
      <c r="CO15" s="618"/>
      <c r="CP15" s="618"/>
      <c r="CQ15" s="619"/>
      <c r="CR15" s="588">
        <v>267962</v>
      </c>
      <c r="CS15" s="589"/>
      <c r="CT15" s="589"/>
      <c r="CU15" s="589"/>
      <c r="CV15" s="589"/>
      <c r="CW15" s="589"/>
      <c r="CX15" s="589"/>
      <c r="CY15" s="590"/>
      <c r="CZ15" s="641">
        <v>4.2</v>
      </c>
      <c r="DA15" s="641"/>
      <c r="DB15" s="641"/>
      <c r="DC15" s="641"/>
      <c r="DD15" s="594">
        <v>100441</v>
      </c>
      <c r="DE15" s="589"/>
      <c r="DF15" s="589"/>
      <c r="DG15" s="589"/>
      <c r="DH15" s="589"/>
      <c r="DI15" s="589"/>
      <c r="DJ15" s="589"/>
      <c r="DK15" s="589"/>
      <c r="DL15" s="589"/>
      <c r="DM15" s="589"/>
      <c r="DN15" s="589"/>
      <c r="DO15" s="589"/>
      <c r="DP15" s="590"/>
      <c r="DQ15" s="594">
        <v>180582</v>
      </c>
      <c r="DR15" s="589"/>
      <c r="DS15" s="589"/>
      <c r="DT15" s="589"/>
      <c r="DU15" s="589"/>
      <c r="DV15" s="589"/>
      <c r="DW15" s="589"/>
      <c r="DX15" s="589"/>
      <c r="DY15" s="589"/>
      <c r="DZ15" s="589"/>
      <c r="EA15" s="589"/>
      <c r="EB15" s="589"/>
      <c r="EC15" s="620"/>
    </row>
    <row r="16" spans="2:143" ht="11.25" customHeight="1">
      <c r="B16" s="585" t="s">
        <v>241</v>
      </c>
      <c r="C16" s="586"/>
      <c r="D16" s="586"/>
      <c r="E16" s="586"/>
      <c r="F16" s="586"/>
      <c r="G16" s="586"/>
      <c r="H16" s="586"/>
      <c r="I16" s="586"/>
      <c r="J16" s="586"/>
      <c r="K16" s="586"/>
      <c r="L16" s="586"/>
      <c r="M16" s="586"/>
      <c r="N16" s="586"/>
      <c r="O16" s="586"/>
      <c r="P16" s="586"/>
      <c r="Q16" s="587"/>
      <c r="R16" s="588">
        <v>1873628</v>
      </c>
      <c r="S16" s="589"/>
      <c r="T16" s="589"/>
      <c r="U16" s="589"/>
      <c r="V16" s="589"/>
      <c r="W16" s="589"/>
      <c r="X16" s="589"/>
      <c r="Y16" s="590"/>
      <c r="Z16" s="641">
        <v>24.8</v>
      </c>
      <c r="AA16" s="641"/>
      <c r="AB16" s="641"/>
      <c r="AC16" s="641"/>
      <c r="AD16" s="642">
        <v>1129912</v>
      </c>
      <c r="AE16" s="642"/>
      <c r="AF16" s="642"/>
      <c r="AG16" s="642"/>
      <c r="AH16" s="642"/>
      <c r="AI16" s="642"/>
      <c r="AJ16" s="642"/>
      <c r="AK16" s="642"/>
      <c r="AL16" s="611">
        <v>67.900000000000006</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0"/>
      <c r="CD16" s="621" t="s">
        <v>243</v>
      </c>
      <c r="CE16" s="618"/>
      <c r="CF16" s="618"/>
      <c r="CG16" s="618"/>
      <c r="CH16" s="618"/>
      <c r="CI16" s="618"/>
      <c r="CJ16" s="618"/>
      <c r="CK16" s="618"/>
      <c r="CL16" s="618"/>
      <c r="CM16" s="618"/>
      <c r="CN16" s="618"/>
      <c r="CO16" s="618"/>
      <c r="CP16" s="618"/>
      <c r="CQ16" s="619"/>
      <c r="CR16" s="588">
        <v>986222</v>
      </c>
      <c r="CS16" s="589"/>
      <c r="CT16" s="589"/>
      <c r="CU16" s="589"/>
      <c r="CV16" s="589"/>
      <c r="CW16" s="589"/>
      <c r="CX16" s="589"/>
      <c r="CY16" s="590"/>
      <c r="CZ16" s="641">
        <v>15.3</v>
      </c>
      <c r="DA16" s="641"/>
      <c r="DB16" s="641"/>
      <c r="DC16" s="641"/>
      <c r="DD16" s="594" t="s">
        <v>109</v>
      </c>
      <c r="DE16" s="589"/>
      <c r="DF16" s="589"/>
      <c r="DG16" s="589"/>
      <c r="DH16" s="589"/>
      <c r="DI16" s="589"/>
      <c r="DJ16" s="589"/>
      <c r="DK16" s="589"/>
      <c r="DL16" s="589"/>
      <c r="DM16" s="589"/>
      <c r="DN16" s="589"/>
      <c r="DO16" s="589"/>
      <c r="DP16" s="590"/>
      <c r="DQ16" s="594">
        <v>3402</v>
      </c>
      <c r="DR16" s="589"/>
      <c r="DS16" s="589"/>
      <c r="DT16" s="589"/>
      <c r="DU16" s="589"/>
      <c r="DV16" s="589"/>
      <c r="DW16" s="589"/>
      <c r="DX16" s="589"/>
      <c r="DY16" s="589"/>
      <c r="DZ16" s="589"/>
      <c r="EA16" s="589"/>
      <c r="EB16" s="589"/>
      <c r="EC16" s="620"/>
    </row>
    <row r="17" spans="2:133" ht="11.25" customHeight="1">
      <c r="B17" s="585" t="s">
        <v>244</v>
      </c>
      <c r="C17" s="586"/>
      <c r="D17" s="586"/>
      <c r="E17" s="586"/>
      <c r="F17" s="586"/>
      <c r="G17" s="586"/>
      <c r="H17" s="586"/>
      <c r="I17" s="586"/>
      <c r="J17" s="586"/>
      <c r="K17" s="586"/>
      <c r="L17" s="586"/>
      <c r="M17" s="586"/>
      <c r="N17" s="586"/>
      <c r="O17" s="586"/>
      <c r="P17" s="586"/>
      <c r="Q17" s="587"/>
      <c r="R17" s="588">
        <v>1129912</v>
      </c>
      <c r="S17" s="589"/>
      <c r="T17" s="589"/>
      <c r="U17" s="589"/>
      <c r="V17" s="589"/>
      <c r="W17" s="589"/>
      <c r="X17" s="589"/>
      <c r="Y17" s="590"/>
      <c r="Z17" s="641">
        <v>14.9</v>
      </c>
      <c r="AA17" s="641"/>
      <c r="AB17" s="641"/>
      <c r="AC17" s="641"/>
      <c r="AD17" s="642">
        <v>1129912</v>
      </c>
      <c r="AE17" s="642"/>
      <c r="AF17" s="642"/>
      <c r="AG17" s="642"/>
      <c r="AH17" s="642"/>
      <c r="AI17" s="642"/>
      <c r="AJ17" s="642"/>
      <c r="AK17" s="642"/>
      <c r="AL17" s="611">
        <v>67.900000000000006</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0"/>
      <c r="CD17" s="621" t="s">
        <v>246</v>
      </c>
      <c r="CE17" s="618"/>
      <c r="CF17" s="618"/>
      <c r="CG17" s="618"/>
      <c r="CH17" s="618"/>
      <c r="CI17" s="618"/>
      <c r="CJ17" s="618"/>
      <c r="CK17" s="618"/>
      <c r="CL17" s="618"/>
      <c r="CM17" s="618"/>
      <c r="CN17" s="618"/>
      <c r="CO17" s="618"/>
      <c r="CP17" s="618"/>
      <c r="CQ17" s="619"/>
      <c r="CR17" s="588">
        <v>308060</v>
      </c>
      <c r="CS17" s="589"/>
      <c r="CT17" s="589"/>
      <c r="CU17" s="589"/>
      <c r="CV17" s="589"/>
      <c r="CW17" s="589"/>
      <c r="CX17" s="589"/>
      <c r="CY17" s="590"/>
      <c r="CZ17" s="641">
        <v>4.8</v>
      </c>
      <c r="DA17" s="641"/>
      <c r="DB17" s="641"/>
      <c r="DC17" s="641"/>
      <c r="DD17" s="594" t="s">
        <v>109</v>
      </c>
      <c r="DE17" s="589"/>
      <c r="DF17" s="589"/>
      <c r="DG17" s="589"/>
      <c r="DH17" s="589"/>
      <c r="DI17" s="589"/>
      <c r="DJ17" s="589"/>
      <c r="DK17" s="589"/>
      <c r="DL17" s="589"/>
      <c r="DM17" s="589"/>
      <c r="DN17" s="589"/>
      <c r="DO17" s="589"/>
      <c r="DP17" s="590"/>
      <c r="DQ17" s="594">
        <v>308060</v>
      </c>
      <c r="DR17" s="589"/>
      <c r="DS17" s="589"/>
      <c r="DT17" s="589"/>
      <c r="DU17" s="589"/>
      <c r="DV17" s="589"/>
      <c r="DW17" s="589"/>
      <c r="DX17" s="589"/>
      <c r="DY17" s="589"/>
      <c r="DZ17" s="589"/>
      <c r="EA17" s="589"/>
      <c r="EB17" s="589"/>
      <c r="EC17" s="620"/>
    </row>
    <row r="18" spans="2:133" ht="11.25" customHeight="1">
      <c r="B18" s="585" t="s">
        <v>247</v>
      </c>
      <c r="C18" s="586"/>
      <c r="D18" s="586"/>
      <c r="E18" s="586"/>
      <c r="F18" s="586"/>
      <c r="G18" s="586"/>
      <c r="H18" s="586"/>
      <c r="I18" s="586"/>
      <c r="J18" s="586"/>
      <c r="K18" s="586"/>
      <c r="L18" s="586"/>
      <c r="M18" s="586"/>
      <c r="N18" s="586"/>
      <c r="O18" s="586"/>
      <c r="P18" s="586"/>
      <c r="Q18" s="587"/>
      <c r="R18" s="588">
        <v>94323</v>
      </c>
      <c r="S18" s="589"/>
      <c r="T18" s="589"/>
      <c r="U18" s="589"/>
      <c r="V18" s="589"/>
      <c r="W18" s="589"/>
      <c r="X18" s="589"/>
      <c r="Y18" s="590"/>
      <c r="Z18" s="641">
        <v>1.2</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0"/>
      <c r="CD18" s="621" t="s">
        <v>249</v>
      </c>
      <c r="CE18" s="618"/>
      <c r="CF18" s="618"/>
      <c r="CG18" s="618"/>
      <c r="CH18" s="618"/>
      <c r="CI18" s="618"/>
      <c r="CJ18" s="618"/>
      <c r="CK18" s="618"/>
      <c r="CL18" s="618"/>
      <c r="CM18" s="618"/>
      <c r="CN18" s="618"/>
      <c r="CO18" s="618"/>
      <c r="CP18" s="618"/>
      <c r="CQ18" s="619"/>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0"/>
    </row>
    <row r="19" spans="2:133" ht="11.25" customHeight="1">
      <c r="B19" s="585" t="s">
        <v>250</v>
      </c>
      <c r="C19" s="586"/>
      <c r="D19" s="586"/>
      <c r="E19" s="586"/>
      <c r="F19" s="586"/>
      <c r="G19" s="586"/>
      <c r="H19" s="586"/>
      <c r="I19" s="586"/>
      <c r="J19" s="586"/>
      <c r="K19" s="586"/>
      <c r="L19" s="586"/>
      <c r="M19" s="586"/>
      <c r="N19" s="586"/>
      <c r="O19" s="586"/>
      <c r="P19" s="586"/>
      <c r="Q19" s="587"/>
      <c r="R19" s="588">
        <v>649393</v>
      </c>
      <c r="S19" s="589"/>
      <c r="T19" s="589"/>
      <c r="U19" s="589"/>
      <c r="V19" s="589"/>
      <c r="W19" s="589"/>
      <c r="X19" s="589"/>
      <c r="Y19" s="590"/>
      <c r="Z19" s="641">
        <v>8.6</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109</v>
      </c>
      <c r="BH19" s="589"/>
      <c r="BI19" s="589"/>
      <c r="BJ19" s="589"/>
      <c r="BK19" s="589"/>
      <c r="BL19" s="589"/>
      <c r="BM19" s="589"/>
      <c r="BN19" s="590"/>
      <c r="BO19" s="641" t="s">
        <v>109</v>
      </c>
      <c r="BP19" s="641"/>
      <c r="BQ19" s="641"/>
      <c r="BR19" s="641"/>
      <c r="BS19" s="594" t="s">
        <v>109</v>
      </c>
      <c r="BT19" s="589"/>
      <c r="BU19" s="589"/>
      <c r="BV19" s="589"/>
      <c r="BW19" s="589"/>
      <c r="BX19" s="589"/>
      <c r="BY19" s="589"/>
      <c r="BZ19" s="589"/>
      <c r="CA19" s="589"/>
      <c r="CB19" s="620"/>
      <c r="CD19" s="621" t="s">
        <v>252</v>
      </c>
      <c r="CE19" s="618"/>
      <c r="CF19" s="618"/>
      <c r="CG19" s="618"/>
      <c r="CH19" s="618"/>
      <c r="CI19" s="618"/>
      <c r="CJ19" s="618"/>
      <c r="CK19" s="618"/>
      <c r="CL19" s="618"/>
      <c r="CM19" s="618"/>
      <c r="CN19" s="618"/>
      <c r="CO19" s="618"/>
      <c r="CP19" s="618"/>
      <c r="CQ19" s="619"/>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0"/>
    </row>
    <row r="20" spans="2:133" ht="11.25" customHeight="1">
      <c r="B20" s="585" t="s">
        <v>253</v>
      </c>
      <c r="C20" s="586"/>
      <c r="D20" s="586"/>
      <c r="E20" s="586"/>
      <c r="F20" s="586"/>
      <c r="G20" s="586"/>
      <c r="H20" s="586"/>
      <c r="I20" s="586"/>
      <c r="J20" s="586"/>
      <c r="K20" s="586"/>
      <c r="L20" s="586"/>
      <c r="M20" s="586"/>
      <c r="N20" s="586"/>
      <c r="O20" s="586"/>
      <c r="P20" s="586"/>
      <c r="Q20" s="587"/>
      <c r="R20" s="588">
        <v>2376739</v>
      </c>
      <c r="S20" s="589"/>
      <c r="T20" s="589"/>
      <c r="U20" s="589"/>
      <c r="V20" s="589"/>
      <c r="W20" s="589"/>
      <c r="X20" s="589"/>
      <c r="Y20" s="590"/>
      <c r="Z20" s="641">
        <v>31.4</v>
      </c>
      <c r="AA20" s="641"/>
      <c r="AB20" s="641"/>
      <c r="AC20" s="641"/>
      <c r="AD20" s="642">
        <v>1633023</v>
      </c>
      <c r="AE20" s="642"/>
      <c r="AF20" s="642"/>
      <c r="AG20" s="642"/>
      <c r="AH20" s="642"/>
      <c r="AI20" s="642"/>
      <c r="AJ20" s="642"/>
      <c r="AK20" s="642"/>
      <c r="AL20" s="611">
        <v>98.1</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109</v>
      </c>
      <c r="BH20" s="589"/>
      <c r="BI20" s="589"/>
      <c r="BJ20" s="589"/>
      <c r="BK20" s="589"/>
      <c r="BL20" s="589"/>
      <c r="BM20" s="589"/>
      <c r="BN20" s="590"/>
      <c r="BO20" s="641" t="s">
        <v>109</v>
      </c>
      <c r="BP20" s="641"/>
      <c r="BQ20" s="641"/>
      <c r="BR20" s="641"/>
      <c r="BS20" s="594" t="s">
        <v>109</v>
      </c>
      <c r="BT20" s="589"/>
      <c r="BU20" s="589"/>
      <c r="BV20" s="589"/>
      <c r="BW20" s="589"/>
      <c r="BX20" s="589"/>
      <c r="BY20" s="589"/>
      <c r="BZ20" s="589"/>
      <c r="CA20" s="589"/>
      <c r="CB20" s="620"/>
      <c r="CD20" s="621" t="s">
        <v>255</v>
      </c>
      <c r="CE20" s="618"/>
      <c r="CF20" s="618"/>
      <c r="CG20" s="618"/>
      <c r="CH20" s="618"/>
      <c r="CI20" s="618"/>
      <c r="CJ20" s="618"/>
      <c r="CK20" s="618"/>
      <c r="CL20" s="618"/>
      <c r="CM20" s="618"/>
      <c r="CN20" s="618"/>
      <c r="CO20" s="618"/>
      <c r="CP20" s="618"/>
      <c r="CQ20" s="619"/>
      <c r="CR20" s="588">
        <v>6432298</v>
      </c>
      <c r="CS20" s="589"/>
      <c r="CT20" s="589"/>
      <c r="CU20" s="589"/>
      <c r="CV20" s="589"/>
      <c r="CW20" s="589"/>
      <c r="CX20" s="589"/>
      <c r="CY20" s="590"/>
      <c r="CZ20" s="641">
        <v>100</v>
      </c>
      <c r="DA20" s="641"/>
      <c r="DB20" s="641"/>
      <c r="DC20" s="641"/>
      <c r="DD20" s="594">
        <v>1434590</v>
      </c>
      <c r="DE20" s="589"/>
      <c r="DF20" s="589"/>
      <c r="DG20" s="589"/>
      <c r="DH20" s="589"/>
      <c r="DI20" s="589"/>
      <c r="DJ20" s="589"/>
      <c r="DK20" s="589"/>
      <c r="DL20" s="589"/>
      <c r="DM20" s="589"/>
      <c r="DN20" s="589"/>
      <c r="DO20" s="589"/>
      <c r="DP20" s="590"/>
      <c r="DQ20" s="594">
        <v>2069417</v>
      </c>
      <c r="DR20" s="589"/>
      <c r="DS20" s="589"/>
      <c r="DT20" s="589"/>
      <c r="DU20" s="589"/>
      <c r="DV20" s="589"/>
      <c r="DW20" s="589"/>
      <c r="DX20" s="589"/>
      <c r="DY20" s="589"/>
      <c r="DZ20" s="589"/>
      <c r="EA20" s="589"/>
      <c r="EB20" s="589"/>
      <c r="EC20" s="620"/>
    </row>
    <row r="21" spans="2:133" ht="11.25" customHeight="1">
      <c r="B21" s="585" t="s">
        <v>256</v>
      </c>
      <c r="C21" s="586"/>
      <c r="D21" s="586"/>
      <c r="E21" s="586"/>
      <c r="F21" s="586"/>
      <c r="G21" s="586"/>
      <c r="H21" s="586"/>
      <c r="I21" s="586"/>
      <c r="J21" s="586"/>
      <c r="K21" s="586"/>
      <c r="L21" s="586"/>
      <c r="M21" s="586"/>
      <c r="N21" s="586"/>
      <c r="O21" s="586"/>
      <c r="P21" s="586"/>
      <c r="Q21" s="587"/>
      <c r="R21" s="588" t="s">
        <v>109</v>
      </c>
      <c r="S21" s="589"/>
      <c r="T21" s="589"/>
      <c r="U21" s="589"/>
      <c r="V21" s="589"/>
      <c r="W21" s="589"/>
      <c r="X21" s="589"/>
      <c r="Y21" s="590"/>
      <c r="Z21" s="641" t="s">
        <v>109</v>
      </c>
      <c r="AA21" s="641"/>
      <c r="AB21" s="641"/>
      <c r="AC21" s="641"/>
      <c r="AD21" s="642" t="s">
        <v>109</v>
      </c>
      <c r="AE21" s="642"/>
      <c r="AF21" s="642"/>
      <c r="AG21" s="642"/>
      <c r="AH21" s="642"/>
      <c r="AI21" s="642"/>
      <c r="AJ21" s="642"/>
      <c r="AK21" s="642"/>
      <c r="AL21" s="611" t="s">
        <v>109</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258</v>
      </c>
      <c r="C22" s="586"/>
      <c r="D22" s="586"/>
      <c r="E22" s="586"/>
      <c r="F22" s="586"/>
      <c r="G22" s="586"/>
      <c r="H22" s="586"/>
      <c r="I22" s="586"/>
      <c r="J22" s="586"/>
      <c r="K22" s="586"/>
      <c r="L22" s="586"/>
      <c r="M22" s="586"/>
      <c r="N22" s="586"/>
      <c r="O22" s="586"/>
      <c r="P22" s="586"/>
      <c r="Q22" s="587"/>
      <c r="R22" s="588">
        <v>105116</v>
      </c>
      <c r="S22" s="589"/>
      <c r="T22" s="589"/>
      <c r="U22" s="589"/>
      <c r="V22" s="589"/>
      <c r="W22" s="589"/>
      <c r="X22" s="589"/>
      <c r="Y22" s="590"/>
      <c r="Z22" s="641">
        <v>1.4</v>
      </c>
      <c r="AA22" s="641"/>
      <c r="AB22" s="641"/>
      <c r="AC22" s="641"/>
      <c r="AD22" s="642" t="s">
        <v>109</v>
      </c>
      <c r="AE22" s="642"/>
      <c r="AF22" s="642"/>
      <c r="AG22" s="642"/>
      <c r="AH22" s="642"/>
      <c r="AI22" s="642"/>
      <c r="AJ22" s="642"/>
      <c r="AK22" s="642"/>
      <c r="AL22" s="611" t="s">
        <v>109</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0"/>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18995</v>
      </c>
      <c r="S23" s="589"/>
      <c r="T23" s="589"/>
      <c r="U23" s="589"/>
      <c r="V23" s="589"/>
      <c r="W23" s="589"/>
      <c r="X23" s="589"/>
      <c r="Y23" s="590"/>
      <c r="Z23" s="641">
        <v>0.3</v>
      </c>
      <c r="AA23" s="641"/>
      <c r="AB23" s="641"/>
      <c r="AC23" s="641"/>
      <c r="AD23" s="642">
        <v>9425</v>
      </c>
      <c r="AE23" s="642"/>
      <c r="AF23" s="642"/>
      <c r="AG23" s="642"/>
      <c r="AH23" s="642"/>
      <c r="AI23" s="642"/>
      <c r="AJ23" s="642"/>
      <c r="AK23" s="642"/>
      <c r="AL23" s="611">
        <v>0.6</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0"/>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2397</v>
      </c>
      <c r="S24" s="589"/>
      <c r="T24" s="589"/>
      <c r="U24" s="589"/>
      <c r="V24" s="589"/>
      <c r="W24" s="589"/>
      <c r="X24" s="589"/>
      <c r="Y24" s="590"/>
      <c r="Z24" s="641">
        <v>0</v>
      </c>
      <c r="AA24" s="641"/>
      <c r="AB24" s="641"/>
      <c r="AC24" s="641"/>
      <c r="AD24" s="642" t="s">
        <v>109</v>
      </c>
      <c r="AE24" s="642"/>
      <c r="AF24" s="642"/>
      <c r="AG24" s="642"/>
      <c r="AH24" s="642"/>
      <c r="AI24" s="642"/>
      <c r="AJ24" s="642"/>
      <c r="AK24" s="642"/>
      <c r="AL24" s="611" t="s">
        <v>109</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0"/>
      <c r="CD24" s="645" t="s">
        <v>270</v>
      </c>
      <c r="CE24" s="646"/>
      <c r="CF24" s="646"/>
      <c r="CG24" s="646"/>
      <c r="CH24" s="646"/>
      <c r="CI24" s="646"/>
      <c r="CJ24" s="646"/>
      <c r="CK24" s="646"/>
      <c r="CL24" s="646"/>
      <c r="CM24" s="646"/>
      <c r="CN24" s="646"/>
      <c r="CO24" s="646"/>
      <c r="CP24" s="646"/>
      <c r="CQ24" s="647"/>
      <c r="CR24" s="638">
        <v>976626</v>
      </c>
      <c r="CS24" s="639"/>
      <c r="CT24" s="639"/>
      <c r="CU24" s="639"/>
      <c r="CV24" s="639"/>
      <c r="CW24" s="639"/>
      <c r="CX24" s="639"/>
      <c r="CY24" s="686"/>
      <c r="CZ24" s="690">
        <v>15.2</v>
      </c>
      <c r="DA24" s="691"/>
      <c r="DB24" s="691"/>
      <c r="DC24" s="692"/>
      <c r="DD24" s="685">
        <v>845934</v>
      </c>
      <c r="DE24" s="639"/>
      <c r="DF24" s="639"/>
      <c r="DG24" s="639"/>
      <c r="DH24" s="639"/>
      <c r="DI24" s="639"/>
      <c r="DJ24" s="639"/>
      <c r="DK24" s="686"/>
      <c r="DL24" s="685">
        <v>822291</v>
      </c>
      <c r="DM24" s="639"/>
      <c r="DN24" s="639"/>
      <c r="DO24" s="639"/>
      <c r="DP24" s="639"/>
      <c r="DQ24" s="639"/>
      <c r="DR24" s="639"/>
      <c r="DS24" s="639"/>
      <c r="DT24" s="639"/>
      <c r="DU24" s="639"/>
      <c r="DV24" s="686"/>
      <c r="DW24" s="687">
        <v>46.6</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1377113</v>
      </c>
      <c r="S25" s="589"/>
      <c r="T25" s="589"/>
      <c r="U25" s="589"/>
      <c r="V25" s="589"/>
      <c r="W25" s="589"/>
      <c r="X25" s="589"/>
      <c r="Y25" s="590"/>
      <c r="Z25" s="641">
        <v>18.2</v>
      </c>
      <c r="AA25" s="641"/>
      <c r="AB25" s="641"/>
      <c r="AC25" s="641"/>
      <c r="AD25" s="642" t="s">
        <v>109</v>
      </c>
      <c r="AE25" s="642"/>
      <c r="AF25" s="642"/>
      <c r="AG25" s="642"/>
      <c r="AH25" s="642"/>
      <c r="AI25" s="642"/>
      <c r="AJ25" s="642"/>
      <c r="AK25" s="642"/>
      <c r="AL25" s="611" t="s">
        <v>109</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0"/>
      <c r="CD25" s="621" t="s">
        <v>273</v>
      </c>
      <c r="CE25" s="618"/>
      <c r="CF25" s="618"/>
      <c r="CG25" s="618"/>
      <c r="CH25" s="618"/>
      <c r="CI25" s="618"/>
      <c r="CJ25" s="618"/>
      <c r="CK25" s="618"/>
      <c r="CL25" s="618"/>
      <c r="CM25" s="618"/>
      <c r="CN25" s="618"/>
      <c r="CO25" s="618"/>
      <c r="CP25" s="618"/>
      <c r="CQ25" s="619"/>
      <c r="CR25" s="588">
        <v>499714</v>
      </c>
      <c r="CS25" s="607"/>
      <c r="CT25" s="607"/>
      <c r="CU25" s="607"/>
      <c r="CV25" s="607"/>
      <c r="CW25" s="607"/>
      <c r="CX25" s="607"/>
      <c r="CY25" s="608"/>
      <c r="CZ25" s="591">
        <v>7.8</v>
      </c>
      <c r="DA25" s="609"/>
      <c r="DB25" s="609"/>
      <c r="DC25" s="610"/>
      <c r="DD25" s="594">
        <v>486912</v>
      </c>
      <c r="DE25" s="607"/>
      <c r="DF25" s="607"/>
      <c r="DG25" s="607"/>
      <c r="DH25" s="607"/>
      <c r="DI25" s="607"/>
      <c r="DJ25" s="607"/>
      <c r="DK25" s="608"/>
      <c r="DL25" s="594">
        <v>485774</v>
      </c>
      <c r="DM25" s="607"/>
      <c r="DN25" s="607"/>
      <c r="DO25" s="607"/>
      <c r="DP25" s="607"/>
      <c r="DQ25" s="607"/>
      <c r="DR25" s="607"/>
      <c r="DS25" s="607"/>
      <c r="DT25" s="607"/>
      <c r="DU25" s="607"/>
      <c r="DV25" s="608"/>
      <c r="DW25" s="611">
        <v>27.6</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v>10367</v>
      </c>
      <c r="S26" s="589"/>
      <c r="T26" s="589"/>
      <c r="U26" s="589"/>
      <c r="V26" s="589"/>
      <c r="W26" s="589"/>
      <c r="X26" s="589"/>
      <c r="Y26" s="590"/>
      <c r="Z26" s="641">
        <v>0.1</v>
      </c>
      <c r="AA26" s="641"/>
      <c r="AB26" s="641"/>
      <c r="AC26" s="641"/>
      <c r="AD26" s="642">
        <v>10367</v>
      </c>
      <c r="AE26" s="642"/>
      <c r="AF26" s="642"/>
      <c r="AG26" s="642"/>
      <c r="AH26" s="642"/>
      <c r="AI26" s="642"/>
      <c r="AJ26" s="642"/>
      <c r="AK26" s="642"/>
      <c r="AL26" s="611">
        <v>0.6</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0"/>
      <c r="CD26" s="621" t="s">
        <v>276</v>
      </c>
      <c r="CE26" s="618"/>
      <c r="CF26" s="618"/>
      <c r="CG26" s="618"/>
      <c r="CH26" s="618"/>
      <c r="CI26" s="618"/>
      <c r="CJ26" s="618"/>
      <c r="CK26" s="618"/>
      <c r="CL26" s="618"/>
      <c r="CM26" s="618"/>
      <c r="CN26" s="618"/>
      <c r="CO26" s="618"/>
      <c r="CP26" s="618"/>
      <c r="CQ26" s="619"/>
      <c r="CR26" s="588">
        <v>269631</v>
      </c>
      <c r="CS26" s="589"/>
      <c r="CT26" s="589"/>
      <c r="CU26" s="589"/>
      <c r="CV26" s="589"/>
      <c r="CW26" s="589"/>
      <c r="CX26" s="589"/>
      <c r="CY26" s="590"/>
      <c r="CZ26" s="591">
        <v>4.2</v>
      </c>
      <c r="DA26" s="609"/>
      <c r="DB26" s="609"/>
      <c r="DC26" s="610"/>
      <c r="DD26" s="594">
        <v>263267</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2498836</v>
      </c>
      <c r="S27" s="589"/>
      <c r="T27" s="589"/>
      <c r="U27" s="589"/>
      <c r="V27" s="589"/>
      <c r="W27" s="589"/>
      <c r="X27" s="589"/>
      <c r="Y27" s="590"/>
      <c r="Z27" s="641">
        <v>33</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441896</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0"/>
      <c r="CD27" s="621" t="s">
        <v>279</v>
      </c>
      <c r="CE27" s="618"/>
      <c r="CF27" s="618"/>
      <c r="CG27" s="618"/>
      <c r="CH27" s="618"/>
      <c r="CI27" s="618"/>
      <c r="CJ27" s="618"/>
      <c r="CK27" s="618"/>
      <c r="CL27" s="618"/>
      <c r="CM27" s="618"/>
      <c r="CN27" s="618"/>
      <c r="CO27" s="618"/>
      <c r="CP27" s="618"/>
      <c r="CQ27" s="619"/>
      <c r="CR27" s="588">
        <v>168852</v>
      </c>
      <c r="CS27" s="607"/>
      <c r="CT27" s="607"/>
      <c r="CU27" s="607"/>
      <c r="CV27" s="607"/>
      <c r="CW27" s="607"/>
      <c r="CX27" s="607"/>
      <c r="CY27" s="608"/>
      <c r="CZ27" s="591">
        <v>2.6</v>
      </c>
      <c r="DA27" s="609"/>
      <c r="DB27" s="609"/>
      <c r="DC27" s="610"/>
      <c r="DD27" s="594">
        <v>50962</v>
      </c>
      <c r="DE27" s="607"/>
      <c r="DF27" s="607"/>
      <c r="DG27" s="607"/>
      <c r="DH27" s="607"/>
      <c r="DI27" s="607"/>
      <c r="DJ27" s="607"/>
      <c r="DK27" s="608"/>
      <c r="DL27" s="594">
        <v>28457</v>
      </c>
      <c r="DM27" s="607"/>
      <c r="DN27" s="607"/>
      <c r="DO27" s="607"/>
      <c r="DP27" s="607"/>
      <c r="DQ27" s="607"/>
      <c r="DR27" s="607"/>
      <c r="DS27" s="607"/>
      <c r="DT27" s="607"/>
      <c r="DU27" s="607"/>
      <c r="DV27" s="608"/>
      <c r="DW27" s="611">
        <v>1.6</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13886</v>
      </c>
      <c r="S28" s="589"/>
      <c r="T28" s="589"/>
      <c r="U28" s="589"/>
      <c r="V28" s="589"/>
      <c r="W28" s="589"/>
      <c r="X28" s="589"/>
      <c r="Y28" s="590"/>
      <c r="Z28" s="641">
        <v>0.2</v>
      </c>
      <c r="AA28" s="641"/>
      <c r="AB28" s="641"/>
      <c r="AC28" s="641"/>
      <c r="AD28" s="642">
        <v>11837</v>
      </c>
      <c r="AE28" s="642"/>
      <c r="AF28" s="642"/>
      <c r="AG28" s="642"/>
      <c r="AH28" s="642"/>
      <c r="AI28" s="642"/>
      <c r="AJ28" s="642"/>
      <c r="AK28" s="642"/>
      <c r="AL28" s="611">
        <v>0.7</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281</v>
      </c>
      <c r="CE28" s="618"/>
      <c r="CF28" s="618"/>
      <c r="CG28" s="618"/>
      <c r="CH28" s="618"/>
      <c r="CI28" s="618"/>
      <c r="CJ28" s="618"/>
      <c r="CK28" s="618"/>
      <c r="CL28" s="618"/>
      <c r="CM28" s="618"/>
      <c r="CN28" s="618"/>
      <c r="CO28" s="618"/>
      <c r="CP28" s="618"/>
      <c r="CQ28" s="619"/>
      <c r="CR28" s="588">
        <v>308060</v>
      </c>
      <c r="CS28" s="589"/>
      <c r="CT28" s="589"/>
      <c r="CU28" s="589"/>
      <c r="CV28" s="589"/>
      <c r="CW28" s="589"/>
      <c r="CX28" s="589"/>
      <c r="CY28" s="590"/>
      <c r="CZ28" s="591">
        <v>4.8</v>
      </c>
      <c r="DA28" s="609"/>
      <c r="DB28" s="609"/>
      <c r="DC28" s="610"/>
      <c r="DD28" s="594">
        <v>308060</v>
      </c>
      <c r="DE28" s="589"/>
      <c r="DF28" s="589"/>
      <c r="DG28" s="589"/>
      <c r="DH28" s="589"/>
      <c r="DI28" s="589"/>
      <c r="DJ28" s="589"/>
      <c r="DK28" s="590"/>
      <c r="DL28" s="594">
        <v>308060</v>
      </c>
      <c r="DM28" s="589"/>
      <c r="DN28" s="589"/>
      <c r="DO28" s="589"/>
      <c r="DP28" s="589"/>
      <c r="DQ28" s="589"/>
      <c r="DR28" s="589"/>
      <c r="DS28" s="589"/>
      <c r="DT28" s="589"/>
      <c r="DU28" s="589"/>
      <c r="DV28" s="590"/>
      <c r="DW28" s="611">
        <v>17.5</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34797</v>
      </c>
      <c r="S29" s="589"/>
      <c r="T29" s="589"/>
      <c r="U29" s="589"/>
      <c r="V29" s="589"/>
      <c r="W29" s="589"/>
      <c r="X29" s="589"/>
      <c r="Y29" s="590"/>
      <c r="Z29" s="641">
        <v>0.5</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1" t="s">
        <v>286</v>
      </c>
      <c r="CG29" s="618"/>
      <c r="CH29" s="618"/>
      <c r="CI29" s="618"/>
      <c r="CJ29" s="618"/>
      <c r="CK29" s="618"/>
      <c r="CL29" s="618"/>
      <c r="CM29" s="618"/>
      <c r="CN29" s="618"/>
      <c r="CO29" s="618"/>
      <c r="CP29" s="618"/>
      <c r="CQ29" s="619"/>
      <c r="CR29" s="588">
        <v>308060</v>
      </c>
      <c r="CS29" s="607"/>
      <c r="CT29" s="607"/>
      <c r="CU29" s="607"/>
      <c r="CV29" s="607"/>
      <c r="CW29" s="607"/>
      <c r="CX29" s="607"/>
      <c r="CY29" s="608"/>
      <c r="CZ29" s="591">
        <v>4.8</v>
      </c>
      <c r="DA29" s="609"/>
      <c r="DB29" s="609"/>
      <c r="DC29" s="610"/>
      <c r="DD29" s="594">
        <v>308060</v>
      </c>
      <c r="DE29" s="607"/>
      <c r="DF29" s="607"/>
      <c r="DG29" s="607"/>
      <c r="DH29" s="607"/>
      <c r="DI29" s="607"/>
      <c r="DJ29" s="607"/>
      <c r="DK29" s="608"/>
      <c r="DL29" s="594">
        <v>308060</v>
      </c>
      <c r="DM29" s="607"/>
      <c r="DN29" s="607"/>
      <c r="DO29" s="607"/>
      <c r="DP29" s="607"/>
      <c r="DQ29" s="607"/>
      <c r="DR29" s="607"/>
      <c r="DS29" s="607"/>
      <c r="DT29" s="607"/>
      <c r="DU29" s="607"/>
      <c r="DV29" s="608"/>
      <c r="DW29" s="611">
        <v>17.5</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567432</v>
      </c>
      <c r="S30" s="589"/>
      <c r="T30" s="589"/>
      <c r="U30" s="589"/>
      <c r="V30" s="589"/>
      <c r="W30" s="589"/>
      <c r="X30" s="589"/>
      <c r="Y30" s="590"/>
      <c r="Z30" s="641">
        <v>7.5</v>
      </c>
      <c r="AA30" s="641"/>
      <c r="AB30" s="641"/>
      <c r="AC30" s="641"/>
      <c r="AD30" s="642" t="s">
        <v>109</v>
      </c>
      <c r="AE30" s="642"/>
      <c r="AF30" s="642"/>
      <c r="AG30" s="642"/>
      <c r="AH30" s="642"/>
      <c r="AI30" s="642"/>
      <c r="AJ30" s="642"/>
      <c r="AK30" s="642"/>
      <c r="AL30" s="611" t="s">
        <v>109</v>
      </c>
      <c r="AM30" s="643"/>
      <c r="AN30" s="643"/>
      <c r="AO30" s="644"/>
      <c r="AP30" s="664" t="s">
        <v>288</v>
      </c>
      <c r="AQ30" s="665"/>
      <c r="AR30" s="665"/>
      <c r="AS30" s="665"/>
      <c r="AT30" s="670" t="s">
        <v>289</v>
      </c>
      <c r="AU30" s="182"/>
      <c r="AV30" s="182"/>
      <c r="AW30" s="182"/>
      <c r="AX30" s="673" t="s">
        <v>168</v>
      </c>
      <c r="AY30" s="674"/>
      <c r="AZ30" s="674"/>
      <c r="BA30" s="674"/>
      <c r="BB30" s="674"/>
      <c r="BC30" s="674"/>
      <c r="BD30" s="674"/>
      <c r="BE30" s="674"/>
      <c r="BF30" s="675"/>
      <c r="BG30" s="654">
        <v>99.8</v>
      </c>
      <c r="BH30" s="655"/>
      <c r="BI30" s="655"/>
      <c r="BJ30" s="655"/>
      <c r="BK30" s="655"/>
      <c r="BL30" s="655"/>
      <c r="BM30" s="656">
        <v>97.4</v>
      </c>
      <c r="BN30" s="655"/>
      <c r="BO30" s="655"/>
      <c r="BP30" s="655"/>
      <c r="BQ30" s="657"/>
      <c r="BR30" s="654">
        <v>99.3</v>
      </c>
      <c r="BS30" s="655"/>
      <c r="BT30" s="655"/>
      <c r="BU30" s="655"/>
      <c r="BV30" s="655"/>
      <c r="BW30" s="655"/>
      <c r="BX30" s="656">
        <v>96.7</v>
      </c>
      <c r="BY30" s="655"/>
      <c r="BZ30" s="655"/>
      <c r="CA30" s="655"/>
      <c r="CB30" s="657"/>
      <c r="CD30" s="660"/>
      <c r="CE30" s="661"/>
      <c r="CF30" s="621" t="s">
        <v>290</v>
      </c>
      <c r="CG30" s="618"/>
      <c r="CH30" s="618"/>
      <c r="CI30" s="618"/>
      <c r="CJ30" s="618"/>
      <c r="CK30" s="618"/>
      <c r="CL30" s="618"/>
      <c r="CM30" s="618"/>
      <c r="CN30" s="618"/>
      <c r="CO30" s="618"/>
      <c r="CP30" s="618"/>
      <c r="CQ30" s="619"/>
      <c r="CR30" s="588">
        <v>288352</v>
      </c>
      <c r="CS30" s="589"/>
      <c r="CT30" s="589"/>
      <c r="CU30" s="589"/>
      <c r="CV30" s="589"/>
      <c r="CW30" s="589"/>
      <c r="CX30" s="589"/>
      <c r="CY30" s="590"/>
      <c r="CZ30" s="591">
        <v>4.5</v>
      </c>
      <c r="DA30" s="609"/>
      <c r="DB30" s="609"/>
      <c r="DC30" s="610"/>
      <c r="DD30" s="594">
        <v>288352</v>
      </c>
      <c r="DE30" s="589"/>
      <c r="DF30" s="589"/>
      <c r="DG30" s="589"/>
      <c r="DH30" s="589"/>
      <c r="DI30" s="589"/>
      <c r="DJ30" s="589"/>
      <c r="DK30" s="590"/>
      <c r="DL30" s="594">
        <v>288352</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224507</v>
      </c>
      <c r="S31" s="589"/>
      <c r="T31" s="589"/>
      <c r="U31" s="589"/>
      <c r="V31" s="589"/>
      <c r="W31" s="589"/>
      <c r="X31" s="589"/>
      <c r="Y31" s="590"/>
      <c r="Z31" s="641">
        <v>3</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99.4</v>
      </c>
      <c r="BH31" s="607"/>
      <c r="BI31" s="607"/>
      <c r="BJ31" s="607"/>
      <c r="BK31" s="607"/>
      <c r="BL31" s="607"/>
      <c r="BM31" s="643">
        <v>93.2</v>
      </c>
      <c r="BN31" s="653"/>
      <c r="BO31" s="653"/>
      <c r="BP31" s="653"/>
      <c r="BQ31" s="617"/>
      <c r="BR31" s="652">
        <v>96.3</v>
      </c>
      <c r="BS31" s="607"/>
      <c r="BT31" s="607"/>
      <c r="BU31" s="607"/>
      <c r="BV31" s="607"/>
      <c r="BW31" s="607"/>
      <c r="BX31" s="643">
        <v>88.9</v>
      </c>
      <c r="BY31" s="653"/>
      <c r="BZ31" s="653"/>
      <c r="CA31" s="653"/>
      <c r="CB31" s="617"/>
      <c r="CD31" s="660"/>
      <c r="CE31" s="661"/>
      <c r="CF31" s="621" t="s">
        <v>294</v>
      </c>
      <c r="CG31" s="618"/>
      <c r="CH31" s="618"/>
      <c r="CI31" s="618"/>
      <c r="CJ31" s="618"/>
      <c r="CK31" s="618"/>
      <c r="CL31" s="618"/>
      <c r="CM31" s="618"/>
      <c r="CN31" s="618"/>
      <c r="CO31" s="618"/>
      <c r="CP31" s="618"/>
      <c r="CQ31" s="619"/>
      <c r="CR31" s="588">
        <v>19708</v>
      </c>
      <c r="CS31" s="607"/>
      <c r="CT31" s="607"/>
      <c r="CU31" s="607"/>
      <c r="CV31" s="607"/>
      <c r="CW31" s="607"/>
      <c r="CX31" s="607"/>
      <c r="CY31" s="608"/>
      <c r="CZ31" s="591">
        <v>0.3</v>
      </c>
      <c r="DA31" s="609"/>
      <c r="DB31" s="609"/>
      <c r="DC31" s="610"/>
      <c r="DD31" s="594">
        <v>19708</v>
      </c>
      <c r="DE31" s="607"/>
      <c r="DF31" s="607"/>
      <c r="DG31" s="607"/>
      <c r="DH31" s="607"/>
      <c r="DI31" s="607"/>
      <c r="DJ31" s="607"/>
      <c r="DK31" s="608"/>
      <c r="DL31" s="594">
        <v>19708</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62622</v>
      </c>
      <c r="S32" s="589"/>
      <c r="T32" s="589"/>
      <c r="U32" s="589"/>
      <c r="V32" s="589"/>
      <c r="W32" s="589"/>
      <c r="X32" s="589"/>
      <c r="Y32" s="590"/>
      <c r="Z32" s="641">
        <v>0.8</v>
      </c>
      <c r="AA32" s="641"/>
      <c r="AB32" s="641"/>
      <c r="AC32" s="641"/>
      <c r="AD32" s="642" t="s">
        <v>109</v>
      </c>
      <c r="AE32" s="642"/>
      <c r="AF32" s="642"/>
      <c r="AG32" s="642"/>
      <c r="AH32" s="642"/>
      <c r="AI32" s="642"/>
      <c r="AJ32" s="642"/>
      <c r="AK32" s="642"/>
      <c r="AL32" s="611" t="s">
        <v>109</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99.9</v>
      </c>
      <c r="BH32" s="573"/>
      <c r="BI32" s="573"/>
      <c r="BJ32" s="573"/>
      <c r="BK32" s="573"/>
      <c r="BL32" s="573"/>
      <c r="BM32" s="636">
        <v>98.4</v>
      </c>
      <c r="BN32" s="573"/>
      <c r="BO32" s="573"/>
      <c r="BP32" s="573"/>
      <c r="BQ32" s="630"/>
      <c r="BR32" s="651">
        <v>99.9</v>
      </c>
      <c r="BS32" s="573"/>
      <c r="BT32" s="573"/>
      <c r="BU32" s="573"/>
      <c r="BV32" s="573"/>
      <c r="BW32" s="573"/>
      <c r="BX32" s="636">
        <v>98.2</v>
      </c>
      <c r="BY32" s="573"/>
      <c r="BZ32" s="573"/>
      <c r="CA32" s="573"/>
      <c r="CB32" s="630"/>
      <c r="CD32" s="662"/>
      <c r="CE32" s="663"/>
      <c r="CF32" s="621" t="s">
        <v>297</v>
      </c>
      <c r="CG32" s="618"/>
      <c r="CH32" s="618"/>
      <c r="CI32" s="618"/>
      <c r="CJ32" s="618"/>
      <c r="CK32" s="618"/>
      <c r="CL32" s="618"/>
      <c r="CM32" s="618"/>
      <c r="CN32" s="618"/>
      <c r="CO32" s="618"/>
      <c r="CP32" s="618"/>
      <c r="CQ32" s="619"/>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273823</v>
      </c>
      <c r="S33" s="589"/>
      <c r="T33" s="589"/>
      <c r="U33" s="589"/>
      <c r="V33" s="589"/>
      <c r="W33" s="589"/>
      <c r="X33" s="589"/>
      <c r="Y33" s="590"/>
      <c r="Z33" s="641">
        <v>3.6</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299</v>
      </c>
      <c r="CE33" s="618"/>
      <c r="CF33" s="618"/>
      <c r="CG33" s="618"/>
      <c r="CH33" s="618"/>
      <c r="CI33" s="618"/>
      <c r="CJ33" s="618"/>
      <c r="CK33" s="618"/>
      <c r="CL33" s="618"/>
      <c r="CM33" s="618"/>
      <c r="CN33" s="618"/>
      <c r="CO33" s="618"/>
      <c r="CP33" s="618"/>
      <c r="CQ33" s="619"/>
      <c r="CR33" s="588">
        <v>3034860</v>
      </c>
      <c r="CS33" s="607"/>
      <c r="CT33" s="607"/>
      <c r="CU33" s="607"/>
      <c r="CV33" s="607"/>
      <c r="CW33" s="607"/>
      <c r="CX33" s="607"/>
      <c r="CY33" s="608"/>
      <c r="CZ33" s="591">
        <v>47.2</v>
      </c>
      <c r="DA33" s="609"/>
      <c r="DB33" s="609"/>
      <c r="DC33" s="610"/>
      <c r="DD33" s="594">
        <v>945294</v>
      </c>
      <c r="DE33" s="607"/>
      <c r="DF33" s="607"/>
      <c r="DG33" s="607"/>
      <c r="DH33" s="607"/>
      <c r="DI33" s="607"/>
      <c r="DJ33" s="607"/>
      <c r="DK33" s="608"/>
      <c r="DL33" s="594">
        <v>791827</v>
      </c>
      <c r="DM33" s="607"/>
      <c r="DN33" s="607"/>
      <c r="DO33" s="607"/>
      <c r="DP33" s="607"/>
      <c r="DQ33" s="607"/>
      <c r="DR33" s="607"/>
      <c r="DS33" s="607"/>
      <c r="DT33" s="607"/>
      <c r="DU33" s="607"/>
      <c r="DV33" s="608"/>
      <c r="DW33" s="611">
        <v>44.9</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303</v>
      </c>
      <c r="CE34" s="618"/>
      <c r="CF34" s="618"/>
      <c r="CG34" s="618"/>
      <c r="CH34" s="618"/>
      <c r="CI34" s="618"/>
      <c r="CJ34" s="618"/>
      <c r="CK34" s="618"/>
      <c r="CL34" s="618"/>
      <c r="CM34" s="618"/>
      <c r="CN34" s="618"/>
      <c r="CO34" s="618"/>
      <c r="CP34" s="618"/>
      <c r="CQ34" s="619"/>
      <c r="CR34" s="588">
        <v>1650326</v>
      </c>
      <c r="CS34" s="589"/>
      <c r="CT34" s="589"/>
      <c r="CU34" s="589"/>
      <c r="CV34" s="589"/>
      <c r="CW34" s="589"/>
      <c r="CX34" s="589"/>
      <c r="CY34" s="590"/>
      <c r="CZ34" s="591">
        <v>25.7</v>
      </c>
      <c r="DA34" s="609"/>
      <c r="DB34" s="609"/>
      <c r="DC34" s="610"/>
      <c r="DD34" s="594">
        <v>386738</v>
      </c>
      <c r="DE34" s="589"/>
      <c r="DF34" s="589"/>
      <c r="DG34" s="589"/>
      <c r="DH34" s="589"/>
      <c r="DI34" s="589"/>
      <c r="DJ34" s="589"/>
      <c r="DK34" s="590"/>
      <c r="DL34" s="594">
        <v>306129</v>
      </c>
      <c r="DM34" s="589"/>
      <c r="DN34" s="589"/>
      <c r="DO34" s="589"/>
      <c r="DP34" s="589"/>
      <c r="DQ34" s="589"/>
      <c r="DR34" s="589"/>
      <c r="DS34" s="589"/>
      <c r="DT34" s="589"/>
      <c r="DU34" s="589"/>
      <c r="DV34" s="590"/>
      <c r="DW34" s="611">
        <v>17.399999999999999</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98323</v>
      </c>
      <c r="S35" s="589"/>
      <c r="T35" s="589"/>
      <c r="U35" s="589"/>
      <c r="V35" s="589"/>
      <c r="W35" s="589"/>
      <c r="X35" s="589"/>
      <c r="Y35" s="590"/>
      <c r="Z35" s="641">
        <v>1.3</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274311</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183496</v>
      </c>
      <c r="BW35" s="639"/>
      <c r="BX35" s="639"/>
      <c r="BY35" s="639"/>
      <c r="BZ35" s="639"/>
      <c r="CA35" s="639"/>
      <c r="CB35" s="640"/>
      <c r="CD35" s="621" t="s">
        <v>307</v>
      </c>
      <c r="CE35" s="618"/>
      <c r="CF35" s="618"/>
      <c r="CG35" s="618"/>
      <c r="CH35" s="618"/>
      <c r="CI35" s="618"/>
      <c r="CJ35" s="618"/>
      <c r="CK35" s="618"/>
      <c r="CL35" s="618"/>
      <c r="CM35" s="618"/>
      <c r="CN35" s="618"/>
      <c r="CO35" s="618"/>
      <c r="CP35" s="618"/>
      <c r="CQ35" s="619"/>
      <c r="CR35" s="588">
        <v>70205</v>
      </c>
      <c r="CS35" s="607"/>
      <c r="CT35" s="607"/>
      <c r="CU35" s="607"/>
      <c r="CV35" s="607"/>
      <c r="CW35" s="607"/>
      <c r="CX35" s="607"/>
      <c r="CY35" s="608"/>
      <c r="CZ35" s="591">
        <v>1.1000000000000001</v>
      </c>
      <c r="DA35" s="609"/>
      <c r="DB35" s="609"/>
      <c r="DC35" s="610"/>
      <c r="DD35" s="594">
        <v>28227</v>
      </c>
      <c r="DE35" s="607"/>
      <c r="DF35" s="607"/>
      <c r="DG35" s="607"/>
      <c r="DH35" s="607"/>
      <c r="DI35" s="607"/>
      <c r="DJ35" s="607"/>
      <c r="DK35" s="608"/>
      <c r="DL35" s="594">
        <v>15154</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7566630</v>
      </c>
      <c r="S36" s="629"/>
      <c r="T36" s="629"/>
      <c r="U36" s="629"/>
      <c r="V36" s="629"/>
      <c r="W36" s="629"/>
      <c r="X36" s="629"/>
      <c r="Y36" s="632"/>
      <c r="Z36" s="633">
        <v>100</v>
      </c>
      <c r="AA36" s="633"/>
      <c r="AB36" s="633"/>
      <c r="AC36" s="633"/>
      <c r="AD36" s="634">
        <v>1664652</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72577</v>
      </c>
      <c r="BA36" s="589"/>
      <c r="BB36" s="589"/>
      <c r="BC36" s="589"/>
      <c r="BD36" s="607"/>
      <c r="BE36" s="607"/>
      <c r="BF36" s="617"/>
      <c r="BG36" s="621" t="s">
        <v>310</v>
      </c>
      <c r="BH36" s="618"/>
      <c r="BI36" s="618"/>
      <c r="BJ36" s="618"/>
      <c r="BK36" s="618"/>
      <c r="BL36" s="618"/>
      <c r="BM36" s="618"/>
      <c r="BN36" s="618"/>
      <c r="BO36" s="618"/>
      <c r="BP36" s="618"/>
      <c r="BQ36" s="618"/>
      <c r="BR36" s="618"/>
      <c r="BS36" s="618"/>
      <c r="BT36" s="618"/>
      <c r="BU36" s="619"/>
      <c r="BV36" s="588">
        <v>146906</v>
      </c>
      <c r="BW36" s="589"/>
      <c r="BX36" s="589"/>
      <c r="BY36" s="589"/>
      <c r="BZ36" s="589"/>
      <c r="CA36" s="589"/>
      <c r="CB36" s="620"/>
      <c r="CD36" s="621" t="s">
        <v>311</v>
      </c>
      <c r="CE36" s="618"/>
      <c r="CF36" s="618"/>
      <c r="CG36" s="618"/>
      <c r="CH36" s="618"/>
      <c r="CI36" s="618"/>
      <c r="CJ36" s="618"/>
      <c r="CK36" s="618"/>
      <c r="CL36" s="618"/>
      <c r="CM36" s="618"/>
      <c r="CN36" s="618"/>
      <c r="CO36" s="618"/>
      <c r="CP36" s="618"/>
      <c r="CQ36" s="619"/>
      <c r="CR36" s="588">
        <v>693752</v>
      </c>
      <c r="CS36" s="589"/>
      <c r="CT36" s="589"/>
      <c r="CU36" s="589"/>
      <c r="CV36" s="589"/>
      <c r="CW36" s="589"/>
      <c r="CX36" s="589"/>
      <c r="CY36" s="590"/>
      <c r="CZ36" s="591">
        <v>10.8</v>
      </c>
      <c r="DA36" s="609"/>
      <c r="DB36" s="609"/>
      <c r="DC36" s="610"/>
      <c r="DD36" s="594">
        <v>278762</v>
      </c>
      <c r="DE36" s="589"/>
      <c r="DF36" s="589"/>
      <c r="DG36" s="589"/>
      <c r="DH36" s="589"/>
      <c r="DI36" s="589"/>
      <c r="DJ36" s="589"/>
      <c r="DK36" s="590"/>
      <c r="DL36" s="594">
        <v>230038</v>
      </c>
      <c r="DM36" s="589"/>
      <c r="DN36" s="589"/>
      <c r="DO36" s="589"/>
      <c r="DP36" s="589"/>
      <c r="DQ36" s="589"/>
      <c r="DR36" s="589"/>
      <c r="DS36" s="589"/>
      <c r="DT36" s="589"/>
      <c r="DU36" s="589"/>
      <c r="DV36" s="590"/>
      <c r="DW36" s="611">
        <v>13</v>
      </c>
      <c r="DX36" s="612"/>
      <c r="DY36" s="612"/>
      <c r="DZ36" s="612"/>
      <c r="EA36" s="612"/>
      <c r="EB36" s="612"/>
      <c r="EC36" s="613"/>
    </row>
    <row r="37" spans="2:133" ht="11.25" customHeight="1">
      <c r="AQ37" s="614" t="s">
        <v>312</v>
      </c>
      <c r="AR37" s="615"/>
      <c r="AS37" s="615"/>
      <c r="AT37" s="615"/>
      <c r="AU37" s="615"/>
      <c r="AV37" s="615"/>
      <c r="AW37" s="615"/>
      <c r="AX37" s="615"/>
      <c r="AY37" s="616"/>
      <c r="AZ37" s="588">
        <v>2969</v>
      </c>
      <c r="BA37" s="589"/>
      <c r="BB37" s="589"/>
      <c r="BC37" s="589"/>
      <c r="BD37" s="607"/>
      <c r="BE37" s="607"/>
      <c r="BF37" s="617"/>
      <c r="BG37" s="621" t="s">
        <v>313</v>
      </c>
      <c r="BH37" s="618"/>
      <c r="BI37" s="618"/>
      <c r="BJ37" s="618"/>
      <c r="BK37" s="618"/>
      <c r="BL37" s="618"/>
      <c r="BM37" s="618"/>
      <c r="BN37" s="618"/>
      <c r="BO37" s="618"/>
      <c r="BP37" s="618"/>
      <c r="BQ37" s="618"/>
      <c r="BR37" s="618"/>
      <c r="BS37" s="618"/>
      <c r="BT37" s="618"/>
      <c r="BU37" s="619"/>
      <c r="BV37" s="588">
        <v>555</v>
      </c>
      <c r="BW37" s="589"/>
      <c r="BX37" s="589"/>
      <c r="BY37" s="589"/>
      <c r="BZ37" s="589"/>
      <c r="CA37" s="589"/>
      <c r="CB37" s="620"/>
      <c r="CD37" s="621" t="s">
        <v>314</v>
      </c>
      <c r="CE37" s="618"/>
      <c r="CF37" s="618"/>
      <c r="CG37" s="618"/>
      <c r="CH37" s="618"/>
      <c r="CI37" s="618"/>
      <c r="CJ37" s="618"/>
      <c r="CK37" s="618"/>
      <c r="CL37" s="618"/>
      <c r="CM37" s="618"/>
      <c r="CN37" s="618"/>
      <c r="CO37" s="618"/>
      <c r="CP37" s="618"/>
      <c r="CQ37" s="619"/>
      <c r="CR37" s="588">
        <v>266549</v>
      </c>
      <c r="CS37" s="607"/>
      <c r="CT37" s="607"/>
      <c r="CU37" s="607"/>
      <c r="CV37" s="607"/>
      <c r="CW37" s="607"/>
      <c r="CX37" s="607"/>
      <c r="CY37" s="608"/>
      <c r="CZ37" s="591">
        <v>4.0999999999999996</v>
      </c>
      <c r="DA37" s="609"/>
      <c r="DB37" s="609"/>
      <c r="DC37" s="610"/>
      <c r="DD37" s="594">
        <v>145918</v>
      </c>
      <c r="DE37" s="607"/>
      <c r="DF37" s="607"/>
      <c r="DG37" s="607"/>
      <c r="DH37" s="607"/>
      <c r="DI37" s="607"/>
      <c r="DJ37" s="607"/>
      <c r="DK37" s="608"/>
      <c r="DL37" s="594">
        <v>145918</v>
      </c>
      <c r="DM37" s="607"/>
      <c r="DN37" s="607"/>
      <c r="DO37" s="607"/>
      <c r="DP37" s="607"/>
      <c r="DQ37" s="607"/>
      <c r="DR37" s="607"/>
      <c r="DS37" s="607"/>
      <c r="DT37" s="607"/>
      <c r="DU37" s="607"/>
      <c r="DV37" s="608"/>
      <c r="DW37" s="611">
        <v>8.3000000000000007</v>
      </c>
      <c r="DX37" s="612"/>
      <c r="DY37" s="612"/>
      <c r="DZ37" s="612"/>
      <c r="EA37" s="612"/>
      <c r="EB37" s="612"/>
      <c r="EC37" s="613"/>
    </row>
    <row r="38" spans="2:133" ht="11.25" customHeight="1">
      <c r="AQ38" s="614" t="s">
        <v>315</v>
      </c>
      <c r="AR38" s="615"/>
      <c r="AS38" s="615"/>
      <c r="AT38" s="615"/>
      <c r="AU38" s="615"/>
      <c r="AV38" s="615"/>
      <c r="AW38" s="615"/>
      <c r="AX38" s="615"/>
      <c r="AY38" s="616"/>
      <c r="AZ38" s="588" t="s">
        <v>109</v>
      </c>
      <c r="BA38" s="589"/>
      <c r="BB38" s="589"/>
      <c r="BC38" s="589"/>
      <c r="BD38" s="607"/>
      <c r="BE38" s="607"/>
      <c r="BF38" s="617"/>
      <c r="BG38" s="621" t="s">
        <v>316</v>
      </c>
      <c r="BH38" s="618"/>
      <c r="BI38" s="618"/>
      <c r="BJ38" s="618"/>
      <c r="BK38" s="618"/>
      <c r="BL38" s="618"/>
      <c r="BM38" s="618"/>
      <c r="BN38" s="618"/>
      <c r="BO38" s="618"/>
      <c r="BP38" s="618"/>
      <c r="BQ38" s="618"/>
      <c r="BR38" s="618"/>
      <c r="BS38" s="618"/>
      <c r="BT38" s="618"/>
      <c r="BU38" s="619"/>
      <c r="BV38" s="588">
        <v>936</v>
      </c>
      <c r="BW38" s="589"/>
      <c r="BX38" s="589"/>
      <c r="BY38" s="589"/>
      <c r="BZ38" s="589"/>
      <c r="CA38" s="589"/>
      <c r="CB38" s="620"/>
      <c r="CD38" s="621" t="s">
        <v>317</v>
      </c>
      <c r="CE38" s="618"/>
      <c r="CF38" s="618"/>
      <c r="CG38" s="618"/>
      <c r="CH38" s="618"/>
      <c r="CI38" s="618"/>
      <c r="CJ38" s="618"/>
      <c r="CK38" s="618"/>
      <c r="CL38" s="618"/>
      <c r="CM38" s="618"/>
      <c r="CN38" s="618"/>
      <c r="CO38" s="618"/>
      <c r="CP38" s="618"/>
      <c r="CQ38" s="619"/>
      <c r="CR38" s="588">
        <v>271342</v>
      </c>
      <c r="CS38" s="589"/>
      <c r="CT38" s="589"/>
      <c r="CU38" s="589"/>
      <c r="CV38" s="589"/>
      <c r="CW38" s="589"/>
      <c r="CX38" s="589"/>
      <c r="CY38" s="590"/>
      <c r="CZ38" s="591">
        <v>4.2</v>
      </c>
      <c r="DA38" s="609"/>
      <c r="DB38" s="609"/>
      <c r="DC38" s="610"/>
      <c r="DD38" s="594">
        <v>250329</v>
      </c>
      <c r="DE38" s="589"/>
      <c r="DF38" s="589"/>
      <c r="DG38" s="589"/>
      <c r="DH38" s="589"/>
      <c r="DI38" s="589"/>
      <c r="DJ38" s="589"/>
      <c r="DK38" s="590"/>
      <c r="DL38" s="594">
        <v>240506</v>
      </c>
      <c r="DM38" s="589"/>
      <c r="DN38" s="589"/>
      <c r="DO38" s="589"/>
      <c r="DP38" s="589"/>
      <c r="DQ38" s="589"/>
      <c r="DR38" s="589"/>
      <c r="DS38" s="589"/>
      <c r="DT38" s="589"/>
      <c r="DU38" s="589"/>
      <c r="DV38" s="590"/>
      <c r="DW38" s="611">
        <v>13.6</v>
      </c>
      <c r="DX38" s="612"/>
      <c r="DY38" s="612"/>
      <c r="DZ38" s="612"/>
      <c r="EA38" s="612"/>
      <c r="EB38" s="612"/>
      <c r="EC38" s="613"/>
    </row>
    <row r="39" spans="2:133" ht="11.25" customHeight="1">
      <c r="AQ39" s="614" t="s">
        <v>318</v>
      </c>
      <c r="AR39" s="615"/>
      <c r="AS39" s="615"/>
      <c r="AT39" s="615"/>
      <c r="AU39" s="615"/>
      <c r="AV39" s="615"/>
      <c r="AW39" s="615"/>
      <c r="AX39" s="615"/>
      <c r="AY39" s="616"/>
      <c r="AZ39" s="588" t="s">
        <v>109</v>
      </c>
      <c r="BA39" s="589"/>
      <c r="BB39" s="589"/>
      <c r="BC39" s="589"/>
      <c r="BD39" s="607"/>
      <c r="BE39" s="607"/>
      <c r="BF39" s="617"/>
      <c r="BG39" s="622" t="s">
        <v>319</v>
      </c>
      <c r="BH39" s="623"/>
      <c r="BI39" s="623"/>
      <c r="BJ39" s="623"/>
      <c r="BK39" s="623"/>
      <c r="BL39" s="187"/>
      <c r="BM39" s="618" t="s">
        <v>320</v>
      </c>
      <c r="BN39" s="618"/>
      <c r="BO39" s="618"/>
      <c r="BP39" s="618"/>
      <c r="BQ39" s="618"/>
      <c r="BR39" s="618"/>
      <c r="BS39" s="618"/>
      <c r="BT39" s="618"/>
      <c r="BU39" s="619"/>
      <c r="BV39" s="588">
        <v>3</v>
      </c>
      <c r="BW39" s="589"/>
      <c r="BX39" s="589"/>
      <c r="BY39" s="589"/>
      <c r="BZ39" s="589"/>
      <c r="CA39" s="589"/>
      <c r="CB39" s="620"/>
      <c r="CD39" s="621" t="s">
        <v>321</v>
      </c>
      <c r="CE39" s="618"/>
      <c r="CF39" s="618"/>
      <c r="CG39" s="618"/>
      <c r="CH39" s="618"/>
      <c r="CI39" s="618"/>
      <c r="CJ39" s="618"/>
      <c r="CK39" s="618"/>
      <c r="CL39" s="618"/>
      <c r="CM39" s="618"/>
      <c r="CN39" s="618"/>
      <c r="CO39" s="618"/>
      <c r="CP39" s="618"/>
      <c r="CQ39" s="619"/>
      <c r="CR39" s="588">
        <v>348043</v>
      </c>
      <c r="CS39" s="607"/>
      <c r="CT39" s="607"/>
      <c r="CU39" s="607"/>
      <c r="CV39" s="607"/>
      <c r="CW39" s="607"/>
      <c r="CX39" s="607"/>
      <c r="CY39" s="608"/>
      <c r="CZ39" s="591">
        <v>5.4</v>
      </c>
      <c r="DA39" s="609"/>
      <c r="DB39" s="609"/>
      <c r="DC39" s="610"/>
      <c r="DD39" s="594">
        <v>46</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56653</v>
      </c>
      <c r="BA40" s="589"/>
      <c r="BB40" s="589"/>
      <c r="BC40" s="589"/>
      <c r="BD40" s="607"/>
      <c r="BE40" s="607"/>
      <c r="BF40" s="617"/>
      <c r="BG40" s="622"/>
      <c r="BH40" s="623"/>
      <c r="BI40" s="623"/>
      <c r="BJ40" s="623"/>
      <c r="BK40" s="623"/>
      <c r="BL40" s="187"/>
      <c r="BM40" s="618" t="s">
        <v>323</v>
      </c>
      <c r="BN40" s="618"/>
      <c r="BO40" s="618"/>
      <c r="BP40" s="618"/>
      <c r="BQ40" s="618"/>
      <c r="BR40" s="618"/>
      <c r="BS40" s="618"/>
      <c r="BT40" s="618"/>
      <c r="BU40" s="619"/>
      <c r="BV40" s="588">
        <v>510</v>
      </c>
      <c r="BW40" s="589"/>
      <c r="BX40" s="589"/>
      <c r="BY40" s="589"/>
      <c r="BZ40" s="589"/>
      <c r="CA40" s="589"/>
      <c r="CB40" s="620"/>
      <c r="CD40" s="621" t="s">
        <v>324</v>
      </c>
      <c r="CE40" s="618"/>
      <c r="CF40" s="618"/>
      <c r="CG40" s="618"/>
      <c r="CH40" s="618"/>
      <c r="CI40" s="618"/>
      <c r="CJ40" s="618"/>
      <c r="CK40" s="618"/>
      <c r="CL40" s="618"/>
      <c r="CM40" s="618"/>
      <c r="CN40" s="618"/>
      <c r="CO40" s="618"/>
      <c r="CP40" s="618"/>
      <c r="CQ40" s="619"/>
      <c r="CR40" s="588">
        <v>1192</v>
      </c>
      <c r="CS40" s="589"/>
      <c r="CT40" s="589"/>
      <c r="CU40" s="589"/>
      <c r="CV40" s="589"/>
      <c r="CW40" s="589"/>
      <c r="CX40" s="589"/>
      <c r="CY40" s="590"/>
      <c r="CZ40" s="591">
        <v>0</v>
      </c>
      <c r="DA40" s="609"/>
      <c r="DB40" s="609"/>
      <c r="DC40" s="610"/>
      <c r="DD40" s="594">
        <v>1192</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142112</v>
      </c>
      <c r="BA41" s="629"/>
      <c r="BB41" s="629"/>
      <c r="BC41" s="629"/>
      <c r="BD41" s="573"/>
      <c r="BE41" s="573"/>
      <c r="BF41" s="630"/>
      <c r="BG41" s="624"/>
      <c r="BH41" s="625"/>
      <c r="BI41" s="625"/>
      <c r="BJ41" s="625"/>
      <c r="BK41" s="625"/>
      <c r="BL41" s="189"/>
      <c r="BM41" s="627" t="s">
        <v>326</v>
      </c>
      <c r="BN41" s="627"/>
      <c r="BO41" s="627"/>
      <c r="BP41" s="627"/>
      <c r="BQ41" s="627"/>
      <c r="BR41" s="627"/>
      <c r="BS41" s="627"/>
      <c r="BT41" s="627"/>
      <c r="BU41" s="628"/>
      <c r="BV41" s="572">
        <v>436</v>
      </c>
      <c r="BW41" s="629"/>
      <c r="BX41" s="629"/>
      <c r="BY41" s="629"/>
      <c r="BZ41" s="629"/>
      <c r="CA41" s="629"/>
      <c r="CB41" s="631"/>
      <c r="CD41" s="621" t="s">
        <v>327</v>
      </c>
      <c r="CE41" s="618"/>
      <c r="CF41" s="618"/>
      <c r="CG41" s="618"/>
      <c r="CH41" s="618"/>
      <c r="CI41" s="618"/>
      <c r="CJ41" s="618"/>
      <c r="CK41" s="618"/>
      <c r="CL41" s="618"/>
      <c r="CM41" s="618"/>
      <c r="CN41" s="618"/>
      <c r="CO41" s="618"/>
      <c r="CP41" s="618"/>
      <c r="CQ41" s="619"/>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2420812</v>
      </c>
      <c r="CS42" s="589"/>
      <c r="CT42" s="589"/>
      <c r="CU42" s="589"/>
      <c r="CV42" s="589"/>
      <c r="CW42" s="589"/>
      <c r="CX42" s="589"/>
      <c r="CY42" s="590"/>
      <c r="CZ42" s="591">
        <v>37.6</v>
      </c>
      <c r="DA42" s="592"/>
      <c r="DB42" s="592"/>
      <c r="DC42" s="593"/>
      <c r="DD42" s="594">
        <v>278189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19319</v>
      </c>
      <c r="CS43" s="607"/>
      <c r="CT43" s="607"/>
      <c r="CU43" s="607"/>
      <c r="CV43" s="607"/>
      <c r="CW43" s="607"/>
      <c r="CX43" s="607"/>
      <c r="CY43" s="608"/>
      <c r="CZ43" s="591">
        <v>0.3</v>
      </c>
      <c r="DA43" s="609"/>
      <c r="DB43" s="609"/>
      <c r="DC43" s="610"/>
      <c r="DD43" s="594">
        <v>19319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1434590</v>
      </c>
      <c r="CS44" s="589"/>
      <c r="CT44" s="589"/>
      <c r="CU44" s="589"/>
      <c r="CV44" s="589"/>
      <c r="CW44" s="589"/>
      <c r="CX44" s="589"/>
      <c r="CY44" s="590"/>
      <c r="CZ44" s="591">
        <v>22.3</v>
      </c>
      <c r="DA44" s="592"/>
      <c r="DB44" s="592"/>
      <c r="DC44" s="593"/>
      <c r="DD44" s="594">
        <v>274787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1170219</v>
      </c>
      <c r="CS45" s="607"/>
      <c r="CT45" s="607"/>
      <c r="CU45" s="607"/>
      <c r="CV45" s="607"/>
      <c r="CW45" s="607"/>
      <c r="CX45" s="607"/>
      <c r="CY45" s="608"/>
      <c r="CZ45" s="591">
        <v>18.2</v>
      </c>
      <c r="DA45" s="609"/>
      <c r="DB45" s="609"/>
      <c r="DC45" s="610"/>
      <c r="DD45" s="594">
        <v>211679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228108</v>
      </c>
      <c r="CS46" s="589"/>
      <c r="CT46" s="589"/>
      <c r="CU46" s="589"/>
      <c r="CV46" s="589"/>
      <c r="CW46" s="589"/>
      <c r="CX46" s="589"/>
      <c r="CY46" s="590"/>
      <c r="CZ46" s="591">
        <v>3.5</v>
      </c>
      <c r="DA46" s="592"/>
      <c r="DB46" s="592"/>
      <c r="DC46" s="593"/>
      <c r="DD46" s="594">
        <v>62845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986222</v>
      </c>
      <c r="CS47" s="607"/>
      <c r="CT47" s="607"/>
      <c r="CU47" s="607"/>
      <c r="CV47" s="607"/>
      <c r="CW47" s="607"/>
      <c r="CX47" s="607"/>
      <c r="CY47" s="608"/>
      <c r="CZ47" s="591">
        <v>15.3</v>
      </c>
      <c r="DA47" s="609"/>
      <c r="DB47" s="609"/>
      <c r="DC47" s="610"/>
      <c r="DD47" s="594">
        <v>3402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109</v>
      </c>
      <c r="CS48" s="589"/>
      <c r="CT48" s="589"/>
      <c r="CU48" s="589"/>
      <c r="CV48" s="589"/>
      <c r="CW48" s="589"/>
      <c r="CX48" s="589"/>
      <c r="CY48" s="590"/>
      <c r="CZ48" s="591" t="s">
        <v>109</v>
      </c>
      <c r="DA48" s="592"/>
      <c r="DB48" s="592"/>
      <c r="DC48" s="593"/>
      <c r="DD48" s="594" t="s">
        <v>109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6432298</v>
      </c>
      <c r="CS49" s="573"/>
      <c r="CT49" s="573"/>
      <c r="CU49" s="573"/>
      <c r="CV49" s="573"/>
      <c r="CW49" s="573"/>
      <c r="CX49" s="573"/>
      <c r="CY49" s="574"/>
      <c r="CZ49" s="575">
        <v>100</v>
      </c>
      <c r="DA49" s="576"/>
      <c r="DB49" s="576"/>
      <c r="DC49" s="577"/>
      <c r="DD49" s="578">
        <v>2069417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Z70" sqref="AZ70:BD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7566</v>
      </c>
      <c r="R7" s="1101"/>
      <c r="S7" s="1101"/>
      <c r="T7" s="1101"/>
      <c r="U7" s="1101"/>
      <c r="V7" s="1101">
        <v>6432</v>
      </c>
      <c r="W7" s="1101"/>
      <c r="X7" s="1101"/>
      <c r="Y7" s="1101"/>
      <c r="Z7" s="1101"/>
      <c r="AA7" s="1101">
        <v>1134</v>
      </c>
      <c r="AB7" s="1101"/>
      <c r="AC7" s="1101"/>
      <c r="AD7" s="1101"/>
      <c r="AE7" s="1102"/>
      <c r="AF7" s="1103">
        <v>215</v>
      </c>
      <c r="AG7" s="1104"/>
      <c r="AH7" s="1104"/>
      <c r="AI7" s="1104"/>
      <c r="AJ7" s="1105"/>
      <c r="AK7" s="1087">
        <v>567</v>
      </c>
      <c r="AL7" s="1088"/>
      <c r="AM7" s="1088"/>
      <c r="AN7" s="1088"/>
      <c r="AO7" s="1088"/>
      <c r="AP7" s="1088">
        <v>2244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215</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821</v>
      </c>
      <c r="R28" s="1050"/>
      <c r="S28" s="1050"/>
      <c r="T28" s="1050"/>
      <c r="U28" s="1050"/>
      <c r="V28" s="1050">
        <v>638</v>
      </c>
      <c r="W28" s="1050"/>
      <c r="X28" s="1050"/>
      <c r="Y28" s="1050"/>
      <c r="Z28" s="1050"/>
      <c r="AA28" s="1050">
        <v>183</v>
      </c>
      <c r="AB28" s="1050"/>
      <c r="AC28" s="1050"/>
      <c r="AD28" s="1050"/>
      <c r="AE28" s="1051"/>
      <c r="AF28" s="1052">
        <v>183</v>
      </c>
      <c r="AG28" s="1050"/>
      <c r="AH28" s="1050"/>
      <c r="AI28" s="1050"/>
      <c r="AJ28" s="1053"/>
      <c r="AK28" s="1054">
        <v>36</v>
      </c>
      <c r="AL28" s="1042"/>
      <c r="AM28" s="1042"/>
      <c r="AN28" s="1042"/>
      <c r="AO28" s="1042"/>
      <c r="AP28" s="1042">
        <v>0</v>
      </c>
      <c r="AQ28" s="1042"/>
      <c r="AR28" s="1042"/>
      <c r="AS28" s="1042"/>
      <c r="AT28" s="1042"/>
      <c r="AU28" s="1042">
        <v>0</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376</v>
      </c>
      <c r="C29" s="1028"/>
      <c r="D29" s="1028"/>
      <c r="E29" s="1028"/>
      <c r="F29" s="1028"/>
      <c r="G29" s="1028"/>
      <c r="H29" s="1028"/>
      <c r="I29" s="1028"/>
      <c r="J29" s="1028"/>
      <c r="K29" s="1028"/>
      <c r="L29" s="1028"/>
      <c r="M29" s="1028"/>
      <c r="N29" s="1028"/>
      <c r="O29" s="1028"/>
      <c r="P29" s="1029"/>
      <c r="Q29" s="1039">
        <v>134</v>
      </c>
      <c r="R29" s="1040"/>
      <c r="S29" s="1040"/>
      <c r="T29" s="1040"/>
      <c r="U29" s="1040"/>
      <c r="V29" s="1040">
        <v>133</v>
      </c>
      <c r="W29" s="1040"/>
      <c r="X29" s="1040"/>
      <c r="Y29" s="1040"/>
      <c r="Z29" s="1040"/>
      <c r="AA29" s="1040">
        <v>1</v>
      </c>
      <c r="AB29" s="1040"/>
      <c r="AC29" s="1040"/>
      <c r="AD29" s="1040"/>
      <c r="AE29" s="1041"/>
      <c r="AF29" s="1033">
        <v>1</v>
      </c>
      <c r="AG29" s="1034"/>
      <c r="AH29" s="1034"/>
      <c r="AI29" s="1034"/>
      <c r="AJ29" s="1035"/>
      <c r="AK29" s="976">
        <v>21</v>
      </c>
      <c r="AL29" s="967"/>
      <c r="AM29" s="967"/>
      <c r="AN29" s="967"/>
      <c r="AO29" s="967"/>
      <c r="AP29" s="967">
        <v>0</v>
      </c>
      <c r="AQ29" s="967"/>
      <c r="AR29" s="967"/>
      <c r="AS29" s="967"/>
      <c r="AT29" s="967"/>
      <c r="AU29" s="967">
        <v>0</v>
      </c>
      <c r="AV29" s="967"/>
      <c r="AW29" s="967"/>
      <c r="AX29" s="967"/>
      <c r="AY29" s="967"/>
      <c r="AZ29" s="1038" t="s">
        <v>540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377</v>
      </c>
      <c r="C30" s="1028"/>
      <c r="D30" s="1028"/>
      <c r="E30" s="1028"/>
      <c r="F30" s="1028"/>
      <c r="G30" s="1028"/>
      <c r="H30" s="1028"/>
      <c r="I30" s="1028"/>
      <c r="J30" s="1028"/>
      <c r="K30" s="1028"/>
      <c r="L30" s="1028"/>
      <c r="M30" s="1028"/>
      <c r="N30" s="1028"/>
      <c r="O30" s="1028"/>
      <c r="P30" s="1029"/>
      <c r="Q30" s="1039">
        <v>458</v>
      </c>
      <c r="R30" s="1040"/>
      <c r="S30" s="1040"/>
      <c r="T30" s="1040"/>
      <c r="U30" s="1040"/>
      <c r="V30" s="1040">
        <v>453</v>
      </c>
      <c r="W30" s="1040"/>
      <c r="X30" s="1040"/>
      <c r="Y30" s="1040"/>
      <c r="Z30" s="1040"/>
      <c r="AA30" s="1040">
        <v>5</v>
      </c>
      <c r="AB30" s="1040"/>
      <c r="AC30" s="1040"/>
      <c r="AD30" s="1040"/>
      <c r="AE30" s="1041"/>
      <c r="AF30" s="1033">
        <v>5</v>
      </c>
      <c r="AG30" s="1034"/>
      <c r="AH30" s="1034"/>
      <c r="AI30" s="1034"/>
      <c r="AJ30" s="1035"/>
      <c r="AK30" s="976">
        <v>74</v>
      </c>
      <c r="AL30" s="967"/>
      <c r="AM30" s="967"/>
      <c r="AN30" s="967"/>
      <c r="AO30" s="967"/>
      <c r="AP30" s="967">
        <v>0</v>
      </c>
      <c r="AQ30" s="967"/>
      <c r="AR30" s="967"/>
      <c r="AS30" s="967"/>
      <c r="AT30" s="967"/>
      <c r="AU30" s="967">
        <v>0</v>
      </c>
      <c r="AV30" s="967"/>
      <c r="AW30" s="967"/>
      <c r="AX30" s="967"/>
      <c r="AY30" s="967"/>
      <c r="AZ30" s="1038" t="s">
        <v>540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378</v>
      </c>
      <c r="C31" s="1028"/>
      <c r="D31" s="1028"/>
      <c r="E31" s="1028"/>
      <c r="F31" s="1028"/>
      <c r="G31" s="1028"/>
      <c r="H31" s="1028"/>
      <c r="I31" s="1028"/>
      <c r="J31" s="1028"/>
      <c r="K31" s="1028"/>
      <c r="L31" s="1028"/>
      <c r="M31" s="1028"/>
      <c r="N31" s="1028"/>
      <c r="O31" s="1028"/>
      <c r="P31" s="1029"/>
      <c r="Q31" s="1039">
        <v>1</v>
      </c>
      <c r="R31" s="1040"/>
      <c r="S31" s="1040"/>
      <c r="T31" s="1040"/>
      <c r="U31" s="1040"/>
      <c r="V31" s="1040">
        <v>1</v>
      </c>
      <c r="W31" s="1040"/>
      <c r="X31" s="1040"/>
      <c r="Y31" s="1040"/>
      <c r="Z31" s="1040"/>
      <c r="AA31" s="1040">
        <v>0</v>
      </c>
      <c r="AB31" s="1040"/>
      <c r="AC31" s="1040"/>
      <c r="AD31" s="1040"/>
      <c r="AE31" s="1041"/>
      <c r="AF31" s="1033">
        <v>0</v>
      </c>
      <c r="AG31" s="1034"/>
      <c r="AH31" s="1034"/>
      <c r="AI31" s="1034"/>
      <c r="AJ31" s="1035"/>
      <c r="AK31" s="976">
        <v>0</v>
      </c>
      <c r="AL31" s="967"/>
      <c r="AM31" s="967"/>
      <c r="AN31" s="967"/>
      <c r="AO31" s="967"/>
      <c r="AP31" s="967">
        <v>0</v>
      </c>
      <c r="AQ31" s="967"/>
      <c r="AR31" s="967"/>
      <c r="AS31" s="967"/>
      <c r="AT31" s="967"/>
      <c r="AU31" s="967">
        <v>0</v>
      </c>
      <c r="AV31" s="967"/>
      <c r="AW31" s="967"/>
      <c r="AX31" s="967"/>
      <c r="AY31" s="967"/>
      <c r="AZ31" s="1038" t="s">
        <v>540</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379</v>
      </c>
      <c r="C32" s="1028"/>
      <c r="D32" s="1028"/>
      <c r="E32" s="1028"/>
      <c r="F32" s="1028"/>
      <c r="G32" s="1028"/>
      <c r="H32" s="1028"/>
      <c r="I32" s="1028"/>
      <c r="J32" s="1028"/>
      <c r="K32" s="1028"/>
      <c r="L32" s="1028"/>
      <c r="M32" s="1028"/>
      <c r="N32" s="1028"/>
      <c r="O32" s="1028"/>
      <c r="P32" s="1029"/>
      <c r="Q32" s="1039">
        <v>75</v>
      </c>
      <c r="R32" s="1040"/>
      <c r="S32" s="1040"/>
      <c r="T32" s="1040"/>
      <c r="U32" s="1040"/>
      <c r="V32" s="1040">
        <v>75</v>
      </c>
      <c r="W32" s="1040"/>
      <c r="X32" s="1040"/>
      <c r="Y32" s="1040"/>
      <c r="Z32" s="1040"/>
      <c r="AA32" s="1040">
        <v>0</v>
      </c>
      <c r="AB32" s="1040"/>
      <c r="AC32" s="1040"/>
      <c r="AD32" s="1040"/>
      <c r="AE32" s="1041"/>
      <c r="AF32" s="1033" t="s">
        <v>380</v>
      </c>
      <c r="AG32" s="1034"/>
      <c r="AH32" s="1034"/>
      <c r="AI32" s="1034"/>
      <c r="AJ32" s="1035"/>
      <c r="AK32" s="976">
        <v>73</v>
      </c>
      <c r="AL32" s="967"/>
      <c r="AM32" s="967"/>
      <c r="AN32" s="967"/>
      <c r="AO32" s="967"/>
      <c r="AP32" s="967">
        <v>0</v>
      </c>
      <c r="AQ32" s="967"/>
      <c r="AR32" s="967"/>
      <c r="AS32" s="967"/>
      <c r="AT32" s="967"/>
      <c r="AU32" s="967">
        <v>0</v>
      </c>
      <c r="AV32" s="967"/>
      <c r="AW32" s="967"/>
      <c r="AX32" s="967"/>
      <c r="AY32" s="967"/>
      <c r="AZ32" s="1038" t="s">
        <v>540</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381</v>
      </c>
      <c r="C33" s="1028"/>
      <c r="D33" s="1028"/>
      <c r="E33" s="1028"/>
      <c r="F33" s="1028"/>
      <c r="G33" s="1028"/>
      <c r="H33" s="1028"/>
      <c r="I33" s="1028"/>
      <c r="J33" s="1028"/>
      <c r="K33" s="1028"/>
      <c r="L33" s="1028"/>
      <c r="M33" s="1028"/>
      <c r="N33" s="1028"/>
      <c r="O33" s="1028"/>
      <c r="P33" s="1029"/>
      <c r="Q33" s="1039">
        <v>126</v>
      </c>
      <c r="R33" s="1040"/>
      <c r="S33" s="1040"/>
      <c r="T33" s="1040"/>
      <c r="U33" s="1040"/>
      <c r="V33" s="1040">
        <v>121</v>
      </c>
      <c r="W33" s="1040"/>
      <c r="X33" s="1040"/>
      <c r="Y33" s="1040"/>
      <c r="Z33" s="1040"/>
      <c r="AA33" s="1040">
        <v>5</v>
      </c>
      <c r="AB33" s="1040"/>
      <c r="AC33" s="1040"/>
      <c r="AD33" s="1040"/>
      <c r="AE33" s="1041"/>
      <c r="AF33" s="1033">
        <v>5</v>
      </c>
      <c r="AG33" s="1034"/>
      <c r="AH33" s="1034"/>
      <c r="AI33" s="1034"/>
      <c r="AJ33" s="1035"/>
      <c r="AK33" s="976">
        <v>73</v>
      </c>
      <c r="AL33" s="967"/>
      <c r="AM33" s="967"/>
      <c r="AN33" s="967"/>
      <c r="AO33" s="967"/>
      <c r="AP33" s="967">
        <v>768</v>
      </c>
      <c r="AQ33" s="967"/>
      <c r="AR33" s="967"/>
      <c r="AS33" s="967"/>
      <c r="AT33" s="967"/>
      <c r="AU33" s="967">
        <v>768</v>
      </c>
      <c r="AV33" s="967"/>
      <c r="AW33" s="967"/>
      <c r="AX33" s="967"/>
      <c r="AY33" s="967"/>
      <c r="AZ33" s="1038" t="s">
        <v>540</v>
      </c>
      <c r="BA33" s="1038"/>
      <c r="BB33" s="1038"/>
      <c r="BC33" s="1038"/>
      <c r="BD33" s="1038"/>
      <c r="BE33" s="1022" t="s">
        <v>382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195</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387</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530</v>
      </c>
      <c r="C68" s="982"/>
      <c r="D68" s="982"/>
      <c r="E68" s="982"/>
      <c r="F68" s="982"/>
      <c r="G68" s="982"/>
      <c r="H68" s="982"/>
      <c r="I68" s="982"/>
      <c r="J68" s="982"/>
      <c r="K68" s="982"/>
      <c r="L68" s="982"/>
      <c r="M68" s="982"/>
      <c r="N68" s="982"/>
      <c r="O68" s="982"/>
      <c r="P68" s="983"/>
      <c r="Q68" s="984">
        <v>6413</v>
      </c>
      <c r="R68" s="978"/>
      <c r="S68" s="978"/>
      <c r="T68" s="978"/>
      <c r="U68" s="978"/>
      <c r="V68" s="978">
        <v>5692</v>
      </c>
      <c r="W68" s="978"/>
      <c r="X68" s="978"/>
      <c r="Y68" s="978"/>
      <c r="Z68" s="978"/>
      <c r="AA68" s="978">
        <v>721</v>
      </c>
      <c r="AB68" s="978"/>
      <c r="AC68" s="978"/>
      <c r="AD68" s="978"/>
      <c r="AE68" s="978"/>
      <c r="AF68" s="978">
        <v>262</v>
      </c>
      <c r="AG68" s="978"/>
      <c r="AH68" s="978"/>
      <c r="AI68" s="978"/>
      <c r="AJ68" s="978"/>
      <c r="AK68" s="978">
        <v>65</v>
      </c>
      <c r="AL68" s="978"/>
      <c r="AM68" s="978"/>
      <c r="AN68" s="978"/>
      <c r="AO68" s="978"/>
      <c r="AP68" s="978">
        <v>1109</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3">
        <v>1804</v>
      </c>
      <c r="R69" s="967"/>
      <c r="S69" s="967"/>
      <c r="T69" s="967"/>
      <c r="U69" s="967"/>
      <c r="V69" s="967">
        <v>2890</v>
      </c>
      <c r="W69" s="967"/>
      <c r="X69" s="967"/>
      <c r="Y69" s="967"/>
      <c r="Z69" s="967"/>
      <c r="AA69" s="967">
        <v>-1086</v>
      </c>
      <c r="AB69" s="967"/>
      <c r="AC69" s="967"/>
      <c r="AD69" s="967"/>
      <c r="AE69" s="967"/>
      <c r="AF69" s="967">
        <v>647</v>
      </c>
      <c r="AG69" s="967"/>
      <c r="AH69" s="967"/>
      <c r="AI69" s="967"/>
      <c r="AJ69" s="967"/>
      <c r="AK69" s="967"/>
      <c r="AL69" s="967"/>
      <c r="AM69" s="967"/>
      <c r="AN69" s="967"/>
      <c r="AO69" s="967"/>
      <c r="AP69" s="967">
        <v>803</v>
      </c>
      <c r="AQ69" s="967"/>
      <c r="AR69" s="967"/>
      <c r="AS69" s="967"/>
      <c r="AT69" s="967"/>
      <c r="AU69" s="967"/>
      <c r="AV69" s="967"/>
      <c r="AW69" s="967"/>
      <c r="AX69" s="967"/>
      <c r="AY69" s="967"/>
      <c r="AZ69" s="968" t="s">
        <v>542</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532</v>
      </c>
      <c r="C70" s="971"/>
      <c r="D70" s="971"/>
      <c r="E70" s="971"/>
      <c r="F70" s="971"/>
      <c r="G70" s="971"/>
      <c r="H70" s="971"/>
      <c r="I70" s="971"/>
      <c r="J70" s="971"/>
      <c r="K70" s="971"/>
      <c r="L70" s="971"/>
      <c r="M70" s="971"/>
      <c r="N70" s="971"/>
      <c r="O70" s="971"/>
      <c r="P70" s="972"/>
      <c r="Q70" s="973">
        <v>2137</v>
      </c>
      <c r="R70" s="967"/>
      <c r="S70" s="967"/>
      <c r="T70" s="967"/>
      <c r="U70" s="967"/>
      <c r="V70" s="967">
        <v>2095</v>
      </c>
      <c r="W70" s="967"/>
      <c r="X70" s="967"/>
      <c r="Y70" s="967"/>
      <c r="Z70" s="967"/>
      <c r="AA70" s="967">
        <v>42</v>
      </c>
      <c r="AB70" s="967"/>
      <c r="AC70" s="967"/>
      <c r="AD70" s="967"/>
      <c r="AE70" s="967"/>
      <c r="AF70" s="967">
        <v>42</v>
      </c>
      <c r="AG70" s="967"/>
      <c r="AH70" s="967"/>
      <c r="AI70" s="967"/>
      <c r="AJ70" s="967"/>
      <c r="AK70" s="967">
        <v>0</v>
      </c>
      <c r="AL70" s="967"/>
      <c r="AM70" s="967"/>
      <c r="AN70" s="967"/>
      <c r="AO70" s="967"/>
      <c r="AP70" s="967" t="s">
        <v>541</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533</v>
      </c>
      <c r="C71" s="971"/>
      <c r="D71" s="971"/>
      <c r="E71" s="971"/>
      <c r="F71" s="971"/>
      <c r="G71" s="971"/>
      <c r="H71" s="971"/>
      <c r="I71" s="971"/>
      <c r="J71" s="971"/>
      <c r="K71" s="971"/>
      <c r="L71" s="971"/>
      <c r="M71" s="971"/>
      <c r="N71" s="971"/>
      <c r="O71" s="971"/>
      <c r="P71" s="972"/>
      <c r="Q71" s="973">
        <v>246077</v>
      </c>
      <c r="R71" s="967"/>
      <c r="S71" s="967"/>
      <c r="T71" s="967"/>
      <c r="U71" s="967"/>
      <c r="V71" s="967">
        <v>233284</v>
      </c>
      <c r="W71" s="967"/>
      <c r="X71" s="967"/>
      <c r="Y71" s="967"/>
      <c r="Z71" s="967"/>
      <c r="AA71" s="967">
        <v>12793</v>
      </c>
      <c r="AB71" s="967"/>
      <c r="AC71" s="967"/>
      <c r="AD71" s="967"/>
      <c r="AE71" s="967"/>
      <c r="AF71" s="967">
        <v>12793</v>
      </c>
      <c r="AG71" s="967"/>
      <c r="AH71" s="967"/>
      <c r="AI71" s="967"/>
      <c r="AJ71" s="967"/>
      <c r="AK71" s="967">
        <v>2000</v>
      </c>
      <c r="AL71" s="967"/>
      <c r="AM71" s="967"/>
      <c r="AN71" s="967"/>
      <c r="AO71" s="967"/>
      <c r="AP71" s="967" t="s">
        <v>540</v>
      </c>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534</v>
      </c>
      <c r="C72" s="971"/>
      <c r="D72" s="971"/>
      <c r="E72" s="971"/>
      <c r="F72" s="971"/>
      <c r="G72" s="971"/>
      <c r="H72" s="971"/>
      <c r="I72" s="971"/>
      <c r="J72" s="971"/>
      <c r="K72" s="971"/>
      <c r="L72" s="971"/>
      <c r="M72" s="971"/>
      <c r="N72" s="971"/>
      <c r="O72" s="971"/>
      <c r="P72" s="972"/>
      <c r="Q72" s="973">
        <v>9335</v>
      </c>
      <c r="R72" s="967"/>
      <c r="S72" s="967"/>
      <c r="T72" s="967"/>
      <c r="U72" s="967"/>
      <c r="V72" s="967">
        <v>8167</v>
      </c>
      <c r="W72" s="967"/>
      <c r="X72" s="967"/>
      <c r="Y72" s="967"/>
      <c r="Z72" s="967"/>
      <c r="AA72" s="967">
        <v>1168</v>
      </c>
      <c r="AB72" s="967"/>
      <c r="AC72" s="967"/>
      <c r="AD72" s="967"/>
      <c r="AE72" s="967"/>
      <c r="AF72" s="967"/>
      <c r="AG72" s="967"/>
      <c r="AH72" s="967"/>
      <c r="AI72" s="967"/>
      <c r="AJ72" s="967"/>
      <c r="AK72" s="967">
        <v>15</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535</v>
      </c>
      <c r="C73" s="971"/>
      <c r="D73" s="971"/>
      <c r="E73" s="971"/>
      <c r="F73" s="971"/>
      <c r="G73" s="971"/>
      <c r="H73" s="971"/>
      <c r="I73" s="971"/>
      <c r="J73" s="971"/>
      <c r="K73" s="971"/>
      <c r="L73" s="971"/>
      <c r="M73" s="971"/>
      <c r="N73" s="971"/>
      <c r="O73" s="971"/>
      <c r="P73" s="972"/>
      <c r="Q73" s="973">
        <v>1528</v>
      </c>
      <c r="R73" s="967"/>
      <c r="S73" s="967"/>
      <c r="T73" s="967"/>
      <c r="U73" s="967"/>
      <c r="V73" s="967">
        <v>1527</v>
      </c>
      <c r="W73" s="967"/>
      <c r="X73" s="967"/>
      <c r="Y73" s="967"/>
      <c r="Z73" s="967"/>
      <c r="AA73" s="967">
        <v>1</v>
      </c>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536</v>
      </c>
      <c r="C74" s="971"/>
      <c r="D74" s="971"/>
      <c r="E74" s="971"/>
      <c r="F74" s="971"/>
      <c r="G74" s="971"/>
      <c r="H74" s="971"/>
      <c r="I74" s="971"/>
      <c r="J74" s="971"/>
      <c r="K74" s="971"/>
      <c r="L74" s="971"/>
      <c r="M74" s="971"/>
      <c r="N74" s="971"/>
      <c r="O74" s="971"/>
      <c r="P74" s="972"/>
      <c r="Q74" s="973">
        <v>20</v>
      </c>
      <c r="R74" s="967"/>
      <c r="S74" s="967"/>
      <c r="T74" s="967"/>
      <c r="U74" s="967"/>
      <c r="V74" s="967">
        <v>19</v>
      </c>
      <c r="W74" s="967"/>
      <c r="X74" s="967"/>
      <c r="Y74" s="967"/>
      <c r="Z74" s="967"/>
      <c r="AA74" s="967">
        <v>1</v>
      </c>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537</v>
      </c>
      <c r="C75" s="971"/>
      <c r="D75" s="971"/>
      <c r="E75" s="971"/>
      <c r="F75" s="971"/>
      <c r="G75" s="971"/>
      <c r="H75" s="971"/>
      <c r="I75" s="971"/>
      <c r="J75" s="971"/>
      <c r="K75" s="971"/>
      <c r="L75" s="971"/>
      <c r="M75" s="971"/>
      <c r="N75" s="971"/>
      <c r="O75" s="971"/>
      <c r="P75" s="972"/>
      <c r="Q75" s="974">
        <v>55</v>
      </c>
      <c r="R75" s="975"/>
      <c r="S75" s="975"/>
      <c r="T75" s="975"/>
      <c r="U75" s="976"/>
      <c r="V75" s="977">
        <v>46</v>
      </c>
      <c r="W75" s="975"/>
      <c r="X75" s="975"/>
      <c r="Y75" s="975"/>
      <c r="Z75" s="976"/>
      <c r="AA75" s="977">
        <v>9</v>
      </c>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538</v>
      </c>
      <c r="C76" s="971"/>
      <c r="D76" s="971"/>
      <c r="E76" s="971"/>
      <c r="F76" s="971"/>
      <c r="G76" s="971"/>
      <c r="H76" s="971"/>
      <c r="I76" s="971"/>
      <c r="J76" s="971"/>
      <c r="K76" s="971"/>
      <c r="L76" s="971"/>
      <c r="M76" s="971"/>
      <c r="N76" s="971"/>
      <c r="O76" s="971"/>
      <c r="P76" s="972"/>
      <c r="Q76" s="974">
        <v>14</v>
      </c>
      <c r="R76" s="975"/>
      <c r="S76" s="975"/>
      <c r="T76" s="975"/>
      <c r="U76" s="976"/>
      <c r="V76" s="977">
        <v>13</v>
      </c>
      <c r="W76" s="975"/>
      <c r="X76" s="975"/>
      <c r="Y76" s="975"/>
      <c r="Z76" s="976"/>
      <c r="AA76" s="977">
        <v>1</v>
      </c>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284</v>
      </c>
      <c r="AG109" s="888"/>
      <c r="AH109" s="888"/>
      <c r="AI109" s="888"/>
      <c r="AJ109" s="889"/>
      <c r="AK109" s="890" t="s">
        <v>283</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284</v>
      </c>
      <c r="BW109" s="888"/>
      <c r="BX109" s="888"/>
      <c r="BY109" s="888"/>
      <c r="BZ109" s="889"/>
      <c r="CA109" s="890" t="s">
        <v>283</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284</v>
      </c>
      <c r="DM109" s="888"/>
      <c r="DN109" s="888"/>
      <c r="DO109" s="888"/>
      <c r="DP109" s="889"/>
      <c r="DQ109" s="890" t="s">
        <v>283</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300830</v>
      </c>
      <c r="AB110" s="873"/>
      <c r="AC110" s="873"/>
      <c r="AD110" s="873"/>
      <c r="AE110" s="874"/>
      <c r="AF110" s="875">
        <v>318110</v>
      </c>
      <c r="AG110" s="873"/>
      <c r="AH110" s="873"/>
      <c r="AI110" s="873"/>
      <c r="AJ110" s="874"/>
      <c r="AK110" s="875">
        <v>308060</v>
      </c>
      <c r="AL110" s="873"/>
      <c r="AM110" s="873"/>
      <c r="AN110" s="873"/>
      <c r="AO110" s="874"/>
      <c r="AP110" s="876">
        <v>19.8</v>
      </c>
      <c r="AQ110" s="877"/>
      <c r="AR110" s="877"/>
      <c r="AS110" s="877"/>
      <c r="AT110" s="878"/>
      <c r="AU110" s="920" t="s">
        <v>58</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2250462</v>
      </c>
      <c r="BR110" s="800"/>
      <c r="BS110" s="800"/>
      <c r="BT110" s="800"/>
      <c r="BU110" s="800"/>
      <c r="BV110" s="800">
        <v>2277053</v>
      </c>
      <c r="BW110" s="800"/>
      <c r="BX110" s="800"/>
      <c r="BY110" s="800"/>
      <c r="BZ110" s="800"/>
      <c r="CA110" s="800">
        <v>2205025</v>
      </c>
      <c r="CB110" s="800"/>
      <c r="CC110" s="800"/>
      <c r="CD110" s="800"/>
      <c r="CE110" s="800"/>
      <c r="CF110" s="861">
        <v>142.1</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v>352</v>
      </c>
      <c r="BR111" s="771"/>
      <c r="BS111" s="771"/>
      <c r="BT111" s="771"/>
      <c r="BU111" s="771"/>
      <c r="BV111" s="771">
        <v>63</v>
      </c>
      <c r="BW111" s="771"/>
      <c r="BX111" s="771"/>
      <c r="BY111" s="771"/>
      <c r="BZ111" s="771"/>
      <c r="CA111" s="771" t="s">
        <v>109</v>
      </c>
      <c r="CB111" s="771"/>
      <c r="CC111" s="771"/>
      <c r="CD111" s="771"/>
      <c r="CE111" s="771"/>
      <c r="CF111" s="848" t="s">
        <v>109</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855360</v>
      </c>
      <c r="BR112" s="771"/>
      <c r="BS112" s="771"/>
      <c r="BT112" s="771"/>
      <c r="BU112" s="771"/>
      <c r="BV112" s="771">
        <v>814878</v>
      </c>
      <c r="BW112" s="771"/>
      <c r="BX112" s="771"/>
      <c r="BY112" s="771"/>
      <c r="BZ112" s="771"/>
      <c r="CA112" s="771">
        <v>768275</v>
      </c>
      <c r="CB112" s="771"/>
      <c r="CC112" s="771"/>
      <c r="CD112" s="771"/>
      <c r="CE112" s="771"/>
      <c r="CF112" s="848">
        <v>49.5</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62754</v>
      </c>
      <c r="AB113" s="909"/>
      <c r="AC113" s="909"/>
      <c r="AD113" s="909"/>
      <c r="AE113" s="910"/>
      <c r="AF113" s="911">
        <v>62754</v>
      </c>
      <c r="AG113" s="909"/>
      <c r="AH113" s="909"/>
      <c r="AI113" s="909"/>
      <c r="AJ113" s="910"/>
      <c r="AK113" s="911">
        <v>62754</v>
      </c>
      <c r="AL113" s="909"/>
      <c r="AM113" s="909"/>
      <c r="AN113" s="909"/>
      <c r="AO113" s="910"/>
      <c r="AP113" s="912">
        <v>4</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76702</v>
      </c>
      <c r="BR113" s="771"/>
      <c r="BS113" s="771"/>
      <c r="BT113" s="771"/>
      <c r="BU113" s="771"/>
      <c r="BV113" s="771">
        <v>71386</v>
      </c>
      <c r="BW113" s="771"/>
      <c r="BX113" s="771"/>
      <c r="BY113" s="771"/>
      <c r="BZ113" s="771"/>
      <c r="CA113" s="771">
        <v>69950</v>
      </c>
      <c r="CB113" s="771"/>
      <c r="CC113" s="771"/>
      <c r="CD113" s="771"/>
      <c r="CE113" s="771"/>
      <c r="CF113" s="848">
        <v>4.5</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8419</v>
      </c>
      <c r="AB114" s="784"/>
      <c r="AC114" s="784"/>
      <c r="AD114" s="784"/>
      <c r="AE114" s="785"/>
      <c r="AF114" s="786">
        <v>5818</v>
      </c>
      <c r="AG114" s="784"/>
      <c r="AH114" s="784"/>
      <c r="AI114" s="784"/>
      <c r="AJ114" s="785"/>
      <c r="AK114" s="786">
        <v>9785</v>
      </c>
      <c r="AL114" s="784"/>
      <c r="AM114" s="784"/>
      <c r="AN114" s="784"/>
      <c r="AO114" s="785"/>
      <c r="AP114" s="754">
        <v>0.6</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419772</v>
      </c>
      <c r="BR114" s="771"/>
      <c r="BS114" s="771"/>
      <c r="BT114" s="771"/>
      <c r="BU114" s="771"/>
      <c r="BV114" s="771">
        <v>460645</v>
      </c>
      <c r="BW114" s="771"/>
      <c r="BX114" s="771"/>
      <c r="BY114" s="771"/>
      <c r="BZ114" s="771"/>
      <c r="CA114" s="771">
        <v>424871</v>
      </c>
      <c r="CB114" s="771"/>
      <c r="CC114" s="771"/>
      <c r="CD114" s="771"/>
      <c r="CE114" s="771"/>
      <c r="CF114" s="848">
        <v>27.4</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109</v>
      </c>
      <c r="AB115" s="909"/>
      <c r="AC115" s="909"/>
      <c r="AD115" s="909"/>
      <c r="AE115" s="910"/>
      <c r="AF115" s="911" t="s">
        <v>109</v>
      </c>
      <c r="AG115" s="909"/>
      <c r="AH115" s="909"/>
      <c r="AI115" s="909"/>
      <c r="AJ115" s="910"/>
      <c r="AK115" s="911" t="s">
        <v>109</v>
      </c>
      <c r="AL115" s="909"/>
      <c r="AM115" s="909"/>
      <c r="AN115" s="909"/>
      <c r="AO115" s="910"/>
      <c r="AP115" s="912" t="s">
        <v>109</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372003</v>
      </c>
      <c r="AB117" s="895"/>
      <c r="AC117" s="895"/>
      <c r="AD117" s="895"/>
      <c r="AE117" s="896"/>
      <c r="AF117" s="898">
        <v>386682</v>
      </c>
      <c r="AG117" s="895"/>
      <c r="AH117" s="895"/>
      <c r="AI117" s="895"/>
      <c r="AJ117" s="896"/>
      <c r="AK117" s="898">
        <v>380599</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425</v>
      </c>
      <c r="BR117" s="858"/>
      <c r="BS117" s="858"/>
      <c r="BT117" s="858"/>
      <c r="BU117" s="858"/>
      <c r="BV117" s="858" t="s">
        <v>425</v>
      </c>
      <c r="BW117" s="858"/>
      <c r="BX117" s="858"/>
      <c r="BY117" s="858"/>
      <c r="BZ117" s="858"/>
      <c r="CA117" s="858" t="s">
        <v>425</v>
      </c>
      <c r="CB117" s="858"/>
      <c r="CC117" s="858"/>
      <c r="CD117" s="858"/>
      <c r="CE117" s="858"/>
      <c r="CF117" s="848" t="s">
        <v>425</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425</v>
      </c>
      <c r="DH117" s="784"/>
      <c r="DI117" s="784"/>
      <c r="DJ117" s="784"/>
      <c r="DK117" s="785"/>
      <c r="DL117" s="786" t="s">
        <v>425</v>
      </c>
      <c r="DM117" s="784"/>
      <c r="DN117" s="784"/>
      <c r="DO117" s="784"/>
      <c r="DP117" s="785"/>
      <c r="DQ117" s="786" t="s">
        <v>425</v>
      </c>
      <c r="DR117" s="784"/>
      <c r="DS117" s="784"/>
      <c r="DT117" s="784"/>
      <c r="DU117" s="785"/>
      <c r="DV117" s="754" t="s">
        <v>425</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284</v>
      </c>
      <c r="AG118" s="888"/>
      <c r="AH118" s="888"/>
      <c r="AI118" s="888"/>
      <c r="AJ118" s="889"/>
      <c r="AK118" s="890" t="s">
        <v>283</v>
      </c>
      <c r="AL118" s="888"/>
      <c r="AM118" s="888"/>
      <c r="AN118" s="888"/>
      <c r="AO118" s="889"/>
      <c r="AP118" s="891" t="s">
        <v>398</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427</v>
      </c>
      <c r="BP118" s="838"/>
      <c r="BQ118" s="857">
        <v>3602648</v>
      </c>
      <c r="BR118" s="858"/>
      <c r="BS118" s="858"/>
      <c r="BT118" s="858"/>
      <c r="BU118" s="858"/>
      <c r="BV118" s="858">
        <v>3624025</v>
      </c>
      <c r="BW118" s="858"/>
      <c r="BX118" s="858"/>
      <c r="BY118" s="858"/>
      <c r="BZ118" s="858"/>
      <c r="CA118" s="858">
        <v>3468121</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425</v>
      </c>
      <c r="DH118" s="784"/>
      <c r="DI118" s="784"/>
      <c r="DJ118" s="784"/>
      <c r="DK118" s="785"/>
      <c r="DL118" s="786" t="s">
        <v>425</v>
      </c>
      <c r="DM118" s="784"/>
      <c r="DN118" s="784"/>
      <c r="DO118" s="784"/>
      <c r="DP118" s="785"/>
      <c r="DQ118" s="786" t="s">
        <v>425</v>
      </c>
      <c r="DR118" s="784"/>
      <c r="DS118" s="784"/>
      <c r="DT118" s="784"/>
      <c r="DU118" s="785"/>
      <c r="DV118" s="754" t="s">
        <v>425</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425</v>
      </c>
      <c r="AB119" s="873"/>
      <c r="AC119" s="873"/>
      <c r="AD119" s="873"/>
      <c r="AE119" s="874"/>
      <c r="AF119" s="875" t="s">
        <v>425</v>
      </c>
      <c r="AG119" s="873"/>
      <c r="AH119" s="873"/>
      <c r="AI119" s="873"/>
      <c r="AJ119" s="874"/>
      <c r="AK119" s="875" t="s">
        <v>425</v>
      </c>
      <c r="AL119" s="873"/>
      <c r="AM119" s="873"/>
      <c r="AN119" s="873"/>
      <c r="AO119" s="874"/>
      <c r="AP119" s="876" t="s">
        <v>425</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3424279</v>
      </c>
      <c r="BR119" s="800"/>
      <c r="BS119" s="800"/>
      <c r="BT119" s="800"/>
      <c r="BU119" s="800"/>
      <c r="BV119" s="800">
        <v>1743721</v>
      </c>
      <c r="BW119" s="800"/>
      <c r="BX119" s="800"/>
      <c r="BY119" s="800"/>
      <c r="BZ119" s="800"/>
      <c r="CA119" s="800">
        <v>1854349</v>
      </c>
      <c r="CB119" s="800"/>
      <c r="CC119" s="800"/>
      <c r="CD119" s="800"/>
      <c r="CE119" s="800"/>
      <c r="CF119" s="861">
        <v>119.5</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352</v>
      </c>
      <c r="DH119" s="717"/>
      <c r="DI119" s="717"/>
      <c r="DJ119" s="717"/>
      <c r="DK119" s="718"/>
      <c r="DL119" s="719">
        <v>63</v>
      </c>
      <c r="DM119" s="717"/>
      <c r="DN119" s="717"/>
      <c r="DO119" s="717"/>
      <c r="DP119" s="718"/>
      <c r="DQ119" s="719" t="s">
        <v>425</v>
      </c>
      <c r="DR119" s="717"/>
      <c r="DS119" s="717"/>
      <c r="DT119" s="717"/>
      <c r="DU119" s="718"/>
      <c r="DV119" s="807" t="s">
        <v>425</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425</v>
      </c>
      <c r="AB120" s="784"/>
      <c r="AC120" s="784"/>
      <c r="AD120" s="784"/>
      <c r="AE120" s="785"/>
      <c r="AF120" s="786" t="s">
        <v>425</v>
      </c>
      <c r="AG120" s="784"/>
      <c r="AH120" s="784"/>
      <c r="AI120" s="784"/>
      <c r="AJ120" s="785"/>
      <c r="AK120" s="786" t="s">
        <v>425</v>
      </c>
      <c r="AL120" s="784"/>
      <c r="AM120" s="784"/>
      <c r="AN120" s="784"/>
      <c r="AO120" s="785"/>
      <c r="AP120" s="754" t="s">
        <v>425</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t="s">
        <v>425</v>
      </c>
      <c r="BR120" s="771"/>
      <c r="BS120" s="771"/>
      <c r="BT120" s="771"/>
      <c r="BU120" s="771"/>
      <c r="BV120" s="771" t="s">
        <v>425</v>
      </c>
      <c r="BW120" s="771"/>
      <c r="BX120" s="771"/>
      <c r="BY120" s="771"/>
      <c r="BZ120" s="771"/>
      <c r="CA120" s="771" t="s">
        <v>425</v>
      </c>
      <c r="CB120" s="771"/>
      <c r="CC120" s="771"/>
      <c r="CD120" s="771"/>
      <c r="CE120" s="771"/>
      <c r="CF120" s="848" t="s">
        <v>425</v>
      </c>
      <c r="CG120" s="849"/>
      <c r="CH120" s="849"/>
      <c r="CI120" s="849"/>
      <c r="CJ120" s="849"/>
      <c r="CK120" s="850" t="s">
        <v>433</v>
      </c>
      <c r="CL120" s="810"/>
      <c r="CM120" s="810"/>
      <c r="CN120" s="810"/>
      <c r="CO120" s="811"/>
      <c r="CP120" s="854" t="s">
        <v>434</v>
      </c>
      <c r="CQ120" s="855"/>
      <c r="CR120" s="855"/>
      <c r="CS120" s="855"/>
      <c r="CT120" s="855"/>
      <c r="CU120" s="855"/>
      <c r="CV120" s="855"/>
      <c r="CW120" s="855"/>
      <c r="CX120" s="855"/>
      <c r="CY120" s="855"/>
      <c r="CZ120" s="855"/>
      <c r="DA120" s="855"/>
      <c r="DB120" s="855"/>
      <c r="DC120" s="855"/>
      <c r="DD120" s="855"/>
      <c r="DE120" s="855"/>
      <c r="DF120" s="856"/>
      <c r="DG120" s="799">
        <v>855360</v>
      </c>
      <c r="DH120" s="800"/>
      <c r="DI120" s="800"/>
      <c r="DJ120" s="800"/>
      <c r="DK120" s="800"/>
      <c r="DL120" s="800">
        <v>814878</v>
      </c>
      <c r="DM120" s="800"/>
      <c r="DN120" s="800"/>
      <c r="DO120" s="800"/>
      <c r="DP120" s="800"/>
      <c r="DQ120" s="800">
        <v>768275</v>
      </c>
      <c r="DR120" s="800"/>
      <c r="DS120" s="800"/>
      <c r="DT120" s="800"/>
      <c r="DU120" s="800"/>
      <c r="DV120" s="801">
        <v>49.5</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425</v>
      </c>
      <c r="AB121" s="784"/>
      <c r="AC121" s="784"/>
      <c r="AD121" s="784"/>
      <c r="AE121" s="785"/>
      <c r="AF121" s="786" t="s">
        <v>425</v>
      </c>
      <c r="AG121" s="784"/>
      <c r="AH121" s="784"/>
      <c r="AI121" s="784"/>
      <c r="AJ121" s="785"/>
      <c r="AK121" s="786" t="s">
        <v>425</v>
      </c>
      <c r="AL121" s="784"/>
      <c r="AM121" s="784"/>
      <c r="AN121" s="784"/>
      <c r="AO121" s="785"/>
      <c r="AP121" s="754" t="s">
        <v>425</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2604509</v>
      </c>
      <c r="BR121" s="858"/>
      <c r="BS121" s="858"/>
      <c r="BT121" s="858"/>
      <c r="BU121" s="858"/>
      <c r="BV121" s="858">
        <v>2508515</v>
      </c>
      <c r="BW121" s="858"/>
      <c r="BX121" s="858"/>
      <c r="BY121" s="858"/>
      <c r="BZ121" s="858"/>
      <c r="CA121" s="858">
        <v>2439427</v>
      </c>
      <c r="CB121" s="858"/>
      <c r="CC121" s="858"/>
      <c r="CD121" s="858"/>
      <c r="CE121" s="858"/>
      <c r="CF121" s="859">
        <v>157.19999999999999</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437</v>
      </c>
      <c r="BP122" s="838"/>
      <c r="BQ122" s="839">
        <v>6028788</v>
      </c>
      <c r="BR122" s="840"/>
      <c r="BS122" s="840"/>
      <c r="BT122" s="840"/>
      <c r="BU122" s="840"/>
      <c r="BV122" s="840">
        <v>4252236</v>
      </c>
      <c r="BW122" s="840"/>
      <c r="BX122" s="840"/>
      <c r="BY122" s="840"/>
      <c r="BZ122" s="840"/>
      <c r="CA122" s="840">
        <v>4293776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109</v>
      </c>
      <c r="BR123" s="832"/>
      <c r="BS123" s="832"/>
      <c r="BT123" s="832"/>
      <c r="BU123" s="832"/>
      <c r="BV123" s="832" t="s">
        <v>109</v>
      </c>
      <c r="BW123" s="832"/>
      <c r="BX123" s="832"/>
      <c r="BY123" s="832"/>
      <c r="BZ123" s="832"/>
      <c r="CA123" s="832" t="s">
        <v>109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109</v>
      </c>
      <c r="DH124" s="717"/>
      <c r="DI124" s="717"/>
      <c r="DJ124" s="717"/>
      <c r="DK124" s="718"/>
      <c r="DL124" s="719" t="s">
        <v>109</v>
      </c>
      <c r="DM124" s="717"/>
      <c r="DN124" s="717"/>
      <c r="DO124" s="717"/>
      <c r="DP124" s="718"/>
      <c r="DQ124" s="719" t="s">
        <v>109</v>
      </c>
      <c r="DR124" s="717"/>
      <c r="DS124" s="717"/>
      <c r="DT124" s="717"/>
      <c r="DU124" s="718"/>
      <c r="DV124" s="807" t="s">
        <v>109</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109</v>
      </c>
      <c r="AB126" s="784"/>
      <c r="AC126" s="784"/>
      <c r="AD126" s="784"/>
      <c r="AE126" s="785"/>
      <c r="AF126" s="786" t="s">
        <v>109</v>
      </c>
      <c r="AG126" s="784"/>
      <c r="AH126" s="784"/>
      <c r="AI126" s="784"/>
      <c r="AJ126" s="785"/>
      <c r="AK126" s="786" t="s">
        <v>109</v>
      </c>
      <c r="AL126" s="784"/>
      <c r="AM126" s="784"/>
      <c r="AN126" s="784"/>
      <c r="AO126" s="785"/>
      <c r="AP126" s="754" t="s">
        <v>109</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109</v>
      </c>
      <c r="DH126" s="771"/>
      <c r="DI126" s="771"/>
      <c r="DJ126" s="771"/>
      <c r="DK126" s="771"/>
      <c r="DL126" s="771" t="s">
        <v>109</v>
      </c>
      <c r="DM126" s="771"/>
      <c r="DN126" s="771"/>
      <c r="DO126" s="771"/>
      <c r="DP126" s="771"/>
      <c r="DQ126" s="771" t="s">
        <v>109</v>
      </c>
      <c r="DR126" s="771"/>
      <c r="DS126" s="771"/>
      <c r="DT126" s="771"/>
      <c r="DU126" s="771"/>
      <c r="DV126" s="823" t="s">
        <v>109</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109</v>
      </c>
      <c r="AB127" s="784"/>
      <c r="AC127" s="784"/>
      <c r="AD127" s="784"/>
      <c r="AE127" s="785"/>
      <c r="AF127" s="786" t="s">
        <v>109</v>
      </c>
      <c r="AG127" s="784"/>
      <c r="AH127" s="784"/>
      <c r="AI127" s="784"/>
      <c r="AJ127" s="785"/>
      <c r="AK127" s="786" t="s">
        <v>109</v>
      </c>
      <c r="AL127" s="784"/>
      <c r="AM127" s="784"/>
      <c r="AN127" s="784"/>
      <c r="AO127" s="785"/>
      <c r="AP127" s="754" t="s">
        <v>109</v>
      </c>
      <c r="AQ127" s="755"/>
      <c r="AR127" s="755"/>
      <c r="AS127" s="755"/>
      <c r="AT127" s="756"/>
      <c r="AU127" s="233"/>
      <c r="AV127" s="233"/>
      <c r="AW127" s="233"/>
      <c r="AX127" s="757" t="s">
        <v>448</v>
      </c>
      <c r="AY127" s="758"/>
      <c r="AZ127" s="758"/>
      <c r="BA127" s="758"/>
      <c r="BB127" s="758"/>
      <c r="BC127" s="758"/>
      <c r="BD127" s="758"/>
      <c r="BE127" s="759"/>
      <c r="BF127" s="760" t="s">
        <v>109</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109</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t="s">
        <v>109</v>
      </c>
      <c r="AB128" s="724"/>
      <c r="AC128" s="724"/>
      <c r="AD128" s="724"/>
      <c r="AE128" s="725"/>
      <c r="AF128" s="726" t="s">
        <v>109</v>
      </c>
      <c r="AG128" s="724"/>
      <c r="AH128" s="724"/>
      <c r="AI128" s="724"/>
      <c r="AJ128" s="725"/>
      <c r="AK128" s="726" t="s">
        <v>109</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109</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88</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1857219</v>
      </c>
      <c r="AB129" s="784"/>
      <c r="AC129" s="784"/>
      <c r="AD129" s="784"/>
      <c r="AE129" s="785"/>
      <c r="AF129" s="786">
        <v>1864318</v>
      </c>
      <c r="AG129" s="784"/>
      <c r="AH129" s="784"/>
      <c r="AI129" s="784"/>
      <c r="AJ129" s="785"/>
      <c r="AK129" s="786">
        <v>1839586</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274133</v>
      </c>
      <c r="AB130" s="784"/>
      <c r="AC130" s="784"/>
      <c r="AD130" s="784"/>
      <c r="AE130" s="785"/>
      <c r="AF130" s="786">
        <v>284522</v>
      </c>
      <c r="AG130" s="784"/>
      <c r="AH130" s="784"/>
      <c r="AI130" s="784"/>
      <c r="AJ130" s="785"/>
      <c r="AK130" s="786">
        <v>287584</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109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1583086</v>
      </c>
      <c r="AB131" s="717"/>
      <c r="AC131" s="717"/>
      <c r="AD131" s="717"/>
      <c r="AE131" s="718"/>
      <c r="AF131" s="719">
        <v>1579796</v>
      </c>
      <c r="AG131" s="717"/>
      <c r="AH131" s="717"/>
      <c r="AI131" s="717"/>
      <c r="AJ131" s="718"/>
      <c r="AK131" s="719">
        <v>1552002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6.182228887</v>
      </c>
      <c r="AB132" s="740"/>
      <c r="AC132" s="740"/>
      <c r="AD132" s="740"/>
      <c r="AE132" s="741"/>
      <c r="AF132" s="742">
        <v>6.4666577199999997</v>
      </c>
      <c r="AG132" s="740"/>
      <c r="AH132" s="740"/>
      <c r="AI132" s="740"/>
      <c r="AJ132" s="741"/>
      <c r="AK132" s="742">
        <v>5.9932268129999997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6.3</v>
      </c>
      <c r="AB133" s="749"/>
      <c r="AC133" s="749"/>
      <c r="AD133" s="749"/>
      <c r="AE133" s="750"/>
      <c r="AF133" s="748">
        <v>6.2</v>
      </c>
      <c r="AG133" s="749"/>
      <c r="AH133" s="749"/>
      <c r="AI133" s="749"/>
      <c r="AJ133" s="750"/>
      <c r="AK133" s="748">
        <v>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55" workbookViewId="0">
      <selection activeCell="AD95" sqref="AD95:AD9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Z7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K49" workbookViewId="0">
      <selection activeCell="B40" sqref="B4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9" t="s">
        <v>464</v>
      </c>
      <c r="L7" s="254"/>
      <c r="M7" s="255" t="s">
        <v>465</v>
      </c>
      <c r="N7" s="256"/>
    </row>
    <row r="8" spans="1:16">
      <c r="A8" s="248"/>
      <c r="B8" s="244"/>
      <c r="C8" s="244"/>
      <c r="D8" s="244"/>
      <c r="E8" s="244"/>
      <c r="F8" s="244"/>
      <c r="G8" s="257"/>
      <c r="H8" s="258"/>
      <c r="I8" s="258"/>
      <c r="J8" s="259"/>
      <c r="K8" s="1120"/>
      <c r="L8" s="260" t="s">
        <v>466</v>
      </c>
      <c r="M8" s="261" t="s">
        <v>467</v>
      </c>
      <c r="N8" s="262" t="s">
        <v>468</v>
      </c>
    </row>
    <row r="9" spans="1:16">
      <c r="A9" s="248"/>
      <c r="B9" s="244"/>
      <c r="C9" s="244"/>
      <c r="D9" s="244"/>
      <c r="E9" s="244"/>
      <c r="F9" s="244"/>
      <c r="G9" s="1133" t="s">
        <v>469</v>
      </c>
      <c r="H9" s="1134"/>
      <c r="I9" s="1134"/>
      <c r="J9" s="1135"/>
      <c r="K9" s="263">
        <v>499714</v>
      </c>
      <c r="L9" s="264">
        <v>182444</v>
      </c>
      <c r="M9" s="265">
        <v>189429</v>
      </c>
      <c r="N9" s="266">
        <v>-3.7</v>
      </c>
    </row>
    <row r="10" spans="1:16">
      <c r="A10" s="248"/>
      <c r="B10" s="244"/>
      <c r="C10" s="244"/>
      <c r="D10" s="244"/>
      <c r="E10" s="244"/>
      <c r="F10" s="244"/>
      <c r="G10" s="1133" t="s">
        <v>470</v>
      </c>
      <c r="H10" s="1134"/>
      <c r="I10" s="1134"/>
      <c r="J10" s="1135"/>
      <c r="K10" s="267">
        <v>16692</v>
      </c>
      <c r="L10" s="268">
        <v>6094</v>
      </c>
      <c r="M10" s="269">
        <v>18027</v>
      </c>
      <c r="N10" s="270">
        <v>-66.2</v>
      </c>
    </row>
    <row r="11" spans="1:16" ht="13.5" customHeight="1">
      <c r="A11" s="248"/>
      <c r="B11" s="244"/>
      <c r="C11" s="244"/>
      <c r="D11" s="244"/>
      <c r="E11" s="244"/>
      <c r="F11" s="244"/>
      <c r="G11" s="1133" t="s">
        <v>471</v>
      </c>
      <c r="H11" s="1134"/>
      <c r="I11" s="1134"/>
      <c r="J11" s="1135"/>
      <c r="K11" s="267">
        <v>57510</v>
      </c>
      <c r="L11" s="268">
        <v>20997</v>
      </c>
      <c r="M11" s="269">
        <v>27251</v>
      </c>
      <c r="N11" s="270">
        <v>-22.9</v>
      </c>
    </row>
    <row r="12" spans="1:16" ht="13.5" customHeight="1">
      <c r="A12" s="248"/>
      <c r="B12" s="244"/>
      <c r="C12" s="244"/>
      <c r="D12" s="244"/>
      <c r="E12" s="244"/>
      <c r="F12" s="244"/>
      <c r="G12" s="1133" t="s">
        <v>472</v>
      </c>
      <c r="H12" s="1134"/>
      <c r="I12" s="1134"/>
      <c r="J12" s="1135"/>
      <c r="K12" s="267" t="s">
        <v>473</v>
      </c>
      <c r="L12" s="268" t="s">
        <v>473</v>
      </c>
      <c r="M12" s="269">
        <v>4133</v>
      </c>
      <c r="N12" s="270" t="s">
        <v>473</v>
      </c>
    </row>
    <row r="13" spans="1:16" ht="13.5" customHeight="1">
      <c r="A13" s="248"/>
      <c r="B13" s="244"/>
      <c r="C13" s="244"/>
      <c r="D13" s="244"/>
      <c r="E13" s="244"/>
      <c r="F13" s="244"/>
      <c r="G13" s="1133" t="s">
        <v>474</v>
      </c>
      <c r="H13" s="1134"/>
      <c r="I13" s="1134"/>
      <c r="J13" s="1135"/>
      <c r="K13" s="267" t="s">
        <v>473</v>
      </c>
      <c r="L13" s="268" t="s">
        <v>473</v>
      </c>
      <c r="M13" s="269" t="s">
        <v>473</v>
      </c>
      <c r="N13" s="270" t="s">
        <v>473</v>
      </c>
    </row>
    <row r="14" spans="1:16" ht="13.5" customHeight="1">
      <c r="A14" s="248"/>
      <c r="B14" s="244"/>
      <c r="C14" s="244"/>
      <c r="D14" s="244"/>
      <c r="E14" s="244"/>
      <c r="F14" s="244"/>
      <c r="G14" s="1133" t="s">
        <v>475</v>
      </c>
      <c r="H14" s="1134"/>
      <c r="I14" s="1134"/>
      <c r="J14" s="1135"/>
      <c r="K14" s="267" t="s">
        <v>473</v>
      </c>
      <c r="L14" s="268" t="s">
        <v>473</v>
      </c>
      <c r="M14" s="269">
        <v>9019</v>
      </c>
      <c r="N14" s="270" t="s">
        <v>473</v>
      </c>
    </row>
    <row r="15" spans="1:16" ht="13.5" customHeight="1">
      <c r="A15" s="248"/>
      <c r="B15" s="244"/>
      <c r="C15" s="244"/>
      <c r="D15" s="244"/>
      <c r="E15" s="244"/>
      <c r="F15" s="244"/>
      <c r="G15" s="1133" t="s">
        <v>476</v>
      </c>
      <c r="H15" s="1134"/>
      <c r="I15" s="1134"/>
      <c r="J15" s="1135"/>
      <c r="K15" s="267">
        <v>19319</v>
      </c>
      <c r="L15" s="268">
        <v>7053</v>
      </c>
      <c r="M15" s="269">
        <v>5105</v>
      </c>
      <c r="N15" s="270">
        <v>38.200000000000003</v>
      </c>
    </row>
    <row r="16" spans="1:16">
      <c r="A16" s="248"/>
      <c r="B16" s="244"/>
      <c r="C16" s="244"/>
      <c r="D16" s="244"/>
      <c r="E16" s="244"/>
      <c r="F16" s="244"/>
      <c r="G16" s="1136" t="s">
        <v>477</v>
      </c>
      <c r="H16" s="1137"/>
      <c r="I16" s="1137"/>
      <c r="J16" s="1138"/>
      <c r="K16" s="268">
        <v>-49747</v>
      </c>
      <c r="L16" s="268">
        <v>-18162</v>
      </c>
      <c r="M16" s="269">
        <v>-20971</v>
      </c>
      <c r="N16" s="270">
        <v>-13.4</v>
      </c>
    </row>
    <row r="17" spans="1:16">
      <c r="A17" s="248"/>
      <c r="B17" s="244"/>
      <c r="C17" s="244"/>
      <c r="D17" s="244"/>
      <c r="E17" s="244"/>
      <c r="F17" s="244"/>
      <c r="G17" s="1136" t="s">
        <v>168</v>
      </c>
      <c r="H17" s="1137"/>
      <c r="I17" s="1137"/>
      <c r="J17" s="1138"/>
      <c r="K17" s="268">
        <v>543488</v>
      </c>
      <c r="L17" s="268">
        <v>198426</v>
      </c>
      <c r="M17" s="269">
        <v>231994</v>
      </c>
      <c r="N17" s="270">
        <v>-14.5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0" t="s">
        <v>482</v>
      </c>
      <c r="H21" s="1131"/>
      <c r="I21" s="1131"/>
      <c r="J21" s="1132"/>
      <c r="K21" s="280">
        <v>18.989999999999998</v>
      </c>
      <c r="L21" s="281">
        <v>21.1</v>
      </c>
      <c r="M21" s="282">
        <v>-2.11</v>
      </c>
      <c r="N21" s="249"/>
      <c r="O21" s="283"/>
      <c r="P21" s="279"/>
    </row>
    <row r="22" spans="1:16" s="284" customFormat="1">
      <c r="A22" s="279"/>
      <c r="B22" s="249"/>
      <c r="C22" s="249"/>
      <c r="D22" s="249"/>
      <c r="E22" s="249"/>
      <c r="F22" s="249"/>
      <c r="G22" s="1130" t="s">
        <v>483</v>
      </c>
      <c r="H22" s="1131"/>
      <c r="I22" s="1131"/>
      <c r="J22" s="1132"/>
      <c r="K22" s="285">
        <v>100.4</v>
      </c>
      <c r="L22" s="286">
        <v>95</v>
      </c>
      <c r="M22" s="287">
        <v>5.4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464</v>
      </c>
      <c r="L30" s="254"/>
      <c r="M30" s="255" t="s">
        <v>465</v>
      </c>
      <c r="N30" s="256"/>
    </row>
    <row r="31" spans="1:16">
      <c r="A31" s="248"/>
      <c r="B31" s="244"/>
      <c r="C31" s="244"/>
      <c r="D31" s="244"/>
      <c r="E31" s="244"/>
      <c r="F31" s="244"/>
      <c r="G31" s="257"/>
      <c r="H31" s="258"/>
      <c r="I31" s="258"/>
      <c r="J31" s="259"/>
      <c r="K31" s="1120"/>
      <c r="L31" s="260" t="s">
        <v>466</v>
      </c>
      <c r="M31" s="261" t="s">
        <v>467</v>
      </c>
      <c r="N31" s="262" t="s">
        <v>468</v>
      </c>
    </row>
    <row r="32" spans="1:16" ht="27" customHeight="1">
      <c r="A32" s="248"/>
      <c r="B32" s="244"/>
      <c r="C32" s="244"/>
      <c r="D32" s="244"/>
      <c r="E32" s="244"/>
      <c r="F32" s="244"/>
      <c r="G32" s="1121" t="s">
        <v>486</v>
      </c>
      <c r="H32" s="1122"/>
      <c r="I32" s="1122"/>
      <c r="J32" s="1123"/>
      <c r="K32" s="294">
        <v>308060</v>
      </c>
      <c r="L32" s="294">
        <v>112472</v>
      </c>
      <c r="M32" s="295">
        <v>144190</v>
      </c>
      <c r="N32" s="296">
        <v>-22</v>
      </c>
    </row>
    <row r="33" spans="1:16" ht="13.5" customHeight="1">
      <c r="A33" s="248"/>
      <c r="B33" s="244"/>
      <c r="C33" s="244"/>
      <c r="D33" s="244"/>
      <c r="E33" s="244"/>
      <c r="F33" s="244"/>
      <c r="G33" s="1121" t="s">
        <v>487</v>
      </c>
      <c r="H33" s="1122"/>
      <c r="I33" s="1122"/>
      <c r="J33" s="1123"/>
      <c r="K33" s="294" t="s">
        <v>473</v>
      </c>
      <c r="L33" s="294" t="s">
        <v>473</v>
      </c>
      <c r="M33" s="295" t="s">
        <v>473</v>
      </c>
      <c r="N33" s="296" t="s">
        <v>473</v>
      </c>
    </row>
    <row r="34" spans="1:16" ht="27" customHeight="1">
      <c r="A34" s="248"/>
      <c r="B34" s="244"/>
      <c r="C34" s="244"/>
      <c r="D34" s="244"/>
      <c r="E34" s="244"/>
      <c r="F34" s="244"/>
      <c r="G34" s="1121" t="s">
        <v>488</v>
      </c>
      <c r="H34" s="1122"/>
      <c r="I34" s="1122"/>
      <c r="J34" s="1123"/>
      <c r="K34" s="294" t="s">
        <v>473</v>
      </c>
      <c r="L34" s="294" t="s">
        <v>473</v>
      </c>
      <c r="M34" s="295" t="s">
        <v>473</v>
      </c>
      <c r="N34" s="296" t="s">
        <v>473</v>
      </c>
    </row>
    <row r="35" spans="1:16" ht="27" customHeight="1">
      <c r="A35" s="248"/>
      <c r="B35" s="244"/>
      <c r="C35" s="244"/>
      <c r="D35" s="244"/>
      <c r="E35" s="244"/>
      <c r="F35" s="244"/>
      <c r="G35" s="1121" t="s">
        <v>489</v>
      </c>
      <c r="H35" s="1122"/>
      <c r="I35" s="1122"/>
      <c r="J35" s="1123"/>
      <c r="K35" s="294">
        <v>62754</v>
      </c>
      <c r="L35" s="294">
        <v>22911</v>
      </c>
      <c r="M35" s="295">
        <v>29858</v>
      </c>
      <c r="N35" s="296">
        <v>-23.3</v>
      </c>
    </row>
    <row r="36" spans="1:16" ht="27" customHeight="1">
      <c r="A36" s="248"/>
      <c r="B36" s="244"/>
      <c r="C36" s="244"/>
      <c r="D36" s="244"/>
      <c r="E36" s="244"/>
      <c r="F36" s="244"/>
      <c r="G36" s="1121" t="s">
        <v>490</v>
      </c>
      <c r="H36" s="1122"/>
      <c r="I36" s="1122"/>
      <c r="J36" s="1123"/>
      <c r="K36" s="294">
        <v>9785</v>
      </c>
      <c r="L36" s="294">
        <v>3572</v>
      </c>
      <c r="M36" s="295">
        <v>6079</v>
      </c>
      <c r="N36" s="296">
        <v>-41.2</v>
      </c>
    </row>
    <row r="37" spans="1:16" ht="13.5" customHeight="1">
      <c r="A37" s="248"/>
      <c r="B37" s="244"/>
      <c r="C37" s="244"/>
      <c r="D37" s="244"/>
      <c r="E37" s="244"/>
      <c r="F37" s="244"/>
      <c r="G37" s="1121" t="s">
        <v>491</v>
      </c>
      <c r="H37" s="1122"/>
      <c r="I37" s="1122"/>
      <c r="J37" s="1123"/>
      <c r="K37" s="294" t="s">
        <v>473</v>
      </c>
      <c r="L37" s="294" t="s">
        <v>473</v>
      </c>
      <c r="M37" s="295">
        <v>2554</v>
      </c>
      <c r="N37" s="296" t="s">
        <v>473</v>
      </c>
    </row>
    <row r="38" spans="1:16" ht="27" customHeight="1">
      <c r="A38" s="248"/>
      <c r="B38" s="244"/>
      <c r="C38" s="244"/>
      <c r="D38" s="244"/>
      <c r="E38" s="244"/>
      <c r="F38" s="244"/>
      <c r="G38" s="1124" t="s">
        <v>492</v>
      </c>
      <c r="H38" s="1125"/>
      <c r="I38" s="1125"/>
      <c r="J38" s="1126"/>
      <c r="K38" s="297" t="s">
        <v>473</v>
      </c>
      <c r="L38" s="297" t="s">
        <v>473</v>
      </c>
      <c r="M38" s="298">
        <v>44</v>
      </c>
      <c r="N38" s="299" t="s">
        <v>473</v>
      </c>
      <c r="O38" s="293"/>
    </row>
    <row r="39" spans="1:16">
      <c r="A39" s="248"/>
      <c r="B39" s="244"/>
      <c r="C39" s="244"/>
      <c r="D39" s="244"/>
      <c r="E39" s="244"/>
      <c r="F39" s="244"/>
      <c r="G39" s="1124" t="s">
        <v>493</v>
      </c>
      <c r="H39" s="1125"/>
      <c r="I39" s="1125"/>
      <c r="J39" s="1126"/>
      <c r="K39" s="300" t="s">
        <v>473</v>
      </c>
      <c r="L39" s="300" t="s">
        <v>473</v>
      </c>
      <c r="M39" s="301">
        <v>-7957</v>
      </c>
      <c r="N39" s="302" t="s">
        <v>473</v>
      </c>
      <c r="O39" s="293"/>
    </row>
    <row r="40" spans="1:16" ht="27" customHeight="1">
      <c r="A40" s="248"/>
      <c r="B40" s="244"/>
      <c r="C40" s="244"/>
      <c r="D40" s="244"/>
      <c r="E40" s="244"/>
      <c r="F40" s="244"/>
      <c r="G40" s="1121" t="s">
        <v>494</v>
      </c>
      <c r="H40" s="1122"/>
      <c r="I40" s="1122"/>
      <c r="J40" s="1123"/>
      <c r="K40" s="300">
        <v>-287584</v>
      </c>
      <c r="L40" s="300">
        <v>-104996</v>
      </c>
      <c r="M40" s="301">
        <v>-129245</v>
      </c>
      <c r="N40" s="302">
        <v>-18.8</v>
      </c>
      <c r="O40" s="293"/>
    </row>
    <row r="41" spans="1:16">
      <c r="A41" s="248"/>
      <c r="B41" s="244"/>
      <c r="C41" s="244"/>
      <c r="D41" s="244"/>
      <c r="E41" s="244"/>
      <c r="F41" s="244"/>
      <c r="G41" s="1127" t="s">
        <v>278</v>
      </c>
      <c r="H41" s="1128"/>
      <c r="I41" s="1128"/>
      <c r="J41" s="1129"/>
      <c r="K41" s="294">
        <v>93015</v>
      </c>
      <c r="L41" s="300">
        <v>33959</v>
      </c>
      <c r="M41" s="301">
        <v>45523</v>
      </c>
      <c r="N41" s="302">
        <v>-25.4</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464</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890972</v>
      </c>
      <c r="J51" s="320">
        <v>303879</v>
      </c>
      <c r="K51" s="321">
        <v>16.600000000000001</v>
      </c>
      <c r="L51" s="322">
        <v>334234</v>
      </c>
      <c r="M51" s="323">
        <v>27.2</v>
      </c>
      <c r="N51" s="324">
        <v>-10.6</v>
      </c>
    </row>
    <row r="52" spans="1:14">
      <c r="A52" s="248"/>
      <c r="B52" s="244"/>
      <c r="C52" s="244"/>
      <c r="D52" s="244"/>
      <c r="E52" s="244"/>
      <c r="F52" s="244"/>
      <c r="G52" s="325"/>
      <c r="H52" s="326" t="s">
        <v>505</v>
      </c>
      <c r="I52" s="327">
        <v>806096</v>
      </c>
      <c r="J52" s="328">
        <v>274930</v>
      </c>
      <c r="K52" s="329">
        <v>32.9</v>
      </c>
      <c r="L52" s="330">
        <v>135366</v>
      </c>
      <c r="M52" s="331">
        <v>-8.1999999999999993</v>
      </c>
      <c r="N52" s="332">
        <v>41.1</v>
      </c>
    </row>
    <row r="53" spans="1:14">
      <c r="A53" s="248"/>
      <c r="B53" s="244"/>
      <c r="C53" s="244"/>
      <c r="D53" s="244"/>
      <c r="E53" s="244"/>
      <c r="F53" s="244"/>
      <c r="G53" s="310" t="s">
        <v>506</v>
      </c>
      <c r="H53" s="311"/>
      <c r="I53" s="319">
        <v>184740</v>
      </c>
      <c r="J53" s="320">
        <v>65372</v>
      </c>
      <c r="K53" s="321">
        <v>-78.5</v>
      </c>
      <c r="L53" s="322">
        <v>216155</v>
      </c>
      <c r="M53" s="323">
        <v>-35.299999999999997</v>
      </c>
      <c r="N53" s="324">
        <v>-43.2</v>
      </c>
    </row>
    <row r="54" spans="1:14">
      <c r="A54" s="248"/>
      <c r="B54" s="244"/>
      <c r="C54" s="244"/>
      <c r="D54" s="244"/>
      <c r="E54" s="244"/>
      <c r="F54" s="244"/>
      <c r="G54" s="325"/>
      <c r="H54" s="326" t="s">
        <v>505</v>
      </c>
      <c r="I54" s="327">
        <v>119965</v>
      </c>
      <c r="J54" s="328">
        <v>42450</v>
      </c>
      <c r="K54" s="329">
        <v>-84.6</v>
      </c>
      <c r="L54" s="330">
        <v>108827</v>
      </c>
      <c r="M54" s="331">
        <v>-19.600000000000001</v>
      </c>
      <c r="N54" s="332">
        <v>-65</v>
      </c>
    </row>
    <row r="55" spans="1:14">
      <c r="A55" s="248"/>
      <c r="B55" s="244"/>
      <c r="C55" s="244"/>
      <c r="D55" s="244"/>
      <c r="E55" s="244"/>
      <c r="F55" s="244"/>
      <c r="G55" s="310" t="s">
        <v>507</v>
      </c>
      <c r="H55" s="311"/>
      <c r="I55" s="319">
        <v>985596</v>
      </c>
      <c r="J55" s="320">
        <v>351747</v>
      </c>
      <c r="K55" s="321">
        <v>438.1</v>
      </c>
      <c r="L55" s="322">
        <v>228305</v>
      </c>
      <c r="M55" s="323">
        <v>5.6</v>
      </c>
      <c r="N55" s="324">
        <v>432.5</v>
      </c>
    </row>
    <row r="56" spans="1:14">
      <c r="A56" s="248"/>
      <c r="B56" s="244"/>
      <c r="C56" s="244"/>
      <c r="D56" s="244"/>
      <c r="E56" s="244"/>
      <c r="F56" s="244"/>
      <c r="G56" s="325"/>
      <c r="H56" s="326" t="s">
        <v>505</v>
      </c>
      <c r="I56" s="327">
        <v>260440</v>
      </c>
      <c r="J56" s="328">
        <v>92948</v>
      </c>
      <c r="K56" s="329">
        <v>119</v>
      </c>
      <c r="L56" s="330">
        <v>86611</v>
      </c>
      <c r="M56" s="331">
        <v>-20.399999999999999</v>
      </c>
      <c r="N56" s="332">
        <v>139.4</v>
      </c>
    </row>
    <row r="57" spans="1:14">
      <c r="A57" s="248"/>
      <c r="B57" s="244"/>
      <c r="C57" s="244"/>
      <c r="D57" s="244"/>
      <c r="E57" s="244"/>
      <c r="F57" s="244"/>
      <c r="G57" s="310" t="s">
        <v>508</v>
      </c>
      <c r="H57" s="311"/>
      <c r="I57" s="319">
        <v>2767818</v>
      </c>
      <c r="J57" s="320">
        <v>1000296</v>
      </c>
      <c r="K57" s="321">
        <v>184.4</v>
      </c>
      <c r="L57" s="322">
        <v>316331</v>
      </c>
      <c r="M57" s="323">
        <v>38.6</v>
      </c>
      <c r="N57" s="324">
        <v>145.80000000000001</v>
      </c>
    </row>
    <row r="58" spans="1:14">
      <c r="A58" s="248"/>
      <c r="B58" s="244"/>
      <c r="C58" s="244"/>
      <c r="D58" s="244"/>
      <c r="E58" s="244"/>
      <c r="F58" s="244"/>
      <c r="G58" s="325"/>
      <c r="H58" s="326" t="s">
        <v>505</v>
      </c>
      <c r="I58" s="327">
        <v>501097</v>
      </c>
      <c r="J58" s="328">
        <v>181098</v>
      </c>
      <c r="K58" s="329">
        <v>94.8</v>
      </c>
      <c r="L58" s="330">
        <v>106387</v>
      </c>
      <c r="M58" s="331">
        <v>22.8</v>
      </c>
      <c r="N58" s="332">
        <v>72</v>
      </c>
    </row>
    <row r="59" spans="1:14">
      <c r="A59" s="248"/>
      <c r="B59" s="244"/>
      <c r="C59" s="244"/>
      <c r="D59" s="244"/>
      <c r="E59" s="244"/>
      <c r="F59" s="244"/>
      <c r="G59" s="310" t="s">
        <v>509</v>
      </c>
      <c r="H59" s="311"/>
      <c r="I59" s="319">
        <v>1434590</v>
      </c>
      <c r="J59" s="320">
        <v>523764</v>
      </c>
      <c r="K59" s="321">
        <v>-47.6</v>
      </c>
      <c r="L59" s="322">
        <v>333013</v>
      </c>
      <c r="M59" s="323">
        <v>5.3</v>
      </c>
      <c r="N59" s="324">
        <v>-52.9</v>
      </c>
    </row>
    <row r="60" spans="1:14">
      <c r="A60" s="248"/>
      <c r="B60" s="244"/>
      <c r="C60" s="244"/>
      <c r="D60" s="244"/>
      <c r="E60" s="244"/>
      <c r="F60" s="244"/>
      <c r="G60" s="325"/>
      <c r="H60" s="326" t="s">
        <v>505</v>
      </c>
      <c r="I60" s="333">
        <v>228108</v>
      </c>
      <c r="J60" s="328">
        <v>83281</v>
      </c>
      <c r="K60" s="329">
        <v>-54</v>
      </c>
      <c r="L60" s="330">
        <v>126732</v>
      </c>
      <c r="M60" s="331">
        <v>19.100000000000001</v>
      </c>
      <c r="N60" s="332">
        <v>-73.099999999999994</v>
      </c>
    </row>
    <row r="61" spans="1:14">
      <c r="A61" s="248"/>
      <c r="B61" s="244"/>
      <c r="C61" s="244"/>
      <c r="D61" s="244"/>
      <c r="E61" s="244"/>
      <c r="F61" s="244"/>
      <c r="G61" s="310" t="s">
        <v>510</v>
      </c>
      <c r="H61" s="334"/>
      <c r="I61" s="335">
        <v>1252743</v>
      </c>
      <c r="J61" s="336">
        <v>449012</v>
      </c>
      <c r="K61" s="337">
        <v>102.6</v>
      </c>
      <c r="L61" s="338">
        <v>285608</v>
      </c>
      <c r="M61" s="339">
        <v>8.3000000000000007</v>
      </c>
      <c r="N61" s="324">
        <v>94.3</v>
      </c>
    </row>
    <row r="62" spans="1:14">
      <c r="A62" s="248"/>
      <c r="B62" s="244"/>
      <c r="C62" s="244"/>
      <c r="D62" s="244"/>
      <c r="E62" s="244"/>
      <c r="F62" s="244"/>
      <c r="G62" s="325"/>
      <c r="H62" s="326" t="s">
        <v>505</v>
      </c>
      <c r="I62" s="327">
        <v>383141</v>
      </c>
      <c r="J62" s="328">
        <v>134941</v>
      </c>
      <c r="K62" s="329">
        <v>21.6</v>
      </c>
      <c r="L62" s="330">
        <v>112785</v>
      </c>
      <c r="M62" s="331">
        <v>-1.3</v>
      </c>
      <c r="N62" s="332">
        <v>22.9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55.04</v>
      </c>
      <c r="G47" s="12">
        <v>61.51</v>
      </c>
      <c r="H47" s="12">
        <v>59.18</v>
      </c>
      <c r="I47" s="12">
        <v>66.61</v>
      </c>
      <c r="J47" s="13">
        <v>70.260000000000005</v>
      </c>
    </row>
    <row r="48" spans="2:10" ht="57.75" customHeight="1">
      <c r="B48" s="14"/>
      <c r="C48" s="1141" t="s">
        <v>4</v>
      </c>
      <c r="D48" s="1141"/>
      <c r="E48" s="1142"/>
      <c r="F48" s="15">
        <v>4.24</v>
      </c>
      <c r="G48" s="16">
        <v>14.15</v>
      </c>
      <c r="H48" s="16">
        <v>15.22</v>
      </c>
      <c r="I48" s="16">
        <v>11.78</v>
      </c>
      <c r="J48" s="17">
        <v>11.69</v>
      </c>
    </row>
    <row r="49" spans="2:10" ht="57.75" customHeight="1" thickBot="1">
      <c r="B49" s="18"/>
      <c r="C49" s="1143" t="s">
        <v>5</v>
      </c>
      <c r="D49" s="1143"/>
      <c r="E49" s="1144"/>
      <c r="F49" s="19" t="s">
        <v>517</v>
      </c>
      <c r="G49" s="20">
        <v>9.69</v>
      </c>
      <c r="H49" s="20" t="s">
        <v>518</v>
      </c>
      <c r="I49" s="20" t="s">
        <v>519</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521</v>
      </c>
      <c r="D34" s="1151"/>
      <c r="E34" s="1152"/>
      <c r="F34" s="32">
        <v>4.22</v>
      </c>
      <c r="G34" s="33">
        <v>14.15</v>
      </c>
      <c r="H34" s="33">
        <v>15.21</v>
      </c>
      <c r="I34" s="33">
        <v>11.77</v>
      </c>
      <c r="J34" s="34">
        <v>11.69</v>
      </c>
      <c r="K34" s="22"/>
      <c r="L34" s="22"/>
      <c r="M34" s="22"/>
      <c r="N34" s="22"/>
      <c r="O34" s="22"/>
      <c r="P34" s="22"/>
    </row>
    <row r="35" spans="1:16" ht="39" customHeight="1">
      <c r="A35" s="22"/>
      <c r="B35" s="35"/>
      <c r="C35" s="1145" t="s">
        <v>522</v>
      </c>
      <c r="D35" s="1146"/>
      <c r="E35" s="1147"/>
      <c r="F35" s="36">
        <v>0.39</v>
      </c>
      <c r="G35" s="37">
        <v>2.44</v>
      </c>
      <c r="H35" s="37">
        <v>3.53</v>
      </c>
      <c r="I35" s="37">
        <v>7.43</v>
      </c>
      <c r="J35" s="38">
        <v>9.9700000000000006</v>
      </c>
      <c r="K35" s="22"/>
      <c r="L35" s="22"/>
      <c r="M35" s="22"/>
      <c r="N35" s="22"/>
      <c r="O35" s="22"/>
      <c r="P35" s="22"/>
    </row>
    <row r="36" spans="1:16" ht="39" customHeight="1">
      <c r="A36" s="22"/>
      <c r="B36" s="35"/>
      <c r="C36" s="1145" t="s">
        <v>523</v>
      </c>
      <c r="D36" s="1146"/>
      <c r="E36" s="1147"/>
      <c r="F36" s="36">
        <v>0.99</v>
      </c>
      <c r="G36" s="37">
        <v>3.1</v>
      </c>
      <c r="H36" s="37">
        <v>0.84</v>
      </c>
      <c r="I36" s="37">
        <v>2.17</v>
      </c>
      <c r="J36" s="38">
        <v>0.28999999999999998</v>
      </c>
      <c r="K36" s="22"/>
      <c r="L36" s="22"/>
      <c r="M36" s="22"/>
      <c r="N36" s="22"/>
      <c r="O36" s="22"/>
      <c r="P36" s="22"/>
    </row>
    <row r="37" spans="1:16" ht="39" customHeight="1">
      <c r="A37" s="22"/>
      <c r="B37" s="35"/>
      <c r="C37" s="1145" t="s">
        <v>524</v>
      </c>
      <c r="D37" s="1146"/>
      <c r="E37" s="1147"/>
      <c r="F37" s="36">
        <v>0.11</v>
      </c>
      <c r="G37" s="37">
        <v>0.63</v>
      </c>
      <c r="H37" s="37">
        <v>1.01</v>
      </c>
      <c r="I37" s="37">
        <v>0.96</v>
      </c>
      <c r="J37" s="38">
        <v>0.28000000000000003</v>
      </c>
      <c r="K37" s="22"/>
      <c r="L37" s="22"/>
      <c r="M37" s="22"/>
      <c r="N37" s="22"/>
      <c r="O37" s="22"/>
      <c r="P37" s="22"/>
    </row>
    <row r="38" spans="1:16" ht="39" customHeight="1">
      <c r="A38" s="22"/>
      <c r="B38" s="35"/>
      <c r="C38" s="1145" t="s">
        <v>525</v>
      </c>
      <c r="D38" s="1146"/>
      <c r="E38" s="1147"/>
      <c r="F38" s="36">
        <v>0.44</v>
      </c>
      <c r="G38" s="37">
        <v>0.41</v>
      </c>
      <c r="H38" s="37">
        <v>0.48</v>
      </c>
      <c r="I38" s="37">
        <v>0.02</v>
      </c>
      <c r="J38" s="38">
        <v>0.05</v>
      </c>
      <c r="K38" s="22"/>
      <c r="L38" s="22"/>
      <c r="M38" s="22"/>
      <c r="N38" s="22"/>
      <c r="O38" s="22"/>
      <c r="P38" s="22"/>
    </row>
    <row r="39" spans="1:16" ht="39" customHeight="1">
      <c r="A39" s="22"/>
      <c r="B39" s="35"/>
      <c r="C39" s="1145" t="s">
        <v>526</v>
      </c>
      <c r="D39" s="1146"/>
      <c r="E39" s="1147"/>
      <c r="F39" s="36">
        <v>0</v>
      </c>
      <c r="G39" s="37">
        <v>0</v>
      </c>
      <c r="H39" s="37">
        <v>0.6</v>
      </c>
      <c r="I39" s="37">
        <v>0</v>
      </c>
      <c r="J39" s="38">
        <v>0</v>
      </c>
      <c r="K39" s="22"/>
      <c r="L39" s="22"/>
      <c r="M39" s="22"/>
      <c r="N39" s="22"/>
      <c r="O39" s="22"/>
      <c r="P39" s="22"/>
    </row>
    <row r="40" spans="1:16" ht="39" customHeight="1">
      <c r="A40" s="22"/>
      <c r="B40" s="35"/>
      <c r="C40" s="1145" t="s">
        <v>527</v>
      </c>
      <c r="D40" s="1146"/>
      <c r="E40" s="1147"/>
      <c r="F40" s="36">
        <v>0</v>
      </c>
      <c r="G40" s="37">
        <v>0.03</v>
      </c>
      <c r="H40" s="37">
        <v>0.03</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529</v>
      </c>
      <c r="D43" s="1149"/>
      <c r="E43" s="1150"/>
      <c r="F43" s="41">
        <v>0</v>
      </c>
      <c r="G43" s="42" t="s">
        <v>473</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10</v>
      </c>
      <c r="C45" s="1162"/>
      <c r="D45" s="58"/>
      <c r="E45" s="1167" t="s">
        <v>11</v>
      </c>
      <c r="F45" s="1167"/>
      <c r="G45" s="1167"/>
      <c r="H45" s="1167"/>
      <c r="I45" s="1167"/>
      <c r="J45" s="1168"/>
      <c r="K45" s="59">
        <v>337</v>
      </c>
      <c r="L45" s="60">
        <v>330</v>
      </c>
      <c r="M45" s="60">
        <v>301</v>
      </c>
      <c r="N45" s="60">
        <v>318</v>
      </c>
      <c r="O45" s="61">
        <v>308</v>
      </c>
      <c r="P45" s="48"/>
      <c r="Q45" s="48"/>
      <c r="R45" s="48"/>
      <c r="S45" s="48"/>
      <c r="T45" s="48"/>
      <c r="U45" s="48"/>
    </row>
    <row r="46" spans="1:21" ht="30.75" customHeight="1">
      <c r="A46" s="48"/>
      <c r="B46" s="1163"/>
      <c r="C46" s="1164"/>
      <c r="D46" s="62"/>
      <c r="E46" s="1155" t="s">
        <v>12</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13</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14</v>
      </c>
      <c r="F48" s="1155"/>
      <c r="G48" s="1155"/>
      <c r="H48" s="1155"/>
      <c r="I48" s="1155"/>
      <c r="J48" s="1156"/>
      <c r="K48" s="63">
        <v>62</v>
      </c>
      <c r="L48" s="64">
        <v>63</v>
      </c>
      <c r="M48" s="64">
        <v>63</v>
      </c>
      <c r="N48" s="64">
        <v>63</v>
      </c>
      <c r="O48" s="65">
        <v>63</v>
      </c>
      <c r="P48" s="48"/>
      <c r="Q48" s="48"/>
      <c r="R48" s="48"/>
      <c r="S48" s="48"/>
      <c r="T48" s="48"/>
      <c r="U48" s="48"/>
    </row>
    <row r="49" spans="1:21" ht="30.75" customHeight="1">
      <c r="A49" s="48"/>
      <c r="B49" s="1163"/>
      <c r="C49" s="1164"/>
      <c r="D49" s="62"/>
      <c r="E49" s="1155" t="s">
        <v>15</v>
      </c>
      <c r="F49" s="1155"/>
      <c r="G49" s="1155"/>
      <c r="H49" s="1155"/>
      <c r="I49" s="1155"/>
      <c r="J49" s="1156"/>
      <c r="K49" s="63">
        <v>11</v>
      </c>
      <c r="L49" s="64">
        <v>9</v>
      </c>
      <c r="M49" s="64">
        <v>8</v>
      </c>
      <c r="N49" s="64">
        <v>6</v>
      </c>
      <c r="O49" s="65">
        <v>10</v>
      </c>
      <c r="P49" s="48"/>
      <c r="Q49" s="48"/>
      <c r="R49" s="48"/>
      <c r="S49" s="48"/>
      <c r="T49" s="48"/>
      <c r="U49" s="48"/>
    </row>
    <row r="50" spans="1:21" ht="30.75" customHeight="1">
      <c r="A50" s="48"/>
      <c r="B50" s="1163"/>
      <c r="C50" s="1164"/>
      <c r="D50" s="62"/>
      <c r="E50" s="1155" t="s">
        <v>16</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c r="A51" s="48"/>
      <c r="B51" s="1165"/>
      <c r="C51" s="1166"/>
      <c r="D51" s="66"/>
      <c r="E51" s="1155" t="s">
        <v>17</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18</v>
      </c>
      <c r="C52" s="1154"/>
      <c r="D52" s="66"/>
      <c r="E52" s="1155" t="s">
        <v>19</v>
      </c>
      <c r="F52" s="1155"/>
      <c r="G52" s="1155"/>
      <c r="H52" s="1155"/>
      <c r="I52" s="1155"/>
      <c r="J52" s="1156"/>
      <c r="K52" s="63">
        <v>299</v>
      </c>
      <c r="L52" s="64">
        <v>312</v>
      </c>
      <c r="M52" s="64">
        <v>274</v>
      </c>
      <c r="N52" s="64">
        <v>284</v>
      </c>
      <c r="O52" s="65">
        <v>288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111</v>
      </c>
      <c r="L53" s="69">
        <v>90</v>
      </c>
      <c r="M53" s="69">
        <v>98</v>
      </c>
      <c r="N53" s="69">
        <v>103</v>
      </c>
      <c r="O53" s="70">
        <v>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81" t="s">
        <v>23</v>
      </c>
      <c r="C41" s="1182"/>
      <c r="D41" s="81"/>
      <c r="E41" s="1183" t="s">
        <v>24</v>
      </c>
      <c r="F41" s="1183"/>
      <c r="G41" s="1183"/>
      <c r="H41" s="1184"/>
      <c r="I41" s="82">
        <v>2784</v>
      </c>
      <c r="J41" s="83">
        <v>2521</v>
      </c>
      <c r="K41" s="83">
        <v>2250</v>
      </c>
      <c r="L41" s="83">
        <v>2277</v>
      </c>
      <c r="M41" s="84">
        <v>2205</v>
      </c>
    </row>
    <row r="42" spans="2:13" ht="27.75" customHeight="1">
      <c r="B42" s="1171"/>
      <c r="C42" s="1172"/>
      <c r="D42" s="85"/>
      <c r="E42" s="1175" t="s">
        <v>25</v>
      </c>
      <c r="F42" s="1175"/>
      <c r="G42" s="1175"/>
      <c r="H42" s="1176"/>
      <c r="I42" s="86" t="s">
        <v>473</v>
      </c>
      <c r="J42" s="87">
        <v>1</v>
      </c>
      <c r="K42" s="87">
        <v>0</v>
      </c>
      <c r="L42" s="87">
        <v>0</v>
      </c>
      <c r="M42" s="88" t="s">
        <v>473</v>
      </c>
    </row>
    <row r="43" spans="2:13" ht="27.75" customHeight="1">
      <c r="B43" s="1171"/>
      <c r="C43" s="1172"/>
      <c r="D43" s="85"/>
      <c r="E43" s="1175" t="s">
        <v>26</v>
      </c>
      <c r="F43" s="1175"/>
      <c r="G43" s="1175"/>
      <c r="H43" s="1176"/>
      <c r="I43" s="86">
        <v>901</v>
      </c>
      <c r="J43" s="87">
        <v>888</v>
      </c>
      <c r="K43" s="87">
        <v>855</v>
      </c>
      <c r="L43" s="87">
        <v>815</v>
      </c>
      <c r="M43" s="88">
        <v>768</v>
      </c>
    </row>
    <row r="44" spans="2:13" ht="27.75" customHeight="1">
      <c r="B44" s="1171"/>
      <c r="C44" s="1172"/>
      <c r="D44" s="85"/>
      <c r="E44" s="1175" t="s">
        <v>27</v>
      </c>
      <c r="F44" s="1175"/>
      <c r="G44" s="1175"/>
      <c r="H44" s="1176"/>
      <c r="I44" s="86">
        <v>99</v>
      </c>
      <c r="J44" s="87">
        <v>88</v>
      </c>
      <c r="K44" s="87">
        <v>77</v>
      </c>
      <c r="L44" s="87">
        <v>71</v>
      </c>
      <c r="M44" s="88">
        <v>70</v>
      </c>
    </row>
    <row r="45" spans="2:13" ht="27.75" customHeight="1">
      <c r="B45" s="1171"/>
      <c r="C45" s="1172"/>
      <c r="D45" s="85"/>
      <c r="E45" s="1175" t="s">
        <v>28</v>
      </c>
      <c r="F45" s="1175"/>
      <c r="G45" s="1175"/>
      <c r="H45" s="1176"/>
      <c r="I45" s="86">
        <v>582</v>
      </c>
      <c r="J45" s="87">
        <v>600</v>
      </c>
      <c r="K45" s="87">
        <v>420</v>
      </c>
      <c r="L45" s="87">
        <v>461</v>
      </c>
      <c r="M45" s="88">
        <v>425</v>
      </c>
    </row>
    <row r="46" spans="2:13" ht="27.75" customHeight="1">
      <c r="B46" s="1171"/>
      <c r="C46" s="1172"/>
      <c r="D46" s="85"/>
      <c r="E46" s="1175" t="s">
        <v>29</v>
      </c>
      <c r="F46" s="1175"/>
      <c r="G46" s="1175"/>
      <c r="H46" s="1176"/>
      <c r="I46" s="86" t="s">
        <v>473</v>
      </c>
      <c r="J46" s="87" t="s">
        <v>473</v>
      </c>
      <c r="K46" s="87" t="s">
        <v>473</v>
      </c>
      <c r="L46" s="87" t="s">
        <v>473</v>
      </c>
      <c r="M46" s="88" t="s">
        <v>473</v>
      </c>
    </row>
    <row r="47" spans="2:13" ht="27.75" customHeight="1">
      <c r="B47" s="1171"/>
      <c r="C47" s="1172"/>
      <c r="D47" s="85"/>
      <c r="E47" s="1175" t="s">
        <v>30</v>
      </c>
      <c r="F47" s="1175"/>
      <c r="G47" s="1175"/>
      <c r="H47" s="1176"/>
      <c r="I47" s="86" t="s">
        <v>473</v>
      </c>
      <c r="J47" s="87" t="s">
        <v>473</v>
      </c>
      <c r="K47" s="87" t="s">
        <v>473</v>
      </c>
      <c r="L47" s="87" t="s">
        <v>473</v>
      </c>
      <c r="M47" s="88" t="s">
        <v>473</v>
      </c>
    </row>
    <row r="48" spans="2:13" ht="27.75" customHeight="1">
      <c r="B48" s="1173"/>
      <c r="C48" s="1174"/>
      <c r="D48" s="85"/>
      <c r="E48" s="1175" t="s">
        <v>31</v>
      </c>
      <c r="F48" s="1175"/>
      <c r="G48" s="1175"/>
      <c r="H48" s="1176"/>
      <c r="I48" s="86" t="s">
        <v>473</v>
      </c>
      <c r="J48" s="87" t="s">
        <v>473</v>
      </c>
      <c r="K48" s="87" t="s">
        <v>473</v>
      </c>
      <c r="L48" s="87" t="s">
        <v>473</v>
      </c>
      <c r="M48" s="88" t="s">
        <v>473</v>
      </c>
    </row>
    <row r="49" spans="2:13" ht="27.75" customHeight="1">
      <c r="B49" s="1169" t="s">
        <v>32</v>
      </c>
      <c r="C49" s="1170"/>
      <c r="D49" s="89"/>
      <c r="E49" s="1175" t="s">
        <v>33</v>
      </c>
      <c r="F49" s="1175"/>
      <c r="G49" s="1175"/>
      <c r="H49" s="1176"/>
      <c r="I49" s="86">
        <v>2148</v>
      </c>
      <c r="J49" s="87">
        <v>3712</v>
      </c>
      <c r="K49" s="87">
        <v>3424</v>
      </c>
      <c r="L49" s="87">
        <v>1744</v>
      </c>
      <c r="M49" s="88">
        <v>1854</v>
      </c>
    </row>
    <row r="50" spans="2:13" ht="27.75" customHeight="1">
      <c r="B50" s="1171"/>
      <c r="C50" s="1172"/>
      <c r="D50" s="85"/>
      <c r="E50" s="1175" t="s">
        <v>34</v>
      </c>
      <c r="F50" s="1175"/>
      <c r="G50" s="1175"/>
      <c r="H50" s="1176"/>
      <c r="I50" s="86" t="s">
        <v>473</v>
      </c>
      <c r="J50" s="87" t="s">
        <v>473</v>
      </c>
      <c r="K50" s="87" t="s">
        <v>473</v>
      </c>
      <c r="L50" s="87" t="s">
        <v>473</v>
      </c>
      <c r="M50" s="88" t="s">
        <v>473</v>
      </c>
    </row>
    <row r="51" spans="2:13" ht="27.75" customHeight="1">
      <c r="B51" s="1173"/>
      <c r="C51" s="1174"/>
      <c r="D51" s="85"/>
      <c r="E51" s="1175" t="s">
        <v>35</v>
      </c>
      <c r="F51" s="1175"/>
      <c r="G51" s="1175"/>
      <c r="H51" s="1176"/>
      <c r="I51" s="86">
        <v>2766</v>
      </c>
      <c r="J51" s="87">
        <v>2517</v>
      </c>
      <c r="K51" s="87">
        <v>2605</v>
      </c>
      <c r="L51" s="87">
        <v>2509</v>
      </c>
      <c r="M51" s="88">
        <v>2439</v>
      </c>
    </row>
    <row r="52" spans="2:13" ht="27.75" customHeight="1" thickBot="1">
      <c r="B52" s="1177" t="s">
        <v>20</v>
      </c>
      <c r="C52" s="1178"/>
      <c r="D52" s="90"/>
      <c r="E52" s="1179" t="s">
        <v>36</v>
      </c>
      <c r="F52" s="1179"/>
      <c r="G52" s="1179"/>
      <c r="H52" s="1180"/>
      <c r="I52" s="91">
        <v>-548</v>
      </c>
      <c r="J52" s="92">
        <v>-2132</v>
      </c>
      <c r="K52" s="92">
        <v>-2426</v>
      </c>
      <c r="L52" s="92">
        <v>-628</v>
      </c>
      <c r="M52" s="93">
        <v>-826</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511</v>
      </c>
      <c r="G2" s="111"/>
      <c r="H2" s="112"/>
    </row>
    <row r="3" spans="1:8">
      <c r="A3" s="108" t="s">
        <v>504</v>
      </c>
      <c r="B3" s="113"/>
      <c r="C3" s="114"/>
      <c r="D3" s="115">
        <v>303879</v>
      </c>
      <c r="E3" s="116"/>
      <c r="F3" s="117">
        <v>334234</v>
      </c>
      <c r="G3" s="118"/>
      <c r="H3" s="119"/>
    </row>
    <row r="4" spans="1:8">
      <c r="A4" s="120"/>
      <c r="B4" s="121"/>
      <c r="C4" s="122"/>
      <c r="D4" s="123">
        <v>274930</v>
      </c>
      <c r="E4" s="124"/>
      <c r="F4" s="125">
        <v>135366</v>
      </c>
      <c r="G4" s="126"/>
      <c r="H4" s="127"/>
    </row>
    <row r="5" spans="1:8">
      <c r="A5" s="108" t="s">
        <v>506</v>
      </c>
      <c r="B5" s="113"/>
      <c r="C5" s="114"/>
      <c r="D5" s="115">
        <v>65372</v>
      </c>
      <c r="E5" s="116"/>
      <c r="F5" s="117">
        <v>216155</v>
      </c>
      <c r="G5" s="118"/>
      <c r="H5" s="119"/>
    </row>
    <row r="6" spans="1:8">
      <c r="A6" s="120"/>
      <c r="B6" s="121"/>
      <c r="C6" s="122"/>
      <c r="D6" s="123">
        <v>42450</v>
      </c>
      <c r="E6" s="124"/>
      <c r="F6" s="125">
        <v>108827</v>
      </c>
      <c r="G6" s="126"/>
      <c r="H6" s="127"/>
    </row>
    <row r="7" spans="1:8">
      <c r="A7" s="108" t="s">
        <v>507</v>
      </c>
      <c r="B7" s="113"/>
      <c r="C7" s="114"/>
      <c r="D7" s="115">
        <v>351747</v>
      </c>
      <c r="E7" s="116"/>
      <c r="F7" s="117">
        <v>228305</v>
      </c>
      <c r="G7" s="118"/>
      <c r="H7" s="119"/>
    </row>
    <row r="8" spans="1:8">
      <c r="A8" s="120"/>
      <c r="B8" s="121"/>
      <c r="C8" s="122"/>
      <c r="D8" s="123">
        <v>92948</v>
      </c>
      <c r="E8" s="124"/>
      <c r="F8" s="125">
        <v>86611</v>
      </c>
      <c r="G8" s="126"/>
      <c r="H8" s="127"/>
    </row>
    <row r="9" spans="1:8">
      <c r="A9" s="108" t="s">
        <v>508</v>
      </c>
      <c r="B9" s="113"/>
      <c r="C9" s="114"/>
      <c r="D9" s="115">
        <v>1000296</v>
      </c>
      <c r="E9" s="116"/>
      <c r="F9" s="117">
        <v>316331</v>
      </c>
      <c r="G9" s="118"/>
      <c r="H9" s="119"/>
    </row>
    <row r="10" spans="1:8">
      <c r="A10" s="120"/>
      <c r="B10" s="121"/>
      <c r="C10" s="122"/>
      <c r="D10" s="123">
        <v>181098</v>
      </c>
      <c r="E10" s="124"/>
      <c r="F10" s="125">
        <v>106387</v>
      </c>
      <c r="G10" s="126"/>
      <c r="H10" s="127"/>
    </row>
    <row r="11" spans="1:8">
      <c r="A11" s="108" t="s">
        <v>509</v>
      </c>
      <c r="B11" s="113"/>
      <c r="C11" s="114"/>
      <c r="D11" s="115">
        <v>523764</v>
      </c>
      <c r="E11" s="116"/>
      <c r="F11" s="117">
        <v>333013</v>
      </c>
      <c r="G11" s="118"/>
      <c r="H11" s="119"/>
    </row>
    <row r="12" spans="1:8">
      <c r="A12" s="120"/>
      <c r="B12" s="121"/>
      <c r="C12" s="128"/>
      <c r="D12" s="123">
        <v>83281</v>
      </c>
      <c r="E12" s="124"/>
      <c r="F12" s="125">
        <v>126732</v>
      </c>
      <c r="G12" s="126"/>
      <c r="H12" s="127"/>
    </row>
    <row r="13" spans="1:8">
      <c r="A13" s="108"/>
      <c r="B13" s="113"/>
      <c r="C13" s="129"/>
      <c r="D13" s="130">
        <v>449012</v>
      </c>
      <c r="E13" s="131"/>
      <c r="F13" s="132">
        <v>285608</v>
      </c>
      <c r="G13" s="133"/>
      <c r="H13" s="119"/>
    </row>
    <row r="14" spans="1:8">
      <c r="A14" s="120"/>
      <c r="B14" s="121"/>
      <c r="C14" s="122"/>
      <c r="D14" s="123">
        <v>134941</v>
      </c>
      <c r="E14" s="124"/>
      <c r="F14" s="125">
        <v>112785</v>
      </c>
      <c r="G14" s="126"/>
      <c r="H14" s="127"/>
    </row>
    <row r="17" spans="1:11">
      <c r="A17" s="104" t="s">
        <v>39</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40</v>
      </c>
      <c r="B19" s="134">
        <f>ROUND(VALUE(SUBSTITUTE(実質収支比率等に係る経年分析!F$48,"▲","-")),2)</f>
        <v>4.24</v>
      </c>
      <c r="C19" s="134">
        <f>ROUND(VALUE(SUBSTITUTE(実質収支比率等に係る経年分析!G$48,"▲","-")),2)</f>
        <v>14.15</v>
      </c>
      <c r="D19" s="134">
        <f>ROUND(VALUE(SUBSTITUTE(実質収支比率等に係る経年分析!H$48,"▲","-")),2)</f>
        <v>15.22</v>
      </c>
      <c r="E19" s="134">
        <f>ROUND(VALUE(SUBSTITUTE(実質収支比率等に係る経年分析!I$48,"▲","-")),2)</f>
        <v>11.78</v>
      </c>
      <c r="F19" s="134">
        <f>ROUND(VALUE(SUBSTITUTE(実質収支比率等に係る経年分析!J$48,"▲","-")),2)</f>
        <v>11.69</v>
      </c>
    </row>
    <row r="20" spans="1:11">
      <c r="A20" s="134" t="s">
        <v>41</v>
      </c>
      <c r="B20" s="134">
        <f>ROUND(VALUE(SUBSTITUTE(実質収支比率等に係る経年分析!F$47,"▲","-")),2)</f>
        <v>55.04</v>
      </c>
      <c r="C20" s="134">
        <f>ROUND(VALUE(SUBSTITUTE(実質収支比率等に係る経年分析!G$47,"▲","-")),2)</f>
        <v>61.51</v>
      </c>
      <c r="D20" s="134">
        <f>ROUND(VALUE(SUBSTITUTE(実質収支比率等に係る経年分析!H$47,"▲","-")),2)</f>
        <v>59.18</v>
      </c>
      <c r="E20" s="134">
        <f>ROUND(VALUE(SUBSTITUTE(実質収支比率等に係る経年分析!I$47,"▲","-")),2)</f>
        <v>66.61</v>
      </c>
      <c r="F20" s="134">
        <f>ROUND(VALUE(SUBSTITUTE(実質収支比率等に係る経年分析!J$47,"▲","-")),2)</f>
        <v>70.260000000000005</v>
      </c>
    </row>
    <row r="21" spans="1:11">
      <c r="A21" s="134" t="s">
        <v>42</v>
      </c>
      <c r="B21" s="134">
        <f>IF(ISNUMBER(VALUE(SUBSTITUTE(実質収支比率等に係る経年分析!F$49,"▲","-"))),ROUND(VALUE(SUBSTITUTE(実質収支比率等に係る経年分析!F$49,"▲","-")),2),NA())</f>
        <v>-3.19</v>
      </c>
      <c r="C21" s="134">
        <f>IF(ISNUMBER(VALUE(SUBSTITUTE(実質収支比率等に係る経年分析!G$49,"▲","-"))),ROUND(VALUE(SUBSTITUTE(実質収支比率等に係る経年分析!G$49,"▲","-")),2),NA())</f>
        <v>9.69</v>
      </c>
      <c r="D21" s="134">
        <f>IF(ISNUMBER(VALUE(SUBSTITUTE(実質収支比率等に係る経年分析!H$49,"▲","-"))),ROUND(VALUE(SUBSTITUTE(実質収支比率等に係る経年分析!H$49,"▲","-")),2),NA())</f>
        <v>-5.63</v>
      </c>
      <c r="E21" s="134">
        <f>IF(ISNUMBER(VALUE(SUBSTITUTE(実質収支比率等に係る経年分析!I$49,"▲","-"))),ROUND(VALUE(SUBSTITUTE(実質収支比率等に係る経年分析!I$49,"▲","-")),2),NA())</f>
        <v>-3.34</v>
      </c>
      <c r="F21" s="134">
        <f>IF(ISNUMBER(VALUE(SUBSTITUTE(実質収支比率等に係る経年分析!J$49,"▲","-"))),ROUND(VALUE(SUBSTITUTE(実質収支比率等に係る経年分析!J$49,"▲","-")),2),NA())</f>
        <v>-0.2</v>
      </c>
    </row>
    <row r="24" spans="1:11">
      <c r="A24" s="104" t="s">
        <v>43</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国民健康保険直営診療施設勘定特別会計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c r="A34" s="135" t="str">
        <f>IF(連結実質赤字比率に係る赤字・黒字の構成分析!C$36="",NA(),連結実質赤字比率に係る赤字・黒字の構成分析!C$36)</f>
        <v>介護保険事業勘定特別会計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9.9700000000000006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11.69</v>
      </c>
    </row>
    <row r="39" spans="1:16">
      <c r="A39" s="104" t="s">
        <v>46</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299</v>
      </c>
      <c r="E42" s="136"/>
      <c r="F42" s="136"/>
      <c r="G42" s="136">
        <f>'実質公債費比率（分子）の構造'!L$52</f>
        <v>312</v>
      </c>
      <c r="H42" s="136"/>
      <c r="I42" s="136"/>
      <c r="J42" s="136">
        <f>'実質公債費比率（分子）の構造'!M$52</f>
        <v>274</v>
      </c>
      <c r="K42" s="136"/>
      <c r="L42" s="136"/>
      <c r="M42" s="136">
        <f>'実質公債費比率（分子）の構造'!N$52</f>
        <v>284</v>
      </c>
      <c r="N42" s="136"/>
      <c r="O42" s="136"/>
      <c r="P42" s="136">
        <f>'実質公債費比率（分子）の構造'!O$52</f>
        <v>288</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52</v>
      </c>
      <c r="B45" s="136">
        <f>'実質公債費比率（分子）の構造'!K$49</f>
        <v>11</v>
      </c>
      <c r="C45" s="136"/>
      <c r="D45" s="136"/>
      <c r="E45" s="136">
        <f>'実質公債費比率（分子）の構造'!L$49</f>
        <v>9</v>
      </c>
      <c r="F45" s="136"/>
      <c r="G45" s="136"/>
      <c r="H45" s="136">
        <f>'実質公債費比率（分子）の構造'!M$49</f>
        <v>8</v>
      </c>
      <c r="I45" s="136"/>
      <c r="J45" s="136"/>
      <c r="K45" s="136">
        <f>'実質公債費比率（分子）の構造'!N$49</f>
        <v>6</v>
      </c>
      <c r="L45" s="136"/>
      <c r="M45" s="136"/>
      <c r="N45" s="136">
        <f>'実質公債費比率（分子）の構造'!O$49</f>
        <v>10</v>
      </c>
      <c r="O45" s="136"/>
      <c r="P45" s="136"/>
    </row>
    <row r="46" spans="1:16">
      <c r="A46" s="136" t="s">
        <v>53</v>
      </c>
      <c r="B46" s="136">
        <f>'実質公債費比率（分子）の構造'!K$48</f>
        <v>62</v>
      </c>
      <c r="C46" s="136"/>
      <c r="D46" s="136"/>
      <c r="E46" s="136">
        <f>'実質公債費比率（分子）の構造'!L$48</f>
        <v>63</v>
      </c>
      <c r="F46" s="136"/>
      <c r="G46" s="136"/>
      <c r="H46" s="136">
        <f>'実質公債費比率（分子）の構造'!M$48</f>
        <v>63</v>
      </c>
      <c r="I46" s="136"/>
      <c r="J46" s="136"/>
      <c r="K46" s="136">
        <f>'実質公債費比率（分子）の構造'!N$48</f>
        <v>63</v>
      </c>
      <c r="L46" s="136"/>
      <c r="M46" s="136"/>
      <c r="N46" s="136">
        <f>'実質公債費比率（分子）の構造'!O$48</f>
        <v>63</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337</v>
      </c>
      <c r="C49" s="136"/>
      <c r="D49" s="136"/>
      <c r="E49" s="136">
        <f>'実質公債費比率（分子）の構造'!L$45</f>
        <v>330</v>
      </c>
      <c r="F49" s="136"/>
      <c r="G49" s="136"/>
      <c r="H49" s="136">
        <f>'実質公債費比率（分子）の構造'!M$45</f>
        <v>301</v>
      </c>
      <c r="I49" s="136"/>
      <c r="J49" s="136"/>
      <c r="K49" s="136">
        <f>'実質公債費比率（分子）の構造'!N$45</f>
        <v>318</v>
      </c>
      <c r="L49" s="136"/>
      <c r="M49" s="136"/>
      <c r="N49" s="136">
        <f>'実質公債費比率（分子）の構造'!O$45</f>
        <v>308</v>
      </c>
      <c r="O49" s="136"/>
      <c r="P49" s="136"/>
    </row>
    <row r="50" spans="1:16">
      <c r="A50" s="136" t="s">
        <v>56</v>
      </c>
      <c r="B50" s="136" t="e">
        <f>NA()</f>
        <v>#N/A</v>
      </c>
      <c r="C50" s="136">
        <f>IF(ISNUMBER('実質公債費比率（分子）の構造'!K$53),'実質公債費比率（分子）の構造'!K$53,NA())</f>
        <v>111</v>
      </c>
      <c r="D50" s="136" t="e">
        <f>NA()</f>
        <v>#N/A</v>
      </c>
      <c r="E50" s="136" t="e">
        <f>NA()</f>
        <v>#N/A</v>
      </c>
      <c r="F50" s="136">
        <f>IF(ISNUMBER('実質公債費比率（分子）の構造'!L$53),'実質公債費比率（分子）の構造'!L$53,NA())</f>
        <v>90</v>
      </c>
      <c r="G50" s="136" t="e">
        <f>NA()</f>
        <v>#N/A</v>
      </c>
      <c r="H50" s="136" t="e">
        <f>NA()</f>
        <v>#N/A</v>
      </c>
      <c r="I50" s="136">
        <f>IF(ISNUMBER('実質公債費比率（分子）の構造'!M$53),'実質公債費比率（分子）の構造'!M$53,NA())</f>
        <v>98</v>
      </c>
      <c r="J50" s="136" t="e">
        <f>NA()</f>
        <v>#N/A</v>
      </c>
      <c r="K50" s="136" t="e">
        <f>NA()</f>
        <v>#N/A</v>
      </c>
      <c r="L50" s="136">
        <f>IF(ISNUMBER('実質公債費比率（分子）の構造'!N$53),'実質公債費比率（分子）の構造'!N$53,NA())</f>
        <v>103</v>
      </c>
      <c r="M50" s="136" t="e">
        <f>NA()</f>
        <v>#N/A</v>
      </c>
      <c r="N50" s="136" t="e">
        <f>NA()</f>
        <v>#N/A</v>
      </c>
      <c r="O50" s="136">
        <f>IF(ISNUMBER('実質公債費比率（分子）の構造'!O$53),'実質公債費比率（分子）の構造'!O$53,NA())</f>
        <v>93</v>
      </c>
      <c r="P50" s="136" t="e">
        <f>NA()</f>
        <v>#N/A</v>
      </c>
    </row>
    <row r="53" spans="1:16">
      <c r="A53" s="104" t="s">
        <v>57</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2766</v>
      </c>
      <c r="E56" s="135"/>
      <c r="F56" s="135"/>
      <c r="G56" s="135">
        <f>'将来負担比率（分子）の構造'!J$51</f>
        <v>2517</v>
      </c>
      <c r="H56" s="135"/>
      <c r="I56" s="135"/>
      <c r="J56" s="135">
        <f>'将来負担比率（分子）の構造'!K$51</f>
        <v>2605</v>
      </c>
      <c r="K56" s="135"/>
      <c r="L56" s="135"/>
      <c r="M56" s="135">
        <f>'将来負担比率（分子）の構造'!L$51</f>
        <v>2509</v>
      </c>
      <c r="N56" s="135"/>
      <c r="O56" s="135"/>
      <c r="P56" s="135">
        <f>'将来負担比率（分子）の構造'!M$51</f>
        <v>2439</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2148</v>
      </c>
      <c r="E58" s="135"/>
      <c r="F58" s="135"/>
      <c r="G58" s="135">
        <f>'将来負担比率（分子）の構造'!J$49</f>
        <v>3712</v>
      </c>
      <c r="H58" s="135"/>
      <c r="I58" s="135"/>
      <c r="J58" s="135">
        <f>'将来負担比率（分子）の構造'!K$49</f>
        <v>3424</v>
      </c>
      <c r="K58" s="135"/>
      <c r="L58" s="135"/>
      <c r="M58" s="135">
        <f>'将来負担比率（分子）の構造'!L$49</f>
        <v>1744</v>
      </c>
      <c r="N58" s="135"/>
      <c r="O58" s="135"/>
      <c r="P58" s="135">
        <f>'将来負担比率（分子）の構造'!M$49</f>
        <v>1854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582</v>
      </c>
      <c r="C62" s="135"/>
      <c r="D62" s="135"/>
      <c r="E62" s="135">
        <f>'将来負担比率（分子）の構造'!J$45</f>
        <v>600</v>
      </c>
      <c r="F62" s="135"/>
      <c r="G62" s="135"/>
      <c r="H62" s="135">
        <f>'将来負担比率（分子）の構造'!K$45</f>
        <v>420</v>
      </c>
      <c r="I62" s="135"/>
      <c r="J62" s="135"/>
      <c r="K62" s="135">
        <f>'将来負担比率（分子）の構造'!L$45</f>
        <v>461</v>
      </c>
      <c r="L62" s="135"/>
      <c r="M62" s="135"/>
      <c r="N62" s="135">
        <f>'将来負担比率（分子）の構造'!M$45</f>
        <v>425</v>
      </c>
      <c r="O62" s="135"/>
      <c r="P62" s="135"/>
    </row>
    <row r="63" spans="1:16">
      <c r="A63" s="135" t="s">
        <v>27</v>
      </c>
      <c r="B63" s="135">
        <f>'将来負担比率（分子）の構造'!I$44</f>
        <v>99</v>
      </c>
      <c r="C63" s="135"/>
      <c r="D63" s="135"/>
      <c r="E63" s="135">
        <f>'将来負担比率（分子）の構造'!J$44</f>
        <v>88</v>
      </c>
      <c r="F63" s="135"/>
      <c r="G63" s="135"/>
      <c r="H63" s="135">
        <f>'将来負担比率（分子）の構造'!K$44</f>
        <v>77</v>
      </c>
      <c r="I63" s="135"/>
      <c r="J63" s="135"/>
      <c r="K63" s="135">
        <f>'将来負担比率（分子）の構造'!L$44</f>
        <v>71</v>
      </c>
      <c r="L63" s="135"/>
      <c r="M63" s="135"/>
      <c r="N63" s="135">
        <f>'将来負担比率（分子）の構造'!M$44</f>
        <v>70</v>
      </c>
      <c r="O63" s="135"/>
      <c r="P63" s="135"/>
    </row>
    <row r="64" spans="1:16">
      <c r="A64" s="135" t="s">
        <v>26</v>
      </c>
      <c r="B64" s="135">
        <f>'将来負担比率（分子）の構造'!I$43</f>
        <v>901</v>
      </c>
      <c r="C64" s="135"/>
      <c r="D64" s="135"/>
      <c r="E64" s="135">
        <f>'将来負担比率（分子）の構造'!J$43</f>
        <v>888</v>
      </c>
      <c r="F64" s="135"/>
      <c r="G64" s="135"/>
      <c r="H64" s="135">
        <f>'将来負担比率（分子）の構造'!K$43</f>
        <v>855</v>
      </c>
      <c r="I64" s="135"/>
      <c r="J64" s="135"/>
      <c r="K64" s="135">
        <f>'将来負担比率（分子）の構造'!L$43</f>
        <v>815</v>
      </c>
      <c r="L64" s="135"/>
      <c r="M64" s="135"/>
      <c r="N64" s="135">
        <f>'将来負担比率（分子）の構造'!M$43</f>
        <v>768</v>
      </c>
      <c r="O64" s="135"/>
      <c r="P64" s="135"/>
    </row>
    <row r="65" spans="1:16">
      <c r="A65" s="135" t="s">
        <v>25</v>
      </c>
      <c r="B65" s="135" t="str">
        <f>'将来負担比率（分子）の構造'!I$42</f>
        <v>-</v>
      </c>
      <c r="C65" s="135"/>
      <c r="D65" s="135"/>
      <c r="E65" s="135">
        <f>'将来負担比率（分子）の構造'!J$42</f>
        <v>1</v>
      </c>
      <c r="F65" s="135"/>
      <c r="G65" s="135"/>
      <c r="H65" s="135">
        <f>'将来負担比率（分子）の構造'!K$42</f>
        <v>0</v>
      </c>
      <c r="I65" s="135"/>
      <c r="J65" s="135"/>
      <c r="K65" s="135">
        <f>'将来負担比率（分子）の構造'!L$42</f>
        <v>0</v>
      </c>
      <c r="L65" s="135"/>
      <c r="M65" s="135"/>
      <c r="N65" s="135" t="str">
        <f>'将来負担比率（分子）の構造'!M$42</f>
        <v>-</v>
      </c>
      <c r="O65" s="135"/>
      <c r="P65" s="135"/>
    </row>
    <row r="66" spans="1:16">
      <c r="A66" s="135" t="s">
        <v>24</v>
      </c>
      <c r="B66" s="135">
        <f>'将来負担比率（分子）の構造'!I$41</f>
        <v>2784</v>
      </c>
      <c r="C66" s="135"/>
      <c r="D66" s="135"/>
      <c r="E66" s="135">
        <f>'将来負担比率（分子）の構造'!J$41</f>
        <v>2521</v>
      </c>
      <c r="F66" s="135"/>
      <c r="G66" s="135"/>
      <c r="H66" s="135">
        <f>'将来負担比率（分子）の構造'!K$41</f>
        <v>2250</v>
      </c>
      <c r="I66" s="135"/>
      <c r="J66" s="135"/>
      <c r="K66" s="135">
        <f>'将来負担比率（分子）の構造'!L$41</f>
        <v>2277</v>
      </c>
      <c r="L66" s="135"/>
      <c r="M66" s="135"/>
      <c r="N66" s="135">
        <f>'将来負担比率（分子）の構造'!M$41</f>
        <v>2205</v>
      </c>
      <c r="O66" s="135"/>
      <c r="P66" s="135"/>
    </row>
    <row r="67" spans="1:16">
      <c r="A67" s="135" t="s">
        <v>60</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2016-02-15T00:48:10Z</dcterms:created>
  <dcterms:modified xsi:type="dcterms:W3CDTF">2016-04-18T08:21:32Z</dcterms:modified>
  <cp:category/>
</cp:coreProperties>
</file>