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W39" i="9"/>
  <c r="BW40" i="9" s="1"/>
  <c r="BW41" i="9" s="1"/>
  <c r="BW42" i="9" s="1"/>
  <c r="BE39" i="9"/>
  <c r="AM39" i="9"/>
  <c r="U39" i="9"/>
  <c r="C39" i="9"/>
  <c r="CO38" i="9"/>
  <c r="BW38" i="9"/>
  <c r="BE38" i="9"/>
  <c r="AM38" i="9"/>
  <c r="U38" i="9"/>
  <c r="C38" i="9"/>
  <c r="CO37" i="9"/>
  <c r="AM37" i="9"/>
  <c r="C37" i="9"/>
  <c r="CO36" i="9"/>
  <c r="BW36" i="9"/>
  <c r="BW37" i="9" s="1"/>
  <c r="AM36" i="9"/>
  <c r="C36" i="9"/>
  <c r="CO35" i="9"/>
  <c r="BW35" i="9"/>
  <c r="AM35" i="9"/>
  <c r="CO34" i="9"/>
  <c r="BW34" i="9"/>
  <c r="C34" i="9"/>
  <c r="C35" i="9" s="1"/>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<sst xmlns="http://schemas.openxmlformats.org/spreadsheetml/2006/main" count="1003" uniqueCount="542">
  <si>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</si>
  <si>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</si>
  <si>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</si>
  <si>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</si>
  <si>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</si>
  <si>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</si>
  <si>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</si>
  <si>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</si>
  <si>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</si>
  <si>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</si>
  <si>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</si>
  <si>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</si>
  <si>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</si>
  <si>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</si>
  <si>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</si>
  <si>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</si>
  <si>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</si>
  <si>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</si>
  <si>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</si>
  <si>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</si>
  <si>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</si>
  <si>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</si>
  <si>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</si>
  <si>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</si>
  <si>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</si>
  <si>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</si>
  <si>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</si>
  <si>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</si>
  <si>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</si>
  <si>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</si>
  <si>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</si>
  <si>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</si>
  <si>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</si>
  <si>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</si>
  <si>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</si>
  <si>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</si>
  <si>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</si>
  <si>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</si>
  <si>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</si>
  <si>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</si>
  <si>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</si>
  <si>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</si>
  <si>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</si>
  <si>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</si>
  <si>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</si>
  <si>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</si>
  <si>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</si>
  <si>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</si>
  <si>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</si>
  <si>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</si>
  <si>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</si>
  <si>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</si>
  <si>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</si>
  <si>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</si>
  <si>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</si>
  <si>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</si>
  <si>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</si>
  <si>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</si>
  <si>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</si>
  <si>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</si>
  <si>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</si>
  <si>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</si>
  <si>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</si>
  <si>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</si>
  <si>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</si>
  <si>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</si>
  <si>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</si>
  <si>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</si>
  <si>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</si>
  <si>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</si>
  <si>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</si>
  <si>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</si>
  <si>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</si>
  <si>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</si>
  <si>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</si>
  <si>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</si>
  <si>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</si>
  <si>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</si>
  <si>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</si>
  <si>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</si>
  <si>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</si>
  <si>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</si>
  <si>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</si>
  <si>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</si>
  <si>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</si>
  <si>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</si>
  <si>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</si>
  <si>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</si>
  <si>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</si>
  <si>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</si>
  <si>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</si>
  <si>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</si>
  <si>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</si>
  <si>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</si>
  <si>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</si>
  <si>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</si>
  <si>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</si>
  <si>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</si>
  <si>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</si>
  <si>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</si>
  <si>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</si>
  <si>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</si>
  <si>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</si>
  <si>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</si>
  <si>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</si>
  <si>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</si>
  <si>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</si>
  <si>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</si>
  <si>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</si>
  <si>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</si>
  <si>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</si>
  <si>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</si>
  <si>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</si>
  <si>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</si>
  <si>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</si>
  <si>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</si>
  <si>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</si>
  <si>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</si>
  <si>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</si>
  <si>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</si>
  <si>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</si>
  <si>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</si>
  <si>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</si>
  <si>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</si>
  <si>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</si>
  <si>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</si>
  <si>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</si>
  <si>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</si>
  <si>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</si>
  <si>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</si>
  <si>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</si>
  <si>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</si>
  <si>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</si>
  <si>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</si>
  <si>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</si>
  <si>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</si>
  <si>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</si>
  <si>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</si>
  <si>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</si>
  <si>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</si>
  <si>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</si>
  <si>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</si>
  <si>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</si>
  <si>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</si>
  <si>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</si>
  <si>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</si>
  <si>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</si>
  <si>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</si>
  <si>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</si>
  <si>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</si>
  <si>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</si>
  <si>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</si>
  <si>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</si>
  <si>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</si>
  <si>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</si>
  <si>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</si>
  <si>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</si>
  <si>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</si>
  <si>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</si>
  <si>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</si>
  <si>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</si>
  <si>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</si>
  <si>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</si>
  <si>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</si>
  <si>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</si>
  <si>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</si>
  <si>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</si>
  <si>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</si>
  <si>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</si>
  <si>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</si>
  <si>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</si>
  <si>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</si>
  <si>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</si>
  <si>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</si>
  <si>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</si>
  <si>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</si>
  <si>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</si>
  <si>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</si>
  <si>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</si>
  <si>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</si>
  <si>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</si>
  <si>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</si>
  <si>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</si>
  <si>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</si>
  <si>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</si>
  <si>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</si>
  <si>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</si>
  <si>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</si>
  <si>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</si>
  <si>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</si>
  <si>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</si>
  <si>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</si>
  <si>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</si>
  <si>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</si>
  <si>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</si>
  <si>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福島県浪江町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</si>
  <si>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</si>
  <si>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</si>
  <si>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</si>
  <si>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</si>
  <si>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</si>
  <si>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</si>
  <si>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</si>
  <si>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</si>
  <si>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</si>
  <si>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</si>
  <si>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</si>
  <si>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</si>
  <si>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</si>
  <si>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</si>
  <si>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</si>
  <si>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</si>
  <si>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</si>
  <si>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</si>
  <si>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</si>
  <si>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</si>
  <si>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</si>
  <si>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</si>
  <si>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</si>
  <si>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</si>
  <si>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</si>
  <si>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</si>
  <si>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</si>
  <si>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</si>
  <si>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</si>
  <si>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</si>
  <si>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</si>
  <si>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</si>
  <si>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</si>
  <si>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</si>
  <si>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</si>
  <si>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</si>
  <si>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</si>
  <si>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</si>
  <si>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</si>
  <si>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</si>
  <si>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</si>
  <si>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</si>
  <si>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</si>
  <si>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</si>
  <si>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</si>
  <si>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</si>
  <si>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</si>
  <si>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</si>
  <si>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</si>
  <si>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</si>
  <si>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</si>
  <si>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</si>
  <si>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</si>
  <si>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</si>
  <si>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</si>
  <si>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</si>
  <si>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</si>
  <si>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</si>
  <si>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</si>
  <si>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</si>
  <si>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</si>
  <si>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</si>
  <si>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</si>
  <si>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</si>
  <si>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</si>
  <si>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</si>
  <si>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</si>
  <si>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</si>
  <si>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</si>
  <si>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</si>
  <si>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</si>
  <si>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</si>
  <si>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</si>
  <si>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</si>
  <si>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</si>
  <si>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</si>
  <si>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</si>
  <si>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</si>
  <si>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</si>
  <si>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</si>
  <si>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</si>
  <si>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</si>
  <si>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</si>
  <si>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</si>
  <si>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</si>
  <si>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</si>
  <si>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</si>
  <si>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</si>
  <si>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</si>
  <si>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</si>
  <si>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</si>
  <si>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</si>
  <si>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</si>
  <si>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</si>
  <si>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</si>
  <si>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</si>
  <si>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</si>
  <si>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</si>
  <si>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</si>
  <si>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</si>
  <si>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</si>
  <si>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</si>
  <si>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</si>
  <si>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</si>
  <si>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</si>
  <si>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</si>
  <si>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</si>
  <si>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</si>
  <si>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</si>
  <si>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</si>
  <si>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</si>
  <si>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</si>
  <si>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</si>
  <si>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</si>
  <si>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</si>
  <si>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</si>
  <si>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</si>
  <si>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</si>
  <si>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</si>
  <si>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</si>
  <si>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</si>
  <si>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</si>
  <si>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</si>
  <si>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</si>
  <si>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</si>
  <si>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</si>
  <si>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</si>
  <si>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</si>
  <si>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</si>
  <si>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</si>
  <si>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</si>
  <si>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</si>
  <si>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</si>
  <si>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</si>
  <si>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</si>
  <si>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</si>
  <si>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</si>
  <si>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</si>
  <si>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</si>
  <si>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</si>
  <si>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</si>
  <si>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</si>
  <si>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</si>
  <si>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</si>
  <si>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</si>
  <si>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</si>
  <si>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</si>
  <si>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</si>
  <si>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福島県浪江町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</si>
  <si>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</si>
  <si>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</si>
  <si>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</si>
  <si>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</si>
  <si>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</si>
  <si>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</si>
  <si>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</si>
  <si>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</si>
  <si>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</si>
  <si>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</si>
  <si>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</si>
  <si>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</si>
  <si>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</si>
  <si>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</si>
  <si>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</si>
  <si>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</si>
  <si>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</si>
  <si>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</si>
  <si>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</si>
  <si>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</si>
  <si>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</si>
  <si>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</si>
  <si>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</si>
  <si>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</si>
  <si>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</si>
  <si>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</si>
  <si>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</si>
  <si>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</si>
  <si>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</si>
  <si>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</si>
  <si>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</si>
  <si>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</si>
  <si>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</si>
  <si>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</si>
  <si>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</si>
  <si>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</si>
  <si>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</si>
  <si>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</si>
  <si>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</si>
  <si>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</si>
  <si>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</si>
  <si>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</si>
  <si>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</si>
  <si>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</si>
  <si>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</si>
  <si>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</si>
  <si>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</si>
  <si>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</si>
  <si>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</si>
  <si>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</si>
  <si>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</si>
  <si>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</si>
  <si>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</si>
  <si>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</si>
  <si>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</si>
  <si>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</si>
  <si>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</si>
  <si>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</si>
  <si>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</si>
  <si>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</si>
  <si>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</si>
  <si>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</si>
  <si>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</si>
  <si>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</si>
  <si>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</si>
  <si>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</si>
  <si>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</si>
  <si>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</si>
  <si>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</si>
  <si>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</si>
  <si>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</si>
  <si>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</si>
  <si>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</si>
  <si>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</si>
  <si>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</si>
  <si>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</si>
  <si>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</si>
  <si>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</si>
  <si>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</si>
  <si>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</si>
  <si>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</si>
  <si>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</si>
  <si>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</si>
  <si>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</si>
  <si>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</si>
  <si>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</si>
  <si>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</si>
  <si>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</si>
  <si>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</si>
  <si>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</si>
  <si>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</si>
  <si>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</si>
  <si>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</si>
  <si>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</si>
  <si>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</si>
  <si>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</si>
  <si>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</si>
  <si>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</si>
  <si>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</si>
  <si>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</si>
  <si>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</si>
  <si>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</si>
  <si>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</si>
  <si>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</si>
  <si>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</si>
  <si>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</si>
  <si>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</si>
  <si>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</si>
  <si>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</si>
  <si>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</si>
  <si>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</si>
  <si>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</si>
  <si>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</si>
  <si>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</si>
  <si>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</si>
  <si>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</si>
  <si>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</si>
  <si>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</si>
  <si>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</si>
  <si>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</si>
  <si>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</si>
  <si>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</si>
  <si>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</si>
  <si>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</si>
  <si>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</si>
  <si>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</si>
  <si>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</si>
  <si>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</si>
  <si>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</si>
  <si>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</si>
  <si>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</si>
  <si>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</si>
  <si>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</si>
  <si>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</si>
  <si>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</si>
  <si>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</si>
  <si>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</si>
  <si>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</si>
  <si>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</si>
  <si>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</si>
  <si>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</si>
  <si>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</si>
  <si>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</si>
  <si>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</si>
  <si>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</si>
  <si>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</si>
  <si>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</si>
  <si>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</si>
  <si>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</si>
  <si>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</si>
  <si>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</si>
  <si>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</si>
  <si>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</si>
  <si>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</si>
  <si>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</si>
  <si>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</si>
  <si>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</si>
  <si>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</si>
  <si>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</si>
  <si>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</si>
  <si>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</si>
  <si>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</si>
  <si>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</si>
  <si>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</si>
  <si>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</si>
  <si>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</si>
  <si>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</si>
  <si>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</si>
  <si>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</si>
  <si>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</si>
  <si>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</si>
  <si>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</si>
  <si>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</si>
  <si>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</si>
  <si>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</si>
  <si>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</si>
  <si>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</si>
  <si>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1.73</t>
  </si>
  <si>
    <t>一般会計</t>
  </si>
  <si>
    <t>国民健康保険事業</t>
  </si>
  <si>
    <t>上水道事業</t>
  </si>
  <si>
    <t>介護保険事業</t>
  </si>
  <si>
    <t>国民健康保険直営診療施設事業</t>
  </si>
  <si>
    <t>宅地造成事業</t>
  </si>
  <si>
    <t>後期高齢者医療事業</t>
  </si>
  <si>
    <t>公共下水道事業</t>
  </si>
  <si>
    <t>その他会計（赤字）</t>
  </si>
  <si>
    <t>その他会計（黒字）</t>
  </si>
  <si>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</si>
  <si>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双葉地方広域市町村圏組合(下水特会</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</si>
  <si>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</si>
  <si>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福島県後期高齢者医療広域連合(後期高齢者特会)</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1">
      <t>トク</t>
    </rPh>
    <rPh sb="21" eb="22">
      <t>カイ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</si>
  <si>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</si>
  <si>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福島県市町村総合事務組合(消防補償等特会)</t>
    <rPh sb="0" eb="3">
      <t>フクシマケン</t>
    </rPh>
    <rPh sb="3" eb="6">
      <t>シチョウソン</t>
    </rPh>
    <rPh sb="6" eb="8">
      <t>ソウゴウ</t>
    </rPh>
    <rPh sb="8" eb="10">
      <t>ジム</t>
    </rPh>
    <rPh sb="10" eb="12">
      <t>クミアイ</t>
    </rPh>
    <rPh sb="13" eb="15">
      <t>ショウボウ</t>
    </rPh>
    <rPh sb="15" eb="17">
      <t>ホショウ</t>
    </rPh>
    <rPh sb="17" eb="18">
      <t>トウ</t>
    </rPh>
    <rPh sb="18" eb="19">
      <t>トク</t>
    </rPh>
    <rPh sb="19" eb="20">
      <t>カイ</t>
    </rPh>
    <phoneticPr fontId="2"/>
  </si>
  <si>
    <t>福島県市町村総合事務組合(消防賞じゅつ金特会)</t>
    <rPh sb="0" eb="3">
      <t>フクシマケン</t>
    </rPh>
    <rPh sb="3" eb="6">
      <t>シチョウソン</t>
    </rPh>
    <rPh sb="6" eb="8">
      <t>ソウゴウ</t>
    </rPh>
    <rPh sb="8" eb="10">
      <t>ジム</t>
    </rPh>
    <rPh sb="10" eb="12">
      <t>クミアイ</t>
    </rPh>
    <rPh sb="13" eb="15">
      <t>ショウボウ</t>
    </rPh>
    <rPh sb="15" eb="16">
      <t>ショウ</t>
    </rPh>
    <rPh sb="19" eb="20">
      <t>キン</t>
    </rPh>
    <rPh sb="20" eb="21">
      <t>トク</t>
    </rPh>
    <rPh sb="21" eb="22">
      <t>カイ</t>
    </rPh>
    <phoneticPr fontId="2"/>
  </si>
  <si>
    <t>福島県市町村総合事務組合(非常勤職員公務災害補償特会)</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トク</t>
    </rPh>
    <rPh sb="25" eb="26">
      <t>カイ</t>
    </rPh>
    <phoneticPr fontId="2"/>
  </si>
  <si>
    <t>福島県市町村総合事務組合(自治会館管理特会)</t>
    <rPh sb="0" eb="3">
      <t>フクシマケン</t>
    </rPh>
    <rPh sb="3" eb="6">
      <t>シチョウソン</t>
    </rPh>
    <rPh sb="6" eb="8">
      <t>ソウゴウ</t>
    </rPh>
    <rPh sb="8" eb="10">
      <t>ジム</t>
    </rPh>
    <rPh sb="10" eb="12">
      <t>クミアイ</t>
    </rPh>
    <rPh sb="13" eb="15">
      <t>ジチ</t>
    </rPh>
    <rPh sb="15" eb="17">
      <t>カイカン</t>
    </rPh>
    <rPh sb="17" eb="19">
      <t>カンリ</t>
    </rPh>
    <rPh sb="19" eb="20">
      <t>トク</t>
    </rPh>
    <rPh sb="20" eb="21">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</si>
</sst>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extLst xmlns:c16r2="http://schemas.microsoft.com/office/drawing/2015/06/chart">
            <c:ext xmlns:c16="http://schemas.microsoft.com/office/drawing/2014/chart" uri="{C3380CC4-5D6E-409C-BE32-E72D297353CC}">
              <c16:uniqueId val="{00000000-F855-41C4-9036-FD9A023CEB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110837</c:v>
                </c:pt>
                <c:pt idx="1">
                  <c:v>43199</c:v>
                </c:pt>
                <c:pt idx="2">
                  <c:v>27314</c:v>
                </c:pt>
                <c:pt idx="3">
                  <c:v>11349</c:v>
                </c:pt>
                <c:pt idx="4">
                  <c:v>146362</c:v>
                </c:pt>
              </c:numCache>
            </c:numRef>
          </c:val>
          <c:smooth val="0"/>
          <c:extLst xmlns:c16r2="http://schemas.microsoft.com/office/drawing/2015/06/chart">
            <c:ext xmlns:c16="http://schemas.microsoft.com/office/drawing/2014/chart" uri="{C3380CC4-5D6E-409C-BE32-E72D297353CC}">
              <c16:uniqueId val="{00000001-F855-41C4-9036-FD9A023CEB19}"/>
            </c:ext>
          </c:extLst>
        </c:ser>
        <c:dLbls>
          <c:showLegendKey val="0"/>
          <c:showVal val="0"/>
          <c:showCatName val="0"/>
          <c:showSerName val="0"/>
          <c:showPercent val="0"/>
          <c:showBubbleSize val="0"/>
        </c:dLbls>
        <c:marker val="1"/>
        <c:smooth val="0"/>
        <c:axId val="474964000"/>
        <c:axId val="474965568"/>
      </c:lineChart>
      <c:catAx>
        <c:axId val="47496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965568"/>
        <c:crosses val="autoZero"/>
        <c:auto val="1"/>
        <c:lblAlgn val="ctr"/>
        <c:lblOffset val="100"/>
        <c:tickLblSkip val="1"/>
        <c:tickMarkSkip val="1"/>
        <c:noMultiLvlLbl val="0"/>
      </c:catAx>
      <c:valAx>
        <c:axId val="4749655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96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1.07</c:v>
                </c:pt>
                <c:pt idx="1">
                  <c:v>8.25</c:v>
                </c:pt>
                <c:pt idx="2">
                  <c:v>8.6</c:v>
                </c:pt>
                <c:pt idx="3">
                  <c:v>11.43</c:v>
                </c:pt>
                <c:pt idx="4">
                  <c:v>14.87</c:v>
                </c:pt>
              </c:numCache>
            </c:numRef>
          </c:val>
          <c:extLst xmlns:c16r2="http://schemas.microsoft.com/office/drawing/2015/06/chart">
            <c:ext xmlns:c16="http://schemas.microsoft.com/office/drawing/2014/chart" uri="{C3380CC4-5D6E-409C-BE32-E72D297353CC}">
              <c16:uniqueId val="{00000000-85BB-447B-B354-BD3B31B51F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20.64</c:v>
                </c:pt>
                <c:pt idx="1">
                  <c:v>22.95</c:v>
                </c:pt>
                <c:pt idx="2">
                  <c:v>26.95</c:v>
                </c:pt>
                <c:pt idx="3">
                  <c:v>31.45</c:v>
                </c:pt>
                <c:pt idx="4">
                  <c:v>26.2</c:v>
                </c:pt>
              </c:numCache>
            </c:numRef>
          </c:val>
          <c:extLst xmlns:c16r2="http://schemas.microsoft.com/office/drawing/2015/06/chart">
            <c:ext xmlns:c16="http://schemas.microsoft.com/office/drawing/2014/chart" uri="{C3380CC4-5D6E-409C-BE32-E72D297353CC}">
              <c16:uniqueId val="{00000001-85BB-447B-B354-BD3B31B51FF6}"/>
            </c:ext>
          </c:extLst>
        </c:ser>
        <c:dLbls>
          <c:showLegendKey val="0"/>
          <c:showVal val="0"/>
          <c:showCatName val="0"/>
          <c:showSerName val="0"/>
          <c:showPercent val="0"/>
          <c:showBubbleSize val="0"/>
        </c:dLbls>
        <c:gapWidth val="250"/>
        <c:overlap val="100"/>
        <c:axId val="474964392"/>
        <c:axId val="47497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-1.73</c:v>
                </c:pt>
                <c:pt idx="1">
                  <c:v>8.4</c:v>
                </c:pt>
                <c:pt idx="2">
                  <c:v>4.5199999999999996</c:v>
                </c:pt>
                <c:pt idx="3">
                  <c:v>7.12</c:v>
                </c:pt>
                <c:pt idx="4">
                  <c:v>0.83</c:v>
                </c:pt>
              </c:numCache>
            </c:numRef>
          </c:val>
          <c:smooth val="0"/>
          <c:extLst xmlns:c16r2="http://schemas.microsoft.com/office/drawing/2015/06/chart">
            <c:ext xmlns:c16="http://schemas.microsoft.com/office/drawing/2014/chart" uri="{C3380CC4-5D6E-409C-BE32-E72D297353CC}">
              <c16:uniqueId val="{00000002-85BB-447B-B354-BD3B31B51FF6}"/>
            </c:ext>
          </c:extLst>
        </c:ser>
        <c:dLbls>
          <c:showLegendKey val="0"/>
          <c:showVal val="0"/>
          <c:showCatName val="0"/>
          <c:showSerName val="0"/>
          <c:showPercent val="0"/>
          <c:showBubbleSize val="0"/>
        </c:dLbls>
        <c:marker val="1"/>
        <c:smooth val="0"/>
        <c:axId val="474964392"/>
        <c:axId val="474972232"/>
      </c:lineChart>
      <c:catAx>
        <c:axId val="47496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972232"/>
        <c:crosses val="autoZero"/>
        <c:auto val="1"/>
        <c:lblAlgn val="ctr"/>
        <c:lblOffset val="100"/>
        <c:tickLblSkip val="1"/>
        <c:tickMarkSkip val="1"/>
        <c:noMultiLvlLbl val="0"/>
      </c:catAx>
      <c:valAx>
        <c:axId val="47497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6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0.33</c:v>
                </c:pt>
                <c:pt idx="2">
                  <c:v>#N/A</c:v>
                </c:pt>
                <c:pt idx="3">
                  <c:v>0.14000000000000001</c:v>
                </c:pt>
                <c:pt idx="4">
                  <c:v>#N/A</c:v>
                </c:pt>
                <c:pt idx="5">
                  <c:v>0.22</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0-6898-43AA-A101-7396F3D61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98-43AA-A101-7396F3D61549}"/>
            </c:ext>
          </c:extLst>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0.51</c:v>
                </c:pt>
                <c:pt idx="2">
                  <c:v>#N/A</c:v>
                </c:pt>
                <c:pt idx="3">
                  <c:v>0.15</c:v>
                </c:pt>
                <c:pt idx="4">
                  <c:v>#N/A</c:v>
                </c:pt>
                <c:pt idx="5">
                  <c:v>0.16</c:v>
                </c:pt>
                <c:pt idx="6">
                  <c:v>#N/A</c:v>
                </c:pt>
                <c:pt idx="7">
                  <c:v>0.13</c:v>
                </c:pt>
                <c:pt idx="8">
                  <c:v>#N/A</c:v>
                </c:pt>
                <c:pt idx="9">
                  <c:v>0.69</c:v>
                </c:pt>
              </c:numCache>
            </c:numRef>
          </c:val>
          <c:extLst xmlns:c16r2="http://schemas.microsoft.com/office/drawing/2015/06/chart">
            <c:ext xmlns:c16="http://schemas.microsoft.com/office/drawing/2014/chart" uri="{C3380CC4-5D6E-409C-BE32-E72D297353CC}">
              <c16:uniqueId val="{00000002-6898-43AA-A101-7396F3D6154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0.04</c:v>
                </c:pt>
                <c:pt idx="8">
                  <c:v>#N/A</c:v>
                </c:pt>
                <c:pt idx="9">
                  <c:v>0.91</c:v>
                </c:pt>
              </c:numCache>
            </c:numRef>
          </c:val>
          <c:extLst xmlns:c16r2="http://schemas.microsoft.com/office/drawing/2015/06/chart">
            <c:ext xmlns:c16="http://schemas.microsoft.com/office/drawing/2014/chart" uri="{C3380CC4-5D6E-409C-BE32-E72D297353CC}">
              <c16:uniqueId val="{00000003-6898-43AA-A101-7396F3D61549}"/>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0.93</c:v>
                </c:pt>
                <c:pt idx="2">
                  <c:v>#N/A</c:v>
                </c:pt>
                <c:pt idx="3">
                  <c:v>0.97</c:v>
                </c:pt>
                <c:pt idx="4">
                  <c:v>#N/A</c:v>
                </c:pt>
                <c:pt idx="5">
                  <c:v>0.97</c:v>
                </c:pt>
                <c:pt idx="6">
                  <c:v>#N/A</c:v>
                </c:pt>
                <c:pt idx="7">
                  <c:v>0.97</c:v>
                </c:pt>
                <c:pt idx="8">
                  <c:v>#N/A</c:v>
                </c:pt>
                <c:pt idx="9">
                  <c:v>0.95</c:v>
                </c:pt>
              </c:numCache>
            </c:numRef>
          </c:val>
          <c:extLst xmlns:c16r2="http://schemas.microsoft.com/office/drawing/2015/06/chart">
            <c:ext xmlns:c16="http://schemas.microsoft.com/office/drawing/2014/chart" uri="{C3380CC4-5D6E-409C-BE32-E72D297353CC}">
              <c16:uniqueId val="{00000004-6898-43AA-A101-7396F3D61549}"/>
            </c:ext>
          </c:extLst>
        </c:ser>
        <c:ser>
          <c:idx val="5"/>
          <c:order val="5"/>
          <c:tx>
            <c:strRef>
              <c:f>データシート!$A$32</c:f>
              <c:strCache>
                <c:ptCount val="1"/>
                <c:pt idx="0">
                  <c:v>国民健康保険直営診療施設事業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0.64</c:v>
                </c:pt>
                <c:pt idx="4">
                  <c:v>#N/A</c:v>
                </c:pt>
                <c:pt idx="5">
                  <c:v>1.03</c:v>
                </c:pt>
                <c:pt idx="6">
                  <c:v>#N/A</c:v>
                </c:pt>
                <c:pt idx="7">
                  <c:v>1.29</c:v>
                </c:pt>
                <c:pt idx="8">
                  <c:v>#N/A</c:v>
                </c:pt>
                <c:pt idx="9">
                  <c:v>1.36</c:v>
                </c:pt>
              </c:numCache>
            </c:numRef>
          </c:val>
          <c:extLst xmlns:c16r2="http://schemas.microsoft.com/office/drawing/2015/06/chart">
            <c:ext xmlns:c16="http://schemas.microsoft.com/office/drawing/2014/chart" uri="{C3380CC4-5D6E-409C-BE32-E72D297353CC}">
              <c16:uniqueId val="{00000005-6898-43AA-A101-7396F3D6154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0.93</c:v>
                </c:pt>
                <c:pt idx="2">
                  <c:v>#N/A</c:v>
                </c:pt>
                <c:pt idx="3">
                  <c:v>6.79</c:v>
                </c:pt>
                <c:pt idx="4">
                  <c:v>#N/A</c:v>
                </c:pt>
                <c:pt idx="5">
                  <c:v>3.48</c:v>
                </c:pt>
                <c:pt idx="6">
                  <c:v>#N/A</c:v>
                </c:pt>
                <c:pt idx="7">
                  <c:v>6.03</c:v>
                </c:pt>
                <c:pt idx="8">
                  <c:v>#N/A</c:v>
                </c:pt>
                <c:pt idx="9">
                  <c:v>2.58</c:v>
                </c:pt>
              </c:numCache>
            </c:numRef>
          </c:val>
          <c:extLst xmlns:c16r2="http://schemas.microsoft.com/office/drawing/2015/06/chart">
            <c:ext xmlns:c16="http://schemas.microsoft.com/office/drawing/2014/chart" uri="{C3380CC4-5D6E-409C-BE32-E72D297353CC}">
              <c16:uniqueId val="{00000006-6898-43AA-A101-7396F3D61549}"/>
            </c:ext>
          </c:extLst>
        </c:ser>
        <c:ser>
          <c:idx val="7"/>
          <c:order val="7"/>
          <c:tx>
            <c:strRef>
              <c:f>データシート!$A$34</c:f>
              <c:strCache>
                <c:ptCount val="1"/>
                <c:pt idx="0">
                  <c:v>上水道事業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10.89</c:v>
                </c:pt>
                <c:pt idx="2">
                  <c:v>#N/A</c:v>
                </c:pt>
                <c:pt idx="3">
                  <c:v>8.3800000000000008</c:v>
                </c:pt>
                <c:pt idx="4">
                  <c:v>#N/A</c:v>
                </c:pt>
                <c:pt idx="5">
                  <c:v>4.8600000000000003</c:v>
                </c:pt>
                <c:pt idx="6">
                  <c:v>#N/A</c:v>
                </c:pt>
                <c:pt idx="7">
                  <c:v>11.3</c:v>
                </c:pt>
                <c:pt idx="8">
                  <c:v>#N/A</c:v>
                </c:pt>
                <c:pt idx="9">
                  <c:v>11.69</c:v>
                </c:pt>
              </c:numCache>
            </c:numRef>
          </c:val>
          <c:extLst xmlns:c16r2="http://schemas.microsoft.com/office/drawing/2015/06/chart">
            <c:ext xmlns:c16="http://schemas.microsoft.com/office/drawing/2014/chart" uri="{C3380CC4-5D6E-409C-BE32-E72D297353CC}">
              <c16:uniqueId val="{00000007-6898-43AA-A101-7396F3D6154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1.56</c:v>
                </c:pt>
                <c:pt idx="2">
                  <c:v>#N/A</c:v>
                </c:pt>
                <c:pt idx="3">
                  <c:v>8.2200000000000006</c:v>
                </c:pt>
                <c:pt idx="4">
                  <c:v>#N/A</c:v>
                </c:pt>
                <c:pt idx="5">
                  <c:v>20.47</c:v>
                </c:pt>
                <c:pt idx="6">
                  <c:v>#N/A</c:v>
                </c:pt>
                <c:pt idx="7">
                  <c:v>14.1</c:v>
                </c:pt>
                <c:pt idx="8">
                  <c:v>#N/A</c:v>
                </c:pt>
                <c:pt idx="9">
                  <c:v>12.36</c:v>
                </c:pt>
              </c:numCache>
            </c:numRef>
          </c:val>
          <c:extLst xmlns:c16r2="http://schemas.microsoft.com/office/drawing/2015/06/chart">
            <c:ext xmlns:c16="http://schemas.microsoft.com/office/drawing/2014/chart" uri="{C3380CC4-5D6E-409C-BE32-E72D297353CC}">
              <c16:uniqueId val="{00000008-6898-43AA-A101-7396F3D615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1.06</c:v>
                </c:pt>
                <c:pt idx="2">
                  <c:v>#N/A</c:v>
                </c:pt>
                <c:pt idx="3">
                  <c:v>8.25</c:v>
                </c:pt>
                <c:pt idx="4">
                  <c:v>#N/A</c:v>
                </c:pt>
                <c:pt idx="5">
                  <c:v>8.58</c:v>
                </c:pt>
                <c:pt idx="6">
                  <c:v>#N/A</c:v>
                </c:pt>
                <c:pt idx="7">
                  <c:v>11.43</c:v>
                </c:pt>
                <c:pt idx="8">
                  <c:v>#N/A</c:v>
                </c:pt>
                <c:pt idx="9">
                  <c:v>14.92</c:v>
                </c:pt>
              </c:numCache>
            </c:numRef>
          </c:val>
          <c:extLst xmlns:c16r2="http://schemas.microsoft.com/office/drawing/2015/06/chart">
            <c:ext xmlns:c16="http://schemas.microsoft.com/office/drawing/2014/chart" uri="{C3380CC4-5D6E-409C-BE32-E72D297353CC}">
              <c16:uniqueId val="{00000009-6898-43AA-A101-7396F3D61549}"/>
            </c:ext>
          </c:extLst>
        </c:ser>
        <c:dLbls>
          <c:showLegendKey val="0"/>
          <c:showVal val="0"/>
          <c:showCatName val="0"/>
          <c:showSerName val="0"/>
          <c:showPercent val="0"/>
          <c:showBubbleSize val="0"/>
        </c:dLbls>
        <c:gapWidth val="150"/>
        <c:overlap val="100"/>
        <c:axId val="474965960"/>
        <c:axId val="474978896"/>
      </c:barChart>
      <c:catAx>
        <c:axId val="4749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978896"/>
        <c:crosses val="autoZero"/>
        <c:auto val="1"/>
        <c:lblAlgn val="ctr"/>
        <c:lblOffset val="100"/>
        <c:tickLblSkip val="1"/>
        <c:tickMarkSkip val="1"/>
        <c:noMultiLvlLbl val="0"/>
      </c:catAx>
      <c:valAx>
        <c:axId val="47497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65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608</c:v>
                </c:pt>
                <c:pt idx="5">
                  <c:v>607</c:v>
                </c:pt>
                <c:pt idx="8">
                  <c:v>644</c:v>
                </c:pt>
                <c:pt idx="11">
                  <c:v>646</c:v>
                </c:pt>
                <c:pt idx="14">
                  <c:v>647</c:v>
                </c:pt>
              </c:numCache>
            </c:numRef>
          </c:val>
          <c:extLst xmlns:c16r2="http://schemas.microsoft.com/office/drawing/2015/06/chart">
            <c:ext xmlns:c16="http://schemas.microsoft.com/office/drawing/2014/chart" uri="{C3380CC4-5D6E-409C-BE32-E72D297353CC}">
              <c16:uniqueId val="{00000000-D662-4110-87B7-2F241AEFB1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62-4110-87B7-2F241AEFB1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233</c:v>
                </c:pt>
                <c:pt idx="3">
                  <c:v>209</c:v>
                </c:pt>
                <c:pt idx="6">
                  <c:v>215</c:v>
                </c:pt>
                <c:pt idx="9">
                  <c:v>173</c:v>
                </c:pt>
                <c:pt idx="12">
                  <c:v>38</c:v>
                </c:pt>
              </c:numCache>
            </c:numRef>
          </c:val>
          <c:extLst xmlns:c16r2="http://schemas.microsoft.com/office/drawing/2015/06/chart">
            <c:ext xmlns:c16="http://schemas.microsoft.com/office/drawing/2014/chart" uri="{C3380CC4-5D6E-409C-BE32-E72D297353CC}">
              <c16:uniqueId val="{00000002-D662-4110-87B7-2F241AEFB1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57</c:v>
                </c:pt>
                <c:pt idx="3">
                  <c:v>46</c:v>
                </c:pt>
                <c:pt idx="6">
                  <c:v>40</c:v>
                </c:pt>
                <c:pt idx="9">
                  <c:v>18</c:v>
                </c:pt>
                <c:pt idx="12">
                  <c:v>41</c:v>
                </c:pt>
              </c:numCache>
            </c:numRef>
          </c:val>
          <c:extLst xmlns:c16r2="http://schemas.microsoft.com/office/drawing/2015/06/chart">
            <c:ext xmlns:c16="http://schemas.microsoft.com/office/drawing/2014/chart" uri="{C3380CC4-5D6E-409C-BE32-E72D297353CC}">
              <c16:uniqueId val="{00000003-D662-4110-87B7-2F241AEFB1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326</c:v>
                </c:pt>
                <c:pt idx="3">
                  <c:v>334</c:v>
                </c:pt>
                <c:pt idx="6">
                  <c:v>345</c:v>
                </c:pt>
                <c:pt idx="9">
                  <c:v>334</c:v>
                </c:pt>
                <c:pt idx="12">
                  <c:v>305</c:v>
                </c:pt>
              </c:numCache>
            </c:numRef>
          </c:val>
          <c:extLst xmlns:c16r2="http://schemas.microsoft.com/office/drawing/2015/06/chart">
            <c:ext xmlns:c16="http://schemas.microsoft.com/office/drawing/2014/chart" uri="{C3380CC4-5D6E-409C-BE32-E72D297353CC}">
              <c16:uniqueId val="{00000004-D662-4110-87B7-2F241AEFB1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62-4110-87B7-2F241AEFB1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62-4110-87B7-2F241AEFB1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586</c:v>
                </c:pt>
                <c:pt idx="3">
                  <c:v>766</c:v>
                </c:pt>
                <c:pt idx="6">
                  <c:v>669</c:v>
                </c:pt>
                <c:pt idx="9">
                  <c:v>682</c:v>
                </c:pt>
                <c:pt idx="12">
                  <c:v>688</c:v>
                </c:pt>
              </c:numCache>
            </c:numRef>
          </c:val>
          <c:extLst xmlns:c16r2="http://schemas.microsoft.com/office/drawing/2015/06/chart">
            <c:ext xmlns:c16="http://schemas.microsoft.com/office/drawing/2014/chart" uri="{C3380CC4-5D6E-409C-BE32-E72D297353CC}">
              <c16:uniqueId val="{00000007-D662-4110-87B7-2F241AEFB139}"/>
            </c:ext>
          </c:extLst>
        </c:ser>
        <c:dLbls>
          <c:showLegendKey val="0"/>
          <c:showVal val="0"/>
          <c:showCatName val="0"/>
          <c:showSerName val="0"/>
          <c:showPercent val="0"/>
          <c:showBubbleSize val="0"/>
        </c:dLbls>
        <c:gapWidth val="100"/>
        <c:overlap val="100"/>
        <c:axId val="474979680"/>
        <c:axId val="474980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594</c:v>
                </c:pt>
                <c:pt idx="2">
                  <c:v>#N/A</c:v>
                </c:pt>
                <c:pt idx="3">
                  <c:v>#N/A</c:v>
                </c:pt>
                <c:pt idx="4">
                  <c:v>748</c:v>
                </c:pt>
                <c:pt idx="5">
                  <c:v>#N/A</c:v>
                </c:pt>
                <c:pt idx="6">
                  <c:v>#N/A</c:v>
                </c:pt>
                <c:pt idx="7">
                  <c:v>625</c:v>
                </c:pt>
                <c:pt idx="8">
                  <c:v>#N/A</c:v>
                </c:pt>
                <c:pt idx="9">
                  <c:v>#N/A</c:v>
                </c:pt>
                <c:pt idx="10">
                  <c:v>561</c:v>
                </c:pt>
                <c:pt idx="11">
                  <c:v>#N/A</c:v>
                </c:pt>
                <c:pt idx="12">
                  <c:v>#N/A</c:v>
                </c:pt>
                <c:pt idx="13">
                  <c:v>425</c:v>
                </c:pt>
                <c:pt idx="14">
                  <c:v>#N/A</c:v>
                </c:pt>
              </c:numCache>
            </c:numRef>
          </c:val>
          <c:smooth val="0"/>
          <c:extLst xmlns:c16r2="http://schemas.microsoft.com/office/drawing/2015/06/chart">
            <c:ext xmlns:c16="http://schemas.microsoft.com/office/drawing/2014/chart" uri="{C3380CC4-5D6E-409C-BE32-E72D297353CC}">
              <c16:uniqueId val="{00000008-D662-4110-87B7-2F241AEFB139}"/>
            </c:ext>
          </c:extLst>
        </c:ser>
        <c:dLbls>
          <c:showLegendKey val="0"/>
          <c:showVal val="0"/>
          <c:showCatName val="0"/>
          <c:showSerName val="0"/>
          <c:showPercent val="0"/>
          <c:showBubbleSize val="0"/>
        </c:dLbls>
        <c:marker val="1"/>
        <c:smooth val="0"/>
        <c:axId val="474979680"/>
        <c:axId val="474980072"/>
      </c:lineChart>
      <c:catAx>
        <c:axId val="4749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980072"/>
        <c:crosses val="autoZero"/>
        <c:auto val="1"/>
        <c:lblAlgn val="ctr"/>
        <c:lblOffset val="100"/>
        <c:tickLblSkip val="1"/>
        <c:tickMarkSkip val="1"/>
        <c:noMultiLvlLbl val="0"/>
      </c:catAx>
      <c:valAx>
        <c:axId val="47498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7276</c:v>
                </c:pt>
                <c:pt idx="5">
                  <c:v>7077</c:v>
                </c:pt>
                <c:pt idx="8">
                  <c:v>6959</c:v>
                </c:pt>
                <c:pt idx="11">
                  <c:v>6794</c:v>
                </c:pt>
                <c:pt idx="14">
                  <c:v>6389</c:v>
                </c:pt>
              </c:numCache>
            </c:numRef>
          </c:val>
          <c:extLst xmlns:c16r2="http://schemas.microsoft.com/office/drawing/2015/06/chart">
            <c:ext xmlns:c16="http://schemas.microsoft.com/office/drawing/2014/chart" uri="{C3380CC4-5D6E-409C-BE32-E72D297353CC}">
              <c16:uniqueId val="{00000000-5BCB-4DB0-BBCC-413A8ECE5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c:v>
                </c:pt>
                <c:pt idx="5">
                  <c:v>5</c:v>
                </c:pt>
                <c:pt idx="8">
                  <c:v>1</c:v>
                </c:pt>
                <c:pt idx="11">
                  <c:v>0</c:v>
                </c:pt>
                <c:pt idx="14">
                  <c:v>0</c:v>
                </c:pt>
              </c:numCache>
            </c:numRef>
          </c:val>
          <c:extLst xmlns:c16r2="http://schemas.microsoft.com/office/drawing/2015/06/chart">
            <c:ext xmlns:c16="http://schemas.microsoft.com/office/drawing/2014/chart" uri="{C3380CC4-5D6E-409C-BE32-E72D297353CC}">
              <c16:uniqueId val="{00000001-5BCB-4DB0-BBCC-413A8ECE5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1870</c:v>
                </c:pt>
                <c:pt idx="5">
                  <c:v>6206</c:v>
                </c:pt>
                <c:pt idx="8">
                  <c:v>7052</c:v>
                </c:pt>
                <c:pt idx="11">
                  <c:v>9174</c:v>
                </c:pt>
                <c:pt idx="14">
                  <c:v>10538</c:v>
                </c:pt>
              </c:numCache>
            </c:numRef>
          </c:val>
          <c:extLst xmlns:c16r2="http://schemas.microsoft.com/office/drawing/2015/06/chart">
            <c:ext xmlns:c16="http://schemas.microsoft.com/office/drawing/2014/chart" uri="{C3380CC4-5D6E-409C-BE32-E72D297353CC}">
              <c16:uniqueId val="{00000002-5BCB-4DB0-BBCC-413A8ECE5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BCB-4DB0-BBCC-413A8ECE5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BCB-4DB0-BBCC-413A8ECE5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c:v>
                </c:pt>
                <c:pt idx="3">
                  <c:v>26</c:v>
                </c:pt>
                <c:pt idx="6">
                  <c:v>24</c:v>
                </c:pt>
                <c:pt idx="9">
                  <c:v>0</c:v>
                </c:pt>
                <c:pt idx="12">
                  <c:v>0</c:v>
                </c:pt>
              </c:numCache>
            </c:numRef>
          </c:val>
          <c:extLst xmlns:c16r2="http://schemas.microsoft.com/office/drawing/2015/06/chart">
            <c:ext xmlns:c16="http://schemas.microsoft.com/office/drawing/2014/chart" uri="{C3380CC4-5D6E-409C-BE32-E72D297353CC}">
              <c16:uniqueId val="{00000005-5BCB-4DB0-BBCC-413A8ECE5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2028</c:v>
                </c:pt>
                <c:pt idx="3">
                  <c:v>2180</c:v>
                </c:pt>
                <c:pt idx="6">
                  <c:v>1900</c:v>
                </c:pt>
                <c:pt idx="9">
                  <c:v>1714</c:v>
                </c:pt>
                <c:pt idx="12">
                  <c:v>1528</c:v>
                </c:pt>
              </c:numCache>
            </c:numRef>
          </c:val>
          <c:extLst xmlns:c16r2="http://schemas.microsoft.com/office/drawing/2015/06/chart">
            <c:ext xmlns:c16="http://schemas.microsoft.com/office/drawing/2014/chart" uri="{C3380CC4-5D6E-409C-BE32-E72D297353CC}">
              <c16:uniqueId val="{00000006-5BCB-4DB0-BBCC-413A8ECE5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564</c:v>
                </c:pt>
                <c:pt idx="3">
                  <c:v>517</c:v>
                </c:pt>
                <c:pt idx="6">
                  <c:v>491</c:v>
                </c:pt>
                <c:pt idx="9">
                  <c:v>464</c:v>
                </c:pt>
                <c:pt idx="12">
                  <c:v>421</c:v>
                </c:pt>
              </c:numCache>
            </c:numRef>
          </c:val>
          <c:extLst xmlns:c16r2="http://schemas.microsoft.com/office/drawing/2015/06/chart">
            <c:ext xmlns:c16="http://schemas.microsoft.com/office/drawing/2014/chart" uri="{C3380CC4-5D6E-409C-BE32-E72D297353CC}">
              <c16:uniqueId val="{00000007-5BCB-4DB0-BBCC-413A8ECE5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4039</c:v>
                </c:pt>
                <c:pt idx="3">
                  <c:v>3880</c:v>
                </c:pt>
                <c:pt idx="6">
                  <c:v>3757</c:v>
                </c:pt>
                <c:pt idx="9">
                  <c:v>3522</c:v>
                </c:pt>
                <c:pt idx="12">
                  <c:v>3235</c:v>
                </c:pt>
              </c:numCache>
            </c:numRef>
          </c:val>
          <c:extLst xmlns:c16r2="http://schemas.microsoft.com/office/drawing/2015/06/chart">
            <c:ext xmlns:c16="http://schemas.microsoft.com/office/drawing/2014/chart" uri="{C3380CC4-5D6E-409C-BE32-E72D297353CC}">
              <c16:uniqueId val="{00000008-5BCB-4DB0-BBCC-413A8ECE5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807</c:v>
                </c:pt>
                <c:pt idx="3">
                  <c:v>619</c:v>
                </c:pt>
                <c:pt idx="6">
                  <c:v>470</c:v>
                </c:pt>
                <c:pt idx="9">
                  <c:v>308</c:v>
                </c:pt>
                <c:pt idx="12">
                  <c:v>276</c:v>
                </c:pt>
              </c:numCache>
            </c:numRef>
          </c:val>
          <c:extLst xmlns:c16r2="http://schemas.microsoft.com/office/drawing/2015/06/chart">
            <c:ext xmlns:c16="http://schemas.microsoft.com/office/drawing/2014/chart" uri="{C3380CC4-5D6E-409C-BE32-E72D297353CC}">
              <c16:uniqueId val="{00000009-5BCB-4DB0-BBCC-413A8ECE5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6090</c:v>
                </c:pt>
                <c:pt idx="3">
                  <c:v>5806</c:v>
                </c:pt>
                <c:pt idx="6">
                  <c:v>5610</c:v>
                </c:pt>
                <c:pt idx="9">
                  <c:v>5403</c:v>
                </c:pt>
                <c:pt idx="12">
                  <c:v>4789</c:v>
                </c:pt>
              </c:numCache>
            </c:numRef>
          </c:val>
          <c:extLst xmlns:c16r2="http://schemas.microsoft.com/office/drawing/2015/06/chart">
            <c:ext xmlns:c16="http://schemas.microsoft.com/office/drawing/2014/chart" uri="{C3380CC4-5D6E-409C-BE32-E72D297353CC}">
              <c16:uniqueId val="{0000000A-5BCB-4DB0-BBCC-413A8ECE5C5A}"/>
            </c:ext>
          </c:extLst>
        </c:ser>
        <c:dLbls>
          <c:showLegendKey val="0"/>
          <c:showVal val="0"/>
          <c:showCatName val="0"/>
          <c:showSerName val="0"/>
          <c:showPercent val="0"/>
          <c:showBubbleSize val="0"/>
        </c:dLbls>
        <c:gapWidth val="100"/>
        <c:overlap val="100"/>
        <c:axId val="474980464"/>
        <c:axId val="47498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BCB-4DB0-BBCC-413A8ECE5C5A}"/>
            </c:ext>
          </c:extLst>
        </c:ser>
        <c:dLbls>
          <c:showLegendKey val="0"/>
          <c:showVal val="0"/>
          <c:showCatName val="0"/>
          <c:showSerName val="0"/>
          <c:showPercent val="0"/>
          <c:showBubbleSize val="0"/>
        </c:dLbls>
        <c:marker val="1"/>
        <c:smooth val="0"/>
        <c:axId val="474980464"/>
        <c:axId val="474981248"/>
      </c:lineChart>
      <c:catAx>
        <c:axId val="47498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981248"/>
        <c:crosses val="autoZero"/>
        <c:auto val="1"/>
        <c:lblAlgn val="ctr"/>
        <c:lblOffset val="100"/>
        <c:tickLblSkip val="1"/>
        <c:tickMarkSkip val="1"/>
        <c:noMultiLvlLbl val="0"/>
      </c:catAx>
      <c:valAx>
        <c:axId val="47498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8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19,084
19,038
223.14
15,406,115
14,540,390
766,875
5,155,736
4,788,554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基準財政収入額、基準財政需要額</a:t>
          </a:r>
          <a:r>
            <a:rPr lang="ja-JP" altLang="en-US" sz="1100" b="0" i="0" baseline="0">
              <a:solidFill>
                <a:schemeClr val="dk1"/>
              </a:solidFill>
              <a:effectLst/>
              <a:latin typeface="+mn-lt"/>
              <a:ea typeface="+mn-ea"/>
              <a:cs typeface="+mn-cs"/>
            </a:rPr>
            <a:t>ともに微増となり、増加幅も同程度であったことから財政力指数は横ばいとなっている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現在は東日本大震災からの復旧・復興のため、基準的な指数と、実際の行財政運営とでは大きな乖離があり、依然として予断を許さない状況が継続している。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138289</xdr:rowOff>
    </xdr:to>
    <xdr:cxnSp macro="">
      <xdr:nvCxnSpPr>
        <xdr:cNvPr id="67" name="直線コネクタ 66"/>
        <xdr:cNvCxnSpPr/>
      </xdr:nvCxnSpPr>
      <xdr:spPr>
        <a:xfrm>
          <a:off x="4114800" y="76686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124883</xdr:rowOff>
    </xdr:to>
    <xdr:cxnSp macro="">
      <xdr:nvCxnSpPr>
        <xdr:cNvPr id="70" name="直線コネクタ 69"/>
        <xdr:cNvCxnSpPr/>
      </xdr:nvCxnSpPr>
      <xdr:spPr>
        <a:xfrm>
          <a:off x="3225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84667</xdr:rowOff>
    </xdr:to>
    <xdr:cxnSp macro="">
      <xdr:nvCxnSpPr>
        <xdr:cNvPr id="73" name="直線コネクタ 72"/>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71261</xdr:rowOff>
    </xdr:to>
    <xdr:cxnSp macro="">
      <xdr:nvCxnSpPr>
        <xdr:cNvPr id="76" name="直線コネクタ 75"/>
        <xdr:cNvCxnSpPr/>
      </xdr:nvCxnSpPr>
      <xdr:spPr>
        <a:xfrm>
          <a:off x="1447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6" name="円/楕円 85"/>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7"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2" name="円/楕円 91"/>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3" name="テキスト ボックス 92"/>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子力災害の影響によって町民税を条例による減免及び地方税法による課税免除を実施したことにより、経常一般財源が激減し、その補填財源となった震災復興特別交付税が臨時の一般財源のため、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年度に大幅な経常収支比率の悪化があった。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人件費等の減少</a:t>
          </a:r>
          <a:r>
            <a:rPr lang="ja-JP" altLang="en-US" sz="1100" b="0" i="0" baseline="0">
              <a:solidFill>
                <a:schemeClr val="dk1"/>
              </a:solidFill>
              <a:effectLst/>
              <a:latin typeface="+mn-lt"/>
              <a:ea typeface="+mn-ea"/>
              <a:cs typeface="+mn-cs"/>
            </a:rPr>
            <a:t>、新規起債の抑制による償還金の減少</a:t>
          </a:r>
          <a:r>
            <a:rPr lang="ja-JP" altLang="ja-JP" sz="1100" b="0" i="0" baseline="0">
              <a:solidFill>
                <a:schemeClr val="dk1"/>
              </a:solidFill>
              <a:effectLst/>
              <a:latin typeface="+mn-lt"/>
              <a:ea typeface="+mn-ea"/>
              <a:cs typeface="+mn-cs"/>
            </a:rPr>
            <a:t>などにより経常経費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改善はあるものの、</a:t>
          </a:r>
          <a:r>
            <a:rPr lang="ja-JP" altLang="en-US" sz="1100" b="0" i="0" baseline="0">
              <a:solidFill>
                <a:schemeClr val="dk1"/>
              </a:solidFill>
              <a:effectLst/>
              <a:latin typeface="+mn-lt"/>
              <a:ea typeface="+mn-ea"/>
              <a:cs typeface="+mn-cs"/>
            </a:rPr>
            <a:t>依然として経常一般財源の確保に大きな課題を抱えている状態であり、</a:t>
          </a:r>
          <a:r>
            <a:rPr lang="ja-JP" altLang="ja-JP" sz="1100" b="0" i="0" baseline="0">
              <a:solidFill>
                <a:schemeClr val="dk1"/>
              </a:solidFill>
              <a:effectLst/>
              <a:latin typeface="+mn-lt"/>
              <a:ea typeface="+mn-ea"/>
              <a:cs typeface="+mn-cs"/>
            </a:rPr>
            <a:t>復興の進捗と並行して</a:t>
          </a:r>
          <a:r>
            <a:rPr lang="ja-JP" altLang="en-US" sz="1100" b="0" i="0" baseline="0">
              <a:solidFill>
                <a:schemeClr val="dk1"/>
              </a:solidFill>
              <a:effectLst/>
              <a:latin typeface="+mn-lt"/>
              <a:ea typeface="+mn-ea"/>
              <a:cs typeface="+mn-cs"/>
            </a:rPr>
            <a:t>経常一般財源を</a:t>
          </a:r>
          <a:r>
            <a:rPr lang="ja-JP" altLang="ja-JP" sz="1100" b="0" i="0" baseline="0">
              <a:solidFill>
                <a:schemeClr val="dk1"/>
              </a:solidFill>
              <a:effectLst/>
              <a:latin typeface="+mn-lt"/>
              <a:ea typeface="+mn-ea"/>
              <a:cs typeface="+mn-cs"/>
            </a:rPr>
            <a:t>確保していく必要がある。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65</xdr:row>
      <xdr:rowOff>77046</xdr:rowOff>
    </xdr:to>
    <xdr:cxnSp macro="">
      <xdr:nvCxnSpPr>
        <xdr:cNvPr id="125" name="直線コネクタ 124"/>
        <xdr:cNvCxnSpPr/>
      </xdr:nvCxnSpPr>
      <xdr:spPr>
        <a:xfrm flipV="1">
          <a:off x="4953000" y="9982623"/>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49123</xdr:rowOff>
    </xdr:from>
    <xdr:ext cx="762000" cy="259045"/>
    <xdr:sp macro="" textlink="">
      <xdr:nvSpPr>
        <xdr:cNvPr id="126" name="財政構造の弾力性最小値テキスト"/>
        <xdr:cNvSpPr txBox="1"/>
      </xdr:nvSpPr>
      <xdr:spPr>
        <a:xfrm>
          <a:off x="5041900" y="111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65</xdr:row>
      <xdr:rowOff>77046</xdr:rowOff>
    </xdr:from>
    <xdr:to>
      <xdr:col>7</xdr:col>
      <xdr:colOff>241300</xdr:colOff>
      <xdr:row>65</xdr:row>
      <xdr:rowOff>77046</xdr:rowOff>
    </xdr:to>
    <xdr:cxnSp macro="">
      <xdr:nvCxnSpPr>
        <xdr:cNvPr id="127" name="直線コネクタ 126"/>
        <xdr:cNvCxnSpPr/>
      </xdr:nvCxnSpPr>
      <xdr:spPr>
        <a:xfrm>
          <a:off x="4864100" y="112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55456</xdr:rowOff>
    </xdr:to>
    <xdr:cxnSp macro="">
      <xdr:nvCxnSpPr>
        <xdr:cNvPr id="130" name="直線コネクタ 129"/>
        <xdr:cNvCxnSpPr/>
      </xdr:nvCxnSpPr>
      <xdr:spPr>
        <a:xfrm flipV="1">
          <a:off x="4114800" y="1100814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66481</xdr:rowOff>
    </xdr:from>
    <xdr:ext cx="762000" cy="259045"/>
    <xdr:sp macro="" textlink="">
      <xdr:nvSpPr>
        <xdr:cNvPr id="131"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32" name="フローチャート : 判断 131"/>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66</xdr:row>
      <xdr:rowOff>86571</xdr:rowOff>
    </xdr:to>
    <xdr:cxnSp macro="">
      <xdr:nvCxnSpPr>
        <xdr:cNvPr id="133" name="直線コネクタ 132"/>
        <xdr:cNvCxnSpPr/>
      </xdr:nvCxnSpPr>
      <xdr:spPr>
        <a:xfrm flipV="1">
          <a:off x="3225800" y="11028256"/>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xdr:rowOff>
    </xdr:from>
    <xdr:to>
      <xdr:col>6</xdr:col>
      <xdr:colOff>50800</xdr:colOff>
      <xdr:row>62</xdr:row>
      <xdr:rowOff>103294</xdr:rowOff>
    </xdr:to>
    <xdr:sp macro="" textlink="">
      <xdr:nvSpPr>
        <xdr:cNvPr id="134" name="フローチャート : 判断 133"/>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35" name="テキスト ボックス 134"/>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86571</xdr:rowOff>
    </xdr:from>
    <xdr:to>
      <xdr:col>4</xdr:col>
      <xdr:colOff>482600</xdr:colOff>
      <xdr:row>66</xdr:row>
      <xdr:rowOff>138854</xdr:rowOff>
    </xdr:to>
    <xdr:cxnSp macro="">
      <xdr:nvCxnSpPr>
        <xdr:cNvPr id="136" name="直線コネクタ 135"/>
        <xdr:cNvCxnSpPr/>
      </xdr:nvCxnSpPr>
      <xdr:spPr>
        <a:xfrm flipV="1">
          <a:off x="2336800" y="114022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xdr:rowOff>
    </xdr:from>
    <xdr:to>
      <xdr:col>4</xdr:col>
      <xdr:colOff>533400</xdr:colOff>
      <xdr:row>62</xdr:row>
      <xdr:rowOff>103294</xdr:rowOff>
    </xdr:to>
    <xdr:sp macro="" textlink="">
      <xdr:nvSpPr>
        <xdr:cNvPr id="137" name="フローチャート : 判断 136"/>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38" name="テキスト ボックス 137"/>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66</xdr:row>
      <xdr:rowOff>138854</xdr:rowOff>
    </xdr:to>
    <xdr:cxnSp macro="">
      <xdr:nvCxnSpPr>
        <xdr:cNvPr id="139" name="直線コネクタ 138"/>
        <xdr:cNvCxnSpPr/>
      </xdr:nvCxnSpPr>
      <xdr:spPr>
        <a:xfrm>
          <a:off x="1447800" y="10400877"/>
          <a:ext cx="889000" cy="10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161079</xdr:rowOff>
    </xdr:from>
    <xdr:to>
      <xdr:col>3</xdr:col>
      <xdr:colOff>330200</xdr:colOff>
      <xdr:row>62</xdr:row>
      <xdr:rowOff>91229</xdr:rowOff>
    </xdr:to>
    <xdr:sp macro="" textlink="">
      <xdr:nvSpPr>
        <xdr:cNvPr id="140" name="フローチャート : 判断 139"/>
        <xdr:cNvSpPr/>
      </xdr:nvSpPr>
      <xdr:spPr>
        <a:xfrm>
          <a:off x="2286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101406</xdr:rowOff>
    </xdr:from>
    <xdr:ext cx="762000" cy="259045"/>
    <xdr:sp macro="" textlink="">
      <xdr:nvSpPr>
        <xdr:cNvPr id="141" name="テキスト ボックス 140"/>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42" name="フローチャート : 判断 141"/>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23723</xdr:rowOff>
    </xdr:from>
    <xdr:ext cx="762000" cy="259045"/>
    <xdr:sp macro="" textlink="">
      <xdr:nvSpPr>
        <xdr:cNvPr id="143" name="テキスト ボックス 142"/>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49" name="円/楕円 148"/>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50"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1" name="円/楕円 150"/>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2" name="テキスト ボックス 151"/>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35771</xdr:rowOff>
    </xdr:from>
    <xdr:to>
      <xdr:col>4</xdr:col>
      <xdr:colOff>533400</xdr:colOff>
      <xdr:row>66</xdr:row>
      <xdr:rowOff>137371</xdr:rowOff>
    </xdr:to>
    <xdr:sp macro="" textlink="">
      <xdr:nvSpPr>
        <xdr:cNvPr id="153" name="円/楕円 152"/>
        <xdr:cNvSpPr/>
      </xdr:nvSpPr>
      <xdr:spPr>
        <a:xfrm>
          <a:off x="3175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122148</xdr:rowOff>
    </xdr:from>
    <xdr:ext cx="762000" cy="259045"/>
    <xdr:sp macro="" textlink="">
      <xdr:nvSpPr>
        <xdr:cNvPr id="154" name="テキスト ボックス 153"/>
        <xdr:cNvSpPr txBox="1"/>
      </xdr:nvSpPr>
      <xdr:spPr>
        <a:xfrm>
          <a:off x="2844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88054</xdr:rowOff>
    </xdr:from>
    <xdr:to>
      <xdr:col>3</xdr:col>
      <xdr:colOff>330200</xdr:colOff>
      <xdr:row>67</xdr:row>
      <xdr:rowOff>18204</xdr:rowOff>
    </xdr:to>
    <xdr:sp macro="" textlink="">
      <xdr:nvSpPr>
        <xdr:cNvPr id="155" name="円/楕円 154"/>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2981</xdr:rowOff>
    </xdr:from>
    <xdr:ext cx="762000" cy="259045"/>
    <xdr:sp macro="" textlink="">
      <xdr:nvSpPr>
        <xdr:cNvPr id="156" name="テキスト ボックス 155"/>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63077</xdr:rowOff>
    </xdr:from>
    <xdr:to>
      <xdr:col>2</xdr:col>
      <xdr:colOff>127000</xdr:colOff>
      <xdr:row>60</xdr:row>
      <xdr:rowOff>164677</xdr:rowOff>
    </xdr:to>
    <xdr:sp macro="" textlink="">
      <xdr:nvSpPr>
        <xdr:cNvPr id="157" name="円/楕円 156"/>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3404</xdr:rowOff>
    </xdr:from>
    <xdr:ext cx="762000" cy="259045"/>
    <xdr:sp macro="" textlink="">
      <xdr:nvSpPr>
        <xdr:cNvPr id="158" name="テキスト ボックス 157"/>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[188,058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人当りの人件費・物件費等決算額については、</a:t>
          </a:r>
          <a:r>
            <a:rPr lang="ja-JP" altLang="en-US" sz="1100" b="0" i="0" baseline="0">
              <a:solidFill>
                <a:schemeClr val="dk1"/>
              </a:solidFill>
              <a:effectLst/>
              <a:latin typeface="+mn-lt"/>
              <a:ea typeface="+mn-ea"/>
              <a:cs typeface="+mn-cs"/>
            </a:rPr>
            <a:t>前年比較で大幅な増加となった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東日本大震災の影響で浪江町内に居住することができず、新規の転入もできなくなっているため、当面は</a:t>
          </a:r>
          <a:r>
            <a:rPr lang="ja-JP" altLang="en-US" sz="1100" b="0" i="0" baseline="0">
              <a:solidFill>
                <a:schemeClr val="dk1"/>
              </a:solidFill>
              <a:effectLst/>
              <a:latin typeface="+mn-lt"/>
              <a:ea typeface="+mn-ea"/>
              <a:cs typeface="+mn-cs"/>
            </a:rPr>
            <a:t>分母の</a:t>
          </a:r>
          <a:r>
            <a:rPr lang="ja-JP" altLang="ja-JP" sz="1100" b="0" i="0" baseline="0">
              <a:solidFill>
                <a:schemeClr val="dk1"/>
              </a:solidFill>
              <a:effectLst/>
              <a:latin typeface="+mn-lt"/>
              <a:ea typeface="+mn-ea"/>
              <a:cs typeface="+mn-cs"/>
            </a:rPr>
            <a:t>人口が上昇することはないと思われる。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人件費については昨年度かた横ばいの状態であるが、物件費についてはこれまでの全国</a:t>
          </a:r>
          <a:r>
            <a:rPr lang="ja-JP" altLang="ja-JP" sz="1100" b="0" i="0" baseline="0">
              <a:solidFill>
                <a:schemeClr val="dk1"/>
              </a:solidFill>
              <a:effectLst/>
              <a:latin typeface="+mn-lt"/>
              <a:ea typeface="+mn-ea"/>
              <a:cs typeface="+mn-cs"/>
            </a:rPr>
            <a:t>に避難した住民への対応</a:t>
          </a:r>
          <a:r>
            <a:rPr lang="ja-JP" altLang="en-US" sz="1100" b="0" i="0" baseline="0">
              <a:solidFill>
                <a:schemeClr val="dk1"/>
              </a:solidFill>
              <a:effectLst/>
              <a:latin typeface="+mn-lt"/>
              <a:ea typeface="+mn-ea"/>
              <a:cs typeface="+mn-cs"/>
            </a:rPr>
            <a:t>に加え、町内の</a:t>
          </a:r>
          <a:r>
            <a:rPr lang="ja-JP" altLang="ja-JP" sz="1100" b="0" i="0" baseline="0">
              <a:solidFill>
                <a:schemeClr val="dk1"/>
              </a:solidFill>
              <a:effectLst/>
              <a:latin typeface="+mn-lt"/>
              <a:ea typeface="+mn-ea"/>
              <a:cs typeface="+mn-cs"/>
            </a:rPr>
            <a:t>復興・復旧業務等の</a:t>
          </a:r>
          <a:r>
            <a:rPr lang="ja-JP" altLang="en-US" sz="1100" b="0" i="0" baseline="0">
              <a:solidFill>
                <a:schemeClr val="dk1"/>
              </a:solidFill>
              <a:effectLst/>
              <a:latin typeface="+mn-lt"/>
              <a:ea typeface="+mn-ea"/>
              <a:cs typeface="+mn-cs"/>
            </a:rPr>
            <a:t>本格化に伴い年々増加傾向にある。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浪江町の復旧・復興需要を鑑みると、当面は</a:t>
          </a:r>
          <a:r>
            <a:rPr lang="ja-JP" altLang="ja-JP" sz="1100" b="0" i="0" baseline="0">
              <a:solidFill>
                <a:schemeClr val="dk1"/>
              </a:solidFill>
              <a:effectLst/>
              <a:latin typeface="+mn-lt"/>
              <a:ea typeface="+mn-ea"/>
              <a:cs typeface="+mn-cs"/>
            </a:rPr>
            <a:t>増加傾向が</a:t>
          </a:r>
          <a:r>
            <a:rPr lang="ja-JP" altLang="en-US" sz="1100" b="0" i="0" baseline="0">
              <a:solidFill>
                <a:schemeClr val="dk1"/>
              </a:solidFill>
              <a:effectLst/>
              <a:latin typeface="+mn-lt"/>
              <a:ea typeface="+mn-ea"/>
              <a:cs typeface="+mn-cs"/>
            </a:rPr>
            <a:t>継続するものと</a:t>
          </a:r>
          <a:r>
            <a:rPr lang="ja-JP" altLang="ja-JP" sz="1100" b="0" i="0" baseline="0">
              <a:solidFill>
                <a:schemeClr val="dk1"/>
              </a:solidFill>
              <a:effectLst/>
              <a:latin typeface="+mn-lt"/>
              <a:ea typeface="+mn-ea"/>
              <a:cs typeface="+mn-cs"/>
            </a:rPr>
            <a:t>思われる。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8" name="直線コネクタ 187"/>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9"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90" name="直線コネクタ 189"/>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91"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2" name="直線コネクタ 191"/>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104581</xdr:rowOff>
    </xdr:from>
    <xdr:to>
      <xdr:col>7</xdr:col>
      <xdr:colOff>152400</xdr:colOff>
      <xdr:row>86</xdr:row>
      <xdr:rowOff>166413</xdr:rowOff>
    </xdr:to>
    <xdr:cxnSp macro="">
      <xdr:nvCxnSpPr>
        <xdr:cNvPr id="193" name="直線コネクタ 192"/>
        <xdr:cNvCxnSpPr/>
      </xdr:nvCxnSpPr>
      <xdr:spPr>
        <a:xfrm>
          <a:off x="4114800" y="14506381"/>
          <a:ext cx="838200" cy="4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4"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5" name="フローチャート : 判断 194"/>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85661</xdr:rowOff>
    </xdr:from>
    <xdr:to>
      <xdr:col>6</xdr:col>
      <xdr:colOff>0</xdr:colOff>
      <xdr:row>84</xdr:row>
      <xdr:rowOff>104581</xdr:rowOff>
    </xdr:to>
    <xdr:cxnSp macro="">
      <xdr:nvCxnSpPr>
        <xdr:cNvPr id="196" name="直線コネクタ 195"/>
        <xdr:cNvCxnSpPr/>
      </xdr:nvCxnSpPr>
      <xdr:spPr>
        <a:xfrm>
          <a:off x="3225800" y="14316011"/>
          <a:ext cx="889000" cy="1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7" name="フローチャート : 判断 196"/>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8" name="テキスト ボックス 197"/>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148293</xdr:rowOff>
    </xdr:from>
    <xdr:to>
      <xdr:col>4</xdr:col>
      <xdr:colOff>482600</xdr:colOff>
      <xdr:row>83</xdr:row>
      <xdr:rowOff>85661</xdr:rowOff>
    </xdr:to>
    <xdr:cxnSp macro="">
      <xdr:nvCxnSpPr>
        <xdr:cNvPr id="199" name="直線コネクタ 198"/>
        <xdr:cNvCxnSpPr/>
      </xdr:nvCxnSpPr>
      <xdr:spPr>
        <a:xfrm>
          <a:off x="2336800" y="14207193"/>
          <a:ext cx="889000" cy="10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200" name="フローチャート : 判断 199"/>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201" name="テキスト ボックス 200"/>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137723</xdr:rowOff>
    </xdr:from>
    <xdr:to>
      <xdr:col>3</xdr:col>
      <xdr:colOff>279400</xdr:colOff>
      <xdr:row>82</xdr:row>
      <xdr:rowOff>148293</xdr:rowOff>
    </xdr:to>
    <xdr:cxnSp macro="">
      <xdr:nvCxnSpPr>
        <xdr:cNvPr id="202" name="直線コネクタ 201"/>
        <xdr:cNvCxnSpPr/>
      </xdr:nvCxnSpPr>
      <xdr:spPr>
        <a:xfrm>
          <a:off x="1447800" y="14196623"/>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3" name="フローチャート : 判断 202"/>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4" name="テキスト ボックス 203"/>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5" name="フローチャート : 判断 204"/>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6" name="テキスト ボックス 205"/>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115613</xdr:rowOff>
    </xdr:from>
    <xdr:to>
      <xdr:col>7</xdr:col>
      <xdr:colOff>203200</xdr:colOff>
      <xdr:row>87</xdr:row>
      <xdr:rowOff>45763</xdr:rowOff>
    </xdr:to>
    <xdr:sp macro="" textlink="">
      <xdr:nvSpPr>
        <xdr:cNvPr id="212" name="円/楕円 211"/>
        <xdr:cNvSpPr/>
      </xdr:nvSpPr>
      <xdr:spPr>
        <a:xfrm>
          <a:off x="4902200" y="148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87690</xdr:rowOff>
    </xdr:from>
    <xdr:ext cx="762000" cy="259045"/>
    <xdr:sp macro="" textlink="">
      <xdr:nvSpPr>
        <xdr:cNvPr id="213" name="人件費・物件費等の状況該当値テキスト"/>
        <xdr:cNvSpPr txBox="1"/>
      </xdr:nvSpPr>
      <xdr:spPr>
        <a:xfrm>
          <a:off x="5041900" y="1483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188,058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53781</xdr:rowOff>
    </xdr:from>
    <xdr:to>
      <xdr:col>6</xdr:col>
      <xdr:colOff>50800</xdr:colOff>
      <xdr:row>84</xdr:row>
      <xdr:rowOff>155381</xdr:rowOff>
    </xdr:to>
    <xdr:sp macro="" textlink="">
      <xdr:nvSpPr>
        <xdr:cNvPr id="214" name="円/楕円 213"/>
        <xdr:cNvSpPr/>
      </xdr:nvSpPr>
      <xdr:spPr>
        <a:xfrm>
          <a:off x="4064000" y="144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140158</xdr:rowOff>
    </xdr:from>
    <xdr:ext cx="736600" cy="259045"/>
    <xdr:sp macro="" textlink="">
      <xdr:nvSpPr>
        <xdr:cNvPr id="215" name="テキスト ボックス 214"/>
        <xdr:cNvSpPr txBox="1"/>
      </xdr:nvSpPr>
      <xdr:spPr>
        <a:xfrm>
          <a:off x="3733800" y="1454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34861</xdr:rowOff>
    </xdr:from>
    <xdr:to>
      <xdr:col>4</xdr:col>
      <xdr:colOff>533400</xdr:colOff>
      <xdr:row>83</xdr:row>
      <xdr:rowOff>136461</xdr:rowOff>
    </xdr:to>
    <xdr:sp macro="" textlink="">
      <xdr:nvSpPr>
        <xdr:cNvPr id="216" name="円/楕円 215"/>
        <xdr:cNvSpPr/>
      </xdr:nvSpPr>
      <xdr:spPr>
        <a:xfrm>
          <a:off x="3175000" y="142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121238</xdr:rowOff>
    </xdr:from>
    <xdr:ext cx="762000" cy="259045"/>
    <xdr:sp macro="" textlink="">
      <xdr:nvSpPr>
        <xdr:cNvPr id="217" name="テキスト ボックス 216"/>
        <xdr:cNvSpPr txBox="1"/>
      </xdr:nvSpPr>
      <xdr:spPr>
        <a:xfrm>
          <a:off x="2844800" y="1435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97493</xdr:rowOff>
    </xdr:from>
    <xdr:to>
      <xdr:col>3</xdr:col>
      <xdr:colOff>330200</xdr:colOff>
      <xdr:row>83</xdr:row>
      <xdr:rowOff>27643</xdr:rowOff>
    </xdr:to>
    <xdr:sp macro="" textlink="">
      <xdr:nvSpPr>
        <xdr:cNvPr id="218" name="円/楕円 217"/>
        <xdr:cNvSpPr/>
      </xdr:nvSpPr>
      <xdr:spPr>
        <a:xfrm>
          <a:off x="2286000" y="141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37820</xdr:rowOff>
    </xdr:from>
    <xdr:ext cx="762000" cy="259045"/>
    <xdr:sp macro="" textlink="">
      <xdr:nvSpPr>
        <xdr:cNvPr id="219" name="テキスト ボックス 218"/>
        <xdr:cNvSpPr txBox="1"/>
      </xdr:nvSpPr>
      <xdr:spPr>
        <a:xfrm>
          <a:off x="1955800" y="13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86923</xdr:rowOff>
    </xdr:from>
    <xdr:to>
      <xdr:col>2</xdr:col>
      <xdr:colOff>127000</xdr:colOff>
      <xdr:row>83</xdr:row>
      <xdr:rowOff>17073</xdr:rowOff>
    </xdr:to>
    <xdr:sp macro="" textlink="">
      <xdr:nvSpPr>
        <xdr:cNvPr id="220" name="円/楕円 219"/>
        <xdr:cNvSpPr/>
      </xdr:nvSpPr>
      <xdr:spPr>
        <a:xfrm>
          <a:off x="1397000" y="141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27250</xdr:rowOff>
    </xdr:from>
    <xdr:ext cx="762000" cy="259045"/>
    <xdr:sp macro="" textlink="">
      <xdr:nvSpPr>
        <xdr:cNvPr id="221" name="テキスト ボックス 220"/>
        <xdr:cNvSpPr txBox="1"/>
      </xdr:nvSpPr>
      <xdr:spPr>
        <a:xfrm>
          <a:off x="1066800" y="139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震災後に早期退職を含む退職者の増があり、職員の平均年齢や平均給与額などが減少した。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、国・県の動向に準じて</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以下</a:t>
          </a:r>
          <a:r>
            <a:rPr lang="ja-JP" altLang="en-US" sz="1100" b="0" i="0" baseline="0">
              <a:solidFill>
                <a:schemeClr val="dk1"/>
              </a:solidFill>
              <a:effectLst/>
              <a:latin typeface="+mn-lt"/>
              <a:ea typeface="+mn-ea"/>
              <a:cs typeface="+mn-cs"/>
            </a:rPr>
            <a:t>の水準を維持していく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50" name="直線コネクタ 249"/>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1"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2" name="直線コネクタ 251"/>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3"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4" name="直線コネクタ 253"/>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58420</xdr:rowOff>
    </xdr:to>
    <xdr:cxnSp macro="">
      <xdr:nvCxnSpPr>
        <xdr:cNvPr id="255" name="直線コネクタ 254"/>
        <xdr:cNvCxnSpPr/>
      </xdr:nvCxnSpPr>
      <xdr:spPr>
        <a:xfrm flipV="1">
          <a:off x="16179800" y="144360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6"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7" name="フローチャート : 判断 256"/>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64346</xdr:rowOff>
    </xdr:to>
    <xdr:cxnSp macro="">
      <xdr:nvCxnSpPr>
        <xdr:cNvPr id="258" name="直線コネクタ 257"/>
        <xdr:cNvCxnSpPr/>
      </xdr:nvCxnSpPr>
      <xdr:spPr>
        <a:xfrm flipV="1">
          <a:off x="15290800" y="14460220"/>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9" name="フローチャート : 判断 258"/>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60" name="テキスト ボックス 259"/>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96520</xdr:rowOff>
    </xdr:to>
    <xdr:cxnSp macro="">
      <xdr:nvCxnSpPr>
        <xdr:cNvPr id="261" name="直線コネクタ 260"/>
        <xdr:cNvCxnSpPr/>
      </xdr:nvCxnSpPr>
      <xdr:spPr>
        <a:xfrm flipV="1">
          <a:off x="14401800" y="1515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2" name="フローチャート : 判断 261"/>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3" name="テキスト ボックス 262"/>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20</xdr:col>
      <xdr:colOff>635000</xdr:colOff>
      <xdr:row>87</xdr:row>
      <xdr:rowOff>8043</xdr:rowOff>
    </xdr:from>
    <xdr:to>
      <xdr:col>21</xdr:col>
      <xdr:colOff>50800</xdr:colOff>
      <xdr:row>87</xdr:row>
      <xdr:rowOff>109643</xdr:rowOff>
    </xdr:to>
    <xdr:sp macro="" textlink="">
      <xdr:nvSpPr>
        <xdr:cNvPr id="264" name="フローチャート : 判断 263"/>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5" name="テキスト ボックス 264"/>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6" name="フローチャート : 判断 265"/>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7" name="テキスト ボックス 266"/>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4"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6" name="テキスト ボックス 275"/>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7" name="円/楕円 276"/>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99923</xdr:rowOff>
    </xdr:from>
    <xdr:ext cx="762000" cy="259045"/>
    <xdr:sp macro="" textlink="">
      <xdr:nvSpPr>
        <xdr:cNvPr id="278" name="テキスト ボックス 277"/>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に基づく職員数の見直し、新規採用抑制策等により類似団体とほぼ同程度の数値となっている。しかし東日本大震災に伴う災害対応業務、復旧・復興業務に対応するためマンパワーの確保が必須であり、業務の効率化や他自治体からの派遣受入れ等定員適正化計画をふま</a:t>
          </a:r>
          <a:r>
            <a:rPr lang="ja-JP" altLang="en-US" sz="1100" b="0" i="0" baseline="0">
              <a:solidFill>
                <a:schemeClr val="dk1"/>
              </a:solidFill>
              <a:effectLst/>
              <a:latin typeface="+mn-lt"/>
              <a:ea typeface="+mn-ea"/>
              <a:cs typeface="+mn-cs"/>
            </a:rPr>
            <a:t>え</a:t>
          </a:r>
          <a:r>
            <a:rPr lang="ja-JP" altLang="ja-JP" sz="1100" b="0" i="0" baseline="0">
              <a:solidFill>
                <a:schemeClr val="dk1"/>
              </a:solidFill>
              <a:effectLst/>
              <a:latin typeface="+mn-lt"/>
              <a:ea typeface="+mn-ea"/>
              <a:cs typeface="+mn-cs"/>
            </a:rPr>
            <a:t>つつ、職員数の適正化に努める。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2" name="直線コネクタ 311"/>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3"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4" name="直線コネクタ 313"/>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5"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6" name="直線コネクタ 315"/>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113877</xdr:rowOff>
    </xdr:from>
    <xdr:to>
      <xdr:col>24</xdr:col>
      <xdr:colOff>558800</xdr:colOff>
      <xdr:row>60</xdr:row>
      <xdr:rowOff>131112</xdr:rowOff>
    </xdr:to>
    <xdr:cxnSp macro="">
      <xdr:nvCxnSpPr>
        <xdr:cNvPr id="317" name="直線コネクタ 316"/>
        <xdr:cNvCxnSpPr/>
      </xdr:nvCxnSpPr>
      <xdr:spPr>
        <a:xfrm flipV="1">
          <a:off x="16179800" y="1040087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8"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9" name="フローチャート : 判断 318"/>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131112</xdr:rowOff>
    </xdr:to>
    <xdr:cxnSp macro="">
      <xdr:nvCxnSpPr>
        <xdr:cNvPr id="320" name="直線コネクタ 319"/>
        <xdr:cNvCxnSpPr/>
      </xdr:nvCxnSpPr>
      <xdr:spPr>
        <a:xfrm>
          <a:off x="15290800" y="1039398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100088</xdr:rowOff>
    </xdr:from>
    <xdr:to>
      <xdr:col>22</xdr:col>
      <xdr:colOff>203200</xdr:colOff>
      <xdr:row>60</xdr:row>
      <xdr:rowOff>106983</xdr:rowOff>
    </xdr:to>
    <xdr:cxnSp macro="">
      <xdr:nvCxnSpPr>
        <xdr:cNvPr id="323" name="直線コネクタ 322"/>
        <xdr:cNvCxnSpPr/>
      </xdr:nvCxnSpPr>
      <xdr:spPr>
        <a:xfrm>
          <a:off x="14401800" y="103870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4" name="フローチャート : 判断 323"/>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5" name="テキスト ボックス 324"/>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63077</xdr:rowOff>
    </xdr:from>
    <xdr:to>
      <xdr:col>24</xdr:col>
      <xdr:colOff>609600</xdr:colOff>
      <xdr:row>60</xdr:row>
      <xdr:rowOff>164677</xdr:rowOff>
    </xdr:to>
    <xdr:sp macro="" textlink="">
      <xdr:nvSpPr>
        <xdr:cNvPr id="335" name="円/楕円 334"/>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35154</xdr:rowOff>
    </xdr:from>
    <xdr:ext cx="762000" cy="259045"/>
    <xdr:sp macro="" textlink="">
      <xdr:nvSpPr>
        <xdr:cNvPr id="336" name="定員管理の状況該当値テキスト"/>
        <xdr:cNvSpPr txBox="1"/>
      </xdr:nvSpPr>
      <xdr:spPr>
        <a:xfrm>
          <a:off x="17106900" y="1032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80312</xdr:rowOff>
    </xdr:from>
    <xdr:to>
      <xdr:col>23</xdr:col>
      <xdr:colOff>457200</xdr:colOff>
      <xdr:row>61</xdr:row>
      <xdr:rowOff>10462</xdr:rowOff>
    </xdr:to>
    <xdr:sp macro="" textlink="">
      <xdr:nvSpPr>
        <xdr:cNvPr id="337" name="円/楕円 336"/>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166689</xdr:rowOff>
    </xdr:from>
    <xdr:ext cx="736600" cy="259045"/>
    <xdr:sp macro="" textlink="">
      <xdr:nvSpPr>
        <xdr:cNvPr id="338" name="テキスト ボックス 337"/>
        <xdr:cNvSpPr txBox="1"/>
      </xdr:nvSpPr>
      <xdr:spPr>
        <a:xfrm>
          <a:off x="15798800" y="104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39" name="円/楕円 338"/>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142560</xdr:rowOff>
    </xdr:from>
    <xdr:ext cx="762000" cy="259045"/>
    <xdr:sp macro="" textlink="">
      <xdr:nvSpPr>
        <xdr:cNvPr id="340" name="テキスト ボックス 339"/>
        <xdr:cNvSpPr txBox="1"/>
      </xdr:nvSpPr>
      <xdr:spPr>
        <a:xfrm>
          <a:off x="14909800" y="1042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49288</xdr:rowOff>
    </xdr:from>
    <xdr:to>
      <xdr:col>21</xdr:col>
      <xdr:colOff>50800</xdr:colOff>
      <xdr:row>60</xdr:row>
      <xdr:rowOff>150888</xdr:rowOff>
    </xdr:to>
    <xdr:sp macro="" textlink="">
      <xdr:nvSpPr>
        <xdr:cNvPr id="341" name="円/楕円 340"/>
        <xdr:cNvSpPr/>
      </xdr:nvSpPr>
      <xdr:spPr>
        <a:xfrm>
          <a:off x="14351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135665</xdr:rowOff>
    </xdr:from>
    <xdr:ext cx="762000" cy="259045"/>
    <xdr:sp macro="" textlink="">
      <xdr:nvSpPr>
        <xdr:cNvPr id="342" name="テキスト ボックス 341"/>
        <xdr:cNvSpPr txBox="1"/>
      </xdr:nvSpPr>
      <xdr:spPr>
        <a:xfrm>
          <a:off x="14020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実質公債費比率については、新規</a:t>
          </a:r>
          <a:r>
            <a:rPr lang="ja-JP" altLang="en-US" sz="1100" b="0" i="0" baseline="0">
              <a:solidFill>
                <a:schemeClr val="dk1"/>
              </a:solidFill>
              <a:effectLst/>
              <a:latin typeface="+mn-lt"/>
              <a:ea typeface="+mn-ea"/>
              <a:cs typeface="+mn-cs"/>
            </a:rPr>
            <a:t>起債の抑制や、震災後の償還の進捗などがあり改善傾向にある。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ただし、復旧・復興財源の下支えがあっての一時的な傾向であるため、引き続き公債費の抑制に努めていく。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2" name="直線コネクタ 371"/>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3"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74" name="直線コネクタ 373"/>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75"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76" name="直線コネクタ 375"/>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43</xdr:row>
      <xdr:rowOff>95250</xdr:rowOff>
    </xdr:to>
    <xdr:cxnSp macro="">
      <xdr:nvCxnSpPr>
        <xdr:cNvPr id="377" name="直線コネクタ 376"/>
        <xdr:cNvCxnSpPr/>
      </xdr:nvCxnSpPr>
      <xdr:spPr>
        <a:xfrm flipV="1">
          <a:off x="16179800" y="72952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78"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79" name="フローチャート : 判断 378"/>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88356</xdr:rowOff>
    </xdr:from>
    <xdr:to>
      <xdr:col>23</xdr:col>
      <xdr:colOff>406400</xdr:colOff>
      <xdr:row>43</xdr:row>
      <xdr:rowOff>95250</xdr:rowOff>
    </xdr:to>
    <xdr:cxnSp macro="">
      <xdr:nvCxnSpPr>
        <xdr:cNvPr id="380" name="直線コネクタ 379"/>
        <xdr:cNvCxnSpPr/>
      </xdr:nvCxnSpPr>
      <xdr:spPr>
        <a:xfrm>
          <a:off x="15290800" y="74607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1" name="フローチャート : 判断 380"/>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2" name="テキスト ボックス 381"/>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88356</xdr:rowOff>
    </xdr:from>
    <xdr:to>
      <xdr:col>22</xdr:col>
      <xdr:colOff>203200</xdr:colOff>
      <xdr:row>43</xdr:row>
      <xdr:rowOff>157299</xdr:rowOff>
    </xdr:to>
    <xdr:cxnSp macro="">
      <xdr:nvCxnSpPr>
        <xdr:cNvPr id="383" name="直線コネクタ 382"/>
        <xdr:cNvCxnSpPr/>
      </xdr:nvCxnSpPr>
      <xdr:spPr>
        <a:xfrm flipV="1">
          <a:off x="14401800" y="74607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84" name="フローチャート : 判断 383"/>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85" name="テキスト ボックス 384"/>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157299</xdr:rowOff>
    </xdr:from>
    <xdr:to>
      <xdr:col>21</xdr:col>
      <xdr:colOff>0</xdr:colOff>
      <xdr:row>44</xdr:row>
      <xdr:rowOff>61685</xdr:rowOff>
    </xdr:to>
    <xdr:cxnSp macro="">
      <xdr:nvCxnSpPr>
        <xdr:cNvPr id="386" name="直線コネクタ 385"/>
        <xdr:cNvCxnSpPr/>
      </xdr:nvCxnSpPr>
      <xdr:spPr>
        <a:xfrm flipV="1">
          <a:off x="13512800" y="75296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87" name="フローチャート : 判断 386"/>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88" name="テキスト ボックス 387"/>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89" name="フローチャート : 判断 388"/>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0" name="テキスト ボックス 389"/>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396" name="円/楕円 395"/>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397"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8" name="円/楕円 39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9" name="テキスト ボックス 39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37556</xdr:rowOff>
    </xdr:from>
    <xdr:to>
      <xdr:col>22</xdr:col>
      <xdr:colOff>254000</xdr:colOff>
      <xdr:row>43</xdr:row>
      <xdr:rowOff>139156</xdr:rowOff>
    </xdr:to>
    <xdr:sp macro="" textlink="">
      <xdr:nvSpPr>
        <xdr:cNvPr id="400" name="円/楕円 399"/>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123933</xdr:rowOff>
    </xdr:from>
    <xdr:ext cx="762000" cy="259045"/>
    <xdr:sp macro="" textlink="">
      <xdr:nvSpPr>
        <xdr:cNvPr id="401" name="テキスト ボックス 400"/>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106499</xdr:rowOff>
    </xdr:from>
    <xdr:to>
      <xdr:col>21</xdr:col>
      <xdr:colOff>50800</xdr:colOff>
      <xdr:row>44</xdr:row>
      <xdr:rowOff>36649</xdr:rowOff>
    </xdr:to>
    <xdr:sp macro="" textlink="">
      <xdr:nvSpPr>
        <xdr:cNvPr id="402" name="円/楕円 401"/>
        <xdr:cNvSpPr/>
      </xdr:nvSpPr>
      <xdr:spPr>
        <a:xfrm>
          <a:off x="14351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21426</xdr:rowOff>
    </xdr:from>
    <xdr:ext cx="762000" cy="259045"/>
    <xdr:sp macro="" textlink="">
      <xdr:nvSpPr>
        <xdr:cNvPr id="403" name="テキスト ボックス 402"/>
        <xdr:cNvSpPr txBox="1"/>
      </xdr:nvSpPr>
      <xdr:spPr>
        <a:xfrm>
          <a:off x="14020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04" name="円/楕円 403"/>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05" name="テキスト ボックス 404"/>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将来負担比率は検出されなかった。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震災後、大規模で長期にわたる復興需要に対応するために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浪江町復旧復興基金や、東日本大震災復興交付金基金など大型の基金を創設し、</a:t>
          </a:r>
          <a:r>
            <a:rPr lang="ja-JP" altLang="ja-JP" sz="1100" b="0" i="0" baseline="0">
              <a:solidFill>
                <a:schemeClr val="dk1"/>
              </a:solidFill>
              <a:effectLst/>
              <a:latin typeface="+mn-lt"/>
              <a:ea typeface="+mn-ea"/>
              <a:cs typeface="+mn-cs"/>
            </a:rPr>
            <a:t>充当可能財源が将来負担額を上回ったためである。</a:t>
          </a:r>
          <a:endParaRPr lang="ja-JP" altLang="ja-JP" sz="1400">
            <a:effectLst/>
          </a:endParaRPr>
        </a:p>
        <a:p>
          <a:pPr fontAlgn="base"/>
          <a:r>
            <a:rPr lang="ja-JP" altLang="en-US" sz="1100" b="0" i="0" baseline="0">
              <a:solidFill>
                <a:schemeClr val="dk1"/>
              </a:solidFill>
              <a:effectLst/>
              <a:latin typeface="+mn-lt"/>
              <a:ea typeface="+mn-ea"/>
              <a:cs typeface="+mn-cs"/>
            </a:rPr>
            <a:t>基金については、復興事業</a:t>
          </a:r>
          <a:r>
            <a:rPr lang="ja-JP" altLang="ja-JP" sz="1100" b="0" i="0" baseline="0">
              <a:solidFill>
                <a:schemeClr val="dk1"/>
              </a:solidFill>
              <a:effectLst/>
              <a:latin typeface="+mn-lt"/>
              <a:ea typeface="+mn-ea"/>
              <a:cs typeface="+mn-cs"/>
            </a:rPr>
            <a:t>の進捗状況によっては著しく減少する</a:t>
          </a:r>
          <a:r>
            <a:rPr lang="ja-JP" altLang="en-US" sz="1100" b="0" i="0" baseline="0">
              <a:solidFill>
                <a:schemeClr val="dk1"/>
              </a:solidFill>
              <a:effectLst/>
              <a:latin typeface="+mn-lt"/>
              <a:ea typeface="+mn-ea"/>
              <a:cs typeface="+mn-cs"/>
            </a:rPr>
            <a:t>もので</a:t>
          </a:r>
          <a:r>
            <a:rPr lang="ja-JP" altLang="ja-JP" sz="1100" b="0" i="0" baseline="0">
              <a:solidFill>
                <a:schemeClr val="dk1"/>
              </a:solidFill>
              <a:effectLst/>
              <a:latin typeface="+mn-lt"/>
              <a:ea typeface="+mn-ea"/>
              <a:cs typeface="+mn-cs"/>
            </a:rPr>
            <a:t>あることから、将来負担比率については、一時的なものとして考え今後注意していきたい。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9"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0" name="フローチャート : 判断 439"/>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3" name="フローチャート : 判断 442"/>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4" name="テキスト ボックス 443"/>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5" name="フローチャート : 判断 44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6" name="テキスト ボックス 44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7" name="フローチャート : 判断 446"/>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8" name="テキスト ボックス 447"/>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17</xdr:row>
      <xdr:rowOff>154855</xdr:rowOff>
    </xdr:from>
    <xdr:to>
      <xdr:col>19</xdr:col>
      <xdr:colOff>533400</xdr:colOff>
      <xdr:row>18</xdr:row>
      <xdr:rowOff>85005</xdr:rowOff>
    </xdr:to>
    <xdr:sp macro="" textlink="">
      <xdr:nvSpPr>
        <xdr:cNvPr id="454" name="円/楕円 453"/>
        <xdr:cNvSpPr/>
      </xdr:nvSpPr>
      <xdr:spPr>
        <a:xfrm>
          <a:off x="13462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69782</xdr:rowOff>
    </xdr:from>
    <xdr:ext cx="762000" cy="259045"/>
    <xdr:sp macro="" textlink="">
      <xdr:nvSpPr>
        <xdr:cNvPr id="455" name="テキスト ボックス 454"/>
        <xdr:cNvSpPr txBox="1"/>
      </xdr:nvSpPr>
      <xdr:spPr>
        <a:xfrm>
          <a:off x="13131800" y="31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19,084
19,038
223.14
15,406,115
14,540,390
766,875
5,155,736
4,788,554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年度において東日本大震災及び原子力災害の影響により、災害対応で業務量が著しく増加した結果、時間外手当が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倍以上の増加となったが、同時に経常一般財源の大部分占める地方税の減免・課税免除の措置をとっており、かわって増加した財源の震災復興特別交付税が臨時一般財源で分母の減少値が大きいため、</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ポイントの大幅な増加となった。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人件費の抑制、経常一般財源の確保に努め改善傾向にはあるものの、引き続き改善を要する数値である。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74422</xdr:rowOff>
    </xdr:to>
    <xdr:cxnSp macro="">
      <xdr:nvCxnSpPr>
        <xdr:cNvPr id="62" name="直線コネクタ 61"/>
        <xdr:cNvCxnSpPr/>
      </xdr:nvCxnSpPr>
      <xdr:spPr>
        <a:xfrm flipV="1">
          <a:off x="3987800" y="6710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40</xdr:row>
      <xdr:rowOff>44704</xdr:rowOff>
    </xdr:to>
    <xdr:cxnSp macro="">
      <xdr:nvCxnSpPr>
        <xdr:cNvPr id="65" name="直線コネクタ 64"/>
        <xdr:cNvCxnSpPr/>
      </xdr:nvCxnSpPr>
      <xdr:spPr>
        <a:xfrm flipV="1">
          <a:off x="3098800" y="67609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44704</xdr:rowOff>
    </xdr:from>
    <xdr:to>
      <xdr:col>4</xdr:col>
      <xdr:colOff>346075</xdr:colOff>
      <xdr:row>40</xdr:row>
      <xdr:rowOff>85852</xdr:rowOff>
    </xdr:to>
    <xdr:cxnSp macro="">
      <xdr:nvCxnSpPr>
        <xdr:cNvPr id="68" name="直線コネクタ 67"/>
        <xdr:cNvCxnSpPr/>
      </xdr:nvCxnSpPr>
      <xdr:spPr>
        <a:xfrm flipV="1">
          <a:off x="2209800" y="69027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40</xdr:row>
      <xdr:rowOff>85852</xdr:rowOff>
    </xdr:to>
    <xdr:cxnSp macro="">
      <xdr:nvCxnSpPr>
        <xdr:cNvPr id="71" name="直線コネクタ 70"/>
        <xdr:cNvCxnSpPr/>
      </xdr:nvCxnSpPr>
      <xdr:spPr>
        <a:xfrm>
          <a:off x="1320800" y="6354064"/>
          <a:ext cx="8890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1" name="円/楕円 80"/>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2"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23622</xdr:rowOff>
    </xdr:from>
    <xdr:to>
      <xdr:col>5</xdr:col>
      <xdr:colOff>600075</xdr:colOff>
      <xdr:row>39</xdr:row>
      <xdr:rowOff>125222</xdr:rowOff>
    </xdr:to>
    <xdr:sp macro="" textlink="">
      <xdr:nvSpPr>
        <xdr:cNvPr id="83" name="円/楕円 82"/>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109999</xdr:rowOff>
    </xdr:from>
    <xdr:ext cx="736600" cy="259045"/>
    <xdr:sp macro="" textlink="">
      <xdr:nvSpPr>
        <xdr:cNvPr id="84" name="テキスト ボックス 83"/>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165354</xdr:rowOff>
    </xdr:from>
    <xdr:to>
      <xdr:col>4</xdr:col>
      <xdr:colOff>396875</xdr:colOff>
      <xdr:row>40</xdr:row>
      <xdr:rowOff>95504</xdr:rowOff>
    </xdr:to>
    <xdr:sp macro="" textlink="">
      <xdr:nvSpPr>
        <xdr:cNvPr id="85" name="円/楕円 84"/>
        <xdr:cNvSpPr/>
      </xdr:nvSpPr>
      <xdr:spPr>
        <a:xfrm>
          <a:off x="3048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80281</xdr:rowOff>
    </xdr:from>
    <xdr:ext cx="762000" cy="259045"/>
    <xdr:sp macro="" textlink="">
      <xdr:nvSpPr>
        <xdr:cNvPr id="86" name="テキスト ボックス 85"/>
        <xdr:cNvSpPr txBox="1"/>
      </xdr:nvSpPr>
      <xdr:spPr>
        <a:xfrm>
          <a:off x="2717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35052</xdr:rowOff>
    </xdr:from>
    <xdr:to>
      <xdr:col>3</xdr:col>
      <xdr:colOff>193675</xdr:colOff>
      <xdr:row>40</xdr:row>
      <xdr:rowOff>136652</xdr:rowOff>
    </xdr:to>
    <xdr:sp macro="" textlink="">
      <xdr:nvSpPr>
        <xdr:cNvPr id="87" name="円/楕円 86"/>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121429</xdr:rowOff>
    </xdr:from>
    <xdr:ext cx="762000" cy="259045"/>
    <xdr:sp macro="" textlink="">
      <xdr:nvSpPr>
        <xdr:cNvPr id="88" name="テキスト ボックス 87"/>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89" name="円/楕円 88"/>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0" name="テキスト ボックス 89"/>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震災以後、物件費自体は大幅な増加傾向にあるが、その大部分が震災からの復旧・復興に係るものであり、そのほとんどが臨時的な復興財源によってまかなわれているため、経常収支比率自体は非常に低い推移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今後原発事故からの復旧復興が本格化していくにしたがって、委託料等の物件費の増加が見込まれる</a:t>
          </a:r>
          <a:r>
            <a:rPr lang="ja-JP" altLang="en-US" sz="1100" b="0" i="0" baseline="0">
              <a:solidFill>
                <a:schemeClr val="dk1"/>
              </a:solidFill>
              <a:effectLst/>
              <a:latin typeface="+mn-lt"/>
              <a:ea typeface="+mn-ea"/>
              <a:cs typeface="+mn-cs"/>
            </a:rPr>
            <a:t>ので、財源確保についても引き続きしっかり行っていく必要がある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78994</xdr:rowOff>
    </xdr:from>
    <xdr:to>
      <xdr:col>24</xdr:col>
      <xdr:colOff>31750</xdr:colOff>
      <xdr:row>15</xdr:row>
      <xdr:rowOff>1270</xdr:rowOff>
    </xdr:to>
    <xdr:cxnSp macro="">
      <xdr:nvCxnSpPr>
        <xdr:cNvPr id="120" name="直線コネクタ 119"/>
        <xdr:cNvCxnSpPr/>
      </xdr:nvCxnSpPr>
      <xdr:spPr>
        <a:xfrm flipV="1">
          <a:off x="15671800" y="230784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163576</xdr:rowOff>
    </xdr:from>
    <xdr:to>
      <xdr:col>22</xdr:col>
      <xdr:colOff>565150</xdr:colOff>
      <xdr:row>15</xdr:row>
      <xdr:rowOff>1270</xdr:rowOff>
    </xdr:to>
    <xdr:cxnSp macro="">
      <xdr:nvCxnSpPr>
        <xdr:cNvPr id="123" name="直線コネクタ 122"/>
        <xdr:cNvCxnSpPr/>
      </xdr:nvCxnSpPr>
      <xdr:spPr>
        <a:xfrm>
          <a:off x="14782800" y="2563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72136</xdr:rowOff>
    </xdr:from>
    <xdr:to>
      <xdr:col>21</xdr:col>
      <xdr:colOff>361950</xdr:colOff>
      <xdr:row>14</xdr:row>
      <xdr:rowOff>163576</xdr:rowOff>
    </xdr:to>
    <xdr:cxnSp macro="">
      <xdr:nvCxnSpPr>
        <xdr:cNvPr id="126" name="直線コネクタ 125"/>
        <xdr:cNvCxnSpPr/>
      </xdr:nvCxnSpPr>
      <xdr:spPr>
        <a:xfrm>
          <a:off x="13893800" y="2472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16</xdr:row>
      <xdr:rowOff>58420</xdr:rowOff>
    </xdr:to>
    <xdr:cxnSp macro="">
      <xdr:nvCxnSpPr>
        <xdr:cNvPr id="129" name="直線コネクタ 128"/>
        <xdr:cNvCxnSpPr/>
      </xdr:nvCxnSpPr>
      <xdr:spPr>
        <a:xfrm flipV="1">
          <a:off x="13004800" y="247243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28194</xdr:rowOff>
    </xdr:from>
    <xdr:to>
      <xdr:col>24</xdr:col>
      <xdr:colOff>82550</xdr:colOff>
      <xdr:row>13</xdr:row>
      <xdr:rowOff>129794</xdr:rowOff>
    </xdr:to>
    <xdr:sp macro="" textlink="">
      <xdr:nvSpPr>
        <xdr:cNvPr id="139" name="円/楕円 138"/>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108221</xdr:rowOff>
    </xdr:from>
    <xdr:ext cx="762000" cy="259045"/>
    <xdr:sp macro="" textlink="">
      <xdr:nvSpPr>
        <xdr:cNvPr id="140" name="物件費該当値テキスト"/>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1" name="円/楕円 140"/>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2" name="テキスト ボックス 141"/>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112776</xdr:rowOff>
    </xdr:from>
    <xdr:to>
      <xdr:col>21</xdr:col>
      <xdr:colOff>412750</xdr:colOff>
      <xdr:row>15</xdr:row>
      <xdr:rowOff>42926</xdr:rowOff>
    </xdr:to>
    <xdr:sp macro="" textlink="">
      <xdr:nvSpPr>
        <xdr:cNvPr id="143" name="円/楕円 142"/>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53103</xdr:rowOff>
    </xdr:from>
    <xdr:ext cx="762000" cy="259045"/>
    <xdr:sp macro="" textlink="">
      <xdr:nvSpPr>
        <xdr:cNvPr id="144" name="テキスト ボックス 143"/>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21336</xdr:rowOff>
    </xdr:from>
    <xdr:to>
      <xdr:col>20</xdr:col>
      <xdr:colOff>209550</xdr:colOff>
      <xdr:row>14</xdr:row>
      <xdr:rowOff>122936</xdr:rowOff>
    </xdr:to>
    <xdr:sp macro="" textlink="">
      <xdr:nvSpPr>
        <xdr:cNvPr id="145" name="円/楕円 144"/>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133113</xdr:rowOff>
    </xdr:from>
    <xdr:ext cx="762000" cy="259045"/>
    <xdr:sp macro="" textlink="">
      <xdr:nvSpPr>
        <xdr:cNvPr id="146" name="テキスト ボックス 145"/>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7" name="円/楕円 146"/>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48" name="テキスト ボックス 147"/>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ついては、東日本大震災において亡くなられた方や重度の障害を受けた方、津波被災世帯等に対して支給された災害弔慰金・災害見舞金・災害障害見舞金等の震災関連の新規の費用が大幅に増加しているものの、その大部分が特定財源および臨時一般財源でまかなわれているため、扶助費の経常収支比率は改善され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年度については震災から一定の年数が経ち、上記の災害関連の扶助費の割合が相対的に減少したことから、若干の経常収支比率の悪化が見られる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120650</xdr:rowOff>
    </xdr:to>
    <xdr:cxnSp macro="">
      <xdr:nvCxnSpPr>
        <xdr:cNvPr id="181" name="直線コネクタ 180"/>
        <xdr:cNvCxnSpPr/>
      </xdr:nvCxnSpPr>
      <xdr:spPr>
        <a:xfrm>
          <a:off x="3987800" y="915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82550</xdr:rowOff>
    </xdr:to>
    <xdr:cxnSp macro="">
      <xdr:nvCxnSpPr>
        <xdr:cNvPr id="184" name="直線コネクタ 183"/>
        <xdr:cNvCxnSpPr/>
      </xdr:nvCxnSpPr>
      <xdr:spPr>
        <a:xfrm flipV="1">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82550</xdr:rowOff>
    </xdr:from>
    <xdr:to>
      <xdr:col>4</xdr:col>
      <xdr:colOff>346075</xdr:colOff>
      <xdr:row>53</xdr:row>
      <xdr:rowOff>107950</xdr:rowOff>
    </xdr:to>
    <xdr:cxnSp macro="">
      <xdr:nvCxnSpPr>
        <xdr:cNvPr id="187" name="直線コネクタ 186"/>
        <xdr:cNvCxnSpPr/>
      </xdr:nvCxnSpPr>
      <xdr:spPr>
        <a:xfrm flipV="1">
          <a:off x="2209800" y="916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139700</xdr:rowOff>
    </xdr:to>
    <xdr:cxnSp macro="">
      <xdr:nvCxnSpPr>
        <xdr:cNvPr id="190" name="直線コネクタ 189"/>
        <xdr:cNvCxnSpPr/>
      </xdr:nvCxnSpPr>
      <xdr:spPr>
        <a:xfrm flipV="1">
          <a:off x="1320800" y="9194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69850</xdr:rowOff>
    </xdr:from>
    <xdr:to>
      <xdr:col>7</xdr:col>
      <xdr:colOff>66675</xdr:colOff>
      <xdr:row>54</xdr:row>
      <xdr:rowOff>0</xdr:rowOff>
    </xdr:to>
    <xdr:sp macro="" textlink="">
      <xdr:nvSpPr>
        <xdr:cNvPr id="200" name="円/楕円 199"/>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86377</xdr:rowOff>
    </xdr:from>
    <xdr:ext cx="762000" cy="259045"/>
    <xdr:sp macro="" textlink="">
      <xdr:nvSpPr>
        <xdr:cNvPr id="201"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31750</xdr:rowOff>
    </xdr:from>
    <xdr:to>
      <xdr:col>4</xdr:col>
      <xdr:colOff>396875</xdr:colOff>
      <xdr:row>53</xdr:row>
      <xdr:rowOff>133350</xdr:rowOff>
    </xdr:to>
    <xdr:sp macro="" textlink="">
      <xdr:nvSpPr>
        <xdr:cNvPr id="204" name="円/楕円 203"/>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143527</xdr:rowOff>
    </xdr:from>
    <xdr:ext cx="762000" cy="259045"/>
    <xdr:sp macro="" textlink="">
      <xdr:nvSpPr>
        <xdr:cNvPr id="205" name="テキスト ボックス 204"/>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08" name="円/楕円 207"/>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09" name="テキスト ボックス 208"/>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その他に係わる経常収支比率が類似団体の数値を大きく下回ることになった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町税の減免等により、分母である経常一般財源が大幅な減少となり、分母であるその他の事業については震災前の通常業務に加え、復旧・復興対応業務が増加傾向にあり、その大部分が復興財源により措置されないものであるため、その他に係る経常収支比率は非常に悪い水準に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経常一般財源の確保が非常に大きな課題である。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170434</xdr:rowOff>
    </xdr:from>
    <xdr:to>
      <xdr:col>24</xdr:col>
      <xdr:colOff>31750</xdr:colOff>
      <xdr:row>61</xdr:row>
      <xdr:rowOff>1270</xdr:rowOff>
    </xdr:to>
    <xdr:cxnSp macro="">
      <xdr:nvCxnSpPr>
        <xdr:cNvPr id="239" name="直線コネクタ 238"/>
        <xdr:cNvCxnSpPr/>
      </xdr:nvCxnSpPr>
      <xdr:spPr>
        <a:xfrm>
          <a:off x="15671800" y="102859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170434</xdr:rowOff>
    </xdr:from>
    <xdr:to>
      <xdr:col>22</xdr:col>
      <xdr:colOff>565150</xdr:colOff>
      <xdr:row>60</xdr:row>
      <xdr:rowOff>154432</xdr:rowOff>
    </xdr:to>
    <xdr:cxnSp macro="">
      <xdr:nvCxnSpPr>
        <xdr:cNvPr id="242" name="直線コネクタ 241"/>
        <xdr:cNvCxnSpPr/>
      </xdr:nvCxnSpPr>
      <xdr:spPr>
        <a:xfrm flipV="1">
          <a:off x="14782800" y="102859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113284</xdr:rowOff>
    </xdr:from>
    <xdr:to>
      <xdr:col>21</xdr:col>
      <xdr:colOff>361950</xdr:colOff>
      <xdr:row>60</xdr:row>
      <xdr:rowOff>154432</xdr:rowOff>
    </xdr:to>
    <xdr:cxnSp macro="">
      <xdr:nvCxnSpPr>
        <xdr:cNvPr id="245" name="直線コネクタ 244"/>
        <xdr:cNvCxnSpPr/>
      </xdr:nvCxnSpPr>
      <xdr:spPr>
        <a:xfrm>
          <a:off x="13893800" y="104002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60</xdr:row>
      <xdr:rowOff>113284</xdr:rowOff>
    </xdr:to>
    <xdr:cxnSp macro="">
      <xdr:nvCxnSpPr>
        <xdr:cNvPr id="248" name="直線コネクタ 247"/>
        <xdr:cNvCxnSpPr/>
      </xdr:nvCxnSpPr>
      <xdr:spPr>
        <a:xfrm>
          <a:off x="13004800" y="9911080"/>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121920</xdr:rowOff>
    </xdr:from>
    <xdr:to>
      <xdr:col>24</xdr:col>
      <xdr:colOff>82550</xdr:colOff>
      <xdr:row>61</xdr:row>
      <xdr:rowOff>52070</xdr:rowOff>
    </xdr:to>
    <xdr:sp macro="" textlink="">
      <xdr:nvSpPr>
        <xdr:cNvPr id="258" name="円/楕円 257"/>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30497</xdr:rowOff>
    </xdr:from>
    <xdr:ext cx="762000" cy="259045"/>
    <xdr:sp macro="" textlink="">
      <xdr:nvSpPr>
        <xdr:cNvPr id="259"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119634</xdr:rowOff>
    </xdr:from>
    <xdr:to>
      <xdr:col>22</xdr:col>
      <xdr:colOff>615950</xdr:colOff>
      <xdr:row>60</xdr:row>
      <xdr:rowOff>49784</xdr:rowOff>
    </xdr:to>
    <xdr:sp macro="" textlink="">
      <xdr:nvSpPr>
        <xdr:cNvPr id="260" name="円/楕円 259"/>
        <xdr:cNvSpPr/>
      </xdr:nvSpPr>
      <xdr:spPr>
        <a:xfrm>
          <a:off x="15621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34561</xdr:rowOff>
    </xdr:from>
    <xdr:ext cx="736600" cy="259045"/>
    <xdr:sp macro="" textlink="">
      <xdr:nvSpPr>
        <xdr:cNvPr id="261" name="テキスト ボックス 260"/>
        <xdr:cNvSpPr txBox="1"/>
      </xdr:nvSpPr>
      <xdr:spPr>
        <a:xfrm>
          <a:off x="15290800" y="1032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103632</xdr:rowOff>
    </xdr:from>
    <xdr:to>
      <xdr:col>21</xdr:col>
      <xdr:colOff>412750</xdr:colOff>
      <xdr:row>61</xdr:row>
      <xdr:rowOff>33782</xdr:rowOff>
    </xdr:to>
    <xdr:sp macro="" textlink="">
      <xdr:nvSpPr>
        <xdr:cNvPr id="262" name="円/楕円 261"/>
        <xdr:cNvSpPr/>
      </xdr:nvSpPr>
      <xdr:spPr>
        <a:xfrm>
          <a:off x="14732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18559</xdr:rowOff>
    </xdr:from>
    <xdr:ext cx="762000" cy="259045"/>
    <xdr:sp macro="" textlink="">
      <xdr:nvSpPr>
        <xdr:cNvPr id="263" name="テキスト ボックス 262"/>
        <xdr:cNvSpPr txBox="1"/>
      </xdr:nvSpPr>
      <xdr:spPr>
        <a:xfrm>
          <a:off x="14401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62484</xdr:rowOff>
    </xdr:from>
    <xdr:to>
      <xdr:col>20</xdr:col>
      <xdr:colOff>209550</xdr:colOff>
      <xdr:row>60</xdr:row>
      <xdr:rowOff>164084</xdr:rowOff>
    </xdr:to>
    <xdr:sp macro="" textlink="">
      <xdr:nvSpPr>
        <xdr:cNvPr id="264" name="円/楕円 263"/>
        <xdr:cNvSpPr/>
      </xdr:nvSpPr>
      <xdr:spPr>
        <a:xfrm>
          <a:off x="13843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148861</xdr:rowOff>
    </xdr:from>
    <xdr:ext cx="762000" cy="259045"/>
    <xdr:sp macro="" textlink="">
      <xdr:nvSpPr>
        <xdr:cNvPr id="265" name="テキスト ボックス 264"/>
        <xdr:cNvSpPr txBox="1"/>
      </xdr:nvSpPr>
      <xdr:spPr>
        <a:xfrm>
          <a:off x="13512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66" name="円/楕円 26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67" name="テキスト ボックス 26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補助費総額としては、平成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年度時点で、平成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終了となる国営請戸川地区土地改良事業負担金の減少、一部事務組合分として東京電力福島第一原子力発電所の事故の影響で双葉地方広域市町村圏組合の塵芥・し尿・斎場等多くの事業が縮小または実施できなくなったことによる負担金の減少はあったものの、同時に経常一般財源の大部分占める地方税の減免・課税免除の措置をとっており、分母の減少値が大きいため、経常収支比率が増加した。</a:t>
          </a:r>
          <a:endParaRPr lang="ja-JP" altLang="ja-JP" sz="1400">
            <a:effectLst/>
          </a:endParaRPr>
        </a:p>
        <a:p>
          <a:pPr rtl="0"/>
          <a:r>
            <a:rPr lang="ja-JP" altLang="en-US" sz="1100" b="0" i="0" baseline="0">
              <a:solidFill>
                <a:schemeClr val="dk1"/>
              </a:solidFill>
              <a:effectLst/>
              <a:latin typeface="+mn-lt"/>
              <a:ea typeface="+mn-ea"/>
              <a:cs typeface="+mn-cs"/>
            </a:rPr>
            <a:t>分母の増加要因はないものの、分子である広域圏組合等への</a:t>
          </a:r>
          <a:r>
            <a:rPr lang="ja-JP" altLang="ja-JP" sz="1100" b="0" i="0" baseline="0">
              <a:solidFill>
                <a:schemeClr val="dk1"/>
              </a:solidFill>
              <a:effectLst/>
              <a:latin typeface="+mn-lt"/>
              <a:ea typeface="+mn-ea"/>
              <a:cs typeface="+mn-cs"/>
            </a:rPr>
            <a:t>負担金</a:t>
          </a:r>
          <a:r>
            <a:rPr lang="ja-JP" altLang="en-US" sz="1100" b="0" i="0" baseline="0">
              <a:solidFill>
                <a:schemeClr val="dk1"/>
              </a:solidFill>
              <a:effectLst/>
              <a:latin typeface="+mn-lt"/>
              <a:ea typeface="+mn-ea"/>
              <a:cs typeface="+mn-cs"/>
            </a:rPr>
            <a:t>等が復旧・復興事業などにより増加傾向にあり、数値の悪化が見られる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37</xdr:row>
      <xdr:rowOff>37846</xdr:rowOff>
    </xdr:to>
    <xdr:cxnSp macro="">
      <xdr:nvCxnSpPr>
        <xdr:cNvPr id="297" name="直線コネクタ 296"/>
        <xdr:cNvCxnSpPr/>
      </xdr:nvCxnSpPr>
      <xdr:spPr>
        <a:xfrm>
          <a:off x="15671800" y="62534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168148</xdr:rowOff>
    </xdr:to>
    <xdr:cxnSp macro="">
      <xdr:nvCxnSpPr>
        <xdr:cNvPr id="300" name="直線コネクタ 299"/>
        <xdr:cNvCxnSpPr/>
      </xdr:nvCxnSpPr>
      <xdr:spPr>
        <a:xfrm flipV="1">
          <a:off x="14782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10414</xdr:rowOff>
    </xdr:to>
    <xdr:cxnSp macro="">
      <xdr:nvCxnSpPr>
        <xdr:cNvPr id="303" name="直線コネクタ 302"/>
        <xdr:cNvCxnSpPr/>
      </xdr:nvCxnSpPr>
      <xdr:spPr>
        <a:xfrm flipV="1">
          <a:off x="13893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10414</xdr:rowOff>
    </xdr:to>
    <xdr:cxnSp macro="">
      <xdr:nvCxnSpPr>
        <xdr:cNvPr id="306" name="直線コネクタ 305"/>
        <xdr:cNvCxnSpPr/>
      </xdr:nvCxnSpPr>
      <xdr:spPr>
        <a:xfrm>
          <a:off x="13004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16" name="円/楕円 31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1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18" name="円/楕円 31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2" name="円/楕円 32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3" name="テキスト ボックス 32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4" name="円/楕円 32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25" name="テキスト ボックス 32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震災の影響により、経常一般財源の大きな割合を占める地方税が、震災の影響もあり減免または課税免除の措置をとったため、これにかわる財源としての震災復興特別交付税が臨時一般財源の扱いとなり分母の減少が大きくな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年度において経常収支比率の大幅な増加がみられる。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新規起債の抑制、償還の進捗等の分子の減少要因が増えたことから、徐々に</a:t>
          </a:r>
          <a:r>
            <a:rPr lang="ja-JP" altLang="ja-JP" sz="1100" b="0" i="0" baseline="0">
              <a:solidFill>
                <a:schemeClr val="dk1"/>
              </a:solidFill>
              <a:effectLst/>
              <a:latin typeface="+mn-lt"/>
              <a:ea typeface="+mn-ea"/>
              <a:cs typeface="+mn-cs"/>
            </a:rPr>
            <a:t>改善が見られ</a:t>
          </a:r>
          <a:r>
            <a:rPr lang="ja-JP" altLang="en-US" sz="1100" b="0" i="0" baseline="0">
              <a:solidFill>
                <a:schemeClr val="dk1"/>
              </a:solidFill>
              <a:effectLst/>
              <a:latin typeface="+mn-lt"/>
              <a:ea typeface="+mn-ea"/>
              <a:cs typeface="+mn-cs"/>
            </a:rPr>
            <a:t>る状態である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81280</xdr:rowOff>
    </xdr:to>
    <xdr:cxnSp macro="">
      <xdr:nvCxnSpPr>
        <xdr:cNvPr id="358" name="直線コネクタ 357"/>
        <xdr:cNvCxnSpPr/>
      </xdr:nvCxnSpPr>
      <xdr:spPr>
        <a:xfrm flipV="1">
          <a:off x="3987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157480</xdr:rowOff>
    </xdr:to>
    <xdr:cxnSp macro="">
      <xdr:nvCxnSpPr>
        <xdr:cNvPr id="361" name="直線コネクタ 360"/>
        <xdr:cNvCxnSpPr/>
      </xdr:nvCxnSpPr>
      <xdr:spPr>
        <a:xfrm flipV="1">
          <a:off x="3098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80</xdr:row>
      <xdr:rowOff>27939</xdr:rowOff>
    </xdr:to>
    <xdr:cxnSp macro="">
      <xdr:nvCxnSpPr>
        <xdr:cNvPr id="364" name="直線コネクタ 363"/>
        <xdr:cNvCxnSpPr/>
      </xdr:nvCxnSpPr>
      <xdr:spPr>
        <a:xfrm flipV="1">
          <a:off x="2209800" y="135305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80</xdr:row>
      <xdr:rowOff>27939</xdr:rowOff>
    </xdr:to>
    <xdr:cxnSp macro="">
      <xdr:nvCxnSpPr>
        <xdr:cNvPr id="367" name="直線コネクタ 366"/>
        <xdr:cNvCxnSpPr/>
      </xdr:nvCxnSpPr>
      <xdr:spPr>
        <a:xfrm>
          <a:off x="1320800" y="12951460"/>
          <a:ext cx="889000" cy="7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7" name="円/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78"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79" name="円/楕円 37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0" name="テキスト ボックス 37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1" name="円/楕円 380"/>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2" name="テキスト ボックス 381"/>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148589</xdr:rowOff>
    </xdr:from>
    <xdr:to>
      <xdr:col>3</xdr:col>
      <xdr:colOff>193675</xdr:colOff>
      <xdr:row>80</xdr:row>
      <xdr:rowOff>78739</xdr:rowOff>
    </xdr:to>
    <xdr:sp macro="" textlink="">
      <xdr:nvSpPr>
        <xdr:cNvPr id="383" name="円/楕円 382"/>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63516</xdr:rowOff>
    </xdr:from>
    <xdr:ext cx="762000" cy="259045"/>
    <xdr:sp macro="" textlink="">
      <xdr:nvSpPr>
        <xdr:cNvPr id="384" name="テキスト ボックス 383"/>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85" name="円/楕円 384"/>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86" name="テキスト ボックス 385"/>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震災を契機に経常収支比率の大きな変動がみられるが、分子の要因としては「扶助費」・「その他」の欄で記載のとおり扶助費・積立金の大幅な増加、分母については経常一般財源の大半をしめる町税が東日本大震災の影響をうけ減免・課税免除を実施し、これにかわる財源となった震災復興特別交付税が臨時・一般財源となったため減少となったことが原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58420</xdr:rowOff>
    </xdr:to>
    <xdr:cxnSp macro="">
      <xdr:nvCxnSpPr>
        <xdr:cNvPr id="417" name="直線コネクタ 416"/>
        <xdr:cNvCxnSpPr/>
      </xdr:nvCxnSpPr>
      <xdr:spPr>
        <a:xfrm>
          <a:off x="15671800" y="13426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80</xdr:row>
      <xdr:rowOff>90424</xdr:rowOff>
    </xdr:to>
    <xdr:cxnSp macro="">
      <xdr:nvCxnSpPr>
        <xdr:cNvPr id="420" name="直線コネクタ 419"/>
        <xdr:cNvCxnSpPr/>
      </xdr:nvCxnSpPr>
      <xdr:spPr>
        <a:xfrm flipV="1">
          <a:off x="14782800" y="1342694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21844</xdr:rowOff>
    </xdr:from>
    <xdr:to>
      <xdr:col>21</xdr:col>
      <xdr:colOff>361950</xdr:colOff>
      <xdr:row>80</xdr:row>
      <xdr:rowOff>90424</xdr:rowOff>
    </xdr:to>
    <xdr:cxnSp macro="">
      <xdr:nvCxnSpPr>
        <xdr:cNvPr id="423" name="直線コネクタ 422"/>
        <xdr:cNvCxnSpPr/>
      </xdr:nvCxnSpPr>
      <xdr:spPr>
        <a:xfrm>
          <a:off x="13893800" y="137378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80</xdr:row>
      <xdr:rowOff>21844</xdr:rowOff>
    </xdr:to>
    <xdr:cxnSp macro="">
      <xdr:nvCxnSpPr>
        <xdr:cNvPr id="426" name="直線コネクタ 425"/>
        <xdr:cNvCxnSpPr/>
      </xdr:nvCxnSpPr>
      <xdr:spPr>
        <a:xfrm>
          <a:off x="13004800" y="13015468"/>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6" name="円/楕円 43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38" name="円/楕円 437"/>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39" name="テキスト ボックス 438"/>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39624</xdr:rowOff>
    </xdr:from>
    <xdr:to>
      <xdr:col>21</xdr:col>
      <xdr:colOff>412750</xdr:colOff>
      <xdr:row>80</xdr:row>
      <xdr:rowOff>141224</xdr:rowOff>
    </xdr:to>
    <xdr:sp macro="" textlink="">
      <xdr:nvSpPr>
        <xdr:cNvPr id="440" name="円/楕円 439"/>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126001</xdr:rowOff>
    </xdr:from>
    <xdr:ext cx="762000" cy="259045"/>
    <xdr:sp macro="" textlink="">
      <xdr:nvSpPr>
        <xdr:cNvPr id="441" name="テキスト ボックス 440"/>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142494</xdr:rowOff>
    </xdr:from>
    <xdr:to>
      <xdr:col>20</xdr:col>
      <xdr:colOff>209550</xdr:colOff>
      <xdr:row>80</xdr:row>
      <xdr:rowOff>72644</xdr:rowOff>
    </xdr:to>
    <xdr:sp macro="" textlink="">
      <xdr:nvSpPr>
        <xdr:cNvPr id="442" name="円/楕円 441"/>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57421</xdr:rowOff>
    </xdr:from>
    <xdr:ext cx="762000" cy="259045"/>
    <xdr:sp macro="" textlink="">
      <xdr:nvSpPr>
        <xdr:cNvPr id="443" name="テキスト ボックス 442"/>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4" name="円/楕円 443"/>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5" name="テキスト ボックス 444"/>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福島県浪江町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47175</xdr:rowOff>
    </xdr:from>
    <xdr:to>
      <xdr:col>4</xdr:col>
      <xdr:colOff>1117600</xdr:colOff>
      <xdr:row>17</xdr:row>
      <xdr:rowOff>124061</xdr:rowOff>
    </xdr:to>
    <xdr:cxnSp macro="">
      <xdr:nvCxnSpPr>
        <xdr:cNvPr id="52" name="直線コネクタ 51"/>
        <xdr:cNvCxnSpPr/>
      </xdr:nvCxnSpPr>
      <xdr:spPr bwMode="auto">
        <a:xfrm flipV="1">
          <a:off x="5003800" y="3009450"/>
          <a:ext cx="647700" cy="7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165427</xdr:rowOff>
    </xdr:from>
    <xdr:to>
      <xdr:col>4</xdr:col>
      <xdr:colOff>469900</xdr:colOff>
      <xdr:row>17</xdr:row>
      <xdr:rowOff>124061</xdr:rowOff>
    </xdr:to>
    <xdr:cxnSp macro="">
      <xdr:nvCxnSpPr>
        <xdr:cNvPr id="55" name="直線コネクタ 54"/>
        <xdr:cNvCxnSpPr/>
      </xdr:nvCxnSpPr>
      <xdr:spPr bwMode="auto">
        <a:xfrm>
          <a:off x="4305300" y="2956252"/>
          <a:ext cx="698500" cy="1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165427</xdr:rowOff>
    </xdr:from>
    <xdr:to>
      <xdr:col>3</xdr:col>
      <xdr:colOff>904875</xdr:colOff>
      <xdr:row>17</xdr:row>
      <xdr:rowOff>40350</xdr:rowOff>
    </xdr:to>
    <xdr:cxnSp macro="">
      <xdr:nvCxnSpPr>
        <xdr:cNvPr id="58" name="直線コネクタ 57"/>
        <xdr:cNvCxnSpPr/>
      </xdr:nvCxnSpPr>
      <xdr:spPr bwMode="auto">
        <a:xfrm flipV="1">
          <a:off x="3606800" y="2956252"/>
          <a:ext cx="698500" cy="4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40350</xdr:rowOff>
    </xdr:from>
    <xdr:to>
      <xdr:col>3</xdr:col>
      <xdr:colOff>206375</xdr:colOff>
      <xdr:row>17</xdr:row>
      <xdr:rowOff>45510</xdr:rowOff>
    </xdr:to>
    <xdr:cxnSp macro="">
      <xdr:nvCxnSpPr>
        <xdr:cNvPr id="61" name="直線コネクタ 60"/>
        <xdr:cNvCxnSpPr/>
      </xdr:nvCxnSpPr>
      <xdr:spPr bwMode="auto">
        <a:xfrm flipV="1">
          <a:off x="2908300" y="3002625"/>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167825</xdr:rowOff>
    </xdr:from>
    <xdr:to>
      <xdr:col>5</xdr:col>
      <xdr:colOff>34925</xdr:colOff>
      <xdr:row>17</xdr:row>
      <xdr:rowOff>97975</xdr:rowOff>
    </xdr:to>
    <xdr:sp macro="" textlink="">
      <xdr:nvSpPr>
        <xdr:cNvPr id="71" name="円/楕円 70"/>
        <xdr:cNvSpPr/>
      </xdr:nvSpPr>
      <xdr:spPr bwMode="auto">
        <a:xfrm>
          <a:off x="5600700" y="295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12902</xdr:rowOff>
    </xdr:from>
    <xdr:ext cx="762000" cy="259045"/>
    <xdr:sp macro="" textlink="">
      <xdr:nvSpPr>
        <xdr:cNvPr id="72" name="人口1人当たり決算額の推移該当値テキスト130"/>
        <xdr:cNvSpPr txBox="1"/>
      </xdr:nvSpPr>
      <xdr:spPr>
        <a:xfrm>
          <a:off x="5740400" y="280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73261</xdr:rowOff>
    </xdr:from>
    <xdr:to>
      <xdr:col>4</xdr:col>
      <xdr:colOff>520700</xdr:colOff>
      <xdr:row>18</xdr:row>
      <xdr:rowOff>3411</xdr:rowOff>
    </xdr:to>
    <xdr:sp macro="" textlink="">
      <xdr:nvSpPr>
        <xdr:cNvPr id="73" name="円/楕円 72"/>
        <xdr:cNvSpPr/>
      </xdr:nvSpPr>
      <xdr:spPr bwMode="auto">
        <a:xfrm>
          <a:off x="4953000" y="30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13588</xdr:rowOff>
    </xdr:from>
    <xdr:ext cx="736600" cy="259045"/>
    <xdr:sp macro="" textlink="">
      <xdr:nvSpPr>
        <xdr:cNvPr id="74" name="テキスト ボックス 73"/>
        <xdr:cNvSpPr txBox="1"/>
      </xdr:nvSpPr>
      <xdr:spPr>
        <a:xfrm>
          <a:off x="4622800" y="280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114627</xdr:rowOff>
    </xdr:from>
    <xdr:to>
      <xdr:col>3</xdr:col>
      <xdr:colOff>955675</xdr:colOff>
      <xdr:row>17</xdr:row>
      <xdr:rowOff>44777</xdr:rowOff>
    </xdr:to>
    <xdr:sp macro="" textlink="">
      <xdr:nvSpPr>
        <xdr:cNvPr id="75" name="円/楕円 74"/>
        <xdr:cNvSpPr/>
      </xdr:nvSpPr>
      <xdr:spPr bwMode="auto">
        <a:xfrm>
          <a:off x="4254500" y="290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54954</xdr:rowOff>
    </xdr:from>
    <xdr:ext cx="762000" cy="259045"/>
    <xdr:sp macro="" textlink="">
      <xdr:nvSpPr>
        <xdr:cNvPr id="76" name="テキスト ボックス 75"/>
        <xdr:cNvSpPr txBox="1"/>
      </xdr:nvSpPr>
      <xdr:spPr>
        <a:xfrm>
          <a:off x="3924300" y="267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161000</xdr:rowOff>
    </xdr:from>
    <xdr:to>
      <xdr:col>3</xdr:col>
      <xdr:colOff>257175</xdr:colOff>
      <xdr:row>17</xdr:row>
      <xdr:rowOff>91150</xdr:rowOff>
    </xdr:to>
    <xdr:sp macro="" textlink="">
      <xdr:nvSpPr>
        <xdr:cNvPr id="77" name="円/楕円 76"/>
        <xdr:cNvSpPr/>
      </xdr:nvSpPr>
      <xdr:spPr bwMode="auto">
        <a:xfrm>
          <a:off x="35560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101327</xdr:rowOff>
    </xdr:from>
    <xdr:ext cx="762000" cy="259045"/>
    <xdr:sp macro="" textlink="">
      <xdr:nvSpPr>
        <xdr:cNvPr id="78" name="テキスト ボックス 77"/>
        <xdr:cNvSpPr txBox="1"/>
      </xdr:nvSpPr>
      <xdr:spPr>
        <a:xfrm>
          <a:off x="32258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166160</xdr:rowOff>
    </xdr:from>
    <xdr:to>
      <xdr:col>2</xdr:col>
      <xdr:colOff>692150</xdr:colOff>
      <xdr:row>17</xdr:row>
      <xdr:rowOff>96310</xdr:rowOff>
    </xdr:to>
    <xdr:sp macro="" textlink="">
      <xdr:nvSpPr>
        <xdr:cNvPr id="79" name="円/楕円 78"/>
        <xdr:cNvSpPr/>
      </xdr:nvSpPr>
      <xdr:spPr bwMode="auto">
        <a:xfrm>
          <a:off x="2857500" y="295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106487</xdr:rowOff>
    </xdr:from>
    <xdr:ext cx="762000" cy="259045"/>
    <xdr:sp macro="" textlink="">
      <xdr:nvSpPr>
        <xdr:cNvPr id="80" name="テキスト ボックス 79"/>
        <xdr:cNvSpPr txBox="1"/>
      </xdr:nvSpPr>
      <xdr:spPr>
        <a:xfrm>
          <a:off x="2527300" y="27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73279</xdr:rowOff>
    </xdr:from>
    <xdr:to>
      <xdr:col>4</xdr:col>
      <xdr:colOff>1117600</xdr:colOff>
      <xdr:row>34</xdr:row>
      <xdr:rowOff>289240</xdr:rowOff>
    </xdr:to>
    <xdr:cxnSp macro="">
      <xdr:nvCxnSpPr>
        <xdr:cNvPr id="115" name="直線コネクタ 114"/>
        <xdr:cNvCxnSpPr/>
      </xdr:nvCxnSpPr>
      <xdr:spPr bwMode="auto">
        <a:xfrm>
          <a:off x="5003800" y="6340729"/>
          <a:ext cx="647700" cy="215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321212</xdr:rowOff>
    </xdr:from>
    <xdr:to>
      <xdr:col>4</xdr:col>
      <xdr:colOff>469900</xdr:colOff>
      <xdr:row>34</xdr:row>
      <xdr:rowOff>73279</xdr:rowOff>
    </xdr:to>
    <xdr:cxnSp macro="">
      <xdr:nvCxnSpPr>
        <xdr:cNvPr id="118" name="直線コネクタ 117"/>
        <xdr:cNvCxnSpPr/>
      </xdr:nvCxnSpPr>
      <xdr:spPr bwMode="auto">
        <a:xfrm>
          <a:off x="4305300" y="6245762"/>
          <a:ext cx="6985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131409</xdr:rowOff>
    </xdr:from>
    <xdr:to>
      <xdr:col>3</xdr:col>
      <xdr:colOff>904875</xdr:colOff>
      <xdr:row>33</xdr:row>
      <xdr:rowOff>321212</xdr:rowOff>
    </xdr:to>
    <xdr:cxnSp macro="">
      <xdr:nvCxnSpPr>
        <xdr:cNvPr id="121" name="直線コネクタ 120"/>
        <xdr:cNvCxnSpPr/>
      </xdr:nvCxnSpPr>
      <xdr:spPr bwMode="auto">
        <a:xfrm>
          <a:off x="3606800" y="6055959"/>
          <a:ext cx="698500" cy="18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131409</xdr:rowOff>
    </xdr:from>
    <xdr:to>
      <xdr:col>3</xdr:col>
      <xdr:colOff>206375</xdr:colOff>
      <xdr:row>34</xdr:row>
      <xdr:rowOff>112827</xdr:rowOff>
    </xdr:to>
    <xdr:cxnSp macro="">
      <xdr:nvCxnSpPr>
        <xdr:cNvPr id="124" name="直線コネクタ 123"/>
        <xdr:cNvCxnSpPr/>
      </xdr:nvCxnSpPr>
      <xdr:spPr bwMode="auto">
        <a:xfrm flipV="1">
          <a:off x="2908300" y="6055959"/>
          <a:ext cx="698500" cy="32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238440</xdr:rowOff>
    </xdr:from>
    <xdr:to>
      <xdr:col>5</xdr:col>
      <xdr:colOff>34925</xdr:colOff>
      <xdr:row>34</xdr:row>
      <xdr:rowOff>340040</xdr:rowOff>
    </xdr:to>
    <xdr:sp macro="" textlink="">
      <xdr:nvSpPr>
        <xdr:cNvPr id="134" name="円/楕円 133"/>
        <xdr:cNvSpPr/>
      </xdr:nvSpPr>
      <xdr:spPr bwMode="auto">
        <a:xfrm>
          <a:off x="5600700" y="650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83518</xdr:rowOff>
    </xdr:from>
    <xdr:ext cx="762000" cy="259045"/>
    <xdr:sp macro="" textlink="">
      <xdr:nvSpPr>
        <xdr:cNvPr id="135" name="人口1人当たり決算額の推移該当値テキスト445"/>
        <xdr:cNvSpPr txBox="1"/>
      </xdr:nvSpPr>
      <xdr:spPr>
        <a:xfrm>
          <a:off x="5740400" y="635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22479</xdr:rowOff>
    </xdr:from>
    <xdr:to>
      <xdr:col>4</xdr:col>
      <xdr:colOff>520700</xdr:colOff>
      <xdr:row>34</xdr:row>
      <xdr:rowOff>124079</xdr:rowOff>
    </xdr:to>
    <xdr:sp macro="" textlink="">
      <xdr:nvSpPr>
        <xdr:cNvPr id="136" name="円/楕円 135"/>
        <xdr:cNvSpPr/>
      </xdr:nvSpPr>
      <xdr:spPr bwMode="auto">
        <a:xfrm>
          <a:off x="4953000" y="62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134256</xdr:rowOff>
    </xdr:from>
    <xdr:ext cx="736600" cy="259045"/>
    <xdr:sp macro="" textlink="">
      <xdr:nvSpPr>
        <xdr:cNvPr id="137" name="テキスト ボックス 136"/>
        <xdr:cNvSpPr txBox="1"/>
      </xdr:nvSpPr>
      <xdr:spPr>
        <a:xfrm>
          <a:off x="4622800" y="605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270412</xdr:rowOff>
    </xdr:from>
    <xdr:to>
      <xdr:col>3</xdr:col>
      <xdr:colOff>955675</xdr:colOff>
      <xdr:row>34</xdr:row>
      <xdr:rowOff>29112</xdr:rowOff>
    </xdr:to>
    <xdr:sp macro="" textlink="">
      <xdr:nvSpPr>
        <xdr:cNvPr id="138" name="円/楕円 137"/>
        <xdr:cNvSpPr/>
      </xdr:nvSpPr>
      <xdr:spPr bwMode="auto">
        <a:xfrm>
          <a:off x="4254500" y="61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39289</xdr:rowOff>
    </xdr:from>
    <xdr:ext cx="762000" cy="259045"/>
    <xdr:sp macro="" textlink="">
      <xdr:nvSpPr>
        <xdr:cNvPr id="139" name="テキスト ボックス 138"/>
        <xdr:cNvSpPr txBox="1"/>
      </xdr:nvSpPr>
      <xdr:spPr>
        <a:xfrm>
          <a:off x="3924300" y="596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80609</xdr:rowOff>
    </xdr:from>
    <xdr:to>
      <xdr:col>3</xdr:col>
      <xdr:colOff>257175</xdr:colOff>
      <xdr:row>33</xdr:row>
      <xdr:rowOff>182209</xdr:rowOff>
    </xdr:to>
    <xdr:sp macro="" textlink="">
      <xdr:nvSpPr>
        <xdr:cNvPr id="140" name="円/楕円 139"/>
        <xdr:cNvSpPr/>
      </xdr:nvSpPr>
      <xdr:spPr bwMode="auto">
        <a:xfrm>
          <a:off x="3556000" y="600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20936</xdr:rowOff>
    </xdr:from>
    <xdr:ext cx="762000" cy="259045"/>
    <xdr:sp macro="" textlink="">
      <xdr:nvSpPr>
        <xdr:cNvPr id="141" name="テキスト ボックス 140"/>
        <xdr:cNvSpPr txBox="1"/>
      </xdr:nvSpPr>
      <xdr:spPr>
        <a:xfrm>
          <a:off x="3225800" y="577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62027</xdr:rowOff>
    </xdr:from>
    <xdr:to>
      <xdr:col>2</xdr:col>
      <xdr:colOff>692150</xdr:colOff>
      <xdr:row>34</xdr:row>
      <xdr:rowOff>163627</xdr:rowOff>
    </xdr:to>
    <xdr:sp macro="" textlink="">
      <xdr:nvSpPr>
        <xdr:cNvPr id="142" name="円/楕円 141"/>
        <xdr:cNvSpPr/>
      </xdr:nvSpPr>
      <xdr:spPr bwMode="auto">
        <a:xfrm>
          <a:off x="2857500" y="632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173804</xdr:rowOff>
    </xdr:from>
    <xdr:ext cx="762000" cy="259045"/>
    <xdr:sp macro="" textlink="">
      <xdr:nvSpPr>
        <xdr:cNvPr id="143" name="テキスト ボックス 142"/>
        <xdr:cNvSpPr txBox="1"/>
      </xdr:nvSpPr>
      <xdr:spPr>
        <a:xfrm>
          <a:off x="2527300" y="60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年度は年度末におきた東日本大震災・翌日の原発事故の影響により多くの事業が継続不可能となり年度内完了できなかったため翌年度へ繰り越すべき財源が多く発生していたこともあり、実質収支で平成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6,020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千円の増加となっている。また、それに伴って単年度収支も平成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年度に大幅な減少、平成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年度に大幅な増加が起きている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震災以後、大型の建設事業や、複数年に渡る継続事業の実施、町の財源更正の大半を占める形での国県支出金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復興財源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収入など、大きな要因が発生しており、特殊な状況の中で単年度ごとの改善は難しい状態である。中長期の財政需要等を見定めながら、本数値についても推移を把握し、継続して適正な状態を維持していく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自治体財政全体を考慮しながら、各会計ともに健全な財政運営に努めた結果黒字となった。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債費については、震災の影響により、経常一般財源の大きな割合を占める地方税が、震災の影響もあり減免または課税免除の措置をとったため、これにかわる財源としての震災復興特別交付税が臨時一般財源の扱いとなり分母の減少が大きくな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年度において経常収支比率の大幅な増加がみられる。</a:t>
          </a:r>
          <a:endParaRPr lang="ja-JP" altLang="ja-JP">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年度以降は、新規起債の抑制、償還の進捗等の分子の減少要因が増えたことから、徐々に改善が見られる状態である。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将来負担比率は検出されなかった。</a:t>
          </a:r>
          <a:endParaRPr lang="ja-JP" altLang="ja-JP">
            <a:effectLst/>
          </a:endParaRPr>
        </a:p>
        <a:p>
          <a:pPr rtl="0" fontAlgn="base"/>
          <a:r>
            <a:rPr lang="ja-JP" altLang="ja-JP" sz="1100" b="0" i="0" baseline="0">
              <a:solidFill>
                <a:schemeClr val="dk1"/>
              </a:solidFill>
              <a:effectLst/>
              <a:latin typeface="+mn-lt"/>
              <a:ea typeface="+mn-ea"/>
              <a:cs typeface="+mn-cs"/>
            </a:rPr>
            <a:t>震災後、大規模で長期にわたる復興需要に対応するために、浪江町復旧復興基金や、東日本大震災復興交付金基金など大型の基金を創設し、充当可能財源が将来負担額を上回ったためである。</a:t>
          </a:r>
          <a:endParaRPr lang="ja-JP" altLang="ja-JP">
            <a:effectLst/>
          </a:endParaRPr>
        </a:p>
        <a:p>
          <a:pPr fontAlgn="base"/>
          <a:r>
            <a:rPr lang="ja-JP" altLang="ja-JP" sz="1100" b="0" i="0" baseline="0">
              <a:solidFill>
                <a:schemeClr val="dk1"/>
              </a:solidFill>
              <a:effectLst/>
              <a:latin typeface="+mn-lt"/>
              <a:ea typeface="+mn-ea"/>
              <a:cs typeface="+mn-cs"/>
            </a:rPr>
            <a:t>基金については、復興事業の進捗状況によっては著しく減少するものであることから、将来負担比率については、一時的なものとして考え今後注意していきたい。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S43" sqref="S4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15406115</v>
      </c>
      <c r="BO4" s="349"/>
      <c r="BP4" s="349"/>
      <c r="BQ4" s="349"/>
      <c r="BR4" s="349"/>
      <c r="BS4" s="349"/>
      <c r="BT4" s="349"/>
      <c r="BU4" s="350"/>
      <c r="BV4" s="348">
        <v>14911249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14.9</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14540390</v>
      </c>
      <c r="BO5" s="386"/>
      <c r="BP5" s="386"/>
      <c r="BQ5" s="386"/>
      <c r="BR5" s="386"/>
      <c r="BS5" s="386"/>
      <c r="BT5" s="386"/>
      <c r="BU5" s="387"/>
      <c r="BV5" s="385">
        <v>13979761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95.3</v>
      </c>
      <c r="CU5" s="383"/>
      <c r="CV5" s="383"/>
      <c r="CW5" s="383"/>
      <c r="CX5" s="383"/>
      <c r="CY5" s="383"/>
      <c r="CZ5" s="383"/>
      <c r="DA5" s="384"/>
      <c r="DB5" s="382">
        <v>95.8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865725</v>
      </c>
      <c r="BO6" s="386"/>
      <c r="BP6" s="386"/>
      <c r="BQ6" s="386"/>
      <c r="BR6" s="386"/>
      <c r="BS6" s="386"/>
      <c r="BT6" s="386"/>
      <c r="BU6" s="387"/>
      <c r="BV6" s="385">
        <v>931488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106.4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98850</v>
      </c>
      <c r="BO7" s="386"/>
      <c r="BP7" s="386"/>
      <c r="BQ7" s="386"/>
      <c r="BR7" s="386"/>
      <c r="BS7" s="386"/>
      <c r="BT7" s="386"/>
      <c r="BU7" s="387"/>
      <c r="BV7" s="385">
        <v>354138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5155736</v>
      </c>
      <c r="CU7" s="386"/>
      <c r="CV7" s="386"/>
      <c r="CW7" s="386"/>
      <c r="CX7" s="386"/>
      <c r="CY7" s="386"/>
      <c r="CZ7" s="386"/>
      <c r="DA7" s="387"/>
      <c r="DB7" s="385">
        <v>5049945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766875</v>
      </c>
      <c r="BO8" s="386"/>
      <c r="BP8" s="386"/>
      <c r="BQ8" s="386"/>
      <c r="BR8" s="386"/>
      <c r="BS8" s="386"/>
      <c r="BT8" s="386"/>
      <c r="BU8" s="387"/>
      <c r="BV8" s="385">
        <v>577350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20905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189525</v>
      </c>
      <c r="BO9" s="386"/>
      <c r="BP9" s="386"/>
      <c r="BQ9" s="386"/>
      <c r="BR9" s="386"/>
      <c r="BS9" s="386"/>
      <c r="BT9" s="386"/>
      <c r="BU9" s="387"/>
      <c r="BV9" s="385">
        <v>140376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8.4</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21615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61013</v>
      </c>
      <c r="BO10" s="386"/>
      <c r="BP10" s="386"/>
      <c r="BQ10" s="386"/>
      <c r="BR10" s="386"/>
      <c r="BS10" s="386"/>
      <c r="BT10" s="386"/>
      <c r="BU10" s="387"/>
      <c r="BV10" s="385">
        <v>219137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91028</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19084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298716</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19038</v>
      </c>
      <c r="S13" s="467"/>
      <c r="T13" s="467"/>
      <c r="U13" s="467"/>
      <c r="V13" s="468"/>
      <c r="W13" s="401" t="s">
        <v>124</v>
      </c>
      <c r="X13" s="402"/>
      <c r="Y13" s="402"/>
      <c r="Z13" s="402"/>
      <c r="AA13" s="402"/>
      <c r="AB13" s="392"/>
      <c r="AC13" s="436">
        <v>881</v>
      </c>
      <c r="AD13" s="437"/>
      <c r="AE13" s="437"/>
      <c r="AF13" s="437"/>
      <c r="AG13" s="476"/>
      <c r="AH13" s="436">
        <v>1068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42850</v>
      </c>
      <c r="BO13" s="386"/>
      <c r="BP13" s="386"/>
      <c r="BQ13" s="386"/>
      <c r="BR13" s="386"/>
      <c r="BS13" s="386"/>
      <c r="BT13" s="386"/>
      <c r="BU13" s="387"/>
      <c r="BV13" s="385">
        <v>359513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19402</v>
      </c>
      <c r="S14" s="467"/>
      <c r="T14" s="467"/>
      <c r="U14" s="467"/>
      <c r="V14" s="468"/>
      <c r="W14" s="375"/>
      <c r="X14" s="376"/>
      <c r="Y14" s="376"/>
      <c r="Z14" s="376"/>
      <c r="AA14" s="376"/>
      <c r="AB14" s="365"/>
      <c r="AC14" s="469">
        <v>9.1</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19352</v>
      </c>
      <c r="S15" s="467"/>
      <c r="T15" s="467"/>
      <c r="U15" s="467"/>
      <c r="V15" s="468"/>
      <c r="W15" s="401" t="s">
        <v>130</v>
      </c>
      <c r="X15" s="402"/>
      <c r="Y15" s="402"/>
      <c r="Z15" s="402"/>
      <c r="AA15" s="402"/>
      <c r="AB15" s="392"/>
      <c r="AC15" s="436">
        <v>3174</v>
      </c>
      <c r="AD15" s="437"/>
      <c r="AE15" s="437"/>
      <c r="AF15" s="437"/>
      <c r="AG15" s="476"/>
      <c r="AH15" s="436">
        <v>3534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1641069</v>
      </c>
      <c r="BO15" s="349"/>
      <c r="BP15" s="349"/>
      <c r="BQ15" s="349"/>
      <c r="BR15" s="349"/>
      <c r="BS15" s="349"/>
      <c r="BT15" s="349"/>
      <c r="BU15" s="350"/>
      <c r="BV15" s="348">
        <v>1509373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32.9</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4308886</v>
      </c>
      <c r="BO16" s="386"/>
      <c r="BP16" s="386"/>
      <c r="BQ16" s="386"/>
      <c r="BR16" s="386"/>
      <c r="BS16" s="386"/>
      <c r="BT16" s="386"/>
      <c r="BU16" s="387"/>
      <c r="BV16" s="385">
        <v>4272751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5582</v>
      </c>
      <c r="AD17" s="437"/>
      <c r="AE17" s="437"/>
      <c r="AF17" s="437"/>
      <c r="AG17" s="476"/>
      <c r="AH17" s="436">
        <v>5750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2129811</v>
      </c>
      <c r="BO17" s="386"/>
      <c r="BP17" s="386"/>
      <c r="BQ17" s="386"/>
      <c r="BR17" s="386"/>
      <c r="BS17" s="386"/>
      <c r="BT17" s="386"/>
      <c r="BU17" s="387"/>
      <c r="BV17" s="385">
        <v>1892114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223.14</v>
      </c>
      <c r="M18" s="498"/>
      <c r="N18" s="498"/>
      <c r="O18" s="498"/>
      <c r="P18" s="498"/>
      <c r="Q18" s="498"/>
      <c r="R18" s="499"/>
      <c r="S18" s="499"/>
      <c r="T18" s="499"/>
      <c r="U18" s="499"/>
      <c r="V18" s="500"/>
      <c r="W18" s="403"/>
      <c r="X18" s="404"/>
      <c r="Y18" s="404"/>
      <c r="Z18" s="404"/>
      <c r="AA18" s="404"/>
      <c r="AB18" s="395"/>
      <c r="AC18" s="501">
        <v>57.9</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3387895</v>
      </c>
      <c r="BO18" s="386"/>
      <c r="BP18" s="386"/>
      <c r="BQ18" s="386"/>
      <c r="BR18" s="386"/>
      <c r="BS18" s="386"/>
      <c r="BT18" s="386"/>
      <c r="BU18" s="387"/>
      <c r="BV18" s="385">
        <v>3735012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8217313</v>
      </c>
      <c r="BO19" s="386"/>
      <c r="BP19" s="386"/>
      <c r="BQ19" s="386"/>
      <c r="BR19" s="386"/>
      <c r="BS19" s="386"/>
      <c r="BT19" s="386"/>
      <c r="BU19" s="387"/>
      <c r="BV19" s="385">
        <v>7256310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7176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4788554</v>
      </c>
      <c r="BO23" s="386"/>
      <c r="BP23" s="386"/>
      <c r="BQ23" s="386"/>
      <c r="BR23" s="386"/>
      <c r="BS23" s="386"/>
      <c r="BT23" s="386"/>
      <c r="BU23" s="387"/>
      <c r="BV23" s="385">
        <v>5403435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3990</v>
      </c>
      <c r="R24" s="437"/>
      <c r="S24" s="437"/>
      <c r="T24" s="437"/>
      <c r="U24" s="437"/>
      <c r="V24" s="476"/>
      <c r="W24" s="531"/>
      <c r="X24" s="519"/>
      <c r="Y24" s="520"/>
      <c r="Z24" s="435" t="s">
        <v>153</v>
      </c>
      <c r="AA24" s="415"/>
      <c r="AB24" s="415"/>
      <c r="AC24" s="415"/>
      <c r="AD24" s="415"/>
      <c r="AE24" s="415"/>
      <c r="AF24" s="415"/>
      <c r="AG24" s="416"/>
      <c r="AH24" s="436">
        <v>133</v>
      </c>
      <c r="AI24" s="437"/>
      <c r="AJ24" s="437"/>
      <c r="AK24" s="437"/>
      <c r="AL24" s="476"/>
      <c r="AM24" s="436">
        <v>388759</v>
      </c>
      <c r="AN24" s="437"/>
      <c r="AO24" s="437"/>
      <c r="AP24" s="437"/>
      <c r="AQ24" s="437"/>
      <c r="AR24" s="476"/>
      <c r="AS24" s="436">
        <v>2923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4239028</v>
      </c>
      <c r="BO24" s="386"/>
      <c r="BP24" s="386"/>
      <c r="BQ24" s="386"/>
      <c r="BR24" s="386"/>
      <c r="BS24" s="386"/>
      <c r="BT24" s="386"/>
      <c r="BU24" s="387"/>
      <c r="BV24" s="385">
        <v>4629291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4410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297116</v>
      </c>
      <c r="BO25" s="349"/>
      <c r="BP25" s="349"/>
      <c r="BQ25" s="349"/>
      <c r="BR25" s="349"/>
      <c r="BS25" s="349"/>
      <c r="BT25" s="349"/>
      <c r="BU25" s="350"/>
      <c r="BV25" s="348">
        <v>486136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4109</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12964</v>
      </c>
      <c r="AN26" s="437"/>
      <c r="AO26" s="437"/>
      <c r="AP26" s="437"/>
      <c r="AQ26" s="437"/>
      <c r="AR26" s="476"/>
      <c r="AS26" s="436">
        <v>3241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3020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491320</v>
      </c>
      <c r="BO27" s="555"/>
      <c r="BP27" s="555"/>
      <c r="BQ27" s="555"/>
      <c r="BR27" s="555"/>
      <c r="BS27" s="555"/>
      <c r="BT27" s="555"/>
      <c r="BU27" s="556"/>
      <c r="BV27" s="554">
        <v>491242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1350620</v>
      </c>
      <c r="BO28" s="349"/>
      <c r="BP28" s="349"/>
      <c r="BQ28" s="349"/>
      <c r="BR28" s="349"/>
      <c r="BS28" s="349"/>
      <c r="BT28" s="349"/>
      <c r="BU28" s="350"/>
      <c r="BV28" s="348">
        <v>1588323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2350</v>
      </c>
      <c r="R29" s="437"/>
      <c r="S29" s="437"/>
      <c r="T29" s="437"/>
      <c r="U29" s="437"/>
      <c r="V29" s="476"/>
      <c r="W29" s="532"/>
      <c r="X29" s="533"/>
      <c r="Y29" s="534"/>
      <c r="Z29" s="435" t="s">
        <v>170</v>
      </c>
      <c r="AA29" s="415"/>
      <c r="AB29" s="415"/>
      <c r="AC29" s="415"/>
      <c r="AD29" s="415"/>
      <c r="AE29" s="415"/>
      <c r="AF29" s="415"/>
      <c r="AG29" s="416"/>
      <c r="AH29" s="436">
        <v>135</v>
      </c>
      <c r="AI29" s="437"/>
      <c r="AJ29" s="437"/>
      <c r="AK29" s="437"/>
      <c r="AL29" s="476"/>
      <c r="AM29" s="436">
        <v>396671</v>
      </c>
      <c r="AN29" s="437"/>
      <c r="AO29" s="437"/>
      <c r="AP29" s="437"/>
      <c r="AQ29" s="437"/>
      <c r="AR29" s="476"/>
      <c r="AS29" s="436">
        <v>2938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600390</v>
      </c>
      <c r="BO29" s="386"/>
      <c r="BP29" s="386"/>
      <c r="BQ29" s="386"/>
      <c r="BR29" s="386"/>
      <c r="BS29" s="386"/>
      <c r="BT29" s="386"/>
      <c r="BU29" s="387"/>
      <c r="BV29" s="385">
        <v>385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11869682</v>
      </c>
      <c r="BO30" s="555"/>
      <c r="BP30" s="555"/>
      <c r="BQ30" s="555"/>
      <c r="BR30" s="555"/>
      <c r="BS30" s="555"/>
      <c r="BT30" s="555"/>
      <c r="BU30" s="556"/>
      <c r="BV30" s="554">
        <v>11978235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上水道事業</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双葉地方広域市町村圏組合(一般会計)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文化及びスポーツ振興育成事業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国民健康保険直営診療施設事業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農業集落排水事業</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双葉地方広域市町村圏組合(下水特会</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宅地造成事業</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福島県後期高齢者医療広域連合(一般会計)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工業団地造成事業</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福島県後期高齢者医療広域連合(後期高齢者特会)</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福島県市町村総合事務組合(消防補償等特会)</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福島県市町村総合事務組合(消防賞じゅつ金特会)</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福島県市町村総合事務組合(非常勤職員公務災害補償特会)</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福島県市町村総合事務組合(自治会館管理特会)</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3" sqref="S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519622</v>
      </c>
      <c r="S5" s="583"/>
      <c r="T5" s="583"/>
      <c r="U5" s="583"/>
      <c r="V5" s="583"/>
      <c r="W5" s="583"/>
      <c r="X5" s="583"/>
      <c r="Y5" s="584"/>
      <c r="Z5" s="585">
        <v>3.4</v>
      </c>
      <c r="AA5" s="585"/>
      <c r="AB5" s="585"/>
      <c r="AC5" s="585"/>
      <c r="AD5" s="586">
        <v>519622</v>
      </c>
      <c r="AE5" s="586"/>
      <c r="AF5" s="586"/>
      <c r="AG5" s="586"/>
      <c r="AH5" s="586"/>
      <c r="AI5" s="586"/>
      <c r="AJ5" s="586"/>
      <c r="AK5" s="586"/>
      <c r="AL5" s="587">
        <v>14.6</v>
      </c>
      <c r="AM5" s="588"/>
      <c r="AN5" s="588"/>
      <c r="AO5" s="589"/>
      <c r="AP5" s="579" t="s">
        <v>208</v>
      </c>
      <c r="AQ5" s="580"/>
      <c r="AR5" s="580"/>
      <c r="AS5" s="580"/>
      <c r="AT5" s="580"/>
      <c r="AU5" s="580"/>
      <c r="AV5" s="580"/>
      <c r="AW5" s="580"/>
      <c r="AX5" s="580"/>
      <c r="AY5" s="580"/>
      <c r="AZ5" s="580"/>
      <c r="BA5" s="580"/>
      <c r="BB5" s="580"/>
      <c r="BC5" s="580"/>
      <c r="BD5" s="580"/>
      <c r="BE5" s="580"/>
      <c r="BF5" s="581"/>
      <c r="BG5" s="593">
        <v>519622</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113591</v>
      </c>
      <c r="S6" s="594"/>
      <c r="T6" s="594"/>
      <c r="U6" s="594"/>
      <c r="V6" s="594"/>
      <c r="W6" s="594"/>
      <c r="X6" s="594"/>
      <c r="Y6" s="595"/>
      <c r="Z6" s="596">
        <v>0.7</v>
      </c>
      <c r="AA6" s="596"/>
      <c r="AB6" s="596"/>
      <c r="AC6" s="596"/>
      <c r="AD6" s="597">
        <v>113591</v>
      </c>
      <c r="AE6" s="597"/>
      <c r="AF6" s="597"/>
      <c r="AG6" s="597"/>
      <c r="AH6" s="597"/>
      <c r="AI6" s="597"/>
      <c r="AJ6" s="597"/>
      <c r="AK6" s="597"/>
      <c r="AL6" s="598">
        <v>3.2</v>
      </c>
      <c r="AM6" s="599"/>
      <c r="AN6" s="599"/>
      <c r="AO6" s="600"/>
      <c r="AP6" s="590" t="s">
        <v>214</v>
      </c>
      <c r="AQ6" s="591"/>
      <c r="AR6" s="591"/>
      <c r="AS6" s="591"/>
      <c r="AT6" s="591"/>
      <c r="AU6" s="591"/>
      <c r="AV6" s="591"/>
      <c r="AW6" s="591"/>
      <c r="AX6" s="591"/>
      <c r="AY6" s="591"/>
      <c r="AZ6" s="591"/>
      <c r="BA6" s="591"/>
      <c r="BB6" s="591"/>
      <c r="BC6" s="591"/>
      <c r="BD6" s="591"/>
      <c r="BE6" s="591"/>
      <c r="BF6" s="592"/>
      <c r="BG6" s="593">
        <v>519622</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117607</v>
      </c>
      <c r="CS6" s="594"/>
      <c r="CT6" s="594"/>
      <c r="CU6" s="594"/>
      <c r="CV6" s="594"/>
      <c r="CW6" s="594"/>
      <c r="CX6" s="594"/>
      <c r="CY6" s="595"/>
      <c r="CZ6" s="596">
        <v>0.8</v>
      </c>
      <c r="DA6" s="596"/>
      <c r="DB6" s="596"/>
      <c r="DC6" s="596"/>
      <c r="DD6" s="602" t="s">
        <v>209</v>
      </c>
      <c r="DE6" s="594"/>
      <c r="DF6" s="594"/>
      <c r="DG6" s="594"/>
      <c r="DH6" s="594"/>
      <c r="DI6" s="594"/>
      <c r="DJ6" s="594"/>
      <c r="DK6" s="594"/>
      <c r="DL6" s="594"/>
      <c r="DM6" s="594"/>
      <c r="DN6" s="594"/>
      <c r="DO6" s="594"/>
      <c r="DP6" s="595"/>
      <c r="DQ6" s="602">
        <v>117607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2110</v>
      </c>
      <c r="S7" s="594"/>
      <c r="T7" s="594"/>
      <c r="U7" s="594"/>
      <c r="V7" s="594"/>
      <c r="W7" s="594"/>
      <c r="X7" s="594"/>
      <c r="Y7" s="595"/>
      <c r="Z7" s="596">
        <v>0</v>
      </c>
      <c r="AA7" s="596"/>
      <c r="AB7" s="596"/>
      <c r="AC7" s="596"/>
      <c r="AD7" s="597">
        <v>2110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413821</v>
      </c>
      <c r="BH7" s="594"/>
      <c r="BI7" s="594"/>
      <c r="BJ7" s="594"/>
      <c r="BK7" s="594"/>
      <c r="BL7" s="594"/>
      <c r="BM7" s="594"/>
      <c r="BN7" s="595"/>
      <c r="BO7" s="596">
        <v>79.599999999999994</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4097415</v>
      </c>
      <c r="CS7" s="594"/>
      <c r="CT7" s="594"/>
      <c r="CU7" s="594"/>
      <c r="CV7" s="594"/>
      <c r="CW7" s="594"/>
      <c r="CX7" s="594"/>
      <c r="CY7" s="595"/>
      <c r="CZ7" s="596">
        <v>28.2</v>
      </c>
      <c r="DA7" s="596"/>
      <c r="DB7" s="596"/>
      <c r="DC7" s="596"/>
      <c r="DD7" s="602">
        <v>25983</v>
      </c>
      <c r="DE7" s="594"/>
      <c r="DF7" s="594"/>
      <c r="DG7" s="594"/>
      <c r="DH7" s="594"/>
      <c r="DI7" s="594"/>
      <c r="DJ7" s="594"/>
      <c r="DK7" s="594"/>
      <c r="DL7" s="594"/>
      <c r="DM7" s="594"/>
      <c r="DN7" s="594"/>
      <c r="DO7" s="594"/>
      <c r="DP7" s="595"/>
      <c r="DQ7" s="602">
        <v>2086215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4091</v>
      </c>
      <c r="S8" s="594"/>
      <c r="T8" s="594"/>
      <c r="U8" s="594"/>
      <c r="V8" s="594"/>
      <c r="W8" s="594"/>
      <c r="X8" s="594"/>
      <c r="Y8" s="595"/>
      <c r="Z8" s="596">
        <v>0</v>
      </c>
      <c r="AA8" s="596"/>
      <c r="AB8" s="596"/>
      <c r="AC8" s="596"/>
      <c r="AD8" s="597">
        <v>4091</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1897</v>
      </c>
      <c r="BH8" s="594"/>
      <c r="BI8" s="594"/>
      <c r="BJ8" s="594"/>
      <c r="BK8" s="594"/>
      <c r="BL8" s="594"/>
      <c r="BM8" s="594"/>
      <c r="BN8" s="595"/>
      <c r="BO8" s="596">
        <v>0.4</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3272288</v>
      </c>
      <c r="CS8" s="594"/>
      <c r="CT8" s="594"/>
      <c r="CU8" s="594"/>
      <c r="CV8" s="594"/>
      <c r="CW8" s="594"/>
      <c r="CX8" s="594"/>
      <c r="CY8" s="595"/>
      <c r="CZ8" s="596">
        <v>22.5</v>
      </c>
      <c r="DA8" s="596"/>
      <c r="DB8" s="596"/>
      <c r="DC8" s="596"/>
      <c r="DD8" s="602">
        <v>52844</v>
      </c>
      <c r="DE8" s="594"/>
      <c r="DF8" s="594"/>
      <c r="DG8" s="594"/>
      <c r="DH8" s="594"/>
      <c r="DI8" s="594"/>
      <c r="DJ8" s="594"/>
      <c r="DK8" s="594"/>
      <c r="DL8" s="594"/>
      <c r="DM8" s="594"/>
      <c r="DN8" s="594"/>
      <c r="DO8" s="594"/>
      <c r="DP8" s="595"/>
      <c r="DQ8" s="602">
        <v>2137838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1984</v>
      </c>
      <c r="S9" s="594"/>
      <c r="T9" s="594"/>
      <c r="U9" s="594"/>
      <c r="V9" s="594"/>
      <c r="W9" s="594"/>
      <c r="X9" s="594"/>
      <c r="Y9" s="595"/>
      <c r="Z9" s="596">
        <v>0</v>
      </c>
      <c r="AA9" s="596"/>
      <c r="AB9" s="596"/>
      <c r="AC9" s="596"/>
      <c r="AD9" s="597">
        <v>1984</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235159</v>
      </c>
      <c r="BH9" s="594"/>
      <c r="BI9" s="594"/>
      <c r="BJ9" s="594"/>
      <c r="BK9" s="594"/>
      <c r="BL9" s="594"/>
      <c r="BM9" s="594"/>
      <c r="BN9" s="595"/>
      <c r="BO9" s="596">
        <v>45.3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1212133</v>
      </c>
      <c r="CS9" s="594"/>
      <c r="CT9" s="594"/>
      <c r="CU9" s="594"/>
      <c r="CV9" s="594"/>
      <c r="CW9" s="594"/>
      <c r="CX9" s="594"/>
      <c r="CY9" s="595"/>
      <c r="CZ9" s="596">
        <v>8.3000000000000007</v>
      </c>
      <c r="DA9" s="596"/>
      <c r="DB9" s="596"/>
      <c r="DC9" s="596"/>
      <c r="DD9" s="602">
        <v>200169</v>
      </c>
      <c r="DE9" s="594"/>
      <c r="DF9" s="594"/>
      <c r="DG9" s="594"/>
      <c r="DH9" s="594"/>
      <c r="DI9" s="594"/>
      <c r="DJ9" s="594"/>
      <c r="DK9" s="594"/>
      <c r="DL9" s="594"/>
      <c r="DM9" s="594"/>
      <c r="DN9" s="594"/>
      <c r="DO9" s="594"/>
      <c r="DP9" s="595"/>
      <c r="DQ9" s="602">
        <v>818575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218934</v>
      </c>
      <c r="S10" s="594"/>
      <c r="T10" s="594"/>
      <c r="U10" s="594"/>
      <c r="V10" s="594"/>
      <c r="W10" s="594"/>
      <c r="X10" s="594"/>
      <c r="Y10" s="595"/>
      <c r="Z10" s="596">
        <v>1.4</v>
      </c>
      <c r="AA10" s="596"/>
      <c r="AB10" s="596"/>
      <c r="AC10" s="596"/>
      <c r="AD10" s="597">
        <v>218934</v>
      </c>
      <c r="AE10" s="597"/>
      <c r="AF10" s="597"/>
      <c r="AG10" s="597"/>
      <c r="AH10" s="597"/>
      <c r="AI10" s="597"/>
      <c r="AJ10" s="597"/>
      <c r="AK10" s="597"/>
      <c r="AL10" s="598">
        <v>6.2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40656</v>
      </c>
      <c r="BH10" s="594"/>
      <c r="BI10" s="594"/>
      <c r="BJ10" s="594"/>
      <c r="BK10" s="594"/>
      <c r="BL10" s="594"/>
      <c r="BM10" s="594"/>
      <c r="BN10" s="595"/>
      <c r="BO10" s="596">
        <v>7.8</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102545</v>
      </c>
      <c r="CS10" s="594"/>
      <c r="CT10" s="594"/>
      <c r="CU10" s="594"/>
      <c r="CV10" s="594"/>
      <c r="CW10" s="594"/>
      <c r="CX10" s="594"/>
      <c r="CY10" s="595"/>
      <c r="CZ10" s="596">
        <v>0.7</v>
      </c>
      <c r="DA10" s="596"/>
      <c r="DB10" s="596"/>
      <c r="DC10" s="596"/>
      <c r="DD10" s="602">
        <v>1080</v>
      </c>
      <c r="DE10" s="594"/>
      <c r="DF10" s="594"/>
      <c r="DG10" s="594"/>
      <c r="DH10" s="594"/>
      <c r="DI10" s="594"/>
      <c r="DJ10" s="594"/>
      <c r="DK10" s="594"/>
      <c r="DL10" s="594"/>
      <c r="DM10" s="594"/>
      <c r="DN10" s="594"/>
      <c r="DO10" s="594"/>
      <c r="DP10" s="595"/>
      <c r="DQ10" s="602">
        <v>6711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136109</v>
      </c>
      <c r="BH11" s="594"/>
      <c r="BI11" s="594"/>
      <c r="BJ11" s="594"/>
      <c r="BK11" s="594"/>
      <c r="BL11" s="594"/>
      <c r="BM11" s="594"/>
      <c r="BN11" s="595"/>
      <c r="BO11" s="596">
        <v>26.2</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214205</v>
      </c>
      <c r="CS11" s="594"/>
      <c r="CT11" s="594"/>
      <c r="CU11" s="594"/>
      <c r="CV11" s="594"/>
      <c r="CW11" s="594"/>
      <c r="CX11" s="594"/>
      <c r="CY11" s="595"/>
      <c r="CZ11" s="596">
        <v>1.5</v>
      </c>
      <c r="DA11" s="596"/>
      <c r="DB11" s="596"/>
      <c r="DC11" s="596"/>
      <c r="DD11" s="602">
        <v>40491</v>
      </c>
      <c r="DE11" s="594"/>
      <c r="DF11" s="594"/>
      <c r="DG11" s="594"/>
      <c r="DH11" s="594"/>
      <c r="DI11" s="594"/>
      <c r="DJ11" s="594"/>
      <c r="DK11" s="594"/>
      <c r="DL11" s="594"/>
      <c r="DM11" s="594"/>
      <c r="DN11" s="594"/>
      <c r="DO11" s="594"/>
      <c r="DP11" s="595"/>
      <c r="DQ11" s="602">
        <v>132053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23654</v>
      </c>
      <c r="BH12" s="594"/>
      <c r="BI12" s="594"/>
      <c r="BJ12" s="594"/>
      <c r="BK12" s="594"/>
      <c r="BL12" s="594"/>
      <c r="BM12" s="594"/>
      <c r="BN12" s="595"/>
      <c r="BO12" s="596">
        <v>4.5999999999999996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68154</v>
      </c>
      <c r="CS12" s="594"/>
      <c r="CT12" s="594"/>
      <c r="CU12" s="594"/>
      <c r="CV12" s="594"/>
      <c r="CW12" s="594"/>
      <c r="CX12" s="594"/>
      <c r="CY12" s="595"/>
      <c r="CZ12" s="596">
        <v>0.5</v>
      </c>
      <c r="DA12" s="596"/>
      <c r="DB12" s="596"/>
      <c r="DC12" s="596"/>
      <c r="DD12" s="602" t="s">
        <v>112</v>
      </c>
      <c r="DE12" s="594"/>
      <c r="DF12" s="594"/>
      <c r="DG12" s="594"/>
      <c r="DH12" s="594"/>
      <c r="DI12" s="594"/>
      <c r="DJ12" s="594"/>
      <c r="DK12" s="594"/>
      <c r="DL12" s="594"/>
      <c r="DM12" s="594"/>
      <c r="DN12" s="594"/>
      <c r="DO12" s="594"/>
      <c r="DP12" s="595"/>
      <c r="DQ12" s="602">
        <v>33335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15280</v>
      </c>
      <c r="S13" s="594"/>
      <c r="T13" s="594"/>
      <c r="U13" s="594"/>
      <c r="V13" s="594"/>
      <c r="W13" s="594"/>
      <c r="X13" s="594"/>
      <c r="Y13" s="595"/>
      <c r="Z13" s="596">
        <v>0.1</v>
      </c>
      <c r="AA13" s="596"/>
      <c r="AB13" s="596"/>
      <c r="AC13" s="596"/>
      <c r="AD13" s="597">
        <v>15280</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5643</v>
      </c>
      <c r="BH13" s="594"/>
      <c r="BI13" s="594"/>
      <c r="BJ13" s="594"/>
      <c r="BK13" s="594"/>
      <c r="BL13" s="594"/>
      <c r="BM13" s="594"/>
      <c r="BN13" s="595"/>
      <c r="BO13" s="596">
        <v>1.1000000000000001</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3342399</v>
      </c>
      <c r="CS13" s="594"/>
      <c r="CT13" s="594"/>
      <c r="CU13" s="594"/>
      <c r="CV13" s="594"/>
      <c r="CW13" s="594"/>
      <c r="CX13" s="594"/>
      <c r="CY13" s="595"/>
      <c r="CZ13" s="596">
        <v>23</v>
      </c>
      <c r="DA13" s="596"/>
      <c r="DB13" s="596"/>
      <c r="DC13" s="596"/>
      <c r="DD13" s="602">
        <v>2407221</v>
      </c>
      <c r="DE13" s="594"/>
      <c r="DF13" s="594"/>
      <c r="DG13" s="594"/>
      <c r="DH13" s="594"/>
      <c r="DI13" s="594"/>
      <c r="DJ13" s="594"/>
      <c r="DK13" s="594"/>
      <c r="DL13" s="594"/>
      <c r="DM13" s="594"/>
      <c r="DN13" s="594"/>
      <c r="DO13" s="594"/>
      <c r="DP13" s="595"/>
      <c r="DQ13" s="602">
        <v>750790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28807</v>
      </c>
      <c r="BH14" s="594"/>
      <c r="BI14" s="594"/>
      <c r="BJ14" s="594"/>
      <c r="BK14" s="594"/>
      <c r="BL14" s="594"/>
      <c r="BM14" s="594"/>
      <c r="BN14" s="595"/>
      <c r="BO14" s="596">
        <v>5.5</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1072261</v>
      </c>
      <c r="CS14" s="594"/>
      <c r="CT14" s="594"/>
      <c r="CU14" s="594"/>
      <c r="CV14" s="594"/>
      <c r="CW14" s="594"/>
      <c r="CX14" s="594"/>
      <c r="CY14" s="595"/>
      <c r="CZ14" s="596">
        <v>7.4</v>
      </c>
      <c r="DA14" s="596"/>
      <c r="DB14" s="596"/>
      <c r="DC14" s="596"/>
      <c r="DD14" s="602">
        <v>60718</v>
      </c>
      <c r="DE14" s="594"/>
      <c r="DF14" s="594"/>
      <c r="DG14" s="594"/>
      <c r="DH14" s="594"/>
      <c r="DI14" s="594"/>
      <c r="DJ14" s="594"/>
      <c r="DK14" s="594"/>
      <c r="DL14" s="594"/>
      <c r="DM14" s="594"/>
      <c r="DN14" s="594"/>
      <c r="DO14" s="594"/>
      <c r="DP14" s="595"/>
      <c r="DQ14" s="602">
        <v>430183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1688</v>
      </c>
      <c r="S15" s="594"/>
      <c r="T15" s="594"/>
      <c r="U15" s="594"/>
      <c r="V15" s="594"/>
      <c r="W15" s="594"/>
      <c r="X15" s="594"/>
      <c r="Y15" s="595"/>
      <c r="Z15" s="596">
        <v>0</v>
      </c>
      <c r="AA15" s="596"/>
      <c r="AB15" s="596"/>
      <c r="AC15" s="596"/>
      <c r="AD15" s="597">
        <v>1688</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53340</v>
      </c>
      <c r="BH15" s="594"/>
      <c r="BI15" s="594"/>
      <c r="BJ15" s="594"/>
      <c r="BK15" s="594"/>
      <c r="BL15" s="594"/>
      <c r="BM15" s="594"/>
      <c r="BN15" s="595"/>
      <c r="BO15" s="596">
        <v>10.3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263167</v>
      </c>
      <c r="CS15" s="594"/>
      <c r="CT15" s="594"/>
      <c r="CU15" s="594"/>
      <c r="CV15" s="594"/>
      <c r="CW15" s="594"/>
      <c r="CX15" s="594"/>
      <c r="CY15" s="595"/>
      <c r="CZ15" s="596">
        <v>1.8</v>
      </c>
      <c r="DA15" s="596"/>
      <c r="DB15" s="596"/>
      <c r="DC15" s="596"/>
      <c r="DD15" s="602">
        <v>4671</v>
      </c>
      <c r="DE15" s="594"/>
      <c r="DF15" s="594"/>
      <c r="DG15" s="594"/>
      <c r="DH15" s="594"/>
      <c r="DI15" s="594"/>
      <c r="DJ15" s="594"/>
      <c r="DK15" s="594"/>
      <c r="DL15" s="594"/>
      <c r="DM15" s="594"/>
      <c r="DN15" s="594"/>
      <c r="DO15" s="594"/>
      <c r="DP15" s="595"/>
      <c r="DQ15" s="602">
        <v>160999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6072773</v>
      </c>
      <c r="S16" s="594"/>
      <c r="T16" s="594"/>
      <c r="U16" s="594"/>
      <c r="V16" s="594"/>
      <c r="W16" s="594"/>
      <c r="X16" s="594"/>
      <c r="Y16" s="595"/>
      <c r="Z16" s="596">
        <v>39.4</v>
      </c>
      <c r="AA16" s="596"/>
      <c r="AB16" s="596"/>
      <c r="AC16" s="596"/>
      <c r="AD16" s="597">
        <v>2667817</v>
      </c>
      <c r="AE16" s="597"/>
      <c r="AF16" s="597"/>
      <c r="AG16" s="597"/>
      <c r="AH16" s="597"/>
      <c r="AI16" s="597"/>
      <c r="AJ16" s="597"/>
      <c r="AK16" s="597"/>
      <c r="AL16" s="598">
        <v>75.099999999999994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90109</v>
      </c>
      <c r="CS16" s="594"/>
      <c r="CT16" s="594"/>
      <c r="CU16" s="594"/>
      <c r="CV16" s="594"/>
      <c r="CW16" s="594"/>
      <c r="CX16" s="594"/>
      <c r="CY16" s="595"/>
      <c r="CZ16" s="596">
        <v>0.6</v>
      </c>
      <c r="DA16" s="596"/>
      <c r="DB16" s="596"/>
      <c r="DC16" s="596"/>
      <c r="DD16" s="602" t="s">
        <v>112</v>
      </c>
      <c r="DE16" s="594"/>
      <c r="DF16" s="594"/>
      <c r="DG16" s="594"/>
      <c r="DH16" s="594"/>
      <c r="DI16" s="594"/>
      <c r="DJ16" s="594"/>
      <c r="DK16" s="594"/>
      <c r="DL16" s="594"/>
      <c r="DM16" s="594"/>
      <c r="DN16" s="594"/>
      <c r="DO16" s="594"/>
      <c r="DP16" s="595"/>
      <c r="DQ16" s="602">
        <v>33807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2667817</v>
      </c>
      <c r="S17" s="594"/>
      <c r="T17" s="594"/>
      <c r="U17" s="594"/>
      <c r="V17" s="594"/>
      <c r="W17" s="594"/>
      <c r="X17" s="594"/>
      <c r="Y17" s="595"/>
      <c r="Z17" s="596">
        <v>17.3</v>
      </c>
      <c r="AA17" s="596"/>
      <c r="AB17" s="596"/>
      <c r="AC17" s="596"/>
      <c r="AD17" s="597">
        <v>2667817</v>
      </c>
      <c r="AE17" s="597"/>
      <c r="AF17" s="597"/>
      <c r="AG17" s="597"/>
      <c r="AH17" s="597"/>
      <c r="AI17" s="597"/>
      <c r="AJ17" s="597"/>
      <c r="AK17" s="597"/>
      <c r="AL17" s="598">
        <v>75.099999999999994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688107</v>
      </c>
      <c r="CS17" s="594"/>
      <c r="CT17" s="594"/>
      <c r="CU17" s="594"/>
      <c r="CV17" s="594"/>
      <c r="CW17" s="594"/>
      <c r="CX17" s="594"/>
      <c r="CY17" s="595"/>
      <c r="CZ17" s="596">
        <v>4.7</v>
      </c>
      <c r="DA17" s="596"/>
      <c r="DB17" s="596"/>
      <c r="DC17" s="596"/>
      <c r="DD17" s="602" t="s">
        <v>112</v>
      </c>
      <c r="DE17" s="594"/>
      <c r="DF17" s="594"/>
      <c r="DG17" s="594"/>
      <c r="DH17" s="594"/>
      <c r="DI17" s="594"/>
      <c r="DJ17" s="594"/>
      <c r="DK17" s="594"/>
      <c r="DL17" s="594"/>
      <c r="DM17" s="594"/>
      <c r="DN17" s="594"/>
      <c r="DO17" s="594"/>
      <c r="DP17" s="595"/>
      <c r="DQ17" s="602">
        <v>688107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138753</v>
      </c>
      <c r="S18" s="594"/>
      <c r="T18" s="594"/>
      <c r="U18" s="594"/>
      <c r="V18" s="594"/>
      <c r="W18" s="594"/>
      <c r="X18" s="594"/>
      <c r="Y18" s="595"/>
      <c r="Z18" s="596">
        <v>0.9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3266203</v>
      </c>
      <c r="S19" s="594"/>
      <c r="T19" s="594"/>
      <c r="U19" s="594"/>
      <c r="V19" s="594"/>
      <c r="W19" s="594"/>
      <c r="X19" s="594"/>
      <c r="Y19" s="595"/>
      <c r="Z19" s="596">
        <v>21.2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6950073</v>
      </c>
      <c r="S20" s="594"/>
      <c r="T20" s="594"/>
      <c r="U20" s="594"/>
      <c r="V20" s="594"/>
      <c r="W20" s="594"/>
      <c r="X20" s="594"/>
      <c r="Y20" s="595"/>
      <c r="Z20" s="596">
        <v>45.1</v>
      </c>
      <c r="AA20" s="596"/>
      <c r="AB20" s="596"/>
      <c r="AC20" s="596"/>
      <c r="AD20" s="597">
        <v>3545117</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14540390</v>
      </c>
      <c r="CS20" s="594"/>
      <c r="CT20" s="594"/>
      <c r="CU20" s="594"/>
      <c r="CV20" s="594"/>
      <c r="CW20" s="594"/>
      <c r="CX20" s="594"/>
      <c r="CY20" s="595"/>
      <c r="CZ20" s="596">
        <v>100</v>
      </c>
      <c r="DA20" s="596"/>
      <c r="DB20" s="596"/>
      <c r="DC20" s="596"/>
      <c r="DD20" s="602">
        <v>2793177</v>
      </c>
      <c r="DE20" s="594"/>
      <c r="DF20" s="594"/>
      <c r="DG20" s="594"/>
      <c r="DH20" s="594"/>
      <c r="DI20" s="594"/>
      <c r="DJ20" s="594"/>
      <c r="DK20" s="594"/>
      <c r="DL20" s="594"/>
      <c r="DM20" s="594"/>
      <c r="DN20" s="594"/>
      <c r="DO20" s="594"/>
      <c r="DP20" s="595"/>
      <c r="DQ20" s="602">
        <v>7396220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784</v>
      </c>
      <c r="S21" s="594"/>
      <c r="T21" s="594"/>
      <c r="U21" s="594"/>
      <c r="V21" s="594"/>
      <c r="W21" s="594"/>
      <c r="X21" s="594"/>
      <c r="Y21" s="595"/>
      <c r="Z21" s="596">
        <v>0</v>
      </c>
      <c r="AA21" s="596"/>
      <c r="AB21" s="596"/>
      <c r="AC21" s="596"/>
      <c r="AD21" s="597">
        <v>784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2342</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13326</v>
      </c>
      <c r="S23" s="594"/>
      <c r="T23" s="594"/>
      <c r="U23" s="594"/>
      <c r="V23" s="594"/>
      <c r="W23" s="594"/>
      <c r="X23" s="594"/>
      <c r="Y23" s="595"/>
      <c r="Z23" s="596">
        <v>0.1</v>
      </c>
      <c r="AA23" s="596"/>
      <c r="AB23" s="596"/>
      <c r="AC23" s="596"/>
      <c r="AD23" s="597">
        <v>4351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1897</v>
      </c>
      <c r="S24" s="594"/>
      <c r="T24" s="594"/>
      <c r="U24" s="594"/>
      <c r="V24" s="594"/>
      <c r="W24" s="594"/>
      <c r="X24" s="594"/>
      <c r="Y24" s="595"/>
      <c r="Z24" s="596">
        <v>0</v>
      </c>
      <c r="AA24" s="596"/>
      <c r="AB24" s="596"/>
      <c r="AC24" s="596"/>
      <c r="AD24" s="597">
        <v>70</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3052030</v>
      </c>
      <c r="CS24" s="583"/>
      <c r="CT24" s="583"/>
      <c r="CU24" s="583"/>
      <c r="CV24" s="583"/>
      <c r="CW24" s="583"/>
      <c r="CX24" s="583"/>
      <c r="CY24" s="584"/>
      <c r="CZ24" s="622">
        <v>21</v>
      </c>
      <c r="DA24" s="623"/>
      <c r="DB24" s="623"/>
      <c r="DC24" s="624"/>
      <c r="DD24" s="621">
        <v>2192535</v>
      </c>
      <c r="DE24" s="583"/>
      <c r="DF24" s="583"/>
      <c r="DG24" s="583"/>
      <c r="DH24" s="583"/>
      <c r="DI24" s="583"/>
      <c r="DJ24" s="583"/>
      <c r="DK24" s="584"/>
      <c r="DL24" s="621">
        <v>1861553</v>
      </c>
      <c r="DM24" s="583"/>
      <c r="DN24" s="583"/>
      <c r="DO24" s="583"/>
      <c r="DP24" s="583"/>
      <c r="DQ24" s="583"/>
      <c r="DR24" s="583"/>
      <c r="DS24" s="583"/>
      <c r="DT24" s="583"/>
      <c r="DU24" s="583"/>
      <c r="DV24" s="584"/>
      <c r="DW24" s="587">
        <v>52.4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3243567</v>
      </c>
      <c r="S25" s="594"/>
      <c r="T25" s="594"/>
      <c r="U25" s="594"/>
      <c r="V25" s="594"/>
      <c r="W25" s="594"/>
      <c r="X25" s="594"/>
      <c r="Y25" s="595"/>
      <c r="Z25" s="596">
        <v>21.1</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1343558</v>
      </c>
      <c r="CS25" s="625"/>
      <c r="CT25" s="625"/>
      <c r="CU25" s="625"/>
      <c r="CV25" s="625"/>
      <c r="CW25" s="625"/>
      <c r="CX25" s="625"/>
      <c r="CY25" s="626"/>
      <c r="CZ25" s="627">
        <v>9.1999999999999993</v>
      </c>
      <c r="DA25" s="628"/>
      <c r="DB25" s="628"/>
      <c r="DC25" s="629"/>
      <c r="DD25" s="602">
        <v>1315309</v>
      </c>
      <c r="DE25" s="625"/>
      <c r="DF25" s="625"/>
      <c r="DG25" s="625"/>
      <c r="DH25" s="625"/>
      <c r="DI25" s="625"/>
      <c r="DJ25" s="625"/>
      <c r="DK25" s="626"/>
      <c r="DL25" s="602">
        <v>1121225</v>
      </c>
      <c r="DM25" s="625"/>
      <c r="DN25" s="625"/>
      <c r="DO25" s="625"/>
      <c r="DP25" s="625"/>
      <c r="DQ25" s="625"/>
      <c r="DR25" s="625"/>
      <c r="DS25" s="625"/>
      <c r="DT25" s="625"/>
      <c r="DU25" s="625"/>
      <c r="DV25" s="626"/>
      <c r="DW25" s="598">
        <v>31.5</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761687</v>
      </c>
      <c r="CS26" s="594"/>
      <c r="CT26" s="594"/>
      <c r="CU26" s="594"/>
      <c r="CV26" s="594"/>
      <c r="CW26" s="594"/>
      <c r="CX26" s="594"/>
      <c r="CY26" s="595"/>
      <c r="CZ26" s="627">
        <v>5.2</v>
      </c>
      <c r="DA26" s="628"/>
      <c r="DB26" s="628"/>
      <c r="DC26" s="629"/>
      <c r="DD26" s="602">
        <v>739917</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911736</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519622</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1020365</v>
      </c>
      <c r="CS27" s="625"/>
      <c r="CT27" s="625"/>
      <c r="CU27" s="625"/>
      <c r="CV27" s="625"/>
      <c r="CW27" s="625"/>
      <c r="CX27" s="625"/>
      <c r="CY27" s="626"/>
      <c r="CZ27" s="627">
        <v>7</v>
      </c>
      <c r="DA27" s="628"/>
      <c r="DB27" s="628"/>
      <c r="DC27" s="629"/>
      <c r="DD27" s="602">
        <v>189119</v>
      </c>
      <c r="DE27" s="625"/>
      <c r="DF27" s="625"/>
      <c r="DG27" s="625"/>
      <c r="DH27" s="625"/>
      <c r="DI27" s="625"/>
      <c r="DJ27" s="625"/>
      <c r="DK27" s="626"/>
      <c r="DL27" s="602">
        <v>143249</v>
      </c>
      <c r="DM27" s="625"/>
      <c r="DN27" s="625"/>
      <c r="DO27" s="625"/>
      <c r="DP27" s="625"/>
      <c r="DQ27" s="625"/>
      <c r="DR27" s="625"/>
      <c r="DS27" s="625"/>
      <c r="DT27" s="625"/>
      <c r="DU27" s="625"/>
      <c r="DV27" s="626"/>
      <c r="DW27" s="598">
        <v>4</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9823</v>
      </c>
      <c r="S28" s="594"/>
      <c r="T28" s="594"/>
      <c r="U28" s="594"/>
      <c r="V28" s="594"/>
      <c r="W28" s="594"/>
      <c r="X28" s="594"/>
      <c r="Y28" s="595"/>
      <c r="Z28" s="596">
        <v>0.1</v>
      </c>
      <c r="AA28" s="596"/>
      <c r="AB28" s="596"/>
      <c r="AC28" s="596"/>
      <c r="AD28" s="597">
        <v>1339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688107</v>
      </c>
      <c r="CS28" s="594"/>
      <c r="CT28" s="594"/>
      <c r="CU28" s="594"/>
      <c r="CV28" s="594"/>
      <c r="CW28" s="594"/>
      <c r="CX28" s="594"/>
      <c r="CY28" s="595"/>
      <c r="CZ28" s="627">
        <v>4.7</v>
      </c>
      <c r="DA28" s="628"/>
      <c r="DB28" s="628"/>
      <c r="DC28" s="629"/>
      <c r="DD28" s="602">
        <v>688107</v>
      </c>
      <c r="DE28" s="594"/>
      <c r="DF28" s="594"/>
      <c r="DG28" s="594"/>
      <c r="DH28" s="594"/>
      <c r="DI28" s="594"/>
      <c r="DJ28" s="594"/>
      <c r="DK28" s="595"/>
      <c r="DL28" s="602">
        <v>597079</v>
      </c>
      <c r="DM28" s="594"/>
      <c r="DN28" s="594"/>
      <c r="DO28" s="594"/>
      <c r="DP28" s="594"/>
      <c r="DQ28" s="594"/>
      <c r="DR28" s="594"/>
      <c r="DS28" s="594"/>
      <c r="DT28" s="594"/>
      <c r="DU28" s="594"/>
      <c r="DV28" s="595"/>
      <c r="DW28" s="598">
        <v>16.8</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29635</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688107</v>
      </c>
      <c r="CS29" s="625"/>
      <c r="CT29" s="625"/>
      <c r="CU29" s="625"/>
      <c r="CV29" s="625"/>
      <c r="CW29" s="625"/>
      <c r="CX29" s="625"/>
      <c r="CY29" s="626"/>
      <c r="CZ29" s="627">
        <v>4.7</v>
      </c>
      <c r="DA29" s="628"/>
      <c r="DB29" s="628"/>
      <c r="DC29" s="629"/>
      <c r="DD29" s="602">
        <v>688107</v>
      </c>
      <c r="DE29" s="625"/>
      <c r="DF29" s="625"/>
      <c r="DG29" s="625"/>
      <c r="DH29" s="625"/>
      <c r="DI29" s="625"/>
      <c r="DJ29" s="625"/>
      <c r="DK29" s="626"/>
      <c r="DL29" s="602">
        <v>597079</v>
      </c>
      <c r="DM29" s="625"/>
      <c r="DN29" s="625"/>
      <c r="DO29" s="625"/>
      <c r="DP29" s="625"/>
      <c r="DQ29" s="625"/>
      <c r="DR29" s="625"/>
      <c r="DS29" s="625"/>
      <c r="DT29" s="625"/>
      <c r="DU29" s="625"/>
      <c r="DV29" s="626"/>
      <c r="DW29" s="598">
        <v>16.8</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3223428</v>
      </c>
      <c r="S30" s="594"/>
      <c r="T30" s="594"/>
      <c r="U30" s="594"/>
      <c r="V30" s="594"/>
      <c r="W30" s="594"/>
      <c r="X30" s="594"/>
      <c r="Y30" s="595"/>
      <c r="Z30" s="596">
        <v>20.9</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91.2</v>
      </c>
      <c r="BH30" s="652"/>
      <c r="BI30" s="652"/>
      <c r="BJ30" s="652"/>
      <c r="BK30" s="652"/>
      <c r="BL30" s="652"/>
      <c r="BM30" s="588">
        <v>85.7</v>
      </c>
      <c r="BN30" s="652"/>
      <c r="BO30" s="652"/>
      <c r="BP30" s="652"/>
      <c r="BQ30" s="653"/>
      <c r="BR30" s="651">
        <v>98.4</v>
      </c>
      <c r="BS30" s="652"/>
      <c r="BT30" s="652"/>
      <c r="BU30" s="652"/>
      <c r="BV30" s="652"/>
      <c r="BW30" s="652"/>
      <c r="BX30" s="588">
        <v>87.4</v>
      </c>
      <c r="BY30" s="652"/>
      <c r="BZ30" s="652"/>
      <c r="CA30" s="652"/>
      <c r="CB30" s="653"/>
      <c r="CD30" s="656"/>
      <c r="CE30" s="657"/>
      <c r="CF30" s="607" t="s">
        <v>291</v>
      </c>
      <c r="CG30" s="608"/>
      <c r="CH30" s="608"/>
      <c r="CI30" s="608"/>
      <c r="CJ30" s="608"/>
      <c r="CK30" s="608"/>
      <c r="CL30" s="608"/>
      <c r="CM30" s="608"/>
      <c r="CN30" s="608"/>
      <c r="CO30" s="608"/>
      <c r="CP30" s="608"/>
      <c r="CQ30" s="609"/>
      <c r="CR30" s="593">
        <v>614881</v>
      </c>
      <c r="CS30" s="594"/>
      <c r="CT30" s="594"/>
      <c r="CU30" s="594"/>
      <c r="CV30" s="594"/>
      <c r="CW30" s="594"/>
      <c r="CX30" s="594"/>
      <c r="CY30" s="595"/>
      <c r="CZ30" s="627">
        <v>4.2</v>
      </c>
      <c r="DA30" s="628"/>
      <c r="DB30" s="628"/>
      <c r="DC30" s="629"/>
      <c r="DD30" s="602">
        <v>614881</v>
      </c>
      <c r="DE30" s="594"/>
      <c r="DF30" s="594"/>
      <c r="DG30" s="594"/>
      <c r="DH30" s="594"/>
      <c r="DI30" s="594"/>
      <c r="DJ30" s="594"/>
      <c r="DK30" s="595"/>
      <c r="DL30" s="602">
        <v>523853</v>
      </c>
      <c r="DM30" s="594"/>
      <c r="DN30" s="594"/>
      <c r="DO30" s="594"/>
      <c r="DP30" s="594"/>
      <c r="DQ30" s="594"/>
      <c r="DR30" s="594"/>
      <c r="DS30" s="594"/>
      <c r="DT30" s="594"/>
      <c r="DU30" s="594"/>
      <c r="DV30" s="595"/>
      <c r="DW30" s="598">
        <v>14.7</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931488</v>
      </c>
      <c r="S31" s="594"/>
      <c r="T31" s="594"/>
      <c r="U31" s="594"/>
      <c r="V31" s="594"/>
      <c r="W31" s="594"/>
      <c r="X31" s="594"/>
      <c r="Y31" s="595"/>
      <c r="Z31" s="596">
        <v>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89.4</v>
      </c>
      <c r="BH31" s="625"/>
      <c r="BI31" s="625"/>
      <c r="BJ31" s="625"/>
      <c r="BK31" s="625"/>
      <c r="BL31" s="625"/>
      <c r="BM31" s="599">
        <v>85.8</v>
      </c>
      <c r="BN31" s="649"/>
      <c r="BO31" s="649"/>
      <c r="BP31" s="649"/>
      <c r="BQ31" s="650"/>
      <c r="BR31" s="648">
        <v>98.1</v>
      </c>
      <c r="BS31" s="625"/>
      <c r="BT31" s="625"/>
      <c r="BU31" s="625"/>
      <c r="BV31" s="625"/>
      <c r="BW31" s="625"/>
      <c r="BX31" s="599">
        <v>91</v>
      </c>
      <c r="BY31" s="649"/>
      <c r="BZ31" s="649"/>
      <c r="CA31" s="649"/>
      <c r="CB31" s="650"/>
      <c r="CD31" s="656"/>
      <c r="CE31" s="657"/>
      <c r="CF31" s="607" t="s">
        <v>295</v>
      </c>
      <c r="CG31" s="608"/>
      <c r="CH31" s="608"/>
      <c r="CI31" s="608"/>
      <c r="CJ31" s="608"/>
      <c r="CK31" s="608"/>
      <c r="CL31" s="608"/>
      <c r="CM31" s="608"/>
      <c r="CN31" s="608"/>
      <c r="CO31" s="608"/>
      <c r="CP31" s="608"/>
      <c r="CQ31" s="609"/>
      <c r="CR31" s="593">
        <v>73226</v>
      </c>
      <c r="CS31" s="625"/>
      <c r="CT31" s="625"/>
      <c r="CU31" s="625"/>
      <c r="CV31" s="625"/>
      <c r="CW31" s="625"/>
      <c r="CX31" s="625"/>
      <c r="CY31" s="626"/>
      <c r="CZ31" s="627">
        <v>0.5</v>
      </c>
      <c r="DA31" s="628"/>
      <c r="DB31" s="628"/>
      <c r="DC31" s="629"/>
      <c r="DD31" s="602">
        <v>73226</v>
      </c>
      <c r="DE31" s="625"/>
      <c r="DF31" s="625"/>
      <c r="DG31" s="625"/>
      <c r="DH31" s="625"/>
      <c r="DI31" s="625"/>
      <c r="DJ31" s="625"/>
      <c r="DK31" s="626"/>
      <c r="DL31" s="602">
        <v>73226</v>
      </c>
      <c r="DM31" s="625"/>
      <c r="DN31" s="625"/>
      <c r="DO31" s="625"/>
      <c r="DP31" s="625"/>
      <c r="DQ31" s="625"/>
      <c r="DR31" s="625"/>
      <c r="DS31" s="625"/>
      <c r="DT31" s="625"/>
      <c r="DU31" s="625"/>
      <c r="DV31" s="626"/>
      <c r="DW31" s="598">
        <v>2.1</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88016</v>
      </c>
      <c r="S32" s="594"/>
      <c r="T32" s="594"/>
      <c r="U32" s="594"/>
      <c r="V32" s="594"/>
      <c r="W32" s="594"/>
      <c r="X32" s="594"/>
      <c r="Y32" s="595"/>
      <c r="Z32" s="596">
        <v>0.6</v>
      </c>
      <c r="AA32" s="596"/>
      <c r="AB32" s="596"/>
      <c r="AC32" s="596"/>
      <c r="AD32" s="597">
        <v>2205</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t="s">
        <v>209</v>
      </c>
      <c r="BH32" s="661"/>
      <c r="BI32" s="661"/>
      <c r="BJ32" s="661"/>
      <c r="BK32" s="661"/>
      <c r="BL32" s="661"/>
      <c r="BM32" s="662">
        <v>26.2</v>
      </c>
      <c r="BN32" s="661"/>
      <c r="BO32" s="661"/>
      <c r="BP32" s="661"/>
      <c r="BQ32" s="663"/>
      <c r="BR32" s="660">
        <v>100</v>
      </c>
      <c r="BS32" s="661"/>
      <c r="BT32" s="661"/>
      <c r="BU32" s="661"/>
      <c r="BV32" s="661"/>
      <c r="BW32" s="661"/>
      <c r="BX32" s="662">
        <v>54.5</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t="s">
        <v>112</v>
      </c>
      <c r="S33" s="594"/>
      <c r="T33" s="594"/>
      <c r="U33" s="594"/>
      <c r="V33" s="594"/>
      <c r="W33" s="594"/>
      <c r="X33" s="594"/>
      <c r="Y33" s="595"/>
      <c r="Z33" s="596" t="s">
        <v>112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8605074</v>
      </c>
      <c r="CS33" s="625"/>
      <c r="CT33" s="625"/>
      <c r="CU33" s="625"/>
      <c r="CV33" s="625"/>
      <c r="CW33" s="625"/>
      <c r="CX33" s="625"/>
      <c r="CY33" s="626"/>
      <c r="CZ33" s="627">
        <v>59.2</v>
      </c>
      <c r="DA33" s="628"/>
      <c r="DB33" s="628"/>
      <c r="DC33" s="629"/>
      <c r="DD33" s="602">
        <v>4953771</v>
      </c>
      <c r="DE33" s="625"/>
      <c r="DF33" s="625"/>
      <c r="DG33" s="625"/>
      <c r="DH33" s="625"/>
      <c r="DI33" s="625"/>
      <c r="DJ33" s="625"/>
      <c r="DK33" s="626"/>
      <c r="DL33" s="602">
        <v>1526342</v>
      </c>
      <c r="DM33" s="625"/>
      <c r="DN33" s="625"/>
      <c r="DO33" s="625"/>
      <c r="DP33" s="625"/>
      <c r="DQ33" s="625"/>
      <c r="DR33" s="625"/>
      <c r="DS33" s="625"/>
      <c r="DT33" s="625"/>
      <c r="DU33" s="625"/>
      <c r="DV33" s="626"/>
      <c r="DW33" s="598">
        <v>42.9</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2471256</v>
      </c>
      <c r="CS34" s="594"/>
      <c r="CT34" s="594"/>
      <c r="CU34" s="594"/>
      <c r="CV34" s="594"/>
      <c r="CW34" s="594"/>
      <c r="CX34" s="594"/>
      <c r="CY34" s="595"/>
      <c r="CZ34" s="627">
        <v>17</v>
      </c>
      <c r="DA34" s="628"/>
      <c r="DB34" s="628"/>
      <c r="DC34" s="629"/>
      <c r="DD34" s="602">
        <v>925959</v>
      </c>
      <c r="DE34" s="594"/>
      <c r="DF34" s="594"/>
      <c r="DG34" s="594"/>
      <c r="DH34" s="594"/>
      <c r="DI34" s="594"/>
      <c r="DJ34" s="594"/>
      <c r="DK34" s="595"/>
      <c r="DL34" s="602">
        <v>6477</v>
      </c>
      <c r="DM34" s="594"/>
      <c r="DN34" s="594"/>
      <c r="DO34" s="594"/>
      <c r="DP34" s="594"/>
      <c r="DQ34" s="594"/>
      <c r="DR34" s="594"/>
      <c r="DS34" s="594"/>
      <c r="DT34" s="594"/>
      <c r="DU34" s="594"/>
      <c r="DV34" s="595"/>
      <c r="DW34" s="598">
        <v>0.2</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1397423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637695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536</v>
      </c>
      <c r="CS35" s="625"/>
      <c r="CT35" s="625"/>
      <c r="CU35" s="625"/>
      <c r="CV35" s="625"/>
      <c r="CW35" s="625"/>
      <c r="CX35" s="625"/>
      <c r="CY35" s="626"/>
      <c r="CZ35" s="627">
        <v>0</v>
      </c>
      <c r="DA35" s="628"/>
      <c r="DB35" s="628"/>
      <c r="DC35" s="629"/>
      <c r="DD35" s="602">
        <v>536</v>
      </c>
      <c r="DE35" s="625"/>
      <c r="DF35" s="625"/>
      <c r="DG35" s="625"/>
      <c r="DH35" s="625"/>
      <c r="DI35" s="625"/>
      <c r="DJ35" s="625"/>
      <c r="DK35" s="626"/>
      <c r="DL35" s="602" t="s">
        <v>112</v>
      </c>
      <c r="DM35" s="625"/>
      <c r="DN35" s="625"/>
      <c r="DO35" s="625"/>
      <c r="DP35" s="625"/>
      <c r="DQ35" s="625"/>
      <c r="DR35" s="625"/>
      <c r="DS35" s="625"/>
      <c r="DT35" s="625"/>
      <c r="DU35" s="625"/>
      <c r="DV35" s="626"/>
      <c r="DW35" s="598" t="s">
        <v>112</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15406115</v>
      </c>
      <c r="S36" s="666"/>
      <c r="T36" s="666"/>
      <c r="U36" s="666"/>
      <c r="V36" s="666"/>
      <c r="W36" s="666"/>
      <c r="X36" s="666"/>
      <c r="Y36" s="667"/>
      <c r="Z36" s="668">
        <v>100</v>
      </c>
      <c r="AA36" s="668"/>
      <c r="AB36" s="668"/>
      <c r="AC36" s="668"/>
      <c r="AD36" s="669">
        <v>3553866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451837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323158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1360888</v>
      </c>
      <c r="CS36" s="594"/>
      <c r="CT36" s="594"/>
      <c r="CU36" s="594"/>
      <c r="CV36" s="594"/>
      <c r="CW36" s="594"/>
      <c r="CX36" s="594"/>
      <c r="CY36" s="595"/>
      <c r="CZ36" s="627">
        <v>9.4</v>
      </c>
      <c r="DA36" s="628"/>
      <c r="DB36" s="628"/>
      <c r="DC36" s="629"/>
      <c r="DD36" s="602">
        <v>913213</v>
      </c>
      <c r="DE36" s="594"/>
      <c r="DF36" s="594"/>
      <c r="DG36" s="594"/>
      <c r="DH36" s="594"/>
      <c r="DI36" s="594"/>
      <c r="DJ36" s="594"/>
      <c r="DK36" s="595"/>
      <c r="DL36" s="602">
        <v>507260</v>
      </c>
      <c r="DM36" s="594"/>
      <c r="DN36" s="594"/>
      <c r="DO36" s="594"/>
      <c r="DP36" s="594"/>
      <c r="DQ36" s="594"/>
      <c r="DR36" s="594"/>
      <c r="DS36" s="594"/>
      <c r="DT36" s="594"/>
      <c r="DU36" s="594"/>
      <c r="DV36" s="595"/>
      <c r="DW36" s="598">
        <v>14.3</v>
      </c>
      <c r="DX36" s="619"/>
      <c r="DY36" s="619"/>
      <c r="DZ36" s="619"/>
      <c r="EA36" s="619"/>
      <c r="EB36" s="619"/>
      <c r="EC36" s="620"/>
    </row>
    <row r="37" spans="2:133" ht="11.25" customHeight="1">
      <c r="AQ37" s="672" t="s">
        <v>313</v>
      </c>
      <c r="AR37" s="673"/>
      <c r="AS37" s="673"/>
      <c r="AT37" s="673"/>
      <c r="AU37" s="673"/>
      <c r="AV37" s="673"/>
      <c r="AW37" s="673"/>
      <c r="AX37" s="673"/>
      <c r="AY37" s="674"/>
      <c r="AZ37" s="593">
        <v>5771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4210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887639</v>
      </c>
      <c r="CS37" s="625"/>
      <c r="CT37" s="625"/>
      <c r="CU37" s="625"/>
      <c r="CV37" s="625"/>
      <c r="CW37" s="625"/>
      <c r="CX37" s="625"/>
      <c r="CY37" s="626"/>
      <c r="CZ37" s="627">
        <v>6.1</v>
      </c>
      <c r="DA37" s="628"/>
      <c r="DB37" s="628"/>
      <c r="DC37" s="629"/>
      <c r="DD37" s="602">
        <v>736320</v>
      </c>
      <c r="DE37" s="625"/>
      <c r="DF37" s="625"/>
      <c r="DG37" s="625"/>
      <c r="DH37" s="625"/>
      <c r="DI37" s="625"/>
      <c r="DJ37" s="625"/>
      <c r="DK37" s="626"/>
      <c r="DL37" s="602">
        <v>461289</v>
      </c>
      <c r="DM37" s="625"/>
      <c r="DN37" s="625"/>
      <c r="DO37" s="625"/>
      <c r="DP37" s="625"/>
      <c r="DQ37" s="625"/>
      <c r="DR37" s="625"/>
      <c r="DS37" s="625"/>
      <c r="DT37" s="625"/>
      <c r="DU37" s="625"/>
      <c r="DV37" s="626"/>
      <c r="DW37" s="598">
        <v>13</v>
      </c>
      <c r="DX37" s="619"/>
      <c r="DY37" s="619"/>
      <c r="DZ37" s="619"/>
      <c r="EA37" s="619"/>
      <c r="EB37" s="619"/>
      <c r="EC37" s="620"/>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8171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1391652</v>
      </c>
      <c r="CS38" s="594"/>
      <c r="CT38" s="594"/>
      <c r="CU38" s="594"/>
      <c r="CV38" s="594"/>
      <c r="CW38" s="594"/>
      <c r="CX38" s="594"/>
      <c r="CY38" s="595"/>
      <c r="CZ38" s="627">
        <v>9.6</v>
      </c>
      <c r="DA38" s="628"/>
      <c r="DB38" s="628"/>
      <c r="DC38" s="629"/>
      <c r="DD38" s="602">
        <v>1272329</v>
      </c>
      <c r="DE38" s="594"/>
      <c r="DF38" s="594"/>
      <c r="DG38" s="594"/>
      <c r="DH38" s="594"/>
      <c r="DI38" s="594"/>
      <c r="DJ38" s="594"/>
      <c r="DK38" s="595"/>
      <c r="DL38" s="602">
        <v>1012605</v>
      </c>
      <c r="DM38" s="594"/>
      <c r="DN38" s="594"/>
      <c r="DO38" s="594"/>
      <c r="DP38" s="594"/>
      <c r="DQ38" s="594"/>
      <c r="DR38" s="594"/>
      <c r="DS38" s="594"/>
      <c r="DT38" s="594"/>
      <c r="DU38" s="594"/>
      <c r="DV38" s="595"/>
      <c r="DW38" s="598">
        <v>28.5</v>
      </c>
      <c r="DX38" s="619"/>
      <c r="DY38" s="619"/>
      <c r="DZ38" s="619"/>
      <c r="EA38" s="619"/>
      <c r="EB38" s="619"/>
      <c r="EC38" s="620"/>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3334302</v>
      </c>
      <c r="CS39" s="625"/>
      <c r="CT39" s="625"/>
      <c r="CU39" s="625"/>
      <c r="CV39" s="625"/>
      <c r="CW39" s="625"/>
      <c r="CX39" s="625"/>
      <c r="CY39" s="626"/>
      <c r="CZ39" s="627">
        <v>22.9</v>
      </c>
      <c r="DA39" s="628"/>
      <c r="DB39" s="628"/>
      <c r="DC39" s="629"/>
      <c r="DD39" s="602">
        <v>1841734</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287405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360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46440</v>
      </c>
      <c r="CS40" s="594"/>
      <c r="CT40" s="594"/>
      <c r="CU40" s="594"/>
      <c r="CV40" s="594"/>
      <c r="CW40" s="594"/>
      <c r="CX40" s="594"/>
      <c r="CY40" s="595"/>
      <c r="CZ40" s="627">
        <v>0.3</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652410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358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2883286</v>
      </c>
      <c r="CS42" s="594"/>
      <c r="CT42" s="594"/>
      <c r="CU42" s="594"/>
      <c r="CV42" s="594"/>
      <c r="CW42" s="594"/>
      <c r="CX42" s="594"/>
      <c r="CY42" s="595"/>
      <c r="CZ42" s="627">
        <v>19.8</v>
      </c>
      <c r="DA42" s="676"/>
      <c r="DB42" s="676"/>
      <c r="DC42" s="677"/>
      <c r="DD42" s="602">
        <v>249914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317</v>
      </c>
      <c r="CS43" s="625"/>
      <c r="CT43" s="625"/>
      <c r="CU43" s="625"/>
      <c r="CV43" s="625"/>
      <c r="CW43" s="625"/>
      <c r="CX43" s="625"/>
      <c r="CY43" s="626"/>
      <c r="CZ43" s="627" t="s">
        <v>317</v>
      </c>
      <c r="DA43" s="628"/>
      <c r="DB43" s="628"/>
      <c r="DC43" s="629"/>
      <c r="DD43" s="602" t="s">
        <v>317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2793177</v>
      </c>
      <c r="CS44" s="594"/>
      <c r="CT44" s="594"/>
      <c r="CU44" s="594"/>
      <c r="CV44" s="594"/>
      <c r="CW44" s="594"/>
      <c r="CX44" s="594"/>
      <c r="CY44" s="595"/>
      <c r="CZ44" s="627">
        <v>19.2</v>
      </c>
      <c r="DA44" s="676"/>
      <c r="DB44" s="676"/>
      <c r="DC44" s="677"/>
      <c r="DD44" s="602">
        <v>216107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2732571</v>
      </c>
      <c r="CS45" s="625"/>
      <c r="CT45" s="625"/>
      <c r="CU45" s="625"/>
      <c r="CV45" s="625"/>
      <c r="CW45" s="625"/>
      <c r="CX45" s="625"/>
      <c r="CY45" s="626"/>
      <c r="CZ45" s="627">
        <v>18.8</v>
      </c>
      <c r="DA45" s="628"/>
      <c r="DB45" s="628"/>
      <c r="DC45" s="629"/>
      <c r="DD45" s="602">
        <v>173501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22747</v>
      </c>
      <c r="CS46" s="594"/>
      <c r="CT46" s="594"/>
      <c r="CU46" s="594"/>
      <c r="CV46" s="594"/>
      <c r="CW46" s="594"/>
      <c r="CX46" s="594"/>
      <c r="CY46" s="595"/>
      <c r="CZ46" s="627">
        <v>0.2</v>
      </c>
      <c r="DA46" s="676"/>
      <c r="DB46" s="676"/>
      <c r="DC46" s="677"/>
      <c r="DD46" s="602">
        <v>4747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90109</v>
      </c>
      <c r="CS47" s="625"/>
      <c r="CT47" s="625"/>
      <c r="CU47" s="625"/>
      <c r="CV47" s="625"/>
      <c r="CW47" s="625"/>
      <c r="CX47" s="625"/>
      <c r="CY47" s="626"/>
      <c r="CZ47" s="627">
        <v>0.6</v>
      </c>
      <c r="DA47" s="628"/>
      <c r="DB47" s="628"/>
      <c r="DC47" s="629"/>
      <c r="DD47" s="602">
        <v>33807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14540390</v>
      </c>
      <c r="CS49" s="661"/>
      <c r="CT49" s="661"/>
      <c r="CU49" s="661"/>
      <c r="CV49" s="661"/>
      <c r="CW49" s="661"/>
      <c r="CX49" s="661"/>
      <c r="CY49" s="688"/>
      <c r="CZ49" s="689">
        <v>100</v>
      </c>
      <c r="DA49" s="690"/>
      <c r="DB49" s="690"/>
      <c r="DC49" s="691"/>
      <c r="DD49" s="692">
        <v>7396220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60" zoomScaleNormal="60" zoomScaleSheetLayoutView="70" workbookViewId="0">
      <selection activeCell="Q43" sqref="Q43:U4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15409</v>
      </c>
      <c r="R7" s="723"/>
      <c r="S7" s="723"/>
      <c r="T7" s="723"/>
      <c r="U7" s="723"/>
      <c r="V7" s="723">
        <v>14545</v>
      </c>
      <c r="W7" s="723"/>
      <c r="X7" s="723"/>
      <c r="Y7" s="723"/>
      <c r="Z7" s="723"/>
      <c r="AA7" s="723">
        <v>864</v>
      </c>
      <c r="AB7" s="723"/>
      <c r="AC7" s="723"/>
      <c r="AD7" s="723"/>
      <c r="AE7" s="724"/>
      <c r="AF7" s="725">
        <v>770</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v>
      </c>
      <c r="R8" s="747"/>
      <c r="S8" s="747"/>
      <c r="T8" s="747"/>
      <c r="U8" s="747"/>
      <c r="V8" s="747">
        <v>1</v>
      </c>
      <c r="W8" s="747"/>
      <c r="X8" s="747"/>
      <c r="Y8" s="747"/>
      <c r="Z8" s="747"/>
      <c r="AA8" s="747">
        <v>2</v>
      </c>
      <c r="AB8" s="747"/>
      <c r="AC8" s="747"/>
      <c r="AD8" s="747"/>
      <c r="AE8" s="748"/>
      <c r="AF8" s="749">
        <v>2</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771</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5058</v>
      </c>
      <c r="R28" s="811"/>
      <c r="S28" s="811"/>
      <c r="T28" s="811"/>
      <c r="U28" s="811"/>
      <c r="V28" s="811">
        <v>4420</v>
      </c>
      <c r="W28" s="811"/>
      <c r="X28" s="811"/>
      <c r="Y28" s="811"/>
      <c r="Z28" s="811"/>
      <c r="AA28" s="811">
        <v>638</v>
      </c>
      <c r="AB28" s="811"/>
      <c r="AC28" s="811"/>
      <c r="AD28" s="811"/>
      <c r="AE28" s="812"/>
      <c r="AF28" s="813">
        <v>638</v>
      </c>
      <c r="AG28" s="811"/>
      <c r="AH28" s="811"/>
      <c r="AI28" s="811"/>
      <c r="AJ28" s="814"/>
      <c r="AK28" s="815">
        <v>195</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307</v>
      </c>
      <c r="R29" s="747"/>
      <c r="S29" s="747"/>
      <c r="T29" s="747"/>
      <c r="U29" s="747"/>
      <c r="V29" s="747">
        <v>237</v>
      </c>
      <c r="W29" s="747"/>
      <c r="X29" s="747"/>
      <c r="Y29" s="747"/>
      <c r="Z29" s="747"/>
      <c r="AA29" s="747">
        <v>70</v>
      </c>
      <c r="AB29" s="747"/>
      <c r="AC29" s="747"/>
      <c r="AD29" s="747"/>
      <c r="AE29" s="748"/>
      <c r="AF29" s="749">
        <v>70</v>
      </c>
      <c r="AG29" s="750"/>
      <c r="AH29" s="750"/>
      <c r="AI29" s="750"/>
      <c r="AJ29" s="751"/>
      <c r="AK29" s="818">
        <v>99</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2788</v>
      </c>
      <c r="R30" s="747"/>
      <c r="S30" s="747"/>
      <c r="T30" s="747"/>
      <c r="U30" s="747"/>
      <c r="V30" s="747">
        <v>2655</v>
      </c>
      <c r="W30" s="747"/>
      <c r="X30" s="747"/>
      <c r="Y30" s="747"/>
      <c r="Z30" s="747"/>
      <c r="AA30" s="747">
        <v>133</v>
      </c>
      <c r="AB30" s="747"/>
      <c r="AC30" s="747"/>
      <c r="AD30" s="747"/>
      <c r="AE30" s="748"/>
      <c r="AF30" s="749">
        <v>133</v>
      </c>
      <c r="AG30" s="750"/>
      <c r="AH30" s="750"/>
      <c r="AI30" s="750"/>
      <c r="AJ30" s="751"/>
      <c r="AK30" s="818">
        <v>0</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109</v>
      </c>
      <c r="R31" s="747"/>
      <c r="S31" s="747"/>
      <c r="T31" s="747"/>
      <c r="U31" s="747"/>
      <c r="V31" s="747">
        <v>62</v>
      </c>
      <c r="W31" s="747"/>
      <c r="X31" s="747"/>
      <c r="Y31" s="747"/>
      <c r="Z31" s="747"/>
      <c r="AA31" s="747">
        <v>47</v>
      </c>
      <c r="AB31" s="747"/>
      <c r="AC31" s="747"/>
      <c r="AD31" s="747"/>
      <c r="AE31" s="748"/>
      <c r="AF31" s="749">
        <v>47</v>
      </c>
      <c r="AG31" s="750"/>
      <c r="AH31" s="750"/>
      <c r="AI31" s="750"/>
      <c r="AJ31" s="751"/>
      <c r="AK31" s="818">
        <v>62</v>
      </c>
      <c r="AL31" s="819"/>
      <c r="AM31" s="819"/>
      <c r="AN31" s="819"/>
      <c r="AO31" s="819"/>
      <c r="AP31" s="819">
        <v>0</v>
      </c>
      <c r="AQ31" s="819"/>
      <c r="AR31" s="819"/>
      <c r="AS31" s="819"/>
      <c r="AT31" s="819"/>
      <c r="AU31" s="819">
        <v>0</v>
      </c>
      <c r="AV31" s="819"/>
      <c r="AW31" s="819"/>
      <c r="AX31" s="819"/>
      <c r="AY31" s="819"/>
      <c r="AZ31" s="820">
        <v>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289</v>
      </c>
      <c r="R32" s="747"/>
      <c r="S32" s="747"/>
      <c r="T32" s="747"/>
      <c r="U32" s="747"/>
      <c r="V32" s="747">
        <v>267</v>
      </c>
      <c r="W32" s="747"/>
      <c r="X32" s="747"/>
      <c r="Y32" s="747"/>
      <c r="Z32" s="747"/>
      <c r="AA32" s="747">
        <v>22</v>
      </c>
      <c r="AB32" s="747"/>
      <c r="AC32" s="747"/>
      <c r="AD32" s="747"/>
      <c r="AE32" s="748"/>
      <c r="AF32" s="749">
        <v>603</v>
      </c>
      <c r="AG32" s="750"/>
      <c r="AH32" s="750"/>
      <c r="AI32" s="750"/>
      <c r="AJ32" s="751"/>
      <c r="AK32" s="818">
        <v>5</v>
      </c>
      <c r="AL32" s="819"/>
      <c r="AM32" s="819"/>
      <c r="AN32" s="819"/>
      <c r="AO32" s="819"/>
      <c r="AP32" s="819">
        <v>978</v>
      </c>
      <c r="AQ32" s="819"/>
      <c r="AR32" s="819"/>
      <c r="AS32" s="819"/>
      <c r="AT32" s="819"/>
      <c r="AU32" s="819">
        <v>0</v>
      </c>
      <c r="AV32" s="819"/>
      <c r="AW32" s="819"/>
      <c r="AX32" s="819"/>
      <c r="AY32" s="819"/>
      <c r="AZ32" s="820">
        <v>-267.20999999999998</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558</v>
      </c>
      <c r="R33" s="747"/>
      <c r="S33" s="747"/>
      <c r="T33" s="747"/>
      <c r="U33" s="747"/>
      <c r="V33" s="747">
        <v>508</v>
      </c>
      <c r="W33" s="747"/>
      <c r="X33" s="747"/>
      <c r="Y33" s="747"/>
      <c r="Z33" s="747"/>
      <c r="AA33" s="747">
        <v>50</v>
      </c>
      <c r="AB33" s="747"/>
      <c r="AC33" s="747"/>
      <c r="AD33" s="747"/>
      <c r="AE33" s="748"/>
      <c r="AF33" s="749">
        <v>36</v>
      </c>
      <c r="AG33" s="750"/>
      <c r="AH33" s="750"/>
      <c r="AI33" s="750"/>
      <c r="AJ33" s="751"/>
      <c r="AK33" s="818">
        <v>429</v>
      </c>
      <c r="AL33" s="819"/>
      <c r="AM33" s="819"/>
      <c r="AN33" s="819"/>
      <c r="AO33" s="819"/>
      <c r="AP33" s="819">
        <v>3211</v>
      </c>
      <c r="AQ33" s="819"/>
      <c r="AR33" s="819"/>
      <c r="AS33" s="819"/>
      <c r="AT33" s="819"/>
      <c r="AU33" s="819">
        <v>3211</v>
      </c>
      <c r="AV33" s="819"/>
      <c r="AW33" s="819"/>
      <c r="AX33" s="819"/>
      <c r="AY33" s="819"/>
      <c r="AZ33" s="820">
        <v>0</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75</v>
      </c>
      <c r="R34" s="747"/>
      <c r="S34" s="747"/>
      <c r="T34" s="747"/>
      <c r="U34" s="747"/>
      <c r="V34" s="747">
        <v>72</v>
      </c>
      <c r="W34" s="747"/>
      <c r="X34" s="747"/>
      <c r="Y34" s="747"/>
      <c r="Z34" s="747"/>
      <c r="AA34" s="747">
        <v>3</v>
      </c>
      <c r="AB34" s="747"/>
      <c r="AC34" s="747"/>
      <c r="AD34" s="747"/>
      <c r="AE34" s="748"/>
      <c r="AF34" s="749">
        <v>3</v>
      </c>
      <c r="AG34" s="750"/>
      <c r="AH34" s="750"/>
      <c r="AI34" s="750"/>
      <c r="AJ34" s="751"/>
      <c r="AK34" s="818">
        <v>42</v>
      </c>
      <c r="AL34" s="819"/>
      <c r="AM34" s="819"/>
      <c r="AN34" s="819"/>
      <c r="AO34" s="819"/>
      <c r="AP34" s="819">
        <v>168</v>
      </c>
      <c r="AQ34" s="819"/>
      <c r="AR34" s="819"/>
      <c r="AS34" s="819"/>
      <c r="AT34" s="819"/>
      <c r="AU34" s="819">
        <v>168</v>
      </c>
      <c r="AV34" s="819"/>
      <c r="AW34" s="819"/>
      <c r="AX34" s="819"/>
      <c r="AY34" s="819"/>
      <c r="AZ34" s="820">
        <v>0</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0</v>
      </c>
      <c r="R35" s="747"/>
      <c r="S35" s="747"/>
      <c r="T35" s="747"/>
      <c r="U35" s="747"/>
      <c r="V35" s="747">
        <v>0</v>
      </c>
      <c r="W35" s="747"/>
      <c r="X35" s="747"/>
      <c r="Y35" s="747"/>
      <c r="Z35" s="747"/>
      <c r="AA35" s="747">
        <v>0</v>
      </c>
      <c r="AB35" s="747"/>
      <c r="AC35" s="747"/>
      <c r="AD35" s="747"/>
      <c r="AE35" s="748"/>
      <c r="AF35" s="749">
        <v>49</v>
      </c>
      <c r="AG35" s="750"/>
      <c r="AH35" s="750"/>
      <c r="AI35" s="750"/>
      <c r="AJ35" s="751"/>
      <c r="AK35" s="818">
        <v>0</v>
      </c>
      <c r="AL35" s="819"/>
      <c r="AM35" s="819"/>
      <c r="AN35" s="819"/>
      <c r="AO35" s="819"/>
      <c r="AP35" s="819">
        <v>0</v>
      </c>
      <c r="AQ35" s="819"/>
      <c r="AR35" s="819"/>
      <c r="AS35" s="819"/>
      <c r="AT35" s="819"/>
      <c r="AU35" s="819">
        <v>0</v>
      </c>
      <c r="AV35" s="819"/>
      <c r="AW35" s="819"/>
      <c r="AX35" s="819"/>
      <c r="AY35" s="819"/>
      <c r="AZ35" s="820">
        <v>0</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6</v>
      </c>
      <c r="R36" s="747"/>
      <c r="S36" s="747"/>
      <c r="T36" s="747"/>
      <c r="U36" s="747"/>
      <c r="V36" s="747">
        <v>0</v>
      </c>
      <c r="W36" s="747"/>
      <c r="X36" s="747"/>
      <c r="Y36" s="747"/>
      <c r="Z36" s="747"/>
      <c r="AA36" s="747">
        <v>6</v>
      </c>
      <c r="AB36" s="747"/>
      <c r="AC36" s="747"/>
      <c r="AD36" s="747"/>
      <c r="AE36" s="748"/>
      <c r="AF36" s="749">
        <v>1</v>
      </c>
      <c r="AG36" s="750"/>
      <c r="AH36" s="750"/>
      <c r="AI36" s="750"/>
      <c r="AJ36" s="751"/>
      <c r="AK36" s="818">
        <v>0</v>
      </c>
      <c r="AL36" s="819"/>
      <c r="AM36" s="819"/>
      <c r="AN36" s="819"/>
      <c r="AO36" s="819"/>
      <c r="AP36" s="819">
        <v>0</v>
      </c>
      <c r="AQ36" s="819"/>
      <c r="AR36" s="819"/>
      <c r="AS36" s="819"/>
      <c r="AT36" s="819"/>
      <c r="AU36" s="819">
        <v>0</v>
      </c>
      <c r="AV36" s="819"/>
      <c r="AW36" s="819"/>
      <c r="AX36" s="819"/>
      <c r="AY36" s="819"/>
      <c r="AZ36" s="820">
        <v>0</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1580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6413</v>
      </c>
      <c r="R68" s="854"/>
      <c r="S68" s="854"/>
      <c r="T68" s="854"/>
      <c r="U68" s="854"/>
      <c r="V68" s="854">
        <v>5692</v>
      </c>
      <c r="W68" s="854"/>
      <c r="X68" s="854"/>
      <c r="Y68" s="854"/>
      <c r="Z68" s="854"/>
      <c r="AA68" s="854">
        <v>721</v>
      </c>
      <c r="AB68" s="854"/>
      <c r="AC68" s="854"/>
      <c r="AD68" s="854"/>
      <c r="AE68" s="854"/>
      <c r="AF68" s="854">
        <v>262</v>
      </c>
      <c r="AG68" s="854"/>
      <c r="AH68" s="854"/>
      <c r="AI68" s="854"/>
      <c r="AJ68" s="854"/>
      <c r="AK68" s="854">
        <v>65</v>
      </c>
      <c r="AL68" s="854"/>
      <c r="AM68" s="854"/>
      <c r="AN68" s="854"/>
      <c r="AO68" s="854"/>
      <c r="AP68" s="854">
        <v>1109</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51</v>
      </c>
      <c r="R69" s="819"/>
      <c r="S69" s="819"/>
      <c r="T69" s="819"/>
      <c r="U69" s="819"/>
      <c r="V69" s="819">
        <v>48</v>
      </c>
      <c r="W69" s="819"/>
      <c r="X69" s="819"/>
      <c r="Y69" s="819"/>
      <c r="Z69" s="819"/>
      <c r="AA69" s="819">
        <v>2</v>
      </c>
      <c r="AB69" s="819"/>
      <c r="AC69" s="819"/>
      <c r="AD69" s="819"/>
      <c r="AE69" s="819"/>
      <c r="AF69" s="819">
        <v>2</v>
      </c>
      <c r="AG69" s="819"/>
      <c r="AH69" s="819"/>
      <c r="AI69" s="819"/>
      <c r="AJ69" s="819"/>
      <c r="AK69" s="819">
        <v>0</v>
      </c>
      <c r="AL69" s="819"/>
      <c r="AM69" s="819"/>
      <c r="AN69" s="819"/>
      <c r="AO69" s="819"/>
      <c r="AP69" s="819">
        <v>0</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2137</v>
      </c>
      <c r="R70" s="819"/>
      <c r="S70" s="819"/>
      <c r="T70" s="819"/>
      <c r="U70" s="819"/>
      <c r="V70" s="819">
        <v>2095</v>
      </c>
      <c r="W70" s="819"/>
      <c r="X70" s="819"/>
      <c r="Y70" s="819"/>
      <c r="Z70" s="819"/>
      <c r="AA70" s="819">
        <v>42</v>
      </c>
      <c r="AB70" s="819"/>
      <c r="AC70" s="819"/>
      <c r="AD70" s="819"/>
      <c r="AE70" s="819"/>
      <c r="AF70" s="819">
        <v>42</v>
      </c>
      <c r="AG70" s="819"/>
      <c r="AH70" s="819"/>
      <c r="AI70" s="819"/>
      <c r="AJ70" s="819"/>
      <c r="AK70" s="819">
        <v>0</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246077</v>
      </c>
      <c r="R71" s="819"/>
      <c r="S71" s="819"/>
      <c r="T71" s="819"/>
      <c r="U71" s="819"/>
      <c r="V71" s="819">
        <v>233284</v>
      </c>
      <c r="W71" s="819"/>
      <c r="X71" s="819"/>
      <c r="Y71" s="819"/>
      <c r="Z71" s="819"/>
      <c r="AA71" s="819">
        <v>12793</v>
      </c>
      <c r="AB71" s="819"/>
      <c r="AC71" s="819"/>
      <c r="AD71" s="819"/>
      <c r="AE71" s="819"/>
      <c r="AF71" s="819">
        <v>12793</v>
      </c>
      <c r="AG71" s="819"/>
      <c r="AH71" s="819"/>
      <c r="AI71" s="819"/>
      <c r="AJ71" s="819"/>
      <c r="AK71" s="819">
        <v>2000</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9335</v>
      </c>
      <c r="R72" s="819"/>
      <c r="S72" s="819"/>
      <c r="T72" s="819"/>
      <c r="U72" s="819"/>
      <c r="V72" s="819">
        <v>8167</v>
      </c>
      <c r="W72" s="819"/>
      <c r="X72" s="819"/>
      <c r="Y72" s="819"/>
      <c r="Z72" s="819"/>
      <c r="AA72" s="819">
        <v>1168</v>
      </c>
      <c r="AB72" s="819"/>
      <c r="AC72" s="819"/>
      <c r="AD72" s="819"/>
      <c r="AE72" s="819"/>
      <c r="AF72" s="819"/>
      <c r="AG72" s="819"/>
      <c r="AH72" s="819"/>
      <c r="AI72" s="819"/>
      <c r="AJ72" s="819"/>
      <c r="AK72" s="819">
        <v>15</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1528</v>
      </c>
      <c r="R73" s="819"/>
      <c r="S73" s="819"/>
      <c r="T73" s="819"/>
      <c r="U73" s="819"/>
      <c r="V73" s="819">
        <v>1527</v>
      </c>
      <c r="W73" s="819"/>
      <c r="X73" s="819"/>
      <c r="Y73" s="819"/>
      <c r="Z73" s="819"/>
      <c r="AA73" s="819">
        <v>1</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20</v>
      </c>
      <c r="R74" s="819"/>
      <c r="S74" s="819"/>
      <c r="T74" s="819"/>
      <c r="U74" s="819"/>
      <c r="V74" s="819">
        <v>19</v>
      </c>
      <c r="W74" s="819"/>
      <c r="X74" s="819"/>
      <c r="Y74" s="819"/>
      <c r="Z74" s="819"/>
      <c r="AA74" s="819">
        <v>1</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540</v>
      </c>
      <c r="C75" s="862"/>
      <c r="D75" s="862"/>
      <c r="E75" s="862"/>
      <c r="F75" s="862"/>
      <c r="G75" s="862"/>
      <c r="H75" s="862"/>
      <c r="I75" s="862"/>
      <c r="J75" s="862"/>
      <c r="K75" s="862"/>
      <c r="L75" s="862"/>
      <c r="M75" s="862"/>
      <c r="N75" s="862"/>
      <c r="O75" s="862"/>
      <c r="P75" s="863"/>
      <c r="Q75" s="867">
        <v>55</v>
      </c>
      <c r="R75" s="868"/>
      <c r="S75" s="868"/>
      <c r="T75" s="868"/>
      <c r="U75" s="818"/>
      <c r="V75" s="869">
        <v>46</v>
      </c>
      <c r="W75" s="868"/>
      <c r="X75" s="868"/>
      <c r="Y75" s="868"/>
      <c r="Z75" s="818"/>
      <c r="AA75" s="869">
        <v>9</v>
      </c>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541</v>
      </c>
      <c r="C76" s="862"/>
      <c r="D76" s="862"/>
      <c r="E76" s="862"/>
      <c r="F76" s="862"/>
      <c r="G76" s="862"/>
      <c r="H76" s="862"/>
      <c r="I76" s="862"/>
      <c r="J76" s="862"/>
      <c r="K76" s="862"/>
      <c r="L76" s="862"/>
      <c r="M76" s="862"/>
      <c r="N76" s="862"/>
      <c r="O76" s="862"/>
      <c r="P76" s="863"/>
      <c r="Q76" s="867">
        <v>14</v>
      </c>
      <c r="R76" s="868"/>
      <c r="S76" s="868"/>
      <c r="T76" s="868"/>
      <c r="U76" s="818"/>
      <c r="V76" s="869">
        <v>13</v>
      </c>
      <c r="W76" s="868"/>
      <c r="X76" s="868"/>
      <c r="Y76" s="868"/>
      <c r="Z76" s="818"/>
      <c r="AA76" s="869">
        <v>1</v>
      </c>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669025</v>
      </c>
      <c r="AB110" s="890"/>
      <c r="AC110" s="890"/>
      <c r="AD110" s="890"/>
      <c r="AE110" s="891"/>
      <c r="AF110" s="892">
        <v>681872</v>
      </c>
      <c r="AG110" s="890"/>
      <c r="AH110" s="890"/>
      <c r="AI110" s="890"/>
      <c r="AJ110" s="891"/>
      <c r="AK110" s="892">
        <v>688113</v>
      </c>
      <c r="AL110" s="890"/>
      <c r="AM110" s="890"/>
      <c r="AN110" s="890"/>
      <c r="AO110" s="891"/>
      <c r="AP110" s="893">
        <v>15.3</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5610032</v>
      </c>
      <c r="BR110" s="927"/>
      <c r="BS110" s="927"/>
      <c r="BT110" s="927"/>
      <c r="BU110" s="927"/>
      <c r="BV110" s="927">
        <v>5403434</v>
      </c>
      <c r="BW110" s="927"/>
      <c r="BX110" s="927"/>
      <c r="BY110" s="927"/>
      <c r="BZ110" s="927"/>
      <c r="CA110" s="927">
        <v>4788555</v>
      </c>
      <c r="CB110" s="927"/>
      <c r="CC110" s="927"/>
      <c r="CD110" s="927"/>
      <c r="CE110" s="927"/>
      <c r="CF110" s="941">
        <v>106.2</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470017</v>
      </c>
      <c r="BR111" s="920"/>
      <c r="BS111" s="920"/>
      <c r="BT111" s="920"/>
      <c r="BU111" s="920"/>
      <c r="BV111" s="920">
        <v>307984</v>
      </c>
      <c r="BW111" s="920"/>
      <c r="BX111" s="920"/>
      <c r="BY111" s="920"/>
      <c r="BZ111" s="920"/>
      <c r="CA111" s="920">
        <v>275679</v>
      </c>
      <c r="CB111" s="920"/>
      <c r="CC111" s="920"/>
      <c r="CD111" s="920"/>
      <c r="CE111" s="920"/>
      <c r="CF111" s="914">
        <v>6.1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3756609</v>
      </c>
      <c r="BR112" s="920"/>
      <c r="BS112" s="920"/>
      <c r="BT112" s="920"/>
      <c r="BU112" s="920"/>
      <c r="BV112" s="920">
        <v>3521689</v>
      </c>
      <c r="BW112" s="920"/>
      <c r="BX112" s="920"/>
      <c r="BY112" s="920"/>
      <c r="BZ112" s="920"/>
      <c r="CA112" s="920">
        <v>3234626</v>
      </c>
      <c r="CB112" s="920"/>
      <c r="CC112" s="920"/>
      <c r="CD112" s="920"/>
      <c r="CE112" s="920"/>
      <c r="CF112" s="914">
        <v>71.7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470017</v>
      </c>
      <c r="DH112" s="920"/>
      <c r="DI112" s="920"/>
      <c r="DJ112" s="920"/>
      <c r="DK112" s="920"/>
      <c r="DL112" s="920">
        <v>307984</v>
      </c>
      <c r="DM112" s="920"/>
      <c r="DN112" s="920"/>
      <c r="DO112" s="920"/>
      <c r="DP112" s="920"/>
      <c r="DQ112" s="920">
        <v>275679</v>
      </c>
      <c r="DR112" s="920"/>
      <c r="DS112" s="920"/>
      <c r="DT112" s="920"/>
      <c r="DU112" s="920"/>
      <c r="DV112" s="921">
        <v>6.1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345264</v>
      </c>
      <c r="AB113" s="934"/>
      <c r="AC113" s="934"/>
      <c r="AD113" s="934"/>
      <c r="AE113" s="935"/>
      <c r="AF113" s="936">
        <v>333845</v>
      </c>
      <c r="AG113" s="934"/>
      <c r="AH113" s="934"/>
      <c r="AI113" s="934"/>
      <c r="AJ113" s="935"/>
      <c r="AK113" s="936">
        <v>304804</v>
      </c>
      <c r="AL113" s="934"/>
      <c r="AM113" s="934"/>
      <c r="AN113" s="934"/>
      <c r="AO113" s="935"/>
      <c r="AP113" s="937">
        <v>6.8</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491445</v>
      </c>
      <c r="BR113" s="920"/>
      <c r="BS113" s="920"/>
      <c r="BT113" s="920"/>
      <c r="BU113" s="920"/>
      <c r="BV113" s="920">
        <v>464152</v>
      </c>
      <c r="BW113" s="920"/>
      <c r="BX113" s="920"/>
      <c r="BY113" s="920"/>
      <c r="BZ113" s="920"/>
      <c r="CA113" s="920">
        <v>420880</v>
      </c>
      <c r="CB113" s="920"/>
      <c r="CC113" s="920"/>
      <c r="CD113" s="920"/>
      <c r="CE113" s="920"/>
      <c r="CF113" s="914">
        <v>9.3000000000000007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40107</v>
      </c>
      <c r="AB114" s="959"/>
      <c r="AC114" s="959"/>
      <c r="AD114" s="959"/>
      <c r="AE114" s="960"/>
      <c r="AF114" s="961">
        <v>17674</v>
      </c>
      <c r="AG114" s="959"/>
      <c r="AH114" s="959"/>
      <c r="AI114" s="959"/>
      <c r="AJ114" s="960"/>
      <c r="AK114" s="961">
        <v>41052</v>
      </c>
      <c r="AL114" s="959"/>
      <c r="AM114" s="959"/>
      <c r="AN114" s="959"/>
      <c r="AO114" s="960"/>
      <c r="AP114" s="962">
        <v>0.9</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1900045</v>
      </c>
      <c r="BR114" s="920"/>
      <c r="BS114" s="920"/>
      <c r="BT114" s="920"/>
      <c r="BU114" s="920"/>
      <c r="BV114" s="920">
        <v>1714213</v>
      </c>
      <c r="BW114" s="920"/>
      <c r="BX114" s="920"/>
      <c r="BY114" s="920"/>
      <c r="BZ114" s="920"/>
      <c r="CA114" s="920">
        <v>1528371</v>
      </c>
      <c r="CB114" s="920"/>
      <c r="CC114" s="920"/>
      <c r="CD114" s="920"/>
      <c r="CE114" s="920"/>
      <c r="CF114" s="914">
        <v>33.9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215032</v>
      </c>
      <c r="AB115" s="934"/>
      <c r="AC115" s="934"/>
      <c r="AD115" s="934"/>
      <c r="AE115" s="935"/>
      <c r="AF115" s="936">
        <v>173474</v>
      </c>
      <c r="AG115" s="934"/>
      <c r="AH115" s="934"/>
      <c r="AI115" s="934"/>
      <c r="AJ115" s="935"/>
      <c r="AK115" s="936">
        <v>38064</v>
      </c>
      <c r="AL115" s="934"/>
      <c r="AM115" s="934"/>
      <c r="AN115" s="934"/>
      <c r="AO115" s="935"/>
      <c r="AP115" s="937">
        <v>0.8</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23672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1269428</v>
      </c>
      <c r="AB117" s="966"/>
      <c r="AC117" s="966"/>
      <c r="AD117" s="966"/>
      <c r="AE117" s="967"/>
      <c r="AF117" s="965">
        <v>1206865</v>
      </c>
      <c r="AG117" s="966"/>
      <c r="AH117" s="966"/>
      <c r="AI117" s="966"/>
      <c r="AJ117" s="967"/>
      <c r="AK117" s="965">
        <v>1072033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12251820</v>
      </c>
      <c r="BR118" s="986"/>
      <c r="BS118" s="986"/>
      <c r="BT118" s="986"/>
      <c r="BU118" s="986"/>
      <c r="BV118" s="986">
        <v>11411472</v>
      </c>
      <c r="BW118" s="986"/>
      <c r="BX118" s="986"/>
      <c r="BY118" s="986"/>
      <c r="BZ118" s="986"/>
      <c r="CA118" s="986">
        <v>10248111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7051583</v>
      </c>
      <c r="BR119" s="927"/>
      <c r="BS119" s="927"/>
      <c r="BT119" s="927"/>
      <c r="BU119" s="927"/>
      <c r="BV119" s="927">
        <v>9173850</v>
      </c>
      <c r="BW119" s="927"/>
      <c r="BX119" s="927"/>
      <c r="BY119" s="927"/>
      <c r="BZ119" s="927"/>
      <c r="CA119" s="927">
        <v>10538337</v>
      </c>
      <c r="CB119" s="927"/>
      <c r="CC119" s="927"/>
      <c r="CD119" s="927"/>
      <c r="CE119" s="927"/>
      <c r="CF119" s="941">
        <v>233.7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727</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3570352</v>
      </c>
      <c r="DH120" s="927"/>
      <c r="DI120" s="927"/>
      <c r="DJ120" s="927"/>
      <c r="DK120" s="927"/>
      <c r="DL120" s="927">
        <v>3393936</v>
      </c>
      <c r="DM120" s="927"/>
      <c r="DN120" s="927"/>
      <c r="DO120" s="927"/>
      <c r="DP120" s="927"/>
      <c r="DQ120" s="927">
        <v>3123384</v>
      </c>
      <c r="DR120" s="927"/>
      <c r="DS120" s="927"/>
      <c r="DT120" s="927"/>
      <c r="DU120" s="927"/>
      <c r="DV120" s="928">
        <v>69.3</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214780</v>
      </c>
      <c r="AB121" s="959"/>
      <c r="AC121" s="959"/>
      <c r="AD121" s="959"/>
      <c r="AE121" s="960"/>
      <c r="AF121" s="961">
        <v>173245</v>
      </c>
      <c r="AG121" s="959"/>
      <c r="AH121" s="959"/>
      <c r="AI121" s="959"/>
      <c r="AJ121" s="960"/>
      <c r="AK121" s="961">
        <v>37859</v>
      </c>
      <c r="AL121" s="959"/>
      <c r="AM121" s="959"/>
      <c r="AN121" s="959"/>
      <c r="AO121" s="960"/>
      <c r="AP121" s="962">
        <v>0.8</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6959232</v>
      </c>
      <c r="BR121" s="986"/>
      <c r="BS121" s="986"/>
      <c r="BT121" s="986"/>
      <c r="BU121" s="986"/>
      <c r="BV121" s="986">
        <v>6794226</v>
      </c>
      <c r="BW121" s="986"/>
      <c r="BX121" s="986"/>
      <c r="BY121" s="986"/>
      <c r="BZ121" s="986"/>
      <c r="CA121" s="986">
        <v>6389053</v>
      </c>
      <c r="CB121" s="986"/>
      <c r="CC121" s="986"/>
      <c r="CD121" s="986"/>
      <c r="CE121" s="986"/>
      <c r="CF121" s="1024">
        <v>141.69999999999999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185099</v>
      </c>
      <c r="DH121" s="920"/>
      <c r="DI121" s="920"/>
      <c r="DJ121" s="920"/>
      <c r="DK121" s="920"/>
      <c r="DL121" s="920">
        <v>125612</v>
      </c>
      <c r="DM121" s="920"/>
      <c r="DN121" s="920"/>
      <c r="DO121" s="920"/>
      <c r="DP121" s="920"/>
      <c r="DQ121" s="920">
        <v>101456</v>
      </c>
      <c r="DR121" s="920"/>
      <c r="DS121" s="920"/>
      <c r="DT121" s="920"/>
      <c r="DU121" s="920"/>
      <c r="DV121" s="921">
        <v>2.2999999999999998</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14011542</v>
      </c>
      <c r="BR122" s="1035"/>
      <c r="BS122" s="1035"/>
      <c r="BT122" s="1035"/>
      <c r="BU122" s="1035"/>
      <c r="BV122" s="1035">
        <v>15968076</v>
      </c>
      <c r="BW122" s="1035"/>
      <c r="BX122" s="1035"/>
      <c r="BY122" s="1035"/>
      <c r="BZ122" s="1035"/>
      <c r="CA122" s="1035">
        <v>16927390</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1158</v>
      </c>
      <c r="DH122" s="920"/>
      <c r="DI122" s="920"/>
      <c r="DJ122" s="920"/>
      <c r="DK122" s="920"/>
      <c r="DL122" s="920">
        <v>2141</v>
      </c>
      <c r="DM122" s="920"/>
      <c r="DN122" s="920"/>
      <c r="DO122" s="920"/>
      <c r="DP122" s="920"/>
      <c r="DQ122" s="920">
        <v>9786</v>
      </c>
      <c r="DR122" s="920"/>
      <c r="DS122" s="920"/>
      <c r="DT122" s="920"/>
      <c r="DU122" s="920"/>
      <c r="DV122" s="921">
        <v>0.2</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252</v>
      </c>
      <c r="AB127" s="959"/>
      <c r="AC127" s="959"/>
      <c r="AD127" s="959"/>
      <c r="AE127" s="960"/>
      <c r="AF127" s="961">
        <v>229</v>
      </c>
      <c r="AG127" s="959"/>
      <c r="AH127" s="959"/>
      <c r="AI127" s="959"/>
      <c r="AJ127" s="960"/>
      <c r="AK127" s="961">
        <v>205</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14.9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23672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3534</v>
      </c>
      <c r="AB128" s="1090"/>
      <c r="AC128" s="1090"/>
      <c r="AD128" s="1090"/>
      <c r="AE128" s="1091"/>
      <c r="AF128" s="1092">
        <v>1660</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19.899999999999999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5079927</v>
      </c>
      <c r="AB129" s="959"/>
      <c r="AC129" s="959"/>
      <c r="AD129" s="959"/>
      <c r="AE129" s="960"/>
      <c r="AF129" s="961">
        <v>5049945</v>
      </c>
      <c r="AG129" s="959"/>
      <c r="AH129" s="959"/>
      <c r="AI129" s="959"/>
      <c r="AJ129" s="960"/>
      <c r="AK129" s="961">
        <v>5155736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640016</v>
      </c>
      <c r="AB130" s="959"/>
      <c r="AC130" s="959"/>
      <c r="AD130" s="959"/>
      <c r="AE130" s="960"/>
      <c r="AF130" s="961">
        <v>644575</v>
      </c>
      <c r="AG130" s="959"/>
      <c r="AH130" s="959"/>
      <c r="AI130" s="959"/>
      <c r="AJ130" s="960"/>
      <c r="AK130" s="961">
        <v>646806</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4439911</v>
      </c>
      <c r="AB131" s="998"/>
      <c r="AC131" s="998"/>
      <c r="AD131" s="998"/>
      <c r="AE131" s="999"/>
      <c r="AF131" s="1000">
        <v>4405370</v>
      </c>
      <c r="AG131" s="998"/>
      <c r="AH131" s="998"/>
      <c r="AI131" s="998"/>
      <c r="AJ131" s="999"/>
      <c r="AK131" s="1000">
        <v>4508930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14.09663392</v>
      </c>
      <c r="AB132" s="1104"/>
      <c r="AC132" s="1104"/>
      <c r="AD132" s="1104"/>
      <c r="AE132" s="1105"/>
      <c r="AF132" s="1106">
        <v>12.72605933</v>
      </c>
      <c r="AG132" s="1104"/>
      <c r="AH132" s="1104"/>
      <c r="AI132" s="1104"/>
      <c r="AJ132" s="1105"/>
      <c r="AK132" s="1106">
        <v>9.4307740419999995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14.4</v>
      </c>
      <c r="AB133" s="1111"/>
      <c r="AC133" s="1111"/>
      <c r="AD133" s="1111"/>
      <c r="AE133" s="1112"/>
      <c r="AF133" s="1110">
        <v>14.5</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P47" zoomScale="85" zoomScaleNormal="85" zoomScaleSheetLayoutView="85" workbookViewId="0">
      <selection activeCell="S43" sqref="S4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S43" sqref="S4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S43" sqref="S4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1343558</v>
      </c>
      <c r="L9" s="264">
        <v>70402</v>
      </c>
      <c r="M9" s="265">
        <v>59313</v>
      </c>
      <c r="N9" s="266">
        <v>18.7</v>
      </c>
    </row>
    <row r="10" spans="1:16">
      <c r="A10" s="248"/>
      <c r="B10" s="244"/>
      <c r="C10" s="244"/>
      <c r="D10" s="244"/>
      <c r="E10" s="244"/>
      <c r="F10" s="244"/>
      <c r="G10" s="1119" t="s">
        <v>475</v>
      </c>
      <c r="H10" s="1120"/>
      <c r="I10" s="1120"/>
      <c r="J10" s="1121"/>
      <c r="K10" s="267">
        <v>155421</v>
      </c>
      <c r="L10" s="268">
        <v>8144</v>
      </c>
      <c r="M10" s="269">
        <v>5376</v>
      </c>
      <c r="N10" s="270">
        <v>51.5</v>
      </c>
    </row>
    <row r="11" spans="1:16" ht="13.5" customHeight="1">
      <c r="A11" s="248"/>
      <c r="B11" s="244"/>
      <c r="C11" s="244"/>
      <c r="D11" s="244"/>
      <c r="E11" s="244"/>
      <c r="F11" s="244"/>
      <c r="G11" s="1119" t="s">
        <v>476</v>
      </c>
      <c r="H11" s="1120"/>
      <c r="I11" s="1120"/>
      <c r="J11" s="1121"/>
      <c r="K11" s="267">
        <v>280919</v>
      </c>
      <c r="L11" s="268">
        <v>14720</v>
      </c>
      <c r="M11" s="269">
        <v>7786</v>
      </c>
      <c r="N11" s="270">
        <v>89.1</v>
      </c>
    </row>
    <row r="12" spans="1:16" ht="13.5" customHeight="1">
      <c r="A12" s="248"/>
      <c r="B12" s="244"/>
      <c r="C12" s="244"/>
      <c r="D12" s="244"/>
      <c r="E12" s="244"/>
      <c r="F12" s="244"/>
      <c r="G12" s="1119" t="s">
        <v>477</v>
      </c>
      <c r="H12" s="1120"/>
      <c r="I12" s="1120"/>
      <c r="J12" s="1121"/>
      <c r="K12" s="267" t="s">
        <v>478</v>
      </c>
      <c r="L12" s="268" t="s">
        <v>478</v>
      </c>
      <c r="M12" s="269">
        <v>131</v>
      </c>
      <c r="N12" s="270" t="s">
        <v>478</v>
      </c>
    </row>
    <row r="13" spans="1:16" ht="13.5" customHeight="1">
      <c r="A13" s="248"/>
      <c r="B13" s="244"/>
      <c r="C13" s="244"/>
      <c r="D13" s="244"/>
      <c r="E13" s="244"/>
      <c r="F13" s="244"/>
      <c r="G13" s="1119" t="s">
        <v>479</v>
      </c>
      <c r="H13" s="1120"/>
      <c r="I13" s="1120"/>
      <c r="J13" s="1121"/>
      <c r="K13" s="267" t="s">
        <v>478</v>
      </c>
      <c r="L13" s="268" t="s">
        <v>478</v>
      </c>
      <c r="M13" s="269">
        <v>5</v>
      </c>
      <c r="N13" s="270" t="s">
        <v>478</v>
      </c>
    </row>
    <row r="14" spans="1:16" ht="13.5" customHeight="1">
      <c r="A14" s="248"/>
      <c r="B14" s="244"/>
      <c r="C14" s="244"/>
      <c r="D14" s="244"/>
      <c r="E14" s="244"/>
      <c r="F14" s="244"/>
      <c r="G14" s="1119" t="s">
        <v>480</v>
      </c>
      <c r="H14" s="1120"/>
      <c r="I14" s="1120"/>
      <c r="J14" s="1121"/>
      <c r="K14" s="267">
        <v>72656</v>
      </c>
      <c r="L14" s="268">
        <v>3807</v>
      </c>
      <c r="M14" s="269">
        <v>2777</v>
      </c>
      <c r="N14" s="270">
        <v>37.1</v>
      </c>
    </row>
    <row r="15" spans="1:16" ht="13.5" customHeight="1">
      <c r="A15" s="248"/>
      <c r="B15" s="244"/>
      <c r="C15" s="244"/>
      <c r="D15" s="244"/>
      <c r="E15" s="244"/>
      <c r="F15" s="244"/>
      <c r="G15" s="1119" t="s">
        <v>481</v>
      </c>
      <c r="H15" s="1120"/>
      <c r="I15" s="1120"/>
      <c r="J15" s="1121"/>
      <c r="K15" s="267" t="s">
        <v>478</v>
      </c>
      <c r="L15" s="268" t="s">
        <v>478</v>
      </c>
      <c r="M15" s="269">
        <v>1317</v>
      </c>
      <c r="N15" s="270" t="s">
        <v>478</v>
      </c>
    </row>
    <row r="16" spans="1:16">
      <c r="A16" s="248"/>
      <c r="B16" s="244"/>
      <c r="C16" s="244"/>
      <c r="D16" s="244"/>
      <c r="E16" s="244"/>
      <c r="F16" s="244"/>
      <c r="G16" s="1122" t="s">
        <v>482</v>
      </c>
      <c r="H16" s="1123"/>
      <c r="I16" s="1123"/>
      <c r="J16" s="1124"/>
      <c r="K16" s="268">
        <v>-226454</v>
      </c>
      <c r="L16" s="268">
        <v>-11866</v>
      </c>
      <c r="M16" s="269">
        <v>-6006</v>
      </c>
      <c r="N16" s="270">
        <v>97.6</v>
      </c>
    </row>
    <row r="17" spans="1:16">
      <c r="A17" s="248"/>
      <c r="B17" s="244"/>
      <c r="C17" s="244"/>
      <c r="D17" s="244"/>
      <c r="E17" s="244"/>
      <c r="F17" s="244"/>
      <c r="G17" s="1122" t="s">
        <v>170</v>
      </c>
      <c r="H17" s="1123"/>
      <c r="I17" s="1123"/>
      <c r="J17" s="1124"/>
      <c r="K17" s="268">
        <v>1626100</v>
      </c>
      <c r="L17" s="268">
        <v>85208</v>
      </c>
      <c r="M17" s="269">
        <v>70700</v>
      </c>
      <c r="N17" s="270">
        <v>20.5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7.07</v>
      </c>
      <c r="L21" s="281">
        <v>6.73</v>
      </c>
      <c r="M21" s="282">
        <v>0.34</v>
      </c>
      <c r="N21" s="249"/>
      <c r="O21" s="283"/>
      <c r="P21" s="279"/>
    </row>
    <row r="22" spans="1:16" s="284" customFormat="1">
      <c r="A22" s="279"/>
      <c r="B22" s="249"/>
      <c r="C22" s="249"/>
      <c r="D22" s="249"/>
      <c r="E22" s="249"/>
      <c r="F22" s="249"/>
      <c r="G22" s="1114" t="s">
        <v>488</v>
      </c>
      <c r="H22" s="1115"/>
      <c r="I22" s="1115"/>
      <c r="J22" s="1116"/>
      <c r="K22" s="285">
        <v>97.9</v>
      </c>
      <c r="L22" s="286">
        <v>96.8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688113</v>
      </c>
      <c r="L32" s="294">
        <v>36057</v>
      </c>
      <c r="M32" s="295">
        <v>33640</v>
      </c>
      <c r="N32" s="296">
        <v>7.2</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3</v>
      </c>
      <c r="N34" s="296" t="s">
        <v>478</v>
      </c>
    </row>
    <row r="35" spans="1:16" ht="27" customHeight="1">
      <c r="A35" s="248"/>
      <c r="B35" s="244"/>
      <c r="C35" s="244"/>
      <c r="D35" s="244"/>
      <c r="E35" s="244"/>
      <c r="F35" s="244"/>
      <c r="G35" s="1130" t="s">
        <v>494</v>
      </c>
      <c r="H35" s="1131"/>
      <c r="I35" s="1131"/>
      <c r="J35" s="1132"/>
      <c r="K35" s="294">
        <v>304804</v>
      </c>
      <c r="L35" s="294">
        <v>15972</v>
      </c>
      <c r="M35" s="295">
        <v>10374</v>
      </c>
      <c r="N35" s="296">
        <v>54</v>
      </c>
    </row>
    <row r="36" spans="1:16" ht="27" customHeight="1">
      <c r="A36" s="248"/>
      <c r="B36" s="244"/>
      <c r="C36" s="244"/>
      <c r="D36" s="244"/>
      <c r="E36" s="244"/>
      <c r="F36" s="244"/>
      <c r="G36" s="1130" t="s">
        <v>495</v>
      </c>
      <c r="H36" s="1131"/>
      <c r="I36" s="1131"/>
      <c r="J36" s="1132"/>
      <c r="K36" s="294">
        <v>41052</v>
      </c>
      <c r="L36" s="294">
        <v>2151</v>
      </c>
      <c r="M36" s="295">
        <v>2665</v>
      </c>
      <c r="N36" s="296">
        <v>-19.3</v>
      </c>
    </row>
    <row r="37" spans="1:16" ht="13.5" customHeight="1">
      <c r="A37" s="248"/>
      <c r="B37" s="244"/>
      <c r="C37" s="244"/>
      <c r="D37" s="244"/>
      <c r="E37" s="244"/>
      <c r="F37" s="244"/>
      <c r="G37" s="1130" t="s">
        <v>496</v>
      </c>
      <c r="H37" s="1131"/>
      <c r="I37" s="1131"/>
      <c r="J37" s="1132"/>
      <c r="K37" s="294">
        <v>38064</v>
      </c>
      <c r="L37" s="294">
        <v>1995</v>
      </c>
      <c r="M37" s="295">
        <v>1343</v>
      </c>
      <c r="N37" s="296">
        <v>48.5</v>
      </c>
    </row>
    <row r="38" spans="1:16" ht="27" customHeight="1">
      <c r="A38" s="248"/>
      <c r="B38" s="244"/>
      <c r="C38" s="244"/>
      <c r="D38" s="244"/>
      <c r="E38" s="244"/>
      <c r="F38" s="244"/>
      <c r="G38" s="1133" t="s">
        <v>497</v>
      </c>
      <c r="H38" s="1134"/>
      <c r="I38" s="1134"/>
      <c r="J38" s="1135"/>
      <c r="K38" s="297" t="s">
        <v>478</v>
      </c>
      <c r="L38" s="297" t="s">
        <v>478</v>
      </c>
      <c r="M38" s="298">
        <v>2</v>
      </c>
      <c r="N38" s="299" t="s">
        <v>478</v>
      </c>
      <c r="O38" s="293"/>
    </row>
    <row r="39" spans="1:16">
      <c r="A39" s="248"/>
      <c r="B39" s="244"/>
      <c r="C39" s="244"/>
      <c r="D39" s="244"/>
      <c r="E39" s="244"/>
      <c r="F39" s="244"/>
      <c r="G39" s="1133" t="s">
        <v>498</v>
      </c>
      <c r="H39" s="1134"/>
      <c r="I39" s="1134"/>
      <c r="J39" s="1135"/>
      <c r="K39" s="300" t="s">
        <v>478</v>
      </c>
      <c r="L39" s="300" t="s">
        <v>478</v>
      </c>
      <c r="M39" s="301">
        <v>-3110</v>
      </c>
      <c r="N39" s="302" t="s">
        <v>478</v>
      </c>
      <c r="O39" s="293"/>
    </row>
    <row r="40" spans="1:16" ht="27" customHeight="1">
      <c r="A40" s="248"/>
      <c r="B40" s="244"/>
      <c r="C40" s="244"/>
      <c r="D40" s="244"/>
      <c r="E40" s="244"/>
      <c r="F40" s="244"/>
      <c r="G40" s="1130" t="s">
        <v>499</v>
      </c>
      <c r="H40" s="1131"/>
      <c r="I40" s="1131"/>
      <c r="J40" s="1132"/>
      <c r="K40" s="300">
        <v>-646806</v>
      </c>
      <c r="L40" s="300">
        <v>-33893</v>
      </c>
      <c r="M40" s="301">
        <v>-31707</v>
      </c>
      <c r="N40" s="302">
        <v>6.9</v>
      </c>
      <c r="O40" s="293"/>
    </row>
    <row r="41" spans="1:16">
      <c r="A41" s="248"/>
      <c r="B41" s="244"/>
      <c r="C41" s="244"/>
      <c r="D41" s="244"/>
      <c r="E41" s="244"/>
      <c r="F41" s="244"/>
      <c r="G41" s="1136" t="s">
        <v>280</v>
      </c>
      <c r="H41" s="1137"/>
      <c r="I41" s="1137"/>
      <c r="J41" s="1138"/>
      <c r="K41" s="294">
        <v>425227</v>
      </c>
      <c r="L41" s="300">
        <v>22282</v>
      </c>
      <c r="M41" s="301">
        <v>13210</v>
      </c>
      <c r="N41" s="302">
        <v>68.7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2375677</v>
      </c>
      <c r="J51" s="320">
        <v>110837</v>
      </c>
      <c r="K51" s="321">
        <v>136.80000000000001</v>
      </c>
      <c r="L51" s="322">
        <v>49426</v>
      </c>
      <c r="M51" s="323">
        <v>4.5999999999999996</v>
      </c>
      <c r="N51" s="324">
        <v>132.19999999999999</v>
      </c>
    </row>
    <row r="52" spans="1:14">
      <c r="A52" s="248"/>
      <c r="B52" s="244"/>
      <c r="C52" s="244"/>
      <c r="D52" s="244"/>
      <c r="E52" s="244"/>
      <c r="F52" s="244"/>
      <c r="G52" s="325"/>
      <c r="H52" s="326" t="s">
        <v>510</v>
      </c>
      <c r="I52" s="327">
        <v>292166</v>
      </c>
      <c r="J52" s="328">
        <v>13631</v>
      </c>
      <c r="K52" s="329">
        <v>-64</v>
      </c>
      <c r="L52" s="330">
        <v>26568</v>
      </c>
      <c r="M52" s="331">
        <v>-4.5999999999999996</v>
      </c>
      <c r="N52" s="332">
        <v>-59.4</v>
      </c>
    </row>
    <row r="53" spans="1:14">
      <c r="A53" s="248"/>
      <c r="B53" s="244"/>
      <c r="C53" s="244"/>
      <c r="D53" s="244"/>
      <c r="E53" s="244"/>
      <c r="F53" s="244"/>
      <c r="G53" s="310" t="s">
        <v>511</v>
      </c>
      <c r="H53" s="311"/>
      <c r="I53" s="319">
        <v>858195</v>
      </c>
      <c r="J53" s="320">
        <v>43199</v>
      </c>
      <c r="K53" s="321">
        <v>-61</v>
      </c>
      <c r="L53" s="322">
        <v>42839</v>
      </c>
      <c r="M53" s="323">
        <v>-13.3</v>
      </c>
      <c r="N53" s="324">
        <v>-47.7</v>
      </c>
    </row>
    <row r="54" spans="1:14">
      <c r="A54" s="248"/>
      <c r="B54" s="244"/>
      <c r="C54" s="244"/>
      <c r="D54" s="244"/>
      <c r="E54" s="244"/>
      <c r="F54" s="244"/>
      <c r="G54" s="325"/>
      <c r="H54" s="326" t="s">
        <v>510</v>
      </c>
      <c r="I54" s="327">
        <v>145414</v>
      </c>
      <c r="J54" s="328">
        <v>7320</v>
      </c>
      <c r="K54" s="329">
        <v>-46.3</v>
      </c>
      <c r="L54" s="330">
        <v>22027</v>
      </c>
      <c r="M54" s="331">
        <v>-17.100000000000001</v>
      </c>
      <c r="N54" s="332">
        <v>-29.2</v>
      </c>
    </row>
    <row r="55" spans="1:14">
      <c r="A55" s="248"/>
      <c r="B55" s="244"/>
      <c r="C55" s="244"/>
      <c r="D55" s="244"/>
      <c r="E55" s="244"/>
      <c r="F55" s="244"/>
      <c r="G55" s="310" t="s">
        <v>512</v>
      </c>
      <c r="H55" s="311"/>
      <c r="I55" s="319">
        <v>537538</v>
      </c>
      <c r="J55" s="320">
        <v>27314</v>
      </c>
      <c r="K55" s="321">
        <v>-36.799999999999997</v>
      </c>
      <c r="L55" s="322">
        <v>46819</v>
      </c>
      <c r="M55" s="323">
        <v>9.3000000000000007</v>
      </c>
      <c r="N55" s="324">
        <v>-46.1</v>
      </c>
    </row>
    <row r="56" spans="1:14">
      <c r="A56" s="248"/>
      <c r="B56" s="244"/>
      <c r="C56" s="244"/>
      <c r="D56" s="244"/>
      <c r="E56" s="244"/>
      <c r="F56" s="244"/>
      <c r="G56" s="325"/>
      <c r="H56" s="326" t="s">
        <v>510</v>
      </c>
      <c r="I56" s="327">
        <v>3958</v>
      </c>
      <c r="J56" s="328">
        <v>201</v>
      </c>
      <c r="K56" s="329">
        <v>-97.3</v>
      </c>
      <c r="L56" s="330">
        <v>24121</v>
      </c>
      <c r="M56" s="331">
        <v>9.5</v>
      </c>
      <c r="N56" s="332">
        <v>-106.8</v>
      </c>
    </row>
    <row r="57" spans="1:14">
      <c r="A57" s="248"/>
      <c r="B57" s="244"/>
      <c r="C57" s="244"/>
      <c r="D57" s="244"/>
      <c r="E57" s="244"/>
      <c r="F57" s="244"/>
      <c r="G57" s="310" t="s">
        <v>513</v>
      </c>
      <c r="H57" s="311"/>
      <c r="I57" s="319">
        <v>220194</v>
      </c>
      <c r="J57" s="320">
        <v>11349</v>
      </c>
      <c r="K57" s="321">
        <v>-58.4</v>
      </c>
      <c r="L57" s="322">
        <v>53270</v>
      </c>
      <c r="M57" s="323">
        <v>13.8</v>
      </c>
      <c r="N57" s="324">
        <v>-72.2</v>
      </c>
    </row>
    <row r="58" spans="1:14">
      <c r="A58" s="248"/>
      <c r="B58" s="244"/>
      <c r="C58" s="244"/>
      <c r="D58" s="244"/>
      <c r="E58" s="244"/>
      <c r="F58" s="244"/>
      <c r="G58" s="325"/>
      <c r="H58" s="326" t="s">
        <v>510</v>
      </c>
      <c r="I58" s="327">
        <v>13397</v>
      </c>
      <c r="J58" s="328">
        <v>690</v>
      </c>
      <c r="K58" s="329">
        <v>243.3</v>
      </c>
      <c r="L58" s="330">
        <v>24316</v>
      </c>
      <c r="M58" s="331">
        <v>0.8</v>
      </c>
      <c r="N58" s="332">
        <v>242.5</v>
      </c>
    </row>
    <row r="59" spans="1:14">
      <c r="A59" s="248"/>
      <c r="B59" s="244"/>
      <c r="C59" s="244"/>
      <c r="D59" s="244"/>
      <c r="E59" s="244"/>
      <c r="F59" s="244"/>
      <c r="G59" s="310" t="s">
        <v>514</v>
      </c>
      <c r="H59" s="311"/>
      <c r="I59" s="319">
        <v>2793177</v>
      </c>
      <c r="J59" s="320">
        <v>146362</v>
      </c>
      <c r="K59" s="321">
        <v>1189.5999999999999</v>
      </c>
      <c r="L59" s="322">
        <v>53292</v>
      </c>
      <c r="M59" s="323">
        <v>0</v>
      </c>
      <c r="N59" s="324">
        <v>1189.5999999999999</v>
      </c>
    </row>
    <row r="60" spans="1:14">
      <c r="A60" s="248"/>
      <c r="B60" s="244"/>
      <c r="C60" s="244"/>
      <c r="D60" s="244"/>
      <c r="E60" s="244"/>
      <c r="F60" s="244"/>
      <c r="G60" s="325"/>
      <c r="H60" s="326" t="s">
        <v>510</v>
      </c>
      <c r="I60" s="333">
        <v>22747</v>
      </c>
      <c r="J60" s="328">
        <v>1192</v>
      </c>
      <c r="K60" s="329">
        <v>72.8</v>
      </c>
      <c r="L60" s="330">
        <v>28900</v>
      </c>
      <c r="M60" s="331">
        <v>18.899999999999999</v>
      </c>
      <c r="N60" s="332">
        <v>53.9</v>
      </c>
    </row>
    <row r="61" spans="1:14">
      <c r="A61" s="248"/>
      <c r="B61" s="244"/>
      <c r="C61" s="244"/>
      <c r="D61" s="244"/>
      <c r="E61" s="244"/>
      <c r="F61" s="244"/>
      <c r="G61" s="310" t="s">
        <v>515</v>
      </c>
      <c r="H61" s="334"/>
      <c r="I61" s="335">
        <v>1356956</v>
      </c>
      <c r="J61" s="336">
        <v>67812</v>
      </c>
      <c r="K61" s="337">
        <v>234</v>
      </c>
      <c r="L61" s="338">
        <v>49129</v>
      </c>
      <c r="M61" s="339">
        <v>2.9</v>
      </c>
      <c r="N61" s="324">
        <v>231.1</v>
      </c>
    </row>
    <row r="62" spans="1:14">
      <c r="A62" s="248"/>
      <c r="B62" s="244"/>
      <c r="C62" s="244"/>
      <c r="D62" s="244"/>
      <c r="E62" s="244"/>
      <c r="F62" s="244"/>
      <c r="G62" s="325"/>
      <c r="H62" s="326" t="s">
        <v>510</v>
      </c>
      <c r="I62" s="327">
        <v>95536</v>
      </c>
      <c r="J62" s="328">
        <v>4607</v>
      </c>
      <c r="K62" s="329">
        <v>21.7</v>
      </c>
      <c r="L62" s="330">
        <v>25186</v>
      </c>
      <c r="M62" s="331">
        <v>1.5</v>
      </c>
      <c r="N62" s="332">
        <v>20.2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0" zoomScaleNormal="60" zoomScaleSheetLayoutView="100" workbookViewId="0">
      <selection activeCell="S43" sqref="S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20.64</v>
      </c>
      <c r="G47" s="12">
        <v>22.95</v>
      </c>
      <c r="H47" s="12">
        <v>26.95</v>
      </c>
      <c r="I47" s="12">
        <v>31.45</v>
      </c>
      <c r="J47" s="13">
        <v>26.2</v>
      </c>
    </row>
    <row r="48" spans="2:10" ht="57.75" customHeight="1">
      <c r="B48" s="14"/>
      <c r="C48" s="1141" t="s">
        <v>4</v>
      </c>
      <c r="D48" s="1141"/>
      <c r="E48" s="1142"/>
      <c r="F48" s="15">
        <v>1.07</v>
      </c>
      <c r="G48" s="16">
        <v>8.25</v>
      </c>
      <c r="H48" s="16">
        <v>8.6</v>
      </c>
      <c r="I48" s="16">
        <v>11.43</v>
      </c>
      <c r="J48" s="17">
        <v>14.87</v>
      </c>
    </row>
    <row r="49" spans="2:10" ht="57.75" customHeight="1" thickBot="1">
      <c r="B49" s="18"/>
      <c r="C49" s="1143" t="s">
        <v>5</v>
      </c>
      <c r="D49" s="1143"/>
      <c r="E49" s="1144"/>
      <c r="F49" s="19" t="s">
        <v>522</v>
      </c>
      <c r="G49" s="20">
        <v>8.4</v>
      </c>
      <c r="H49" s="20">
        <v>4.5199999999999996</v>
      </c>
      <c r="I49" s="20">
        <v>7.12</v>
      </c>
      <c r="J49" s="21">
        <v>0.83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S43" sqref="S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1.06</v>
      </c>
      <c r="G34" s="33">
        <v>8.25</v>
      </c>
      <c r="H34" s="33">
        <v>8.58</v>
      </c>
      <c r="I34" s="33">
        <v>11.43</v>
      </c>
      <c r="J34" s="34">
        <v>14.92</v>
      </c>
      <c r="K34" s="22"/>
      <c r="L34" s="22"/>
      <c r="M34" s="22"/>
      <c r="N34" s="22"/>
      <c r="O34" s="22"/>
      <c r="P34" s="22"/>
    </row>
    <row r="35" spans="1:16" ht="39" customHeight="1">
      <c r="A35" s="22"/>
      <c r="B35" s="35"/>
      <c r="C35" s="1145" t="s">
        <v>524</v>
      </c>
      <c r="D35" s="1146"/>
      <c r="E35" s="1147"/>
      <c r="F35" s="36">
        <v>1.56</v>
      </c>
      <c r="G35" s="37">
        <v>8.2200000000000006</v>
      </c>
      <c r="H35" s="37">
        <v>20.47</v>
      </c>
      <c r="I35" s="37">
        <v>14.1</v>
      </c>
      <c r="J35" s="38">
        <v>12.36</v>
      </c>
      <c r="K35" s="22"/>
      <c r="L35" s="22"/>
      <c r="M35" s="22"/>
      <c r="N35" s="22"/>
      <c r="O35" s="22"/>
      <c r="P35" s="22"/>
    </row>
    <row r="36" spans="1:16" ht="39" customHeight="1">
      <c r="A36" s="22"/>
      <c r="B36" s="35"/>
      <c r="C36" s="1145" t="s">
        <v>525</v>
      </c>
      <c r="D36" s="1146"/>
      <c r="E36" s="1147"/>
      <c r="F36" s="36">
        <v>10.89</v>
      </c>
      <c r="G36" s="37">
        <v>8.3800000000000008</v>
      </c>
      <c r="H36" s="37">
        <v>4.8600000000000003</v>
      </c>
      <c r="I36" s="37">
        <v>11.3</v>
      </c>
      <c r="J36" s="38">
        <v>11.69</v>
      </c>
      <c r="K36" s="22"/>
      <c r="L36" s="22"/>
      <c r="M36" s="22"/>
      <c r="N36" s="22"/>
      <c r="O36" s="22"/>
      <c r="P36" s="22"/>
    </row>
    <row r="37" spans="1:16" ht="39" customHeight="1">
      <c r="A37" s="22"/>
      <c r="B37" s="35"/>
      <c r="C37" s="1145" t="s">
        <v>526</v>
      </c>
      <c r="D37" s="1146"/>
      <c r="E37" s="1147"/>
      <c r="F37" s="36">
        <v>0.93</v>
      </c>
      <c r="G37" s="37">
        <v>6.79</v>
      </c>
      <c r="H37" s="37">
        <v>3.48</v>
      </c>
      <c r="I37" s="37">
        <v>6.03</v>
      </c>
      <c r="J37" s="38">
        <v>2.58</v>
      </c>
      <c r="K37" s="22"/>
      <c r="L37" s="22"/>
      <c r="M37" s="22"/>
      <c r="N37" s="22"/>
      <c r="O37" s="22"/>
      <c r="P37" s="22"/>
    </row>
    <row r="38" spans="1:16" ht="39" customHeight="1">
      <c r="A38" s="22"/>
      <c r="B38" s="35"/>
      <c r="C38" s="1145" t="s">
        <v>527</v>
      </c>
      <c r="D38" s="1146"/>
      <c r="E38" s="1147"/>
      <c r="F38" s="36">
        <v>0.04</v>
      </c>
      <c r="G38" s="37">
        <v>0.64</v>
      </c>
      <c r="H38" s="37">
        <v>1.03</v>
      </c>
      <c r="I38" s="37">
        <v>1.29</v>
      </c>
      <c r="J38" s="38">
        <v>1.36</v>
      </c>
      <c r="K38" s="22"/>
      <c r="L38" s="22"/>
      <c r="M38" s="22"/>
      <c r="N38" s="22"/>
      <c r="O38" s="22"/>
      <c r="P38" s="22"/>
    </row>
    <row r="39" spans="1:16" ht="39" customHeight="1">
      <c r="A39" s="22"/>
      <c r="B39" s="35"/>
      <c r="C39" s="1145" t="s">
        <v>528</v>
      </c>
      <c r="D39" s="1146"/>
      <c r="E39" s="1147"/>
      <c r="F39" s="36">
        <v>0.93</v>
      </c>
      <c r="G39" s="37">
        <v>0.97</v>
      </c>
      <c r="H39" s="37">
        <v>0.97</v>
      </c>
      <c r="I39" s="37">
        <v>0.97</v>
      </c>
      <c r="J39" s="38">
        <v>0.95</v>
      </c>
      <c r="K39" s="22"/>
      <c r="L39" s="22"/>
      <c r="M39" s="22"/>
      <c r="N39" s="22"/>
      <c r="O39" s="22"/>
      <c r="P39" s="22"/>
    </row>
    <row r="40" spans="1:16" ht="39" customHeight="1">
      <c r="A40" s="22"/>
      <c r="B40" s="35"/>
      <c r="C40" s="1145" t="s">
        <v>529</v>
      </c>
      <c r="D40" s="1146"/>
      <c r="E40" s="1147"/>
      <c r="F40" s="36">
        <v>0.01</v>
      </c>
      <c r="G40" s="37">
        <v>0.01</v>
      </c>
      <c r="H40" s="37">
        <v>0.02</v>
      </c>
      <c r="I40" s="37">
        <v>0.04</v>
      </c>
      <c r="J40" s="38">
        <v>0.91</v>
      </c>
      <c r="K40" s="22"/>
      <c r="L40" s="22"/>
      <c r="M40" s="22"/>
      <c r="N40" s="22"/>
      <c r="O40" s="22"/>
      <c r="P40" s="22"/>
    </row>
    <row r="41" spans="1:16" ht="39" customHeight="1">
      <c r="A41" s="22"/>
      <c r="B41" s="35"/>
      <c r="C41" s="1145" t="s">
        <v>530</v>
      </c>
      <c r="D41" s="1146"/>
      <c r="E41" s="1147"/>
      <c r="F41" s="36">
        <v>0.51</v>
      </c>
      <c r="G41" s="37">
        <v>0.15</v>
      </c>
      <c r="H41" s="37">
        <v>0.16</v>
      </c>
      <c r="I41" s="37">
        <v>0.13</v>
      </c>
      <c r="J41" s="38">
        <v>0.69</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0.33</v>
      </c>
      <c r="G43" s="42">
        <v>0.14000000000000001</v>
      </c>
      <c r="H43" s="42">
        <v>0.22</v>
      </c>
      <c r="I43" s="42">
        <v>0.14000000000000001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586</v>
      </c>
      <c r="L45" s="60">
        <v>766</v>
      </c>
      <c r="M45" s="60">
        <v>669</v>
      </c>
      <c r="N45" s="60">
        <v>682</v>
      </c>
      <c r="O45" s="61">
        <v>688</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326</v>
      </c>
      <c r="L48" s="64">
        <v>334</v>
      </c>
      <c r="M48" s="64">
        <v>345</v>
      </c>
      <c r="N48" s="64">
        <v>334</v>
      </c>
      <c r="O48" s="65">
        <v>305</v>
      </c>
      <c r="P48" s="48"/>
      <c r="Q48" s="48"/>
      <c r="R48" s="48"/>
      <c r="S48" s="48"/>
      <c r="T48" s="48"/>
      <c r="U48" s="48"/>
    </row>
    <row r="49" spans="1:21" ht="30.75" customHeight="1">
      <c r="A49" s="48"/>
      <c r="B49" s="1163"/>
      <c r="C49" s="1164"/>
      <c r="D49" s="62"/>
      <c r="E49" s="1155" t="s">
        <v>16</v>
      </c>
      <c r="F49" s="1155"/>
      <c r="G49" s="1155"/>
      <c r="H49" s="1155"/>
      <c r="I49" s="1155"/>
      <c r="J49" s="1156"/>
      <c r="K49" s="63">
        <v>57</v>
      </c>
      <c r="L49" s="64">
        <v>46</v>
      </c>
      <c r="M49" s="64">
        <v>40</v>
      </c>
      <c r="N49" s="64">
        <v>18</v>
      </c>
      <c r="O49" s="65">
        <v>41</v>
      </c>
      <c r="P49" s="48"/>
      <c r="Q49" s="48"/>
      <c r="R49" s="48"/>
      <c r="S49" s="48"/>
      <c r="T49" s="48"/>
      <c r="U49" s="48"/>
    </row>
    <row r="50" spans="1:21" ht="30.75" customHeight="1">
      <c r="A50" s="48"/>
      <c r="B50" s="1163"/>
      <c r="C50" s="1164"/>
      <c r="D50" s="62"/>
      <c r="E50" s="1155" t="s">
        <v>17</v>
      </c>
      <c r="F50" s="1155"/>
      <c r="G50" s="1155"/>
      <c r="H50" s="1155"/>
      <c r="I50" s="1155"/>
      <c r="J50" s="1156"/>
      <c r="K50" s="63">
        <v>233</v>
      </c>
      <c r="L50" s="64">
        <v>209</v>
      </c>
      <c r="M50" s="64">
        <v>215</v>
      </c>
      <c r="N50" s="64">
        <v>173</v>
      </c>
      <c r="O50" s="65">
        <v>38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608</v>
      </c>
      <c r="L52" s="64">
        <v>607</v>
      </c>
      <c r="M52" s="64">
        <v>644</v>
      </c>
      <c r="N52" s="64">
        <v>646</v>
      </c>
      <c r="O52" s="65">
        <v>647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594</v>
      </c>
      <c r="L53" s="69">
        <v>748</v>
      </c>
      <c r="M53" s="69">
        <v>625</v>
      </c>
      <c r="N53" s="69">
        <v>561</v>
      </c>
      <c r="O53" s="70">
        <v>425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0"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6090</v>
      </c>
      <c r="J41" s="83">
        <v>5806</v>
      </c>
      <c r="K41" s="83">
        <v>5610</v>
      </c>
      <c r="L41" s="83">
        <v>5403</v>
      </c>
      <c r="M41" s="84">
        <v>4789</v>
      </c>
    </row>
    <row r="42" spans="2:13" ht="27.75" customHeight="1">
      <c r="B42" s="1171"/>
      <c r="C42" s="1172"/>
      <c r="D42" s="85"/>
      <c r="E42" s="1177" t="s">
        <v>26</v>
      </c>
      <c r="F42" s="1177"/>
      <c r="G42" s="1177"/>
      <c r="H42" s="1178"/>
      <c r="I42" s="86">
        <v>807</v>
      </c>
      <c r="J42" s="87">
        <v>619</v>
      </c>
      <c r="K42" s="87">
        <v>470</v>
      </c>
      <c r="L42" s="87">
        <v>308</v>
      </c>
      <c r="M42" s="88">
        <v>276</v>
      </c>
    </row>
    <row r="43" spans="2:13" ht="27.75" customHeight="1">
      <c r="B43" s="1171"/>
      <c r="C43" s="1172"/>
      <c r="D43" s="85"/>
      <c r="E43" s="1177" t="s">
        <v>27</v>
      </c>
      <c r="F43" s="1177"/>
      <c r="G43" s="1177"/>
      <c r="H43" s="1178"/>
      <c r="I43" s="86">
        <v>4039</v>
      </c>
      <c r="J43" s="87">
        <v>3880</v>
      </c>
      <c r="K43" s="87">
        <v>3757</v>
      </c>
      <c r="L43" s="87">
        <v>3522</v>
      </c>
      <c r="M43" s="88">
        <v>3235</v>
      </c>
    </row>
    <row r="44" spans="2:13" ht="27.75" customHeight="1">
      <c r="B44" s="1171"/>
      <c r="C44" s="1172"/>
      <c r="D44" s="85"/>
      <c r="E44" s="1177" t="s">
        <v>28</v>
      </c>
      <c r="F44" s="1177"/>
      <c r="G44" s="1177"/>
      <c r="H44" s="1178"/>
      <c r="I44" s="86">
        <v>564</v>
      </c>
      <c r="J44" s="87">
        <v>517</v>
      </c>
      <c r="K44" s="87">
        <v>491</v>
      </c>
      <c r="L44" s="87">
        <v>464</v>
      </c>
      <c r="M44" s="88">
        <v>421</v>
      </c>
    </row>
    <row r="45" spans="2:13" ht="27.75" customHeight="1">
      <c r="B45" s="1171"/>
      <c r="C45" s="1172"/>
      <c r="D45" s="85"/>
      <c r="E45" s="1177" t="s">
        <v>29</v>
      </c>
      <c r="F45" s="1177"/>
      <c r="G45" s="1177"/>
      <c r="H45" s="1178"/>
      <c r="I45" s="86">
        <v>2028</v>
      </c>
      <c r="J45" s="87">
        <v>2180</v>
      </c>
      <c r="K45" s="87">
        <v>1900</v>
      </c>
      <c r="L45" s="87">
        <v>1714</v>
      </c>
      <c r="M45" s="88">
        <v>1528</v>
      </c>
    </row>
    <row r="46" spans="2:13" ht="27.75" customHeight="1">
      <c r="B46" s="1171"/>
      <c r="C46" s="1172"/>
      <c r="D46" s="85"/>
      <c r="E46" s="1177" t="s">
        <v>30</v>
      </c>
      <c r="F46" s="1177"/>
      <c r="G46" s="1177"/>
      <c r="H46" s="1178"/>
      <c r="I46" s="86">
        <v>28</v>
      </c>
      <c r="J46" s="87">
        <v>26</v>
      </c>
      <c r="K46" s="87">
        <v>24</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1870</v>
      </c>
      <c r="J49" s="87">
        <v>6206</v>
      </c>
      <c r="K49" s="87">
        <v>7052</v>
      </c>
      <c r="L49" s="87">
        <v>9174</v>
      </c>
      <c r="M49" s="88">
        <v>10538</v>
      </c>
    </row>
    <row r="50" spans="2:13" ht="27.75" customHeight="1">
      <c r="B50" s="1171"/>
      <c r="C50" s="1172"/>
      <c r="D50" s="85"/>
      <c r="E50" s="1177" t="s">
        <v>35</v>
      </c>
      <c r="F50" s="1177"/>
      <c r="G50" s="1177"/>
      <c r="H50" s="1178"/>
      <c r="I50" s="86">
        <v>16</v>
      </c>
      <c r="J50" s="87">
        <v>5</v>
      </c>
      <c r="K50" s="87">
        <v>1</v>
      </c>
      <c r="L50" s="87" t="s">
        <v>478</v>
      </c>
      <c r="M50" s="88" t="s">
        <v>478</v>
      </c>
    </row>
    <row r="51" spans="2:13" ht="27.75" customHeight="1">
      <c r="B51" s="1173"/>
      <c r="C51" s="1174"/>
      <c r="D51" s="85"/>
      <c r="E51" s="1177" t="s">
        <v>36</v>
      </c>
      <c r="F51" s="1177"/>
      <c r="G51" s="1177"/>
      <c r="H51" s="1178"/>
      <c r="I51" s="86">
        <v>7276</v>
      </c>
      <c r="J51" s="87">
        <v>7077</v>
      </c>
      <c r="K51" s="87">
        <v>6959</v>
      </c>
      <c r="L51" s="87">
        <v>6794</v>
      </c>
      <c r="M51" s="88">
        <v>6389</v>
      </c>
    </row>
    <row r="52" spans="2:13" ht="27.75" customHeight="1" thickBot="1">
      <c r="B52" s="1181" t="s">
        <v>37</v>
      </c>
      <c r="C52" s="1182"/>
      <c r="D52" s="90"/>
      <c r="E52" s="1183" t="s">
        <v>38</v>
      </c>
      <c r="F52" s="1183"/>
      <c r="G52" s="1183"/>
      <c r="H52" s="1184"/>
      <c r="I52" s="91">
        <v>4393</v>
      </c>
      <c r="J52" s="92">
        <v>-260</v>
      </c>
      <c r="K52" s="92">
        <v>-1760</v>
      </c>
      <c r="L52" s="92">
        <v>-4557</v>
      </c>
      <c r="M52" s="93">
        <v>-6679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110837</v>
      </c>
      <c r="E3" s="116"/>
      <c r="F3" s="117">
        <v>49426</v>
      </c>
      <c r="G3" s="118"/>
      <c r="H3" s="119"/>
    </row>
    <row r="4" spans="1:8">
      <c r="A4" s="120"/>
      <c r="B4" s="121"/>
      <c r="C4" s="122"/>
      <c r="D4" s="123">
        <v>13631</v>
      </c>
      <c r="E4" s="124"/>
      <c r="F4" s="125">
        <v>26568</v>
      </c>
      <c r="G4" s="126"/>
      <c r="H4" s="127"/>
    </row>
    <row r="5" spans="1:8">
      <c r="A5" s="108" t="s">
        <v>511</v>
      </c>
      <c r="B5" s="113"/>
      <c r="C5" s="114"/>
      <c r="D5" s="115">
        <v>43199</v>
      </c>
      <c r="E5" s="116"/>
      <c r="F5" s="117">
        <v>42839</v>
      </c>
      <c r="G5" s="118"/>
      <c r="H5" s="119"/>
    </row>
    <row r="6" spans="1:8">
      <c r="A6" s="120"/>
      <c r="B6" s="121"/>
      <c r="C6" s="122"/>
      <c r="D6" s="123">
        <v>7320</v>
      </c>
      <c r="E6" s="124"/>
      <c r="F6" s="125">
        <v>22027</v>
      </c>
      <c r="G6" s="126"/>
      <c r="H6" s="127"/>
    </row>
    <row r="7" spans="1:8">
      <c r="A7" s="108" t="s">
        <v>512</v>
      </c>
      <c r="B7" s="113"/>
      <c r="C7" s="114"/>
      <c r="D7" s="115">
        <v>27314</v>
      </c>
      <c r="E7" s="116"/>
      <c r="F7" s="117">
        <v>46819</v>
      </c>
      <c r="G7" s="118"/>
      <c r="H7" s="119"/>
    </row>
    <row r="8" spans="1:8">
      <c r="A8" s="120"/>
      <c r="B8" s="121"/>
      <c r="C8" s="122"/>
      <c r="D8" s="123">
        <v>201</v>
      </c>
      <c r="E8" s="124"/>
      <c r="F8" s="125">
        <v>24121</v>
      </c>
      <c r="G8" s="126"/>
      <c r="H8" s="127"/>
    </row>
    <row r="9" spans="1:8">
      <c r="A9" s="108" t="s">
        <v>513</v>
      </c>
      <c r="B9" s="113"/>
      <c r="C9" s="114"/>
      <c r="D9" s="115">
        <v>11349</v>
      </c>
      <c r="E9" s="116"/>
      <c r="F9" s="117">
        <v>53270</v>
      </c>
      <c r="G9" s="118"/>
      <c r="H9" s="119"/>
    </row>
    <row r="10" spans="1:8">
      <c r="A10" s="120"/>
      <c r="B10" s="121"/>
      <c r="C10" s="122"/>
      <c r="D10" s="123">
        <v>690</v>
      </c>
      <c r="E10" s="124"/>
      <c r="F10" s="125">
        <v>24316</v>
      </c>
      <c r="G10" s="126"/>
      <c r="H10" s="127"/>
    </row>
    <row r="11" spans="1:8">
      <c r="A11" s="108" t="s">
        <v>514</v>
      </c>
      <c r="B11" s="113"/>
      <c r="C11" s="114"/>
      <c r="D11" s="115">
        <v>146362</v>
      </c>
      <c r="E11" s="116"/>
      <c r="F11" s="117">
        <v>53292</v>
      </c>
      <c r="G11" s="118"/>
      <c r="H11" s="119"/>
    </row>
    <row r="12" spans="1:8">
      <c r="A12" s="120"/>
      <c r="B12" s="121"/>
      <c r="C12" s="128"/>
      <c r="D12" s="123">
        <v>1192</v>
      </c>
      <c r="E12" s="124"/>
      <c r="F12" s="125">
        <v>28900</v>
      </c>
      <c r="G12" s="126"/>
      <c r="H12" s="127"/>
    </row>
    <row r="13" spans="1:8">
      <c r="A13" s="108"/>
      <c r="B13" s="113"/>
      <c r="C13" s="129"/>
      <c r="D13" s="130">
        <v>67812</v>
      </c>
      <c r="E13" s="131"/>
      <c r="F13" s="132">
        <v>49129</v>
      </c>
      <c r="G13" s="133"/>
      <c r="H13" s="119"/>
    </row>
    <row r="14" spans="1:8">
      <c r="A14" s="120"/>
      <c r="B14" s="121"/>
      <c r="C14" s="122"/>
      <c r="D14" s="123">
        <v>4607</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1.07</v>
      </c>
      <c r="C19" s="134">
        <f>ROUND(VALUE(SUBSTITUTE(実質収支比率等に係る経年分析!G$48,"▲","-")),2)</f>
        <v>8.25</v>
      </c>
      <c r="D19" s="134">
        <f>ROUND(VALUE(SUBSTITUTE(実質収支比率等に係る経年分析!H$48,"▲","-")),2)</f>
        <v>8.6</v>
      </c>
      <c r="E19" s="134">
        <f>ROUND(VALUE(SUBSTITUTE(実質収支比率等に係る経年分析!I$48,"▲","-")),2)</f>
        <v>11.43</v>
      </c>
      <c r="F19" s="134">
        <f>ROUND(VALUE(SUBSTITUTE(実質収支比率等に係る経年分析!J$48,"▲","-")),2)</f>
        <v>14.87</v>
      </c>
    </row>
    <row r="20" spans="1:11">
      <c r="A20" s="134" t="s">
        <v>43</v>
      </c>
      <c r="B20" s="134">
        <f>ROUND(VALUE(SUBSTITUTE(実質収支比率等に係る経年分析!F$47,"▲","-")),2)</f>
        <v>20.64</v>
      </c>
      <c r="C20" s="134">
        <f>ROUND(VALUE(SUBSTITUTE(実質収支比率等に係る経年分析!G$47,"▲","-")),2)</f>
        <v>22.95</v>
      </c>
      <c r="D20" s="134">
        <f>ROUND(VALUE(SUBSTITUTE(実質収支比率等に係る経年分析!H$47,"▲","-")),2)</f>
        <v>26.95</v>
      </c>
      <c r="E20" s="134">
        <f>ROUND(VALUE(SUBSTITUTE(実質収支比率等に係る経年分析!I$47,"▲","-")),2)</f>
        <v>31.45</v>
      </c>
      <c r="F20" s="134">
        <f>ROUND(VALUE(SUBSTITUTE(実質収支比率等に係る経年分析!J$47,"▲","-")),2)</f>
        <v>26.2</v>
      </c>
    </row>
    <row r="21" spans="1:11">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8.4</v>
      </c>
      <c r="D21" s="134">
        <f>IF(ISNUMBER(VALUE(SUBSTITUTE(実質収支比率等に係る経年分析!H$49,"▲","-"))),ROUND(VALUE(SUBSTITUTE(実質収支比率等に係る経年分析!H$49,"▲","-")),2),NA())</f>
        <v>4.5199999999999996</v>
      </c>
      <c r="E21" s="134">
        <f>IF(ISNUMBER(VALUE(SUBSTITUTE(実質収支比率等に係る経年分析!I$49,"▲","-"))),ROUND(VALUE(SUBSTITUTE(実質収支比率等に係る経年分析!I$49,"▲","-")),2),NA())</f>
        <v>7.12</v>
      </c>
      <c r="F21" s="134">
        <f>IF(ISNUMBER(VALUE(SUBSTITUTE(実質収支比率等に係る経年分析!J$49,"▲","-"))),ROUND(VALUE(SUBSTITUTE(実質収支比率等に係る経年分析!J$49,"▲","-")),2),NA())</f>
        <v>0.83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0.69</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0.91</v>
      </c>
    </row>
    <row r="31" spans="1:11">
      <c r="A31" s="135" t="str">
        <f>IF(連結実質赤字比率に係る赤字・黒字の構成分析!C$39="",NA(),連結実質赤字比率に係る赤字・黒字の構成分析!C$39)</f>
        <v>宅地造成事業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0.95</v>
      </c>
    </row>
    <row r="32" spans="1:11">
      <c r="A32" s="135" t="str">
        <f>IF(連結実質赤字比率に係る赤字・黒字の構成分析!C$38="",NA(),連結実質赤字比率に係る赤字・黒字の構成分析!C$38)</f>
        <v>国民健康保険直営診療施設事業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1.36</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2.58</v>
      </c>
    </row>
    <row r="34" spans="1:16">
      <c r="A34" s="135" t="str">
        <f>IF(連結実質赤字比率に係る赤字・黒字の構成分析!C$36="",NA(),連結実質赤字比率に係る赤字・黒字の構成分析!C$36)</f>
        <v>上水道事業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8.3800000000000008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11.69</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608</v>
      </c>
      <c r="E42" s="136"/>
      <c r="F42" s="136"/>
      <c r="G42" s="136">
        <f>'実質公債費比率（分子）の構造'!L$52</f>
        <v>607</v>
      </c>
      <c r="H42" s="136"/>
      <c r="I42" s="136"/>
      <c r="J42" s="136">
        <f>'実質公債費比率（分子）の構造'!M$52</f>
        <v>644</v>
      </c>
      <c r="K42" s="136"/>
      <c r="L42" s="136"/>
      <c r="M42" s="136">
        <f>'実質公債費比率（分子）の構造'!N$52</f>
        <v>646</v>
      </c>
      <c r="N42" s="136"/>
      <c r="O42" s="136"/>
      <c r="P42" s="136">
        <f>'実質公債費比率（分子）の構造'!O$52</f>
        <v>647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233</v>
      </c>
      <c r="C44" s="136"/>
      <c r="D44" s="136"/>
      <c r="E44" s="136">
        <f>'実質公債費比率（分子）の構造'!L$50</f>
        <v>209</v>
      </c>
      <c r="F44" s="136"/>
      <c r="G44" s="136"/>
      <c r="H44" s="136">
        <f>'実質公債費比率（分子）の構造'!M$50</f>
        <v>215</v>
      </c>
      <c r="I44" s="136"/>
      <c r="J44" s="136"/>
      <c r="K44" s="136">
        <f>'実質公債費比率（分子）の構造'!N$50</f>
        <v>173</v>
      </c>
      <c r="L44" s="136"/>
      <c r="M44" s="136"/>
      <c r="N44" s="136">
        <f>'実質公債費比率（分子）の構造'!O$50</f>
        <v>38</v>
      </c>
      <c r="O44" s="136"/>
      <c r="P44" s="136"/>
    </row>
    <row r="45" spans="1:16">
      <c r="A45" s="136" t="s">
        <v>54</v>
      </c>
      <c r="B45" s="136">
        <f>'実質公債費比率（分子）の構造'!K$49</f>
        <v>57</v>
      </c>
      <c r="C45" s="136"/>
      <c r="D45" s="136"/>
      <c r="E45" s="136">
        <f>'実質公債費比率（分子）の構造'!L$49</f>
        <v>46</v>
      </c>
      <c r="F45" s="136"/>
      <c r="G45" s="136"/>
      <c r="H45" s="136">
        <f>'実質公債費比率（分子）の構造'!M$49</f>
        <v>40</v>
      </c>
      <c r="I45" s="136"/>
      <c r="J45" s="136"/>
      <c r="K45" s="136">
        <f>'実質公債費比率（分子）の構造'!N$49</f>
        <v>18</v>
      </c>
      <c r="L45" s="136"/>
      <c r="M45" s="136"/>
      <c r="N45" s="136">
        <f>'実質公債費比率（分子）の構造'!O$49</f>
        <v>41</v>
      </c>
      <c r="O45" s="136"/>
      <c r="P45" s="136"/>
    </row>
    <row r="46" spans="1:16">
      <c r="A46" s="136" t="s">
        <v>55</v>
      </c>
      <c r="B46" s="136">
        <f>'実質公債費比率（分子）の構造'!K$48</f>
        <v>326</v>
      </c>
      <c r="C46" s="136"/>
      <c r="D46" s="136"/>
      <c r="E46" s="136">
        <f>'実質公債費比率（分子）の構造'!L$48</f>
        <v>334</v>
      </c>
      <c r="F46" s="136"/>
      <c r="G46" s="136"/>
      <c r="H46" s="136">
        <f>'実質公債費比率（分子）の構造'!M$48</f>
        <v>345</v>
      </c>
      <c r="I46" s="136"/>
      <c r="J46" s="136"/>
      <c r="K46" s="136">
        <f>'実質公債費比率（分子）の構造'!N$48</f>
        <v>334</v>
      </c>
      <c r="L46" s="136"/>
      <c r="M46" s="136"/>
      <c r="N46" s="136">
        <f>'実質公債費比率（分子）の構造'!O$48</f>
        <v>305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586</v>
      </c>
      <c r="C49" s="136"/>
      <c r="D49" s="136"/>
      <c r="E49" s="136">
        <f>'実質公債費比率（分子）の構造'!L$45</f>
        <v>766</v>
      </c>
      <c r="F49" s="136"/>
      <c r="G49" s="136"/>
      <c r="H49" s="136">
        <f>'実質公債費比率（分子）の構造'!M$45</f>
        <v>669</v>
      </c>
      <c r="I49" s="136"/>
      <c r="J49" s="136"/>
      <c r="K49" s="136">
        <f>'実質公債費比率（分子）の構造'!N$45</f>
        <v>682</v>
      </c>
      <c r="L49" s="136"/>
      <c r="M49" s="136"/>
      <c r="N49" s="136">
        <f>'実質公債費比率（分子）の構造'!O$45</f>
        <v>688</v>
      </c>
      <c r="O49" s="136"/>
      <c r="P49" s="136"/>
    </row>
    <row r="50" spans="1:16">
      <c r="A50" s="136" t="s">
        <v>59</v>
      </c>
      <c r="B50" s="136" t="e">
        <f>NA()</f>
        <v>#N/A</v>
      </c>
      <c r="C50" s="136">
        <f>IF(ISNUMBER('実質公債費比率（分子）の構造'!K$53),'実質公債費比率（分子）の構造'!K$53,NA())</f>
        <v>594</v>
      </c>
      <c r="D50" s="136" t="e">
        <f>NA()</f>
        <v>#N/A</v>
      </c>
      <c r="E50" s="136" t="e">
        <f>NA()</f>
        <v>#N/A</v>
      </c>
      <c r="F50" s="136">
        <f>IF(ISNUMBER('実質公債費比率（分子）の構造'!L$53),'実質公債費比率（分子）の構造'!L$53,NA())</f>
        <v>748</v>
      </c>
      <c r="G50" s="136" t="e">
        <f>NA()</f>
        <v>#N/A</v>
      </c>
      <c r="H50" s="136" t="e">
        <f>NA()</f>
        <v>#N/A</v>
      </c>
      <c r="I50" s="136">
        <f>IF(ISNUMBER('実質公債費比率（分子）の構造'!M$53),'実質公債費比率（分子）の構造'!M$53,NA())</f>
        <v>625</v>
      </c>
      <c r="J50" s="136" t="e">
        <f>NA()</f>
        <v>#N/A</v>
      </c>
      <c r="K50" s="136" t="e">
        <f>NA()</f>
        <v>#N/A</v>
      </c>
      <c r="L50" s="136">
        <f>IF(ISNUMBER('実質公債費比率（分子）の構造'!N$53),'実質公債費比率（分子）の構造'!N$53,NA())</f>
        <v>561</v>
      </c>
      <c r="M50" s="136" t="e">
        <f>NA()</f>
        <v>#N/A</v>
      </c>
      <c r="N50" s="136" t="e">
        <f>NA()</f>
        <v>#N/A</v>
      </c>
      <c r="O50" s="136">
        <f>IF(ISNUMBER('実質公債費比率（分子）の構造'!O$53),'実質公債費比率（分子）の構造'!O$53,NA())</f>
        <v>425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7276</v>
      </c>
      <c r="E56" s="135"/>
      <c r="F56" s="135"/>
      <c r="G56" s="135">
        <f>'将来負担比率（分子）の構造'!J$51</f>
        <v>7077</v>
      </c>
      <c r="H56" s="135"/>
      <c r="I56" s="135"/>
      <c r="J56" s="135">
        <f>'将来負担比率（分子）の構造'!K$51</f>
        <v>6959</v>
      </c>
      <c r="K56" s="135"/>
      <c r="L56" s="135"/>
      <c r="M56" s="135">
        <f>'将来負担比率（分子）の構造'!L$51</f>
        <v>6794</v>
      </c>
      <c r="N56" s="135"/>
      <c r="O56" s="135"/>
      <c r="P56" s="135">
        <f>'将来負担比率（分子）の構造'!M$51</f>
        <v>6389</v>
      </c>
    </row>
    <row r="57" spans="1:16">
      <c r="A57" s="135" t="s">
        <v>35</v>
      </c>
      <c r="B57" s="135"/>
      <c r="C57" s="135"/>
      <c r="D57" s="135">
        <f>'将来負担比率（分子）の構造'!I$50</f>
        <v>16</v>
      </c>
      <c r="E57" s="135"/>
      <c r="F57" s="135"/>
      <c r="G57" s="135">
        <f>'将来負担比率（分子）の構造'!J$50</f>
        <v>5</v>
      </c>
      <c r="H57" s="135"/>
      <c r="I57" s="135"/>
      <c r="J57" s="135">
        <f>'将来負担比率（分子）の構造'!K$50</f>
        <v>1</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1870</v>
      </c>
      <c r="E58" s="135"/>
      <c r="F58" s="135"/>
      <c r="G58" s="135">
        <f>'将来負担比率（分子）の構造'!J$49</f>
        <v>6206</v>
      </c>
      <c r="H58" s="135"/>
      <c r="I58" s="135"/>
      <c r="J58" s="135">
        <f>'将来負担比率（分子）の構造'!K$49</f>
        <v>7052</v>
      </c>
      <c r="K58" s="135"/>
      <c r="L58" s="135"/>
      <c r="M58" s="135">
        <f>'将来負担比率（分子）の構造'!L$49</f>
        <v>9174</v>
      </c>
      <c r="N58" s="135"/>
      <c r="O58" s="135"/>
      <c r="P58" s="135">
        <f>'将来負担比率（分子）の構造'!M$49</f>
        <v>10538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28</v>
      </c>
      <c r="C61" s="135"/>
      <c r="D61" s="135"/>
      <c r="E61" s="135">
        <f>'将来負担比率（分子）の構造'!J$46</f>
        <v>26</v>
      </c>
      <c r="F61" s="135"/>
      <c r="G61" s="135"/>
      <c r="H61" s="135">
        <f>'将来負担比率（分子）の構造'!K$46</f>
        <v>24</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2028</v>
      </c>
      <c r="C62" s="135"/>
      <c r="D62" s="135"/>
      <c r="E62" s="135">
        <f>'将来負担比率（分子）の構造'!J$45</f>
        <v>2180</v>
      </c>
      <c r="F62" s="135"/>
      <c r="G62" s="135"/>
      <c r="H62" s="135">
        <f>'将来負担比率（分子）の構造'!K$45</f>
        <v>1900</v>
      </c>
      <c r="I62" s="135"/>
      <c r="J62" s="135"/>
      <c r="K62" s="135">
        <f>'将来負担比率（分子）の構造'!L$45</f>
        <v>1714</v>
      </c>
      <c r="L62" s="135"/>
      <c r="M62" s="135"/>
      <c r="N62" s="135">
        <f>'将来負担比率（分子）の構造'!M$45</f>
        <v>1528</v>
      </c>
      <c r="O62" s="135"/>
      <c r="P62" s="135"/>
    </row>
    <row r="63" spans="1:16">
      <c r="A63" s="135" t="s">
        <v>28</v>
      </c>
      <c r="B63" s="135">
        <f>'将来負担比率（分子）の構造'!I$44</f>
        <v>564</v>
      </c>
      <c r="C63" s="135"/>
      <c r="D63" s="135"/>
      <c r="E63" s="135">
        <f>'将来負担比率（分子）の構造'!J$44</f>
        <v>517</v>
      </c>
      <c r="F63" s="135"/>
      <c r="G63" s="135"/>
      <c r="H63" s="135">
        <f>'将来負担比率（分子）の構造'!K$44</f>
        <v>491</v>
      </c>
      <c r="I63" s="135"/>
      <c r="J63" s="135"/>
      <c r="K63" s="135">
        <f>'将来負担比率（分子）の構造'!L$44</f>
        <v>464</v>
      </c>
      <c r="L63" s="135"/>
      <c r="M63" s="135"/>
      <c r="N63" s="135">
        <f>'将来負担比率（分子）の構造'!M$44</f>
        <v>421</v>
      </c>
      <c r="O63" s="135"/>
      <c r="P63" s="135"/>
    </row>
    <row r="64" spans="1:16">
      <c r="A64" s="135" t="s">
        <v>27</v>
      </c>
      <c r="B64" s="135">
        <f>'将来負担比率（分子）の構造'!I$43</f>
        <v>4039</v>
      </c>
      <c r="C64" s="135"/>
      <c r="D64" s="135"/>
      <c r="E64" s="135">
        <f>'将来負担比率（分子）の構造'!J$43</f>
        <v>3880</v>
      </c>
      <c r="F64" s="135"/>
      <c r="G64" s="135"/>
      <c r="H64" s="135">
        <f>'将来負担比率（分子）の構造'!K$43</f>
        <v>3757</v>
      </c>
      <c r="I64" s="135"/>
      <c r="J64" s="135"/>
      <c r="K64" s="135">
        <f>'将来負担比率（分子）の構造'!L$43</f>
        <v>3522</v>
      </c>
      <c r="L64" s="135"/>
      <c r="M64" s="135"/>
      <c r="N64" s="135">
        <f>'将来負担比率（分子）の構造'!M$43</f>
        <v>3235</v>
      </c>
      <c r="O64" s="135"/>
      <c r="P64" s="135"/>
    </row>
    <row r="65" spans="1:16">
      <c r="A65" s="135" t="s">
        <v>26</v>
      </c>
      <c r="B65" s="135">
        <f>'将来負担比率（分子）の構造'!I$42</f>
        <v>807</v>
      </c>
      <c r="C65" s="135"/>
      <c r="D65" s="135"/>
      <c r="E65" s="135">
        <f>'将来負担比率（分子）の構造'!J$42</f>
        <v>619</v>
      </c>
      <c r="F65" s="135"/>
      <c r="G65" s="135"/>
      <c r="H65" s="135">
        <f>'将来負担比率（分子）の構造'!K$42</f>
        <v>470</v>
      </c>
      <c r="I65" s="135"/>
      <c r="J65" s="135"/>
      <c r="K65" s="135">
        <f>'将来負担比率（分子）の構造'!L$42</f>
        <v>308</v>
      </c>
      <c r="L65" s="135"/>
      <c r="M65" s="135"/>
      <c r="N65" s="135">
        <f>'将来負担比率（分子）の構造'!M$42</f>
        <v>276</v>
      </c>
      <c r="O65" s="135"/>
      <c r="P65" s="135"/>
    </row>
    <row r="66" spans="1:16">
      <c r="A66" s="135" t="s">
        <v>25</v>
      </c>
      <c r="B66" s="135">
        <f>'将来負担比率（分子）の構造'!I$41</f>
        <v>6090</v>
      </c>
      <c r="C66" s="135"/>
      <c r="D66" s="135"/>
      <c r="E66" s="135">
        <f>'将来負担比率（分子）の構造'!J$41</f>
        <v>5806</v>
      </c>
      <c r="F66" s="135"/>
      <c r="G66" s="135"/>
      <c r="H66" s="135">
        <f>'将来負担比率（分子）の構造'!K$41</f>
        <v>5610</v>
      </c>
      <c r="I66" s="135"/>
      <c r="J66" s="135"/>
      <c r="K66" s="135">
        <f>'将来負担比率（分子）の構造'!L$41</f>
        <v>5403</v>
      </c>
      <c r="L66" s="135"/>
      <c r="M66" s="135"/>
      <c r="N66" s="135">
        <f>'将来負担比率（分子）の構造'!M$41</f>
        <v>4789</v>
      </c>
      <c r="O66" s="135"/>
      <c r="P66" s="135"/>
    </row>
    <row r="67" spans="1:16">
      <c r="A67" s="135" t="s">
        <v>63</v>
      </c>
      <c r="B67" s="135" t="e">
        <f>NA()</f>
        <v>#N/A</v>
      </c>
      <c r="C67" s="135">
        <f>IF(ISNUMBER('将来負担比率（分子）の構造'!I$52), IF('将来負担比率（分子）の構造'!I$52 &lt; 0, 0, '将来負担比率（分子）の構造'!I$52), NA())</f>
        <v>4393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cp:lastPrinted>2016-04-18T01:40:54Z</cp:lastPrinted>
  <dcterms:created xsi:type="dcterms:W3CDTF">2016-02-15T00:48:24Z</dcterms:created>
  <dcterms:modified xsi:type="dcterms:W3CDTF">2016-05-02T09:17:21Z</dcterms:modified>
  <cp:category/>
</cp:coreProperties>
</file>