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35" windowWidth="19395" windowHeight="7815" activeTab="1"/>
  </bookViews>
  <sheets>
    <sheet name="全体" sheetId="1" r:id="rId1"/>
    <sheet name="H29.3.30修正後" sheetId="2" r:id="rId2"/>
  </sheets>
  <definedNames>
    <definedName name="_xlnm.Print_Area" localSheetId="1">H29.3.30修正後!$A$1:$P$50</definedName>
  </definedNames>
  <calcPr calcId="125725"/>
</workbook>
</file>

<file path=xl/calcChain.xml><?xml version="1.0" encoding="utf-8"?>
<calcChain xmlns="http://schemas.openxmlformats.org/spreadsheetml/2006/main">
  <c r="M45" i="2"/>
  <c r="L45"/>
  <c r="K45"/>
  <c r="I45"/>
  <c r="H45"/>
  <c r="G45"/>
  <c r="F45"/>
  <c r="E45"/>
  <c r="D45"/>
  <c r="M41"/>
  <c r="L41"/>
  <c r="K41"/>
  <c r="J41"/>
  <c r="I41"/>
  <c r="H41"/>
  <c r="G41"/>
  <c r="F41"/>
  <c r="E41"/>
  <c r="D41"/>
  <c r="M37"/>
  <c r="L37"/>
  <c r="K37"/>
  <c r="J37"/>
  <c r="I37"/>
  <c r="H37"/>
  <c r="G37"/>
  <c r="F37"/>
  <c r="E37"/>
  <c r="D37"/>
  <c r="M33"/>
  <c r="L33"/>
  <c r="K33"/>
  <c r="J33"/>
  <c r="I33"/>
  <c r="H33"/>
  <c r="G33"/>
  <c r="F33"/>
  <c r="E33"/>
  <c r="D33"/>
  <c r="F25"/>
  <c r="F21"/>
  <c r="F17"/>
  <c r="F13"/>
  <c r="F25" i="1" l="1"/>
  <c r="M45"/>
  <c r="L45"/>
  <c r="K45"/>
  <c r="J45"/>
  <c r="I45"/>
  <c r="H45"/>
  <c r="G45"/>
  <c r="F45"/>
  <c r="E45"/>
  <c r="D45"/>
  <c r="M41"/>
  <c r="L41"/>
  <c r="K41"/>
  <c r="J41"/>
  <c r="I41"/>
  <c r="H41"/>
  <c r="G41"/>
  <c r="F41"/>
  <c r="E41"/>
  <c r="D41"/>
  <c r="F21"/>
  <c r="F17"/>
  <c r="F13"/>
  <c r="G37" l="1"/>
  <c r="H37"/>
  <c r="I37"/>
  <c r="J37"/>
  <c r="K37"/>
  <c r="L37"/>
  <c r="M37"/>
  <c r="G33"/>
  <c r="H33"/>
  <c r="I33"/>
  <c r="J33"/>
  <c r="K33"/>
  <c r="L33"/>
  <c r="M33"/>
  <c r="D37"/>
  <c r="F37"/>
  <c r="E37"/>
  <c r="F33"/>
  <c r="E33"/>
  <c r="D33"/>
</calcChain>
</file>

<file path=xl/sharedStrings.xml><?xml version="1.0" encoding="utf-8"?>
<sst xmlns="http://schemas.openxmlformats.org/spreadsheetml/2006/main" count="189" uniqueCount="55">
  <si>
    <t>品種名</t>
    <rPh sb="0" eb="3">
      <t>ヒンシュメイ</t>
    </rPh>
    <phoneticPr fontId="3"/>
  </si>
  <si>
    <t>年次</t>
    <rPh sb="0" eb="2">
      <t>ネンジ</t>
    </rPh>
    <phoneticPr fontId="3"/>
  </si>
  <si>
    <t>播種期</t>
    <rPh sb="0" eb="3">
      <t>ハシュキ</t>
    </rPh>
    <phoneticPr fontId="3"/>
  </si>
  <si>
    <t>出芽期</t>
    <rPh sb="0" eb="2">
      <t>シュツガ</t>
    </rPh>
    <rPh sb="2" eb="3">
      <t>キ</t>
    </rPh>
    <phoneticPr fontId="3"/>
  </si>
  <si>
    <t>苗立本数</t>
    <rPh sb="0" eb="1">
      <t>ナエ</t>
    </rPh>
    <rPh sb="1" eb="2">
      <t>タ</t>
    </rPh>
    <rPh sb="2" eb="4">
      <t>ホンスウ</t>
    </rPh>
    <phoneticPr fontId="3"/>
  </si>
  <si>
    <t>幼穂形成始期</t>
    <rPh sb="0" eb="2">
      <t>ヨウスイ</t>
    </rPh>
    <rPh sb="2" eb="4">
      <t>ケイセイ</t>
    </rPh>
    <rPh sb="4" eb="6">
      <t>シキ</t>
    </rPh>
    <phoneticPr fontId="3"/>
  </si>
  <si>
    <t>出穂期</t>
    <rPh sb="0" eb="3">
      <t>シュッスイキ</t>
    </rPh>
    <phoneticPr fontId="3"/>
  </si>
  <si>
    <t>成熟期</t>
    <rPh sb="0" eb="3">
      <t>セイジュクキ</t>
    </rPh>
    <phoneticPr fontId="3"/>
  </si>
  <si>
    <t>(月日)</t>
    <rPh sb="1" eb="3">
      <t>ガッピ</t>
    </rPh>
    <phoneticPr fontId="3"/>
  </si>
  <si>
    <t>(本/㎡)</t>
    <rPh sb="1" eb="2">
      <t>ホン</t>
    </rPh>
    <phoneticPr fontId="3"/>
  </si>
  <si>
    <t>ふくあかり</t>
  </si>
  <si>
    <t>本年</t>
    <rPh sb="0" eb="2">
      <t>ホンネン</t>
    </rPh>
    <phoneticPr fontId="3"/>
  </si>
  <si>
    <t>前年</t>
    <rPh sb="0" eb="2">
      <t>ゼンネン</t>
    </rPh>
    <phoneticPr fontId="3"/>
  </si>
  <si>
    <t>平年</t>
    <rPh sb="0" eb="2">
      <t>ヘイネン</t>
    </rPh>
    <phoneticPr fontId="3"/>
  </si>
  <si>
    <t>平年差比</t>
    <rPh sb="0" eb="3">
      <t>ヘイネンサ</t>
    </rPh>
    <rPh sb="3" eb="4">
      <t>ヒ</t>
    </rPh>
    <phoneticPr fontId="3"/>
  </si>
  <si>
    <t>きぬあずま</t>
  </si>
  <si>
    <t>準平年</t>
    <rPh sb="0" eb="1">
      <t>ジュン</t>
    </rPh>
    <rPh sb="1" eb="3">
      <t>ヘイネン_x0004_ヘイネン</t>
    </rPh>
    <phoneticPr fontId="3"/>
  </si>
  <si>
    <t>準平年差比</t>
    <rPh sb="0" eb="1">
      <t>ジュン</t>
    </rPh>
    <rPh sb="1" eb="4">
      <t>ヘイネンサ</t>
    </rPh>
    <rPh sb="4" eb="5">
      <t>ヒ</t>
    </rPh>
    <phoneticPr fontId="3"/>
  </si>
  <si>
    <t>準平年</t>
    <rPh sb="0" eb="1">
      <t>ジュン</t>
    </rPh>
    <rPh sb="1" eb="3">
      <t>ヘイネン</t>
    </rPh>
    <phoneticPr fontId="3"/>
  </si>
  <si>
    <t>作物園芸部畑作科</t>
    <rPh sb="0" eb="2">
      <t>サクモツ</t>
    </rPh>
    <rPh sb="2" eb="4">
      <t>エンゲイ</t>
    </rPh>
    <rPh sb="4" eb="5">
      <t>ブ</t>
    </rPh>
    <rPh sb="5" eb="7">
      <t>ハタサク</t>
    </rPh>
    <rPh sb="7" eb="8">
      <t>カ</t>
    </rPh>
    <phoneticPr fontId="1"/>
  </si>
  <si>
    <t>3．成熟期の生育と収量</t>
    <rPh sb="2" eb="5">
      <t>セイジュクキ</t>
    </rPh>
    <rPh sb="6" eb="8">
      <t>セイイク</t>
    </rPh>
    <rPh sb="9" eb="11">
      <t>シュウリョウ</t>
    </rPh>
    <phoneticPr fontId="2"/>
  </si>
  <si>
    <t>稈長</t>
    <rPh sb="0" eb="2">
      <t>カンチョウ</t>
    </rPh>
    <phoneticPr fontId="2"/>
  </si>
  <si>
    <t>穂長</t>
    <rPh sb="0" eb="2">
      <t>ホチョウ</t>
    </rPh>
    <phoneticPr fontId="2"/>
  </si>
  <si>
    <t>有効穂数</t>
    <rPh sb="0" eb="2">
      <t>ユウコウ</t>
    </rPh>
    <rPh sb="2" eb="4">
      <t>ホスウ</t>
    </rPh>
    <phoneticPr fontId="4"/>
  </si>
  <si>
    <t>稔実粒数</t>
    <rPh sb="0" eb="1">
      <t>ネン</t>
    </rPh>
    <rPh sb="1" eb="2">
      <t>ジツ</t>
    </rPh>
    <rPh sb="2" eb="3">
      <t>リュウ</t>
    </rPh>
    <rPh sb="3" eb="4">
      <t>スウ</t>
    </rPh>
    <phoneticPr fontId="2"/>
  </si>
  <si>
    <t>容積重</t>
    <rPh sb="0" eb="2">
      <t>ヨウセキ</t>
    </rPh>
    <rPh sb="2" eb="3">
      <t>ジュウ</t>
    </rPh>
    <phoneticPr fontId="2"/>
  </si>
  <si>
    <t>千粒重</t>
    <rPh sb="0" eb="2">
      <t>センリュウ</t>
    </rPh>
    <rPh sb="2" eb="3">
      <t>ジュウ</t>
    </rPh>
    <phoneticPr fontId="2"/>
  </si>
  <si>
    <t>上麦重</t>
    <rPh sb="0" eb="1">
      <t>ジョウ</t>
    </rPh>
    <rPh sb="1" eb="2">
      <t>バク</t>
    </rPh>
    <rPh sb="2" eb="3">
      <t>ジュウ</t>
    </rPh>
    <phoneticPr fontId="4"/>
  </si>
  <si>
    <t>検査等級</t>
    <rPh sb="0" eb="2">
      <t>ケンサ</t>
    </rPh>
    <rPh sb="2" eb="4">
      <t>トウキュウ</t>
    </rPh>
    <phoneticPr fontId="2"/>
  </si>
  <si>
    <t>倒伏</t>
    <rPh sb="0" eb="2">
      <t>トウフク</t>
    </rPh>
    <phoneticPr fontId="2"/>
  </si>
  <si>
    <t>（cm）</t>
    <phoneticPr fontId="2"/>
  </si>
  <si>
    <t>（cm）</t>
  </si>
  <si>
    <t>（本/㎡）</t>
    <rPh sb="1" eb="2">
      <t>ホン</t>
    </rPh>
    <phoneticPr fontId="4"/>
  </si>
  <si>
    <t>（粒/穂）</t>
    <rPh sb="1" eb="2">
      <t>ツブ</t>
    </rPh>
    <rPh sb="3" eb="4">
      <t>ホ</t>
    </rPh>
    <phoneticPr fontId="2"/>
  </si>
  <si>
    <t>（百粒/㎡）</t>
    <rPh sb="1" eb="2">
      <t>ヒャク</t>
    </rPh>
    <rPh sb="2" eb="3">
      <t>リュウ</t>
    </rPh>
    <phoneticPr fontId="2"/>
  </si>
  <si>
    <t>（g/l）</t>
    <phoneticPr fontId="2"/>
  </si>
  <si>
    <t>（g）</t>
    <phoneticPr fontId="2"/>
  </si>
  <si>
    <t>(kg/a)</t>
    <phoneticPr fontId="4"/>
  </si>
  <si>
    <t>（1－7）</t>
    <phoneticPr fontId="2"/>
  </si>
  <si>
    <t>（0－5）</t>
    <phoneticPr fontId="2"/>
  </si>
  <si>
    <t>平成28年度産麦類作柄解析試験</t>
    <rPh sb="0" eb="2">
      <t>ヘイセイ</t>
    </rPh>
    <rPh sb="4" eb="6">
      <t>ネンド</t>
    </rPh>
    <rPh sb="6" eb="7">
      <t>サン</t>
    </rPh>
    <rPh sb="7" eb="9">
      <t>ムギルイ</t>
    </rPh>
    <rPh sb="9" eb="11">
      <t>サクガラ</t>
    </rPh>
    <rPh sb="11" eb="13">
      <t>カイセキ</t>
    </rPh>
    <rPh sb="13" eb="15">
      <t>シケン</t>
    </rPh>
    <phoneticPr fontId="1"/>
  </si>
  <si>
    <t>節間
伸長
開始期</t>
    <rPh sb="0" eb="2">
      <t>セッカン</t>
    </rPh>
    <rPh sb="3" eb="5">
      <t>シンチョウ</t>
    </rPh>
    <rPh sb="6" eb="9">
      <t>カイシキ</t>
    </rPh>
    <phoneticPr fontId="3"/>
  </si>
  <si>
    <t>平成28年8月16日現在</t>
    <rPh sb="0" eb="2">
      <t>ヘイセイ</t>
    </rPh>
    <rPh sb="4" eb="5">
      <t>ネン</t>
    </rPh>
    <rPh sb="6" eb="7">
      <t>ツキ</t>
    </rPh>
    <rPh sb="9" eb="10">
      <t>ヒ</t>
    </rPh>
    <rPh sb="10" eb="12">
      <t>ゲンザイ</t>
    </rPh>
    <phoneticPr fontId="1"/>
  </si>
  <si>
    <t>地域</t>
    <rPh sb="0" eb="2">
      <t>チイキ</t>
    </rPh>
    <phoneticPr fontId="1"/>
  </si>
  <si>
    <t>郡山
（農業総合センター本部）</t>
    <rPh sb="0" eb="2">
      <t>コオリヤマ</t>
    </rPh>
    <rPh sb="4" eb="6">
      <t>ノウギョウ</t>
    </rPh>
    <rPh sb="6" eb="8">
      <t>ソウゴウ</t>
    </rPh>
    <rPh sb="12" eb="14">
      <t>ホンブ</t>
    </rPh>
    <phoneticPr fontId="1"/>
  </si>
  <si>
    <t>ゆきちから</t>
    <phoneticPr fontId="1"/>
  </si>
  <si>
    <t>会津坂下（会津地域研究所）</t>
    <rPh sb="0" eb="2">
      <t>アイヅ</t>
    </rPh>
    <rPh sb="2" eb="3">
      <t>バン</t>
    </rPh>
    <rPh sb="3" eb="4">
      <t>ゲ</t>
    </rPh>
    <rPh sb="5" eb="7">
      <t>アイヅ</t>
    </rPh>
    <rPh sb="7" eb="9">
      <t>チイキ</t>
    </rPh>
    <rPh sb="9" eb="12">
      <t>ケンキュウショ</t>
    </rPh>
    <phoneticPr fontId="1"/>
  </si>
  <si>
    <t>相馬（浜地域研究所）</t>
    <rPh sb="0" eb="2">
      <t>ソウマ</t>
    </rPh>
    <rPh sb="3" eb="4">
      <t>ハマ</t>
    </rPh>
    <rPh sb="4" eb="6">
      <t>チイキ</t>
    </rPh>
    <rPh sb="6" eb="9">
      <t>ケンキュウショ</t>
    </rPh>
    <phoneticPr fontId="1"/>
  </si>
  <si>
    <t>生育ステージ</t>
    <rPh sb="0" eb="2">
      <t>セイイク</t>
    </rPh>
    <phoneticPr fontId="2"/>
  </si>
  <si>
    <t>※平年値は過去5ヵ年の平均、供試年数が5年未満のものは経過年の平均値を産出し「準平年値」とした。</t>
    <rPh sb="11" eb="13">
      <t>ヘイキン</t>
    </rPh>
    <rPh sb="14" eb="16">
      <t>キョウシ</t>
    </rPh>
    <rPh sb="16" eb="18">
      <t>ネンスウ</t>
    </rPh>
    <rPh sb="20" eb="21">
      <t>ネン</t>
    </rPh>
    <rPh sb="21" eb="23">
      <t>ミマン</t>
    </rPh>
    <rPh sb="27" eb="29">
      <t>ケイカ</t>
    </rPh>
    <rPh sb="29" eb="30">
      <t>ネン</t>
    </rPh>
    <rPh sb="31" eb="34">
      <t>ヘイキンチ</t>
    </rPh>
    <rPh sb="35" eb="37">
      <t>サンシュツ</t>
    </rPh>
    <rPh sb="39" eb="40">
      <t>ジュン</t>
    </rPh>
    <rPh sb="40" eb="43">
      <t>ヘイネンチ</t>
    </rPh>
    <phoneticPr fontId="1"/>
  </si>
  <si>
    <t>※上麦重は縦目篩で2.0mm以上の粒を、水分12.5%に補正した重量</t>
    <rPh sb="1" eb="4">
      <t>ジョウバクジュウ</t>
    </rPh>
    <rPh sb="5" eb="6">
      <t>タテ</t>
    </rPh>
    <rPh sb="6" eb="7">
      <t>メ</t>
    </rPh>
    <rPh sb="7" eb="8">
      <t>フルイ</t>
    </rPh>
    <rPh sb="14" eb="16">
      <t>イジョウ</t>
    </rPh>
    <rPh sb="17" eb="18">
      <t>リュウ</t>
    </rPh>
    <rPh sb="20" eb="22">
      <t>スイブン</t>
    </rPh>
    <rPh sb="28" eb="30">
      <t>ホセイ</t>
    </rPh>
    <rPh sb="32" eb="34">
      <t>ジュウリョウ</t>
    </rPh>
    <phoneticPr fontId="2"/>
  </si>
  <si>
    <t>※検査等級は農産物検査機関（JA郡山市）による7段階評価（1～6：1上～2下、7：規格外）。</t>
    <rPh sb="1" eb="3">
      <t>ケンサ</t>
    </rPh>
    <rPh sb="3" eb="5">
      <t>トウキュウ</t>
    </rPh>
    <rPh sb="6" eb="9">
      <t>ノウサンブツ</t>
    </rPh>
    <rPh sb="9" eb="11">
      <t>ケンサ</t>
    </rPh>
    <rPh sb="11" eb="13">
      <t>キカン</t>
    </rPh>
    <rPh sb="24" eb="26">
      <t>ダンカイ</t>
    </rPh>
    <rPh sb="26" eb="28">
      <t>ヒョウカ</t>
    </rPh>
    <rPh sb="37" eb="38">
      <t>ゲ</t>
    </rPh>
    <rPh sb="41" eb="44">
      <t>キカクガイ</t>
    </rPh>
    <phoneticPr fontId="2"/>
  </si>
  <si>
    <t>-</t>
    <phoneticPr fontId="1"/>
  </si>
  <si>
    <t>※ハイフンはデータ無し。</t>
    <rPh sb="9" eb="10">
      <t>ナ</t>
    </rPh>
    <phoneticPr fontId="2"/>
  </si>
  <si>
    <t>※平年値は過去5カ年の平均、供試年数が5年未満のものは経過年の平均値を産出し「準平年値」とした。</t>
    <rPh sb="11" eb="13">
      <t>ヘイキン</t>
    </rPh>
    <rPh sb="14" eb="16">
      <t>キョウシ</t>
    </rPh>
    <rPh sb="16" eb="18">
      <t>ネンスウ</t>
    </rPh>
    <rPh sb="20" eb="21">
      <t>ネン</t>
    </rPh>
    <rPh sb="21" eb="23">
      <t>ミマン</t>
    </rPh>
    <rPh sb="27" eb="29">
      <t>ケイカ</t>
    </rPh>
    <rPh sb="29" eb="30">
      <t>ネン</t>
    </rPh>
    <rPh sb="31" eb="34">
      <t>ヘイキンチ</t>
    </rPh>
    <rPh sb="35" eb="37">
      <t>サンシュツ</t>
    </rPh>
    <rPh sb="39" eb="40">
      <t>ジュン</t>
    </rPh>
    <rPh sb="40" eb="43">
      <t>ヘイネンチ</t>
    </rPh>
    <phoneticPr fontId="1"/>
  </si>
</sst>
</file>

<file path=xl/styles.xml><?xml version="1.0" encoding="utf-8"?>
<styleSheet xmlns="http://schemas.openxmlformats.org/spreadsheetml/2006/main">
  <numFmts count="10">
    <numFmt numFmtId="176" formatCode="m/d"/>
    <numFmt numFmtId="177" formatCode="0_ "/>
    <numFmt numFmtId="178" formatCode="m/dd"/>
    <numFmt numFmtId="179" formatCode="m/d;@"/>
    <numFmt numFmtId="180" formatCode="#,##0.0_);[Red]\(#,##0.0\)"/>
    <numFmt numFmtId="181" formatCode="#,##0_);[Red]\(#,##0\)"/>
    <numFmt numFmtId="182" formatCode="0.0_ "/>
    <numFmt numFmtId="183" formatCode="0.0;_ࣿ"/>
    <numFmt numFmtId="184" formatCode="0.0_);[Red]\(0.0\)"/>
    <numFmt numFmtId="185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24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11" fillId="2" borderId="0" xfId="0" applyFont="1" applyFill="1" applyAlignment="1">
      <alignment horizontal="left"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58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176" fontId="12" fillId="2" borderId="0" xfId="0" applyNumberFormat="1" applyFont="1" applyFill="1" applyAlignment="1"/>
    <xf numFmtId="177" fontId="9" fillId="2" borderId="0" xfId="0" applyNumberFormat="1" applyFont="1" applyFill="1">
      <alignment vertical="center"/>
    </xf>
    <xf numFmtId="178" fontId="12" fillId="2" borderId="0" xfId="0" applyNumberFormat="1" applyFont="1" applyFill="1" applyBorder="1" applyAlignment="1">
      <alignment horizontal="right" vertical="center"/>
    </xf>
    <xf numFmtId="179" fontId="12" fillId="2" borderId="0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177" fontId="12" fillId="2" borderId="0" xfId="0" applyNumberFormat="1" applyFont="1" applyFill="1" applyBorder="1" applyAlignment="1">
      <alignment horizontal="right"/>
    </xf>
    <xf numFmtId="178" fontId="12" fillId="2" borderId="0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/>
    </xf>
    <xf numFmtId="0" fontId="12" fillId="2" borderId="3" xfId="5" applyNumberFormat="1" applyFont="1" applyFill="1" applyBorder="1" applyAlignment="1">
      <alignment horizontal="right" vertical="center"/>
    </xf>
    <xf numFmtId="176" fontId="12" fillId="2" borderId="0" xfId="0" applyNumberFormat="1" applyFont="1" applyFill="1" applyAlignment="1">
      <alignment horizontal="right"/>
    </xf>
    <xf numFmtId="177" fontId="12" fillId="2" borderId="0" xfId="0" applyNumberFormat="1" applyFont="1" applyFill="1" applyAlignment="1">
      <alignment horizontal="right"/>
    </xf>
    <xf numFmtId="0" fontId="12" fillId="2" borderId="3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180" fontId="12" fillId="2" borderId="0" xfId="0" applyNumberFormat="1" applyFont="1" applyFill="1" applyBorder="1" applyAlignment="1" applyProtection="1">
      <alignment horizontal="right" vertical="center"/>
    </xf>
    <xf numFmtId="181" fontId="12" fillId="2" borderId="0" xfId="0" applyNumberFormat="1" applyFont="1" applyFill="1" applyBorder="1" applyAlignment="1" applyProtection="1">
      <alignment horizontal="right" vertical="center"/>
    </xf>
    <xf numFmtId="0" fontId="12" fillId="2" borderId="5" xfId="0" applyFont="1" applyFill="1" applyBorder="1" applyAlignment="1">
      <alignment horizontal="center" vertical="center"/>
    </xf>
    <xf numFmtId="0" fontId="9" fillId="2" borderId="5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182" fontId="9" fillId="2" borderId="0" xfId="0" applyNumberFormat="1" applyFont="1" applyFill="1" applyBorder="1">
      <alignment vertical="center"/>
    </xf>
    <xf numFmtId="183" fontId="9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183" fontId="9" fillId="2" borderId="1" xfId="0" applyNumberFormat="1" applyFont="1" applyFill="1" applyBorder="1">
      <alignment vertical="center"/>
    </xf>
    <xf numFmtId="183" fontId="9" fillId="2" borderId="0" xfId="0" applyNumberFormat="1" applyFont="1" applyFill="1" applyBorder="1">
      <alignment vertical="center"/>
    </xf>
    <xf numFmtId="177" fontId="9" fillId="2" borderId="0" xfId="0" applyNumberFormat="1" applyFont="1" applyFill="1" applyBorder="1">
      <alignment vertical="center"/>
    </xf>
    <xf numFmtId="183" fontId="9" fillId="2" borderId="0" xfId="0" applyNumberFormat="1" applyFont="1" applyFill="1" applyBorder="1" applyAlignment="1">
      <alignment horizontal="right" vertical="center"/>
    </xf>
    <xf numFmtId="1" fontId="9" fillId="2" borderId="0" xfId="0" applyNumberFormat="1" applyFont="1" applyFill="1" applyBorder="1" applyAlignment="1">
      <alignment horizontal="right" vertical="center"/>
    </xf>
    <xf numFmtId="1" fontId="9" fillId="2" borderId="5" xfId="0" applyNumberFormat="1" applyFont="1" applyFill="1" applyBorder="1" applyAlignment="1">
      <alignment horizontal="center" vertical="center"/>
    </xf>
    <xf numFmtId="182" fontId="9" fillId="2" borderId="0" xfId="0" applyNumberFormat="1" applyFont="1" applyFill="1" applyBorder="1" applyAlignment="1">
      <alignment horizontal="right" vertical="center"/>
    </xf>
    <xf numFmtId="0" fontId="9" fillId="2" borderId="3" xfId="0" applyFont="1" applyFill="1" applyBorder="1">
      <alignment vertical="center"/>
    </xf>
    <xf numFmtId="1" fontId="9" fillId="2" borderId="0" xfId="0" applyNumberFormat="1" applyFont="1" applyFill="1" applyBorder="1" applyAlignment="1">
      <alignment horizontal="center" vertical="center"/>
    </xf>
    <xf numFmtId="184" fontId="12" fillId="0" borderId="0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184" fontId="9" fillId="0" borderId="0" xfId="0" applyNumberFormat="1" applyFont="1">
      <alignment vertical="center"/>
    </xf>
    <xf numFmtId="182" fontId="9" fillId="0" borderId="0" xfId="0" applyNumberFormat="1" applyFont="1">
      <alignment vertical="center"/>
    </xf>
    <xf numFmtId="179" fontId="12" fillId="2" borderId="0" xfId="0" applyNumberFormat="1" applyFont="1" applyFill="1">
      <alignment vertical="center"/>
    </xf>
    <xf numFmtId="177" fontId="9" fillId="2" borderId="1" xfId="0" applyNumberFormat="1" applyFont="1" applyFill="1" applyBorder="1">
      <alignment vertical="center"/>
    </xf>
    <xf numFmtId="181" fontId="9" fillId="2" borderId="1" xfId="0" applyNumberFormat="1" applyFont="1" applyFill="1" applyBorder="1" applyAlignment="1" applyProtection="1">
      <alignment horizontal="right" vertical="center"/>
    </xf>
    <xf numFmtId="182" fontId="9" fillId="2" borderId="1" xfId="0" applyNumberFormat="1" applyFont="1" applyFill="1" applyBorder="1">
      <alignment vertical="center"/>
    </xf>
    <xf numFmtId="9" fontId="9" fillId="2" borderId="3" xfId="0" applyNumberFormat="1" applyFont="1" applyFill="1" applyBorder="1" applyAlignment="1">
      <alignment horizontal="right" vertical="center"/>
    </xf>
    <xf numFmtId="182" fontId="9" fillId="2" borderId="6" xfId="0" applyNumberFormat="1" applyFont="1" applyFill="1" applyBorder="1" applyAlignment="1">
      <alignment horizontal="right" vertical="center"/>
    </xf>
    <xf numFmtId="181" fontId="9" fillId="2" borderId="0" xfId="0" applyNumberFormat="1" applyFont="1" applyFill="1" applyBorder="1" applyAlignment="1" applyProtection="1">
      <alignment horizontal="right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58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177" fontId="12" fillId="2" borderId="0" xfId="0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horizontal="right" vertical="center"/>
    </xf>
    <xf numFmtId="0" fontId="12" fillId="2" borderId="0" xfId="0" applyNumberFormat="1" applyFont="1" applyFill="1" applyBorder="1" applyAlignment="1">
      <alignment vertical="center"/>
    </xf>
    <xf numFmtId="9" fontId="12" fillId="2" borderId="3" xfId="0" applyNumberFormat="1" applyFont="1" applyFill="1" applyBorder="1" applyAlignment="1">
      <alignment horizontal="right" vertical="center"/>
    </xf>
    <xf numFmtId="9" fontId="9" fillId="2" borderId="0" xfId="0" applyNumberFormat="1" applyFont="1" applyFill="1" applyBorder="1" applyAlignment="1">
      <alignment horizontal="right" vertical="center"/>
    </xf>
    <xf numFmtId="182" fontId="9" fillId="2" borderId="3" xfId="0" applyNumberFormat="1" applyFont="1" applyFill="1" applyBorder="1" applyAlignment="1">
      <alignment horizontal="right" vertical="center"/>
    </xf>
    <xf numFmtId="181" fontId="9" fillId="2" borderId="5" xfId="0" applyNumberFormat="1" applyFont="1" applyFill="1" applyBorder="1" applyAlignment="1" applyProtection="1">
      <alignment horizontal="right" vertical="center"/>
    </xf>
    <xf numFmtId="56" fontId="9" fillId="2" borderId="0" xfId="0" applyNumberFormat="1" applyFont="1" applyFill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85" fontId="11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58" fontId="9" fillId="2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桁区切り" xfId="5" builtinId="6"/>
    <cellStyle name="標準" xfId="0" builtinId="0"/>
    <cellStyle name="標準 18" xfId="3"/>
    <cellStyle name="標準 2" xfId="1"/>
    <cellStyle name="標準 2 2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5"/>
  <sheetViews>
    <sheetView view="pageBreakPreview" topLeftCell="A11" zoomScale="90" zoomScaleNormal="100" zoomScaleSheetLayoutView="90" workbookViewId="0">
      <selection activeCell="A22" sqref="A1:XFD1048576"/>
    </sheetView>
  </sheetViews>
  <sheetFormatPr defaultRowHeight="17.25"/>
  <cols>
    <col min="1" max="1" width="10.25" style="2" customWidth="1"/>
    <col min="2" max="2" width="14.5" style="2" customWidth="1"/>
    <col min="3" max="3" width="15" style="2" bestFit="1" customWidth="1"/>
    <col min="4" max="5" width="9" style="2"/>
    <col min="6" max="6" width="10.25" style="2" customWidth="1"/>
    <col min="7" max="7" width="0.875" style="2" customWidth="1"/>
    <col min="8" max="8" width="9" style="2"/>
    <col min="9" max="9" width="10.5" style="2" bestFit="1" customWidth="1"/>
    <col min="10" max="10" width="9" style="2" customWidth="1"/>
    <col min="11" max="11" width="1.125" style="2" customWidth="1"/>
    <col min="12" max="12" width="9" style="2"/>
    <col min="13" max="13" width="10.625" style="2" customWidth="1"/>
    <col min="14" max="14" width="11" style="2" customWidth="1"/>
    <col min="15" max="15" width="1.125" style="2" customWidth="1"/>
    <col min="16" max="16" width="8.875" style="2" customWidth="1"/>
    <col min="17" max="18" width="9" style="2"/>
    <col min="19" max="19" width="1.125" style="2" customWidth="1"/>
    <col min="20" max="22" width="9" style="2"/>
    <col min="23" max="23" width="1" style="2" customWidth="1"/>
    <col min="24" max="16384" width="9" style="2"/>
  </cols>
  <sheetData>
    <row r="1" spans="1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86" t="s">
        <v>40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>
      <c r="B4" s="1"/>
      <c r="C4" s="1"/>
      <c r="D4" s="1"/>
      <c r="E4" s="1"/>
      <c r="F4" s="1"/>
      <c r="G4" s="1"/>
      <c r="H4" s="1"/>
      <c r="I4" s="1"/>
      <c r="K4" s="1"/>
      <c r="L4" s="1"/>
      <c r="M4" s="85" t="s">
        <v>42</v>
      </c>
      <c r="N4" s="85"/>
      <c r="O4" s="85"/>
      <c r="P4" s="85"/>
      <c r="Q4" s="1"/>
      <c r="R4" s="1"/>
      <c r="S4" s="1"/>
      <c r="T4" s="1"/>
      <c r="V4" s="1"/>
      <c r="W4" s="1"/>
      <c r="X4" s="1"/>
      <c r="Y4" s="1"/>
      <c r="Z4" s="1"/>
    </row>
    <row r="5" spans="1:26" ht="18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19</v>
      </c>
      <c r="N5" s="4"/>
      <c r="O5" s="5"/>
      <c r="P5" s="5"/>
      <c r="Q5" s="1"/>
      <c r="R5" s="1"/>
      <c r="S5" s="1"/>
      <c r="T5" s="91"/>
      <c r="U5" s="92"/>
      <c r="V5" s="1"/>
      <c r="W5" s="1"/>
      <c r="X5" s="1"/>
      <c r="Y5" s="1"/>
      <c r="Z5" s="1"/>
    </row>
    <row r="6" spans="1:26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"/>
      <c r="N6" s="7"/>
      <c r="O6" s="1"/>
      <c r="P6" s="1"/>
      <c r="Q6" s="1"/>
      <c r="R6" s="1"/>
      <c r="S6" s="1"/>
      <c r="T6" s="6"/>
      <c r="U6" s="7"/>
      <c r="V6" s="1"/>
      <c r="W6" s="1"/>
      <c r="X6" s="1"/>
      <c r="Y6" s="1"/>
      <c r="Z6" s="1"/>
    </row>
    <row r="7" spans="1:26" ht="18.75">
      <c r="A7" s="5" t="s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.75">
      <c r="A8" s="87" t="s">
        <v>43</v>
      </c>
      <c r="B8" s="83" t="s">
        <v>0</v>
      </c>
      <c r="C8" s="83" t="s">
        <v>1</v>
      </c>
      <c r="D8" s="80" t="s">
        <v>2</v>
      </c>
      <c r="E8" s="80" t="s">
        <v>3</v>
      </c>
      <c r="F8" s="80" t="s">
        <v>4</v>
      </c>
      <c r="G8" s="80"/>
      <c r="H8" s="81" t="s">
        <v>5</v>
      </c>
      <c r="I8" s="81" t="s">
        <v>41</v>
      </c>
      <c r="J8" s="80" t="s">
        <v>6</v>
      </c>
      <c r="K8" s="80"/>
      <c r="L8" s="80" t="s">
        <v>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88"/>
      <c r="B9" s="84"/>
      <c r="C9" s="84"/>
      <c r="D9" s="8" t="s">
        <v>8</v>
      </c>
      <c r="E9" s="8" t="s">
        <v>8</v>
      </c>
      <c r="F9" s="8" t="s">
        <v>9</v>
      </c>
      <c r="G9" s="8"/>
      <c r="H9" s="8" t="s">
        <v>8</v>
      </c>
      <c r="I9" s="8" t="s">
        <v>8</v>
      </c>
      <c r="J9" s="8" t="s">
        <v>8</v>
      </c>
      <c r="K9" s="8"/>
      <c r="L9" s="8" t="s">
        <v>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89" t="s">
        <v>44</v>
      </c>
      <c r="B10" s="83" t="s">
        <v>10</v>
      </c>
      <c r="C10" s="9" t="s">
        <v>11</v>
      </c>
      <c r="D10" s="10">
        <v>659</v>
      </c>
      <c r="E10" s="10">
        <v>42308</v>
      </c>
      <c r="F10" s="11">
        <v>178</v>
      </c>
      <c r="G10" s="11"/>
      <c r="H10" s="12">
        <v>42391</v>
      </c>
      <c r="I10" s="13">
        <v>42438</v>
      </c>
      <c r="J10" s="51">
        <v>42480</v>
      </c>
      <c r="K10" s="1"/>
      <c r="L10" s="12">
        <v>42531</v>
      </c>
      <c r="M10" s="1"/>
      <c r="N10" s="2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89"/>
      <c r="B11" s="90"/>
      <c r="C11" s="9" t="s">
        <v>12</v>
      </c>
      <c r="D11" s="10">
        <v>659</v>
      </c>
      <c r="E11" s="10">
        <v>667</v>
      </c>
      <c r="F11" s="11">
        <v>214</v>
      </c>
      <c r="G11" s="11"/>
      <c r="H11" s="12">
        <v>392</v>
      </c>
      <c r="I11" s="12">
        <v>446</v>
      </c>
      <c r="J11" s="51">
        <v>42117</v>
      </c>
      <c r="K11" s="1"/>
      <c r="L11" s="13">
        <v>521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89"/>
      <c r="B12" s="90"/>
      <c r="C12" s="9" t="s">
        <v>16</v>
      </c>
      <c r="D12" s="14">
        <v>658</v>
      </c>
      <c r="E12" s="14">
        <v>665</v>
      </c>
      <c r="F12" s="15">
        <v>189</v>
      </c>
      <c r="G12" s="15"/>
      <c r="H12" s="12">
        <v>393</v>
      </c>
      <c r="I12" s="13">
        <v>448</v>
      </c>
      <c r="J12" s="16">
        <v>483</v>
      </c>
      <c r="K12" s="16"/>
      <c r="L12" s="17">
        <v>526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89"/>
      <c r="B13" s="84"/>
      <c r="C13" s="18" t="s">
        <v>17</v>
      </c>
      <c r="D13" s="19">
        <v>1</v>
      </c>
      <c r="E13" s="19">
        <v>5</v>
      </c>
      <c r="F13" s="67">
        <f>F10/F12</f>
        <v>0.94179894179894175</v>
      </c>
      <c r="G13" s="19"/>
      <c r="H13" s="20">
        <v>-5</v>
      </c>
      <c r="I13" s="19">
        <v>-14</v>
      </c>
      <c r="J13" s="19">
        <v>-7</v>
      </c>
      <c r="K13" s="19"/>
      <c r="L13" s="19">
        <v>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89"/>
      <c r="B14" s="83" t="s">
        <v>15</v>
      </c>
      <c r="C14" s="9" t="s">
        <v>11</v>
      </c>
      <c r="D14" s="21">
        <v>659</v>
      </c>
      <c r="E14" s="21">
        <v>42306</v>
      </c>
      <c r="F14" s="11">
        <v>178</v>
      </c>
      <c r="G14" s="11"/>
      <c r="H14" s="12">
        <v>42388</v>
      </c>
      <c r="I14" s="13">
        <v>42435</v>
      </c>
      <c r="J14" s="51">
        <v>42479</v>
      </c>
      <c r="K14" s="1"/>
      <c r="L14" s="12">
        <v>42532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89"/>
      <c r="B15" s="90"/>
      <c r="C15" s="9" t="s">
        <v>12</v>
      </c>
      <c r="D15" s="21">
        <v>659</v>
      </c>
      <c r="E15" s="21">
        <v>667</v>
      </c>
      <c r="F15" s="11">
        <v>207</v>
      </c>
      <c r="G15" s="11"/>
      <c r="H15" s="13">
        <v>398</v>
      </c>
      <c r="I15" s="12">
        <v>449</v>
      </c>
      <c r="J15" s="51">
        <v>42118</v>
      </c>
      <c r="K15" s="1"/>
      <c r="L15" s="13">
        <v>525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9"/>
      <c r="B16" s="90"/>
      <c r="C16" s="9" t="s">
        <v>13</v>
      </c>
      <c r="D16" s="14">
        <v>658</v>
      </c>
      <c r="E16" s="14">
        <v>666</v>
      </c>
      <c r="F16" s="22">
        <v>199</v>
      </c>
      <c r="G16" s="22"/>
      <c r="H16" s="12">
        <v>396</v>
      </c>
      <c r="I16" s="12">
        <v>450</v>
      </c>
      <c r="J16" s="17">
        <v>488</v>
      </c>
      <c r="K16" s="16"/>
      <c r="L16" s="16">
        <v>530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9"/>
      <c r="B17" s="84"/>
      <c r="C17" s="18" t="s">
        <v>14</v>
      </c>
      <c r="D17" s="19">
        <v>1</v>
      </c>
      <c r="E17" s="19">
        <v>2</v>
      </c>
      <c r="F17" s="67">
        <f>F14/F16</f>
        <v>0.89447236180904521</v>
      </c>
      <c r="G17" s="19"/>
      <c r="H17" s="23">
        <v>-11</v>
      </c>
      <c r="I17" s="23">
        <v>-19</v>
      </c>
      <c r="J17" s="24">
        <v>-12</v>
      </c>
      <c r="K17" s="24"/>
      <c r="L17" s="24">
        <v>-2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89" t="s">
        <v>46</v>
      </c>
      <c r="B18" s="83" t="s">
        <v>45</v>
      </c>
      <c r="C18" s="58" t="s">
        <v>11</v>
      </c>
      <c r="D18" s="21">
        <v>43013</v>
      </c>
      <c r="E18" s="21">
        <v>43020</v>
      </c>
      <c r="F18" s="11">
        <v>180</v>
      </c>
      <c r="G18" s="11"/>
      <c r="H18" s="13">
        <v>42796</v>
      </c>
      <c r="I18" s="13">
        <v>42819</v>
      </c>
      <c r="J18" s="51">
        <v>42858</v>
      </c>
      <c r="K18" s="1"/>
      <c r="L18" s="13">
        <v>42894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89"/>
      <c r="B19" s="90"/>
      <c r="C19" s="58" t="s">
        <v>12</v>
      </c>
      <c r="D19" s="21">
        <v>43011</v>
      </c>
      <c r="E19" s="21">
        <v>43018</v>
      </c>
      <c r="F19" s="11">
        <v>187</v>
      </c>
      <c r="G19" s="11"/>
      <c r="H19" s="13">
        <v>42827</v>
      </c>
      <c r="I19" s="12">
        <v>42844</v>
      </c>
      <c r="J19" s="51">
        <v>42866</v>
      </c>
      <c r="K19" s="1"/>
      <c r="L19" s="13">
        <v>42901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89"/>
      <c r="B20" s="90"/>
      <c r="C20" s="58" t="s">
        <v>13</v>
      </c>
      <c r="D20" s="14">
        <v>43012</v>
      </c>
      <c r="E20" s="14">
        <v>43018</v>
      </c>
      <c r="F20" s="22">
        <v>183</v>
      </c>
      <c r="G20" s="22"/>
      <c r="H20" s="12">
        <v>42827</v>
      </c>
      <c r="I20" s="12">
        <v>42843</v>
      </c>
      <c r="J20" s="17">
        <v>42870</v>
      </c>
      <c r="K20" s="16"/>
      <c r="L20" s="16">
        <v>42906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89"/>
      <c r="B21" s="84"/>
      <c r="C21" s="18" t="s">
        <v>14</v>
      </c>
      <c r="D21" s="19">
        <v>1</v>
      </c>
      <c r="E21" s="19">
        <v>2</v>
      </c>
      <c r="F21" s="67">
        <f>F18/F20</f>
        <v>0.98360655737704916</v>
      </c>
      <c r="G21" s="19"/>
      <c r="H21" s="23">
        <v>-31</v>
      </c>
      <c r="I21" s="23">
        <v>-24</v>
      </c>
      <c r="J21" s="24">
        <v>-12</v>
      </c>
      <c r="K21" s="24"/>
      <c r="L21" s="24">
        <v>-12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89" t="s">
        <v>47</v>
      </c>
      <c r="B22" s="83" t="s">
        <v>15</v>
      </c>
      <c r="C22" s="58" t="s">
        <v>11</v>
      </c>
      <c r="D22" s="21">
        <v>43034</v>
      </c>
      <c r="E22" s="21">
        <v>43045</v>
      </c>
      <c r="F22" s="11">
        <v>176</v>
      </c>
      <c r="G22" s="11"/>
      <c r="H22" s="12">
        <v>42760</v>
      </c>
      <c r="I22" s="13">
        <v>42801</v>
      </c>
      <c r="J22" s="51">
        <v>42848</v>
      </c>
      <c r="K22" s="1"/>
      <c r="L22" s="12">
        <v>42897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89"/>
      <c r="B23" s="90"/>
      <c r="C23" s="58" t="s">
        <v>12</v>
      </c>
      <c r="D23" s="21">
        <v>43035</v>
      </c>
      <c r="E23" s="21">
        <v>43047</v>
      </c>
      <c r="F23" s="11">
        <v>198</v>
      </c>
      <c r="G23" s="11"/>
      <c r="H23" s="13">
        <v>42784</v>
      </c>
      <c r="I23" s="12">
        <v>42819</v>
      </c>
      <c r="J23" s="51">
        <v>42851</v>
      </c>
      <c r="K23" s="71"/>
      <c r="L23" s="13">
        <v>42895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89"/>
      <c r="B24" s="90"/>
      <c r="C24" s="58" t="s">
        <v>13</v>
      </c>
      <c r="D24" s="14">
        <v>43035</v>
      </c>
      <c r="E24" s="14">
        <v>43044</v>
      </c>
      <c r="F24" s="22">
        <v>182</v>
      </c>
      <c r="G24" s="22"/>
      <c r="H24" s="12">
        <v>42780</v>
      </c>
      <c r="I24" s="12">
        <v>42820</v>
      </c>
      <c r="J24" s="17">
        <v>42858</v>
      </c>
      <c r="K24" s="16"/>
      <c r="L24" s="16">
        <v>42904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89"/>
      <c r="B25" s="84"/>
      <c r="C25" s="18" t="s">
        <v>14</v>
      </c>
      <c r="D25" s="19">
        <v>-1</v>
      </c>
      <c r="E25" s="19">
        <v>1</v>
      </c>
      <c r="F25" s="67">
        <f>F22/F24</f>
        <v>0.96703296703296704</v>
      </c>
      <c r="G25" s="19"/>
      <c r="H25" s="23">
        <v>-20</v>
      </c>
      <c r="I25" s="23">
        <v>-19</v>
      </c>
      <c r="J25" s="24">
        <v>-10</v>
      </c>
      <c r="K25" s="24"/>
      <c r="L25" s="24">
        <v>-7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63"/>
      <c r="B26" s="58"/>
      <c r="C26" s="58"/>
      <c r="D26" s="64"/>
      <c r="E26" s="64"/>
      <c r="F26" s="64"/>
      <c r="G26" s="64"/>
      <c r="H26" s="65"/>
      <c r="I26" s="65"/>
      <c r="J26" s="66"/>
      <c r="K26" s="66"/>
      <c r="L26" s="6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>
      <c r="B27" s="5" t="s">
        <v>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6">
      <c r="A28" s="87" t="s">
        <v>43</v>
      </c>
      <c r="B28" s="83" t="s">
        <v>0</v>
      </c>
      <c r="C28" s="83" t="s">
        <v>1</v>
      </c>
      <c r="D28" s="75" t="s">
        <v>21</v>
      </c>
      <c r="E28" s="75" t="s">
        <v>22</v>
      </c>
      <c r="F28" s="75" t="s">
        <v>23</v>
      </c>
      <c r="G28" s="76"/>
      <c r="H28" s="82" t="s">
        <v>24</v>
      </c>
      <c r="I28" s="82"/>
      <c r="J28" s="75" t="s">
        <v>25</v>
      </c>
      <c r="K28" s="76"/>
      <c r="L28" s="75" t="s">
        <v>26</v>
      </c>
      <c r="M28" s="78" t="s">
        <v>27</v>
      </c>
      <c r="N28" s="79" t="s">
        <v>28</v>
      </c>
      <c r="O28" s="76"/>
      <c r="P28" s="75" t="s">
        <v>29</v>
      </c>
    </row>
    <row r="29" spans="1:26">
      <c r="A29" s="88"/>
      <c r="B29" s="84"/>
      <c r="C29" s="84"/>
      <c r="D29" s="31" t="s">
        <v>30</v>
      </c>
      <c r="E29" s="31" t="s">
        <v>31</v>
      </c>
      <c r="F29" s="32" t="s">
        <v>32</v>
      </c>
      <c r="H29" s="31" t="s">
        <v>33</v>
      </c>
      <c r="I29" s="31" t="s">
        <v>34</v>
      </c>
      <c r="J29" s="31" t="s">
        <v>35</v>
      </c>
      <c r="K29" s="1"/>
      <c r="L29" s="31" t="s">
        <v>36</v>
      </c>
      <c r="M29" s="31" t="s">
        <v>37</v>
      </c>
      <c r="N29" s="33" t="s">
        <v>38</v>
      </c>
      <c r="O29" s="1"/>
      <c r="P29" s="34" t="s">
        <v>39</v>
      </c>
    </row>
    <row r="30" spans="1:26">
      <c r="A30" s="93" t="s">
        <v>44</v>
      </c>
      <c r="B30" s="83" t="s">
        <v>10</v>
      </c>
      <c r="C30" s="9" t="s">
        <v>11</v>
      </c>
      <c r="D30" s="35">
        <v>92.4</v>
      </c>
      <c r="E30" s="35">
        <v>8.4</v>
      </c>
      <c r="F30" s="52">
        <v>636</v>
      </c>
      <c r="G30" s="26"/>
      <c r="H30" s="36">
        <v>35.5</v>
      </c>
      <c r="I30" s="37">
        <v>226</v>
      </c>
      <c r="J30" s="53">
        <v>763</v>
      </c>
      <c r="K30" s="26"/>
      <c r="L30" s="38">
        <v>36.299999999999997</v>
      </c>
      <c r="M30" s="39">
        <v>96</v>
      </c>
      <c r="N30" s="72">
        <v>7</v>
      </c>
      <c r="O30" s="26"/>
      <c r="P30" s="54">
        <v>1.3</v>
      </c>
    </row>
    <row r="31" spans="1:26">
      <c r="A31" s="94"/>
      <c r="B31" s="90"/>
      <c r="C31" s="9" t="s">
        <v>12</v>
      </c>
      <c r="D31" s="35">
        <v>77.36</v>
      </c>
      <c r="E31" s="35">
        <v>7.3699999999999992</v>
      </c>
      <c r="F31" s="40">
        <v>480.20833333333337</v>
      </c>
      <c r="G31" s="25"/>
      <c r="H31" s="41">
        <v>26.458567496433645</v>
      </c>
      <c r="I31" s="37">
        <v>127</v>
      </c>
      <c r="J31" s="28">
        <v>770.46214285714291</v>
      </c>
      <c r="K31" s="25"/>
      <c r="L31" s="39">
        <v>35.516997209761001</v>
      </c>
      <c r="M31" s="39">
        <v>44.509841103534249</v>
      </c>
      <c r="N31" s="46">
        <v>6</v>
      </c>
      <c r="O31" s="25"/>
      <c r="P31" s="35">
        <v>0</v>
      </c>
    </row>
    <row r="32" spans="1:26">
      <c r="A32" s="94"/>
      <c r="B32" s="90"/>
      <c r="C32" s="9" t="s">
        <v>16</v>
      </c>
      <c r="D32" s="27">
        <v>75.599999999999994</v>
      </c>
      <c r="E32" s="27">
        <v>7.3</v>
      </c>
      <c r="F32" s="28">
        <v>553</v>
      </c>
      <c r="G32" s="30"/>
      <c r="H32" s="41">
        <v>32.6</v>
      </c>
      <c r="I32" s="42">
        <v>178</v>
      </c>
      <c r="J32" s="28">
        <v>790</v>
      </c>
      <c r="K32" s="1"/>
      <c r="L32" s="39">
        <v>36.6</v>
      </c>
      <c r="M32" s="39">
        <v>62</v>
      </c>
      <c r="N32" s="43">
        <v>5</v>
      </c>
      <c r="O32" s="30"/>
      <c r="P32" s="44">
        <v>0</v>
      </c>
    </row>
    <row r="33" spans="1:16">
      <c r="A33" s="94"/>
      <c r="B33" s="84"/>
      <c r="C33" s="18" t="s">
        <v>17</v>
      </c>
      <c r="D33" s="55">
        <f>+D30/D32</f>
        <v>1.2222222222222223</v>
      </c>
      <c r="E33" s="55">
        <f>+E30/E32</f>
        <v>1.1506849315068495</v>
      </c>
      <c r="F33" s="55">
        <f>+F30/F32</f>
        <v>1.1500904159132008</v>
      </c>
      <c r="G33" s="55" t="e">
        <f t="shared" ref="G33:M33" si="0">+G30/G32</f>
        <v>#DIV/0!</v>
      </c>
      <c r="H33" s="55">
        <f t="shared" si="0"/>
        <v>1.0889570552147239</v>
      </c>
      <c r="I33" s="55">
        <f t="shared" si="0"/>
        <v>1.2696629213483146</v>
      </c>
      <c r="J33" s="55">
        <f t="shared" si="0"/>
        <v>0.96582278481012662</v>
      </c>
      <c r="K33" s="55" t="e">
        <f t="shared" si="0"/>
        <v>#DIV/0!</v>
      </c>
      <c r="L33" s="55">
        <f t="shared" si="0"/>
        <v>0.99180327868852447</v>
      </c>
      <c r="M33" s="55">
        <f t="shared" si="0"/>
        <v>1.5483870967741935</v>
      </c>
      <c r="N33" s="73"/>
      <c r="O33" s="1"/>
      <c r="P33" s="56"/>
    </row>
    <row r="34" spans="1:16">
      <c r="A34" s="94"/>
      <c r="B34" s="83" t="s">
        <v>15</v>
      </c>
      <c r="C34" s="9" t="s">
        <v>11</v>
      </c>
      <c r="D34" s="35">
        <v>96.4</v>
      </c>
      <c r="E34" s="35">
        <v>8.6</v>
      </c>
      <c r="F34" s="52">
        <v>703</v>
      </c>
      <c r="G34" s="26"/>
      <c r="H34" s="36">
        <v>32.1</v>
      </c>
      <c r="I34" s="37">
        <v>226</v>
      </c>
      <c r="J34" s="53">
        <v>790</v>
      </c>
      <c r="K34" s="26"/>
      <c r="L34" s="38">
        <v>39.799999999999997</v>
      </c>
      <c r="M34" s="39">
        <v>80.7</v>
      </c>
      <c r="N34" s="72">
        <v>6</v>
      </c>
      <c r="O34" s="26"/>
      <c r="P34" s="54">
        <v>1.6</v>
      </c>
    </row>
    <row r="35" spans="1:16">
      <c r="A35" s="94"/>
      <c r="B35" s="90"/>
      <c r="C35" s="9" t="s">
        <v>12</v>
      </c>
      <c r="D35" s="35">
        <v>81.03</v>
      </c>
      <c r="E35" s="35">
        <v>7.82</v>
      </c>
      <c r="F35" s="40">
        <v>564.79166666666674</v>
      </c>
      <c r="G35" s="25"/>
      <c r="H35" s="41">
        <v>26.579121483260103</v>
      </c>
      <c r="I35" s="37">
        <v>148</v>
      </c>
      <c r="J35" s="28">
        <v>787.14994285714295</v>
      </c>
      <c r="K35" s="25"/>
      <c r="L35" s="39">
        <v>36.70081844616309</v>
      </c>
      <c r="M35" s="39">
        <v>53.7085078296844</v>
      </c>
      <c r="N35" s="46">
        <v>3</v>
      </c>
      <c r="O35" s="25"/>
      <c r="P35" s="35">
        <v>0</v>
      </c>
    </row>
    <row r="36" spans="1:16">
      <c r="A36" s="94"/>
      <c r="B36" s="90"/>
      <c r="C36" s="29" t="s">
        <v>13</v>
      </c>
      <c r="D36" s="27">
        <v>75.5</v>
      </c>
      <c r="E36" s="27">
        <v>7.9</v>
      </c>
      <c r="F36" s="28">
        <v>579</v>
      </c>
      <c r="H36" s="41">
        <v>33</v>
      </c>
      <c r="I36" s="42">
        <v>191</v>
      </c>
      <c r="J36" s="28">
        <v>793</v>
      </c>
      <c r="K36" s="1"/>
      <c r="L36" s="39">
        <v>37.4</v>
      </c>
      <c r="M36" s="39">
        <v>68.7</v>
      </c>
      <c r="N36" s="46">
        <v>4</v>
      </c>
      <c r="O36" s="1"/>
      <c r="P36" s="44">
        <v>0.2</v>
      </c>
    </row>
    <row r="37" spans="1:16">
      <c r="A37" s="94"/>
      <c r="B37" s="84"/>
      <c r="C37" s="8" t="s">
        <v>14</v>
      </c>
      <c r="D37" s="55">
        <f>+D34/D36</f>
        <v>1.2768211920529802</v>
      </c>
      <c r="E37" s="55">
        <f>+E34/E36</f>
        <v>1.0886075949367087</v>
      </c>
      <c r="F37" s="55">
        <f>+F34/F36</f>
        <v>1.2141623488773747</v>
      </c>
      <c r="G37" s="55" t="e">
        <f t="shared" ref="G37:M37" si="1">+G34/G36</f>
        <v>#DIV/0!</v>
      </c>
      <c r="H37" s="55">
        <f t="shared" si="1"/>
        <v>0.97272727272727277</v>
      </c>
      <c r="I37" s="55">
        <f t="shared" si="1"/>
        <v>1.1832460732984293</v>
      </c>
      <c r="J37" s="55">
        <f t="shared" si="1"/>
        <v>0.99621689785624212</v>
      </c>
      <c r="K37" s="55" t="e">
        <f t="shared" si="1"/>
        <v>#DIV/0!</v>
      </c>
      <c r="L37" s="55">
        <f t="shared" si="1"/>
        <v>1.0641711229946524</v>
      </c>
      <c r="M37" s="55">
        <f t="shared" si="1"/>
        <v>1.1746724890829694</v>
      </c>
      <c r="N37" s="74"/>
      <c r="O37" s="45"/>
      <c r="P37" s="56"/>
    </row>
    <row r="38" spans="1:16" ht="17.25" customHeight="1">
      <c r="A38" s="89" t="s">
        <v>46</v>
      </c>
      <c r="B38" s="83" t="s">
        <v>45</v>
      </c>
      <c r="C38" s="58" t="s">
        <v>11</v>
      </c>
      <c r="D38" s="35">
        <v>93.8</v>
      </c>
      <c r="E38" s="35">
        <v>9.1999999999999993</v>
      </c>
      <c r="F38" s="52">
        <v>498</v>
      </c>
      <c r="G38" s="26"/>
      <c r="H38" s="36">
        <v>20</v>
      </c>
      <c r="I38" s="37">
        <v>100</v>
      </c>
      <c r="J38" s="53">
        <v>821</v>
      </c>
      <c r="K38" s="26"/>
      <c r="L38" s="38">
        <v>30.4</v>
      </c>
      <c r="M38" s="39">
        <v>29.7</v>
      </c>
      <c r="N38" s="72">
        <v>6</v>
      </c>
      <c r="O38" s="26"/>
      <c r="P38" s="54">
        <v>0</v>
      </c>
    </row>
    <row r="39" spans="1:16">
      <c r="A39" s="89"/>
      <c r="B39" s="90"/>
      <c r="C39" s="58" t="s">
        <v>12</v>
      </c>
      <c r="D39" s="35">
        <v>78</v>
      </c>
      <c r="E39" s="35">
        <v>8.5</v>
      </c>
      <c r="F39" s="40">
        <v>419</v>
      </c>
      <c r="G39" s="25"/>
      <c r="H39" s="41">
        <v>25</v>
      </c>
      <c r="I39" s="37">
        <v>105</v>
      </c>
      <c r="J39" s="57">
        <v>843</v>
      </c>
      <c r="K39" s="25"/>
      <c r="L39" s="39">
        <v>39.700000000000003</v>
      </c>
      <c r="M39" s="39">
        <v>40.9</v>
      </c>
      <c r="N39" s="46">
        <v>2.7</v>
      </c>
      <c r="O39" s="25"/>
      <c r="P39" s="35">
        <v>0</v>
      </c>
    </row>
    <row r="40" spans="1:16">
      <c r="A40" s="89"/>
      <c r="B40" s="90"/>
      <c r="C40" s="58" t="s">
        <v>18</v>
      </c>
      <c r="D40" s="27">
        <v>84.4</v>
      </c>
      <c r="E40" s="27">
        <v>8.5</v>
      </c>
      <c r="F40" s="28">
        <v>403</v>
      </c>
      <c r="G40" s="30"/>
      <c r="H40" s="41">
        <v>23</v>
      </c>
      <c r="I40" s="42">
        <v>93</v>
      </c>
      <c r="J40" s="70">
        <v>822</v>
      </c>
      <c r="K40" s="1"/>
      <c r="L40" s="39">
        <v>37.799999999999997</v>
      </c>
      <c r="M40" s="39">
        <v>33.9</v>
      </c>
      <c r="N40" s="43">
        <v>4.0999999999999996</v>
      </c>
      <c r="O40" s="30"/>
      <c r="P40" s="44">
        <v>0</v>
      </c>
    </row>
    <row r="41" spans="1:16">
      <c r="A41" s="89"/>
      <c r="B41" s="84"/>
      <c r="C41" s="18" t="s">
        <v>14</v>
      </c>
      <c r="D41" s="55">
        <f>+D38/D40</f>
        <v>1.1113744075829384</v>
      </c>
      <c r="E41" s="55">
        <f>+E38/E40</f>
        <v>1.0823529411764705</v>
      </c>
      <c r="F41" s="55">
        <f>+F38/F40</f>
        <v>1.2357320099255582</v>
      </c>
      <c r="G41" s="55" t="e">
        <f t="shared" ref="G41:M41" si="2">+G38/G40</f>
        <v>#DIV/0!</v>
      </c>
      <c r="H41" s="55">
        <f t="shared" si="2"/>
        <v>0.86956521739130432</v>
      </c>
      <c r="I41" s="55">
        <f t="shared" si="2"/>
        <v>1.075268817204301</v>
      </c>
      <c r="J41" s="55">
        <f t="shared" si="2"/>
        <v>0.9987834549878345</v>
      </c>
      <c r="K41" s="55" t="e">
        <f t="shared" si="2"/>
        <v>#DIV/0!</v>
      </c>
      <c r="L41" s="55">
        <f t="shared" si="2"/>
        <v>0.8042328042328043</v>
      </c>
      <c r="M41" s="55">
        <f t="shared" si="2"/>
        <v>0.87610619469026552</v>
      </c>
      <c r="N41" s="73"/>
      <c r="O41" s="1"/>
      <c r="P41" s="56"/>
    </row>
    <row r="42" spans="1:16" ht="17.25" customHeight="1">
      <c r="A42" s="89" t="s">
        <v>47</v>
      </c>
      <c r="B42" s="83" t="s">
        <v>15</v>
      </c>
      <c r="C42" s="58" t="s">
        <v>11</v>
      </c>
      <c r="D42" s="35">
        <v>97.4</v>
      </c>
      <c r="E42" s="35">
        <v>8.1999999999999993</v>
      </c>
      <c r="F42" s="52">
        <v>564</v>
      </c>
      <c r="G42" s="26"/>
      <c r="H42" s="36">
        <v>36</v>
      </c>
      <c r="I42" s="37">
        <v>203</v>
      </c>
      <c r="J42" s="53">
        <v>604</v>
      </c>
      <c r="K42" s="26"/>
      <c r="L42" s="38">
        <v>38.700000000000003</v>
      </c>
      <c r="M42" s="39">
        <v>78.5</v>
      </c>
      <c r="N42" s="72">
        <v>5.3</v>
      </c>
      <c r="O42" s="26"/>
      <c r="P42" s="54">
        <v>0.1</v>
      </c>
    </row>
    <row r="43" spans="1:16">
      <c r="A43" s="89"/>
      <c r="B43" s="90"/>
      <c r="C43" s="58" t="s">
        <v>12</v>
      </c>
      <c r="D43" s="35">
        <v>81.2</v>
      </c>
      <c r="E43" s="35">
        <v>8.5</v>
      </c>
      <c r="F43" s="40">
        <v>522</v>
      </c>
      <c r="G43" s="25"/>
      <c r="H43" s="41">
        <v>36.1</v>
      </c>
      <c r="I43" s="37">
        <v>188</v>
      </c>
      <c r="J43" s="28">
        <v>798</v>
      </c>
      <c r="K43" s="25"/>
      <c r="L43" s="39">
        <v>38</v>
      </c>
      <c r="M43" s="39">
        <v>71.5</v>
      </c>
      <c r="N43" s="46">
        <v>2</v>
      </c>
      <c r="O43" s="25"/>
      <c r="P43" s="35">
        <v>0</v>
      </c>
    </row>
    <row r="44" spans="1:16">
      <c r="A44" s="89"/>
      <c r="B44" s="90"/>
      <c r="C44" s="58" t="s">
        <v>13</v>
      </c>
      <c r="D44" s="27">
        <v>85.6</v>
      </c>
      <c r="E44" s="27">
        <v>8.5</v>
      </c>
      <c r="F44" s="28">
        <v>611</v>
      </c>
      <c r="G44" s="30"/>
      <c r="H44" s="41">
        <v>35.4</v>
      </c>
      <c r="I44" s="42">
        <v>216</v>
      </c>
      <c r="J44" s="28"/>
      <c r="K44" s="1"/>
      <c r="L44" s="39">
        <v>37.700000000000003</v>
      </c>
      <c r="M44" s="39">
        <v>77.7</v>
      </c>
      <c r="N44" s="43">
        <v>2.9</v>
      </c>
      <c r="O44" s="30"/>
      <c r="P44" s="44">
        <v>0.5</v>
      </c>
    </row>
    <row r="45" spans="1:16">
      <c r="A45" s="89"/>
      <c r="B45" s="84"/>
      <c r="C45" s="18" t="s">
        <v>14</v>
      </c>
      <c r="D45" s="55">
        <f>+D42/D44</f>
        <v>1.1378504672897198</v>
      </c>
      <c r="E45" s="55">
        <f>+E42/E44</f>
        <v>0.96470588235294108</v>
      </c>
      <c r="F45" s="55">
        <f>+F42/F44</f>
        <v>0.92307692307692313</v>
      </c>
      <c r="G45" s="55" t="e">
        <f t="shared" ref="G45:M45" si="3">+G42/G44</f>
        <v>#DIV/0!</v>
      </c>
      <c r="H45" s="55">
        <f t="shared" si="3"/>
        <v>1.0169491525423728</v>
      </c>
      <c r="I45" s="55">
        <f t="shared" si="3"/>
        <v>0.93981481481481477</v>
      </c>
      <c r="J45" s="55" t="e">
        <f t="shared" si="3"/>
        <v>#DIV/0!</v>
      </c>
      <c r="K45" s="55" t="e">
        <f t="shared" si="3"/>
        <v>#DIV/0!</v>
      </c>
      <c r="L45" s="55">
        <f t="shared" si="3"/>
        <v>1.0265251989389921</v>
      </c>
      <c r="M45" s="55">
        <f t="shared" si="3"/>
        <v>1.0102960102960103</v>
      </c>
      <c r="N45" s="18"/>
      <c r="O45" s="45"/>
      <c r="P45" s="69"/>
    </row>
    <row r="46" spans="1:16">
      <c r="B46" s="58"/>
      <c r="C46" s="5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34"/>
      <c r="O46" s="25"/>
      <c r="P46" s="44"/>
    </row>
    <row r="47" spans="1:16">
      <c r="B47" s="1" t="s">
        <v>49</v>
      </c>
      <c r="C47" s="5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34"/>
      <c r="O47" s="25"/>
      <c r="P47" s="44"/>
    </row>
    <row r="48" spans="1:16">
      <c r="B48" s="1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8">
      <c r="B49" s="1" t="s">
        <v>51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1" spans="2:18">
      <c r="Q51" s="47"/>
      <c r="R51" s="47"/>
    </row>
    <row r="52" spans="2:18">
      <c r="H52" s="48"/>
      <c r="Q52" s="49"/>
      <c r="R52" s="49"/>
    </row>
    <row r="53" spans="2:18">
      <c r="H53" s="48"/>
      <c r="J53" s="49"/>
      <c r="Q53" s="50"/>
      <c r="R53" s="50"/>
    </row>
    <row r="54" spans="2:18">
      <c r="H54" s="48"/>
      <c r="J54" s="49"/>
      <c r="Q54" s="49"/>
      <c r="R54" s="49"/>
    </row>
    <row r="55" spans="2:18">
      <c r="H55" s="48"/>
      <c r="J55" s="49"/>
    </row>
  </sheetData>
  <mergeCells count="24">
    <mergeCell ref="A38:A41"/>
    <mergeCell ref="B38:B41"/>
    <mergeCell ref="A42:A45"/>
    <mergeCell ref="B42:B45"/>
    <mergeCell ref="A28:A29"/>
    <mergeCell ref="A30:A37"/>
    <mergeCell ref="B30:B33"/>
    <mergeCell ref="B34:B37"/>
    <mergeCell ref="T5:U5"/>
    <mergeCell ref="B8:B9"/>
    <mergeCell ref="C8:C9"/>
    <mergeCell ref="B14:B17"/>
    <mergeCell ref="B10:B13"/>
    <mergeCell ref="H28:I28"/>
    <mergeCell ref="B28:B29"/>
    <mergeCell ref="C28:C29"/>
    <mergeCell ref="M4:P4"/>
    <mergeCell ref="A2:P2"/>
    <mergeCell ref="A8:A9"/>
    <mergeCell ref="A10:A17"/>
    <mergeCell ref="B18:B21"/>
    <mergeCell ref="B22:B25"/>
    <mergeCell ref="A18:A21"/>
    <mergeCell ref="A22:A25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5"/>
  <sheetViews>
    <sheetView tabSelected="1" view="pageBreakPreview" topLeftCell="A28" zoomScale="70" zoomScaleNormal="100" zoomScaleSheetLayoutView="70" workbookViewId="0">
      <selection activeCell="M50" sqref="M50"/>
    </sheetView>
  </sheetViews>
  <sheetFormatPr defaultRowHeight="17.25"/>
  <cols>
    <col min="1" max="1" width="10.25" style="2" customWidth="1"/>
    <col min="2" max="2" width="14.5" style="2" customWidth="1"/>
    <col min="3" max="3" width="15" style="2" bestFit="1" customWidth="1"/>
    <col min="4" max="5" width="9" style="2"/>
    <col min="6" max="6" width="10.25" style="2" customWidth="1"/>
    <col min="7" max="7" width="0.875" style="2" customWidth="1"/>
    <col min="8" max="8" width="9" style="2"/>
    <col min="9" max="9" width="10.5" style="2" bestFit="1" customWidth="1"/>
    <col min="10" max="10" width="9" style="2" customWidth="1"/>
    <col min="11" max="11" width="1.125" style="2" customWidth="1"/>
    <col min="12" max="12" width="9" style="2"/>
    <col min="13" max="13" width="10.625" style="2" customWidth="1"/>
    <col min="14" max="14" width="11" style="2" customWidth="1"/>
    <col min="15" max="15" width="1.125" style="2" customWidth="1"/>
    <col min="16" max="16" width="8.875" style="2" customWidth="1"/>
    <col min="17" max="18" width="9" style="2"/>
    <col min="19" max="19" width="1.125" style="2" customWidth="1"/>
    <col min="20" max="22" width="9" style="2"/>
    <col min="23" max="23" width="1" style="2" customWidth="1"/>
    <col min="24" max="16384" width="9" style="2"/>
  </cols>
  <sheetData>
    <row r="1" spans="1:2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>
      <c r="A2" s="86" t="s">
        <v>40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>
      <c r="B4" s="1"/>
      <c r="C4" s="1"/>
      <c r="D4" s="1"/>
      <c r="E4" s="1"/>
      <c r="F4" s="1"/>
      <c r="G4" s="1"/>
      <c r="H4" s="1"/>
      <c r="I4" s="1"/>
      <c r="K4" s="1"/>
      <c r="L4" s="1"/>
      <c r="M4" s="85" t="s">
        <v>42</v>
      </c>
      <c r="N4" s="85"/>
      <c r="O4" s="85"/>
      <c r="P4" s="85"/>
      <c r="Q4" s="1"/>
      <c r="R4" s="1"/>
      <c r="S4" s="1"/>
      <c r="T4" s="1"/>
      <c r="V4" s="1"/>
      <c r="W4" s="1"/>
      <c r="X4" s="1"/>
      <c r="Y4" s="1"/>
      <c r="Z4" s="1"/>
    </row>
    <row r="5" spans="1:26" ht="18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19</v>
      </c>
      <c r="N5" s="4"/>
      <c r="O5" s="5"/>
      <c r="P5" s="5"/>
      <c r="Q5" s="1"/>
      <c r="R5" s="1"/>
      <c r="S5" s="1"/>
      <c r="T5" s="91"/>
      <c r="U5" s="92"/>
      <c r="V5" s="1"/>
      <c r="W5" s="1"/>
      <c r="X5" s="1"/>
      <c r="Y5" s="1"/>
      <c r="Z5" s="1"/>
    </row>
    <row r="6" spans="1:26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61"/>
      <c r="N6" s="62"/>
      <c r="O6" s="1"/>
      <c r="P6" s="1"/>
      <c r="Q6" s="1"/>
      <c r="R6" s="1"/>
      <c r="S6" s="1"/>
      <c r="T6" s="61"/>
      <c r="U6" s="62"/>
      <c r="V6" s="1"/>
      <c r="W6" s="1"/>
      <c r="X6" s="1"/>
      <c r="Y6" s="1"/>
      <c r="Z6" s="1"/>
    </row>
    <row r="7" spans="1:26" ht="18.75">
      <c r="A7" s="5" t="s">
        <v>48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.75">
      <c r="A8" s="87" t="s">
        <v>43</v>
      </c>
      <c r="B8" s="83" t="s">
        <v>0</v>
      </c>
      <c r="C8" s="83" t="s">
        <v>1</v>
      </c>
      <c r="D8" s="80" t="s">
        <v>2</v>
      </c>
      <c r="E8" s="80" t="s">
        <v>3</v>
      </c>
      <c r="F8" s="80" t="s">
        <v>4</v>
      </c>
      <c r="G8" s="80"/>
      <c r="H8" s="81" t="s">
        <v>5</v>
      </c>
      <c r="I8" s="81" t="s">
        <v>41</v>
      </c>
      <c r="J8" s="80" t="s">
        <v>6</v>
      </c>
      <c r="K8" s="80"/>
      <c r="L8" s="80" t="s">
        <v>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88"/>
      <c r="B9" s="84"/>
      <c r="C9" s="84"/>
      <c r="D9" s="59" t="s">
        <v>8</v>
      </c>
      <c r="E9" s="59" t="s">
        <v>8</v>
      </c>
      <c r="F9" s="59" t="s">
        <v>9</v>
      </c>
      <c r="G9" s="59"/>
      <c r="H9" s="59" t="s">
        <v>8</v>
      </c>
      <c r="I9" s="59" t="s">
        <v>8</v>
      </c>
      <c r="J9" s="59" t="s">
        <v>8</v>
      </c>
      <c r="K9" s="59"/>
      <c r="L9" s="59" t="s">
        <v>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89" t="s">
        <v>44</v>
      </c>
      <c r="B10" s="83" t="s">
        <v>10</v>
      </c>
      <c r="C10" s="60" t="s">
        <v>11</v>
      </c>
      <c r="D10" s="10">
        <v>659</v>
      </c>
      <c r="E10" s="10">
        <v>42308</v>
      </c>
      <c r="F10" s="11">
        <v>178</v>
      </c>
      <c r="G10" s="11"/>
      <c r="H10" s="12">
        <v>42391</v>
      </c>
      <c r="I10" s="13">
        <v>42438</v>
      </c>
      <c r="J10" s="51">
        <v>42480</v>
      </c>
      <c r="K10" s="1"/>
      <c r="L10" s="12">
        <v>42531</v>
      </c>
      <c r="M10" s="1"/>
      <c r="N10" s="2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89"/>
      <c r="B11" s="90"/>
      <c r="C11" s="60" t="s">
        <v>12</v>
      </c>
      <c r="D11" s="10">
        <v>659</v>
      </c>
      <c r="E11" s="10">
        <v>667</v>
      </c>
      <c r="F11" s="11">
        <v>214</v>
      </c>
      <c r="G11" s="11"/>
      <c r="H11" s="12">
        <v>392</v>
      </c>
      <c r="I11" s="12">
        <v>446</v>
      </c>
      <c r="J11" s="51">
        <v>42117</v>
      </c>
      <c r="K11" s="1"/>
      <c r="L11" s="13">
        <v>521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89"/>
      <c r="B12" s="90"/>
      <c r="C12" s="60" t="s">
        <v>16</v>
      </c>
      <c r="D12" s="14">
        <v>658</v>
      </c>
      <c r="E12" s="14">
        <v>665</v>
      </c>
      <c r="F12" s="15">
        <v>189</v>
      </c>
      <c r="G12" s="15"/>
      <c r="H12" s="12">
        <v>393</v>
      </c>
      <c r="I12" s="13">
        <v>448</v>
      </c>
      <c r="J12" s="16">
        <v>483</v>
      </c>
      <c r="K12" s="16"/>
      <c r="L12" s="17">
        <v>526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89"/>
      <c r="B13" s="84"/>
      <c r="C13" s="18" t="s">
        <v>17</v>
      </c>
      <c r="D13" s="19">
        <v>1</v>
      </c>
      <c r="E13" s="19">
        <v>5</v>
      </c>
      <c r="F13" s="67">
        <f>F10/F12</f>
        <v>0.94179894179894175</v>
      </c>
      <c r="G13" s="19"/>
      <c r="H13" s="20">
        <v>-5</v>
      </c>
      <c r="I13" s="19">
        <v>-14</v>
      </c>
      <c r="J13" s="19">
        <v>-7</v>
      </c>
      <c r="K13" s="19"/>
      <c r="L13" s="19">
        <v>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89"/>
      <c r="B14" s="83" t="s">
        <v>15</v>
      </c>
      <c r="C14" s="60" t="s">
        <v>11</v>
      </c>
      <c r="D14" s="21">
        <v>659</v>
      </c>
      <c r="E14" s="21">
        <v>42306</v>
      </c>
      <c r="F14" s="11">
        <v>178</v>
      </c>
      <c r="G14" s="11"/>
      <c r="H14" s="12">
        <v>42388</v>
      </c>
      <c r="I14" s="13">
        <v>42435</v>
      </c>
      <c r="J14" s="51">
        <v>42479</v>
      </c>
      <c r="K14" s="1"/>
      <c r="L14" s="12">
        <v>42532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89"/>
      <c r="B15" s="90"/>
      <c r="C15" s="60" t="s">
        <v>12</v>
      </c>
      <c r="D15" s="21">
        <v>659</v>
      </c>
      <c r="E15" s="21">
        <v>667</v>
      </c>
      <c r="F15" s="11">
        <v>207</v>
      </c>
      <c r="G15" s="11"/>
      <c r="H15" s="13">
        <v>398</v>
      </c>
      <c r="I15" s="12">
        <v>449</v>
      </c>
      <c r="J15" s="51">
        <v>42118</v>
      </c>
      <c r="K15" s="1"/>
      <c r="L15" s="13">
        <v>525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9"/>
      <c r="B16" s="90"/>
      <c r="C16" s="60" t="s">
        <v>13</v>
      </c>
      <c r="D16" s="14">
        <v>658</v>
      </c>
      <c r="E16" s="14">
        <v>666</v>
      </c>
      <c r="F16" s="22">
        <v>199</v>
      </c>
      <c r="G16" s="22"/>
      <c r="H16" s="12">
        <v>396</v>
      </c>
      <c r="I16" s="12">
        <v>450</v>
      </c>
      <c r="J16" s="17">
        <v>488</v>
      </c>
      <c r="K16" s="16"/>
      <c r="L16" s="16">
        <v>530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9"/>
      <c r="B17" s="84"/>
      <c r="C17" s="18" t="s">
        <v>14</v>
      </c>
      <c r="D17" s="19">
        <v>1</v>
      </c>
      <c r="E17" s="19">
        <v>2</v>
      </c>
      <c r="F17" s="67">
        <f>F14/F16</f>
        <v>0.89447236180904521</v>
      </c>
      <c r="G17" s="19"/>
      <c r="H17" s="23">
        <v>-11</v>
      </c>
      <c r="I17" s="23">
        <v>-19</v>
      </c>
      <c r="J17" s="24">
        <v>-12</v>
      </c>
      <c r="K17" s="24"/>
      <c r="L17" s="24">
        <v>-2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89" t="s">
        <v>46</v>
      </c>
      <c r="B18" s="83" t="s">
        <v>45</v>
      </c>
      <c r="C18" s="60" t="s">
        <v>11</v>
      </c>
      <c r="D18" s="21">
        <v>43013</v>
      </c>
      <c r="E18" s="21">
        <v>43020</v>
      </c>
      <c r="F18" s="11">
        <v>180</v>
      </c>
      <c r="G18" s="11"/>
      <c r="H18" s="13">
        <v>42796</v>
      </c>
      <c r="I18" s="13">
        <v>42819</v>
      </c>
      <c r="J18" s="51">
        <v>42858</v>
      </c>
      <c r="K18" s="1"/>
      <c r="L18" s="13">
        <v>42894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89"/>
      <c r="B19" s="90"/>
      <c r="C19" s="60" t="s">
        <v>12</v>
      </c>
      <c r="D19" s="21">
        <v>43011</v>
      </c>
      <c r="E19" s="21">
        <v>43018</v>
      </c>
      <c r="F19" s="11">
        <v>187</v>
      </c>
      <c r="G19" s="11"/>
      <c r="H19" s="13">
        <v>42827</v>
      </c>
      <c r="I19" s="12">
        <v>42844</v>
      </c>
      <c r="J19" s="51">
        <v>42866</v>
      </c>
      <c r="K19" s="1"/>
      <c r="L19" s="13">
        <v>42901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89"/>
      <c r="B20" s="90"/>
      <c r="C20" s="60" t="s">
        <v>13</v>
      </c>
      <c r="D20" s="14">
        <v>43012</v>
      </c>
      <c r="E20" s="14">
        <v>43018</v>
      </c>
      <c r="F20" s="22">
        <v>183</v>
      </c>
      <c r="G20" s="22"/>
      <c r="H20" s="12">
        <v>42827</v>
      </c>
      <c r="I20" s="12">
        <v>42843</v>
      </c>
      <c r="J20" s="17">
        <v>42870</v>
      </c>
      <c r="K20" s="16"/>
      <c r="L20" s="16">
        <v>42906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89"/>
      <c r="B21" s="84"/>
      <c r="C21" s="18" t="s">
        <v>14</v>
      </c>
      <c r="D21" s="19">
        <v>1</v>
      </c>
      <c r="E21" s="19">
        <v>2</v>
      </c>
      <c r="F21" s="67">
        <f>F18/F20</f>
        <v>0.98360655737704916</v>
      </c>
      <c r="G21" s="19"/>
      <c r="H21" s="23">
        <v>-31</v>
      </c>
      <c r="I21" s="23">
        <v>-24</v>
      </c>
      <c r="J21" s="24">
        <v>-12</v>
      </c>
      <c r="K21" s="24"/>
      <c r="L21" s="24">
        <v>-12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>
      <c r="A22" s="89" t="s">
        <v>47</v>
      </c>
      <c r="B22" s="83" t="s">
        <v>15</v>
      </c>
      <c r="C22" s="60" t="s">
        <v>11</v>
      </c>
      <c r="D22" s="21">
        <v>43034</v>
      </c>
      <c r="E22" s="21">
        <v>43045</v>
      </c>
      <c r="F22" s="11">
        <v>176</v>
      </c>
      <c r="G22" s="11"/>
      <c r="H22" s="12">
        <v>42760</v>
      </c>
      <c r="I22" s="13">
        <v>42801</v>
      </c>
      <c r="J22" s="51">
        <v>42848</v>
      </c>
      <c r="K22" s="1"/>
      <c r="L22" s="12">
        <v>42897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89"/>
      <c r="B23" s="90"/>
      <c r="C23" s="60" t="s">
        <v>12</v>
      </c>
      <c r="D23" s="21">
        <v>43035</v>
      </c>
      <c r="E23" s="21">
        <v>43047</v>
      </c>
      <c r="F23" s="11">
        <v>198</v>
      </c>
      <c r="G23" s="11"/>
      <c r="H23" s="13">
        <v>42784</v>
      </c>
      <c r="I23" s="12">
        <v>42819</v>
      </c>
      <c r="J23" s="51">
        <v>42851</v>
      </c>
      <c r="K23" s="71"/>
      <c r="L23" s="13">
        <v>42895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89"/>
      <c r="B24" s="90"/>
      <c r="C24" s="60" t="s">
        <v>13</v>
      </c>
      <c r="D24" s="14">
        <v>43035</v>
      </c>
      <c r="E24" s="14">
        <v>43044</v>
      </c>
      <c r="F24" s="22">
        <v>182</v>
      </c>
      <c r="G24" s="22"/>
      <c r="H24" s="12">
        <v>42780</v>
      </c>
      <c r="I24" s="12">
        <v>42820</v>
      </c>
      <c r="J24" s="17">
        <v>42858</v>
      </c>
      <c r="K24" s="16"/>
      <c r="L24" s="16">
        <v>42904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89"/>
      <c r="B25" s="84"/>
      <c r="C25" s="18" t="s">
        <v>14</v>
      </c>
      <c r="D25" s="19">
        <v>-1</v>
      </c>
      <c r="E25" s="19">
        <v>1</v>
      </c>
      <c r="F25" s="67">
        <f>F22/F24</f>
        <v>0.96703296703296704</v>
      </c>
      <c r="G25" s="19"/>
      <c r="H25" s="23">
        <v>-20</v>
      </c>
      <c r="I25" s="23">
        <v>-19</v>
      </c>
      <c r="J25" s="24">
        <v>-10</v>
      </c>
      <c r="K25" s="24"/>
      <c r="L25" s="24">
        <v>-7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63"/>
      <c r="B26" s="60"/>
      <c r="C26" s="60"/>
      <c r="D26" s="64"/>
      <c r="E26" s="64"/>
      <c r="F26" s="64"/>
      <c r="G26" s="64"/>
      <c r="H26" s="65"/>
      <c r="I26" s="65"/>
      <c r="J26" s="66"/>
      <c r="K26" s="66"/>
      <c r="L26" s="6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>
      <c r="B27" s="5" t="s">
        <v>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6">
      <c r="A28" s="87" t="s">
        <v>43</v>
      </c>
      <c r="B28" s="83" t="s">
        <v>0</v>
      </c>
      <c r="C28" s="83" t="s">
        <v>1</v>
      </c>
      <c r="D28" s="77" t="s">
        <v>21</v>
      </c>
      <c r="E28" s="77" t="s">
        <v>22</v>
      </c>
      <c r="F28" s="77" t="s">
        <v>23</v>
      </c>
      <c r="G28" s="76"/>
      <c r="H28" s="82" t="s">
        <v>24</v>
      </c>
      <c r="I28" s="82"/>
      <c r="J28" s="77" t="s">
        <v>25</v>
      </c>
      <c r="K28" s="76"/>
      <c r="L28" s="77" t="s">
        <v>26</v>
      </c>
      <c r="M28" s="78" t="s">
        <v>27</v>
      </c>
      <c r="N28" s="79" t="s">
        <v>28</v>
      </c>
      <c r="O28" s="76"/>
      <c r="P28" s="77" t="s">
        <v>29</v>
      </c>
    </row>
    <row r="29" spans="1:26">
      <c r="A29" s="88"/>
      <c r="B29" s="84"/>
      <c r="C29" s="84"/>
      <c r="D29" s="31" t="s">
        <v>30</v>
      </c>
      <c r="E29" s="31" t="s">
        <v>31</v>
      </c>
      <c r="F29" s="32" t="s">
        <v>32</v>
      </c>
      <c r="H29" s="31" t="s">
        <v>33</v>
      </c>
      <c r="I29" s="31" t="s">
        <v>34</v>
      </c>
      <c r="J29" s="31" t="s">
        <v>35</v>
      </c>
      <c r="K29" s="1"/>
      <c r="L29" s="31" t="s">
        <v>36</v>
      </c>
      <c r="M29" s="31" t="s">
        <v>37</v>
      </c>
      <c r="N29" s="33" t="s">
        <v>38</v>
      </c>
      <c r="O29" s="1"/>
      <c r="P29" s="34" t="s">
        <v>39</v>
      </c>
    </row>
    <row r="30" spans="1:26">
      <c r="A30" s="93" t="s">
        <v>44</v>
      </c>
      <c r="B30" s="83" t="s">
        <v>10</v>
      </c>
      <c r="C30" s="60" t="s">
        <v>11</v>
      </c>
      <c r="D30" s="35">
        <v>92.4</v>
      </c>
      <c r="E30" s="35">
        <v>8.4</v>
      </c>
      <c r="F30" s="52">
        <v>636</v>
      </c>
      <c r="G30" s="26"/>
      <c r="H30" s="36">
        <v>35.700000000000003</v>
      </c>
      <c r="I30" s="37">
        <v>227</v>
      </c>
      <c r="J30" s="53">
        <v>763</v>
      </c>
      <c r="K30" s="26"/>
      <c r="L30" s="38">
        <v>37</v>
      </c>
      <c r="M30" s="39">
        <v>83.3</v>
      </c>
      <c r="N30" s="72">
        <v>7</v>
      </c>
      <c r="O30" s="26"/>
      <c r="P30" s="54">
        <v>1.3</v>
      </c>
    </row>
    <row r="31" spans="1:26">
      <c r="A31" s="94"/>
      <c r="B31" s="90"/>
      <c r="C31" s="60" t="s">
        <v>12</v>
      </c>
      <c r="D31" s="35">
        <v>77.36</v>
      </c>
      <c r="E31" s="35">
        <v>7.3699999999999992</v>
      </c>
      <c r="F31" s="40">
        <v>480.20833333333337</v>
      </c>
      <c r="G31" s="25"/>
      <c r="H31" s="41">
        <v>26.458567496433645</v>
      </c>
      <c r="I31" s="37">
        <v>127</v>
      </c>
      <c r="J31" s="28">
        <v>770.46214285714291</v>
      </c>
      <c r="K31" s="25"/>
      <c r="L31" s="39">
        <v>35.516997209761001</v>
      </c>
      <c r="M31" s="39">
        <v>44.509841103534249</v>
      </c>
      <c r="N31" s="46">
        <v>6</v>
      </c>
      <c r="O31" s="25"/>
      <c r="P31" s="35">
        <v>0</v>
      </c>
    </row>
    <row r="32" spans="1:26">
      <c r="A32" s="94"/>
      <c r="B32" s="90"/>
      <c r="C32" s="60" t="s">
        <v>16</v>
      </c>
      <c r="D32" s="27">
        <v>75.599999999999994</v>
      </c>
      <c r="E32" s="27">
        <v>7.3</v>
      </c>
      <c r="F32" s="28">
        <v>553</v>
      </c>
      <c r="G32" s="30"/>
      <c r="H32" s="41">
        <v>32.6</v>
      </c>
      <c r="I32" s="42">
        <v>178</v>
      </c>
      <c r="J32" s="28">
        <v>790</v>
      </c>
      <c r="K32" s="1"/>
      <c r="L32" s="39">
        <v>36.6</v>
      </c>
      <c r="M32" s="39">
        <v>62</v>
      </c>
      <c r="N32" s="43">
        <v>5</v>
      </c>
      <c r="O32" s="30"/>
      <c r="P32" s="44">
        <v>0</v>
      </c>
    </row>
    <row r="33" spans="1:16">
      <c r="A33" s="94"/>
      <c r="B33" s="84"/>
      <c r="C33" s="18" t="s">
        <v>17</v>
      </c>
      <c r="D33" s="55">
        <f>+D30/D32</f>
        <v>1.2222222222222223</v>
      </c>
      <c r="E33" s="55">
        <f>+E30/E32</f>
        <v>1.1506849315068495</v>
      </c>
      <c r="F33" s="55">
        <f>+F30/F32</f>
        <v>1.1500904159132008</v>
      </c>
      <c r="G33" s="55" t="e">
        <f t="shared" ref="G33:M33" si="0">+G30/G32</f>
        <v>#DIV/0!</v>
      </c>
      <c r="H33" s="55">
        <f t="shared" si="0"/>
        <v>1.0950920245398774</v>
      </c>
      <c r="I33" s="55">
        <f t="shared" si="0"/>
        <v>1.2752808988764044</v>
      </c>
      <c r="J33" s="55">
        <f t="shared" si="0"/>
        <v>0.96582278481012662</v>
      </c>
      <c r="K33" s="55" t="e">
        <f t="shared" si="0"/>
        <v>#DIV/0!</v>
      </c>
      <c r="L33" s="55">
        <f t="shared" si="0"/>
        <v>1.0109289617486339</v>
      </c>
      <c r="M33" s="55">
        <f t="shared" si="0"/>
        <v>1.3435483870967742</v>
      </c>
      <c r="N33" s="73">
        <v>-2</v>
      </c>
      <c r="O33" s="1"/>
      <c r="P33" s="56">
        <v>1.3</v>
      </c>
    </row>
    <row r="34" spans="1:16">
      <c r="A34" s="94"/>
      <c r="B34" s="83" t="s">
        <v>15</v>
      </c>
      <c r="C34" s="60" t="s">
        <v>11</v>
      </c>
      <c r="D34" s="35">
        <v>96.4</v>
      </c>
      <c r="E34" s="35">
        <v>8.6</v>
      </c>
      <c r="F34" s="52">
        <v>703</v>
      </c>
      <c r="G34" s="26"/>
      <c r="H34" s="36">
        <v>32.700000000000003</v>
      </c>
      <c r="I34" s="37">
        <v>229</v>
      </c>
      <c r="J34" s="53">
        <v>790</v>
      </c>
      <c r="K34" s="26"/>
      <c r="L34" s="38">
        <v>40.4</v>
      </c>
      <c r="M34" s="39">
        <v>92.6</v>
      </c>
      <c r="N34" s="72">
        <v>6</v>
      </c>
      <c r="O34" s="26"/>
      <c r="P34" s="54">
        <v>1.6</v>
      </c>
    </row>
    <row r="35" spans="1:16">
      <c r="A35" s="94"/>
      <c r="B35" s="90"/>
      <c r="C35" s="60" t="s">
        <v>12</v>
      </c>
      <c r="D35" s="35">
        <v>81.03</v>
      </c>
      <c r="E35" s="35">
        <v>7.82</v>
      </c>
      <c r="F35" s="40">
        <v>564.79166666666674</v>
      </c>
      <c r="G35" s="25"/>
      <c r="H35" s="41">
        <v>26.579121483260103</v>
      </c>
      <c r="I35" s="37">
        <v>148</v>
      </c>
      <c r="J35" s="28">
        <v>787.14994285714295</v>
      </c>
      <c r="K35" s="25"/>
      <c r="L35" s="39">
        <v>36.70081844616309</v>
      </c>
      <c r="M35" s="39">
        <v>53.7085078296844</v>
      </c>
      <c r="N35" s="46">
        <v>3</v>
      </c>
      <c r="O35" s="25"/>
      <c r="P35" s="35">
        <v>0</v>
      </c>
    </row>
    <row r="36" spans="1:16">
      <c r="A36" s="94"/>
      <c r="B36" s="90"/>
      <c r="C36" s="29" t="s">
        <v>13</v>
      </c>
      <c r="D36" s="27">
        <v>75.5</v>
      </c>
      <c r="E36" s="27">
        <v>7.9</v>
      </c>
      <c r="F36" s="28">
        <v>579</v>
      </c>
      <c r="H36" s="41">
        <v>33</v>
      </c>
      <c r="I36" s="42">
        <v>191</v>
      </c>
      <c r="J36" s="28">
        <v>793</v>
      </c>
      <c r="K36" s="1"/>
      <c r="L36" s="39">
        <v>37.4</v>
      </c>
      <c r="M36" s="39">
        <v>68.7</v>
      </c>
      <c r="N36" s="46">
        <v>4</v>
      </c>
      <c r="O36" s="1"/>
      <c r="P36" s="44">
        <v>0.2</v>
      </c>
    </row>
    <row r="37" spans="1:16">
      <c r="A37" s="94"/>
      <c r="B37" s="84"/>
      <c r="C37" s="59" t="s">
        <v>14</v>
      </c>
      <c r="D37" s="55">
        <f>+D34/D36</f>
        <v>1.2768211920529802</v>
      </c>
      <c r="E37" s="55">
        <f>+E34/E36</f>
        <v>1.0886075949367087</v>
      </c>
      <c r="F37" s="55">
        <f>+F34/F36</f>
        <v>1.2141623488773747</v>
      </c>
      <c r="G37" s="55" t="e">
        <f t="shared" ref="G37:M37" si="1">+G34/G36</f>
        <v>#DIV/0!</v>
      </c>
      <c r="H37" s="55">
        <f t="shared" si="1"/>
        <v>0.99090909090909096</v>
      </c>
      <c r="I37" s="55">
        <f t="shared" si="1"/>
        <v>1.1989528795811519</v>
      </c>
      <c r="J37" s="55">
        <f t="shared" si="1"/>
        <v>0.99621689785624212</v>
      </c>
      <c r="K37" s="55" t="e">
        <f t="shared" si="1"/>
        <v>#DIV/0!</v>
      </c>
      <c r="L37" s="55">
        <f t="shared" si="1"/>
        <v>1.0802139037433156</v>
      </c>
      <c r="M37" s="55">
        <f t="shared" si="1"/>
        <v>1.3478893740902473</v>
      </c>
      <c r="N37" s="74">
        <v>-2</v>
      </c>
      <c r="O37" s="45"/>
      <c r="P37" s="56">
        <v>1.4</v>
      </c>
    </row>
    <row r="38" spans="1:16">
      <c r="A38" s="89" t="s">
        <v>46</v>
      </c>
      <c r="B38" s="83" t="s">
        <v>45</v>
      </c>
      <c r="C38" s="60" t="s">
        <v>11</v>
      </c>
      <c r="D38" s="35">
        <v>93.8</v>
      </c>
      <c r="E38" s="35">
        <v>9.1999999999999993</v>
      </c>
      <c r="F38" s="52">
        <v>498</v>
      </c>
      <c r="G38" s="26"/>
      <c r="H38" s="36">
        <v>20</v>
      </c>
      <c r="I38" s="37">
        <v>100</v>
      </c>
      <c r="J38" s="53">
        <v>821</v>
      </c>
      <c r="K38" s="26"/>
      <c r="L38" s="38">
        <v>30.4</v>
      </c>
      <c r="M38" s="39">
        <v>29.7</v>
      </c>
      <c r="N38" s="72">
        <v>6</v>
      </c>
      <c r="O38" s="26"/>
      <c r="P38" s="54">
        <v>0</v>
      </c>
    </row>
    <row r="39" spans="1:16">
      <c r="A39" s="89"/>
      <c r="B39" s="90"/>
      <c r="C39" s="60" t="s">
        <v>12</v>
      </c>
      <c r="D39" s="35">
        <v>78</v>
      </c>
      <c r="E39" s="35">
        <v>8.5</v>
      </c>
      <c r="F39" s="40">
        <v>419</v>
      </c>
      <c r="G39" s="25"/>
      <c r="H39" s="41">
        <v>25</v>
      </c>
      <c r="I39" s="37">
        <v>105</v>
      </c>
      <c r="J39" s="57">
        <v>843</v>
      </c>
      <c r="K39" s="25"/>
      <c r="L39" s="39">
        <v>39.700000000000003</v>
      </c>
      <c r="M39" s="39">
        <v>40.9</v>
      </c>
      <c r="N39" s="46">
        <v>2.7</v>
      </c>
      <c r="O39" s="25"/>
      <c r="P39" s="35">
        <v>0</v>
      </c>
    </row>
    <row r="40" spans="1:16">
      <c r="A40" s="89"/>
      <c r="B40" s="90"/>
      <c r="C40" s="60" t="s">
        <v>18</v>
      </c>
      <c r="D40" s="27">
        <v>84.4</v>
      </c>
      <c r="E40" s="27">
        <v>8.5</v>
      </c>
      <c r="F40" s="28">
        <v>403</v>
      </c>
      <c r="G40" s="30"/>
      <c r="H40" s="41">
        <v>23</v>
      </c>
      <c r="I40" s="42">
        <v>93</v>
      </c>
      <c r="J40" s="70">
        <v>822</v>
      </c>
      <c r="K40" s="1"/>
      <c r="L40" s="39">
        <v>37.799999999999997</v>
      </c>
      <c r="M40" s="39">
        <v>33.9</v>
      </c>
      <c r="N40" s="43">
        <v>4.0999999999999996</v>
      </c>
      <c r="O40" s="30"/>
      <c r="P40" s="44">
        <v>0</v>
      </c>
    </row>
    <row r="41" spans="1:16">
      <c r="A41" s="89"/>
      <c r="B41" s="84"/>
      <c r="C41" s="18" t="s">
        <v>14</v>
      </c>
      <c r="D41" s="55">
        <f>+D38/D40</f>
        <v>1.1113744075829384</v>
      </c>
      <c r="E41" s="55">
        <f>+E38/E40</f>
        <v>1.0823529411764705</v>
      </c>
      <c r="F41" s="55">
        <f>+F38/F40</f>
        <v>1.2357320099255582</v>
      </c>
      <c r="G41" s="55" t="e">
        <f t="shared" ref="G41:M41" si="2">+G38/G40</f>
        <v>#DIV/0!</v>
      </c>
      <c r="H41" s="55">
        <f t="shared" si="2"/>
        <v>0.86956521739130432</v>
      </c>
      <c r="I41" s="55">
        <f t="shared" si="2"/>
        <v>1.075268817204301</v>
      </c>
      <c r="J41" s="55">
        <f t="shared" si="2"/>
        <v>0.9987834549878345</v>
      </c>
      <c r="K41" s="55" t="e">
        <f t="shared" si="2"/>
        <v>#DIV/0!</v>
      </c>
      <c r="L41" s="55">
        <f t="shared" si="2"/>
        <v>0.8042328042328043</v>
      </c>
      <c r="M41" s="55">
        <f t="shared" si="2"/>
        <v>0.87610619469026552</v>
      </c>
      <c r="N41" s="73">
        <v>-2</v>
      </c>
      <c r="O41" s="1"/>
      <c r="P41" s="56">
        <v>0</v>
      </c>
    </row>
    <row r="42" spans="1:16">
      <c r="A42" s="89" t="s">
        <v>47</v>
      </c>
      <c r="B42" s="83" t="s">
        <v>15</v>
      </c>
      <c r="C42" s="60" t="s">
        <v>11</v>
      </c>
      <c r="D42" s="35">
        <v>97.4</v>
      </c>
      <c r="E42" s="35">
        <v>8.1999999999999993</v>
      </c>
      <c r="F42" s="52">
        <v>564</v>
      </c>
      <c r="G42" s="26"/>
      <c r="H42" s="36">
        <v>36</v>
      </c>
      <c r="I42" s="37">
        <v>203</v>
      </c>
      <c r="J42" s="53">
        <v>604</v>
      </c>
      <c r="K42" s="26"/>
      <c r="L42" s="38">
        <v>38.700000000000003</v>
      </c>
      <c r="M42" s="39">
        <v>78.5</v>
      </c>
      <c r="N42" s="72">
        <v>5.3</v>
      </c>
      <c r="O42" s="26"/>
      <c r="P42" s="54">
        <v>0.1</v>
      </c>
    </row>
    <row r="43" spans="1:16">
      <c r="A43" s="89"/>
      <c r="B43" s="90"/>
      <c r="C43" s="60" t="s">
        <v>12</v>
      </c>
      <c r="D43" s="35">
        <v>81.2</v>
      </c>
      <c r="E43" s="35">
        <v>8.5</v>
      </c>
      <c r="F43" s="40">
        <v>522</v>
      </c>
      <c r="G43" s="25"/>
      <c r="H43" s="41">
        <v>36.1</v>
      </c>
      <c r="I43" s="37">
        <v>188</v>
      </c>
      <c r="J43" s="28">
        <v>798</v>
      </c>
      <c r="K43" s="25"/>
      <c r="L43" s="39">
        <v>38</v>
      </c>
      <c r="M43" s="39">
        <v>71.5</v>
      </c>
      <c r="N43" s="46">
        <v>2</v>
      </c>
      <c r="O43" s="25"/>
      <c r="P43" s="35">
        <v>0</v>
      </c>
    </row>
    <row r="44" spans="1:16">
      <c r="A44" s="89"/>
      <c r="B44" s="90"/>
      <c r="C44" s="60" t="s">
        <v>13</v>
      </c>
      <c r="D44" s="27">
        <v>85.6</v>
      </c>
      <c r="E44" s="27">
        <v>8.5</v>
      </c>
      <c r="F44" s="28">
        <v>611</v>
      </c>
      <c r="G44" s="30"/>
      <c r="H44" s="41">
        <v>35.4</v>
      </c>
      <c r="I44" s="42">
        <v>216</v>
      </c>
      <c r="J44" s="28" t="s">
        <v>52</v>
      </c>
      <c r="K44" s="1"/>
      <c r="L44" s="39">
        <v>37.700000000000003</v>
      </c>
      <c r="M44" s="39">
        <v>77.7</v>
      </c>
      <c r="N44" s="43">
        <v>2.9</v>
      </c>
      <c r="O44" s="30"/>
      <c r="P44" s="44">
        <v>0.5</v>
      </c>
    </row>
    <row r="45" spans="1:16">
      <c r="A45" s="89"/>
      <c r="B45" s="84"/>
      <c r="C45" s="18" t="s">
        <v>14</v>
      </c>
      <c r="D45" s="55">
        <f>+D42/D44</f>
        <v>1.1378504672897198</v>
      </c>
      <c r="E45" s="55">
        <f>+E42/E44</f>
        <v>0.96470588235294108</v>
      </c>
      <c r="F45" s="55">
        <f>+F42/F44</f>
        <v>0.92307692307692313</v>
      </c>
      <c r="G45" s="55" t="e">
        <f t="shared" ref="G45:M45" si="3">+G42/G44</f>
        <v>#DIV/0!</v>
      </c>
      <c r="H45" s="55">
        <f t="shared" si="3"/>
        <v>1.0169491525423728</v>
      </c>
      <c r="I45" s="55">
        <f t="shared" si="3"/>
        <v>0.93981481481481477</v>
      </c>
      <c r="J45" s="55" t="s">
        <v>52</v>
      </c>
      <c r="K45" s="55" t="e">
        <f t="shared" si="3"/>
        <v>#DIV/0!</v>
      </c>
      <c r="L45" s="55">
        <f t="shared" si="3"/>
        <v>1.0265251989389921</v>
      </c>
      <c r="M45" s="55">
        <f t="shared" si="3"/>
        <v>1.0102960102960103</v>
      </c>
      <c r="N45" s="18">
        <v>-2</v>
      </c>
      <c r="O45" s="45"/>
      <c r="P45" s="69">
        <v>-0.4</v>
      </c>
    </row>
    <row r="46" spans="1:16">
      <c r="B46" s="60"/>
      <c r="C46" s="60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34"/>
      <c r="O46" s="25"/>
      <c r="P46" s="44"/>
    </row>
    <row r="47" spans="1:16">
      <c r="B47" s="1" t="s">
        <v>54</v>
      </c>
      <c r="C47" s="60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34"/>
      <c r="O47" s="25"/>
      <c r="P47" s="44"/>
    </row>
    <row r="48" spans="1:16">
      <c r="B48" s="1" t="s">
        <v>50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8">
      <c r="B49" s="1" t="s">
        <v>51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8">
      <c r="B50" s="1" t="s">
        <v>53</v>
      </c>
    </row>
    <row r="51" spans="2:18">
      <c r="Q51" s="47"/>
      <c r="R51" s="47"/>
    </row>
    <row r="52" spans="2:18">
      <c r="H52" s="48"/>
      <c r="Q52" s="49"/>
      <c r="R52" s="49"/>
    </row>
    <row r="53" spans="2:18">
      <c r="H53" s="48"/>
      <c r="J53" s="49"/>
      <c r="Q53" s="50"/>
      <c r="R53" s="50"/>
    </row>
    <row r="54" spans="2:18">
      <c r="H54" s="48"/>
      <c r="J54" s="49"/>
      <c r="Q54" s="49"/>
      <c r="R54" s="49"/>
    </row>
    <row r="55" spans="2:18">
      <c r="H55" s="48"/>
      <c r="J55" s="49"/>
    </row>
  </sheetData>
  <mergeCells count="24">
    <mergeCell ref="A22:A25"/>
    <mergeCell ref="B22:B25"/>
    <mergeCell ref="A2:P2"/>
    <mergeCell ref="M4:P4"/>
    <mergeCell ref="T5:U5"/>
    <mergeCell ref="A8:A9"/>
    <mergeCell ref="B8:B9"/>
    <mergeCell ref="C8:C9"/>
    <mergeCell ref="A10:A17"/>
    <mergeCell ref="B10:B13"/>
    <mergeCell ref="B14:B17"/>
    <mergeCell ref="A18:A21"/>
    <mergeCell ref="B18:B21"/>
    <mergeCell ref="C28:C29"/>
    <mergeCell ref="H28:I28"/>
    <mergeCell ref="A30:A37"/>
    <mergeCell ref="B30:B33"/>
    <mergeCell ref="B34:B37"/>
    <mergeCell ref="A38:A41"/>
    <mergeCell ref="B38:B41"/>
    <mergeCell ref="A42:A45"/>
    <mergeCell ref="B42:B45"/>
    <mergeCell ref="A28:A29"/>
    <mergeCell ref="B28:B29"/>
  </mergeCells>
  <phoneticPr fontId="1"/>
  <pageMargins left="0.7" right="0.7" top="0.75" bottom="0.75" header="0.3" footer="0.3"/>
  <pageSetup paperSize="9" scale="64" orientation="portrait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H29.3.30修正後</vt:lpstr>
      <vt:lpstr>H29.3.30修正後!Print_Area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226614</cp:lastModifiedBy>
  <cp:lastPrinted>2017-03-31T02:11:18Z</cp:lastPrinted>
  <dcterms:created xsi:type="dcterms:W3CDTF">2015-03-02T08:09:02Z</dcterms:created>
  <dcterms:modified xsi:type="dcterms:W3CDTF">2017-03-31T02:18:38Z</dcterms:modified>
</cp:coreProperties>
</file>