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3石川町●\"/>
    </mc:Choice>
  </mc:AlternateContent>
  <bookViews>
    <workbookView xWindow="-15" yWindow="6345" windowWidth="28830" windowHeight="6405" tabRatio="7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c r="BW35" i="9" s="1"/>
  <c r="BW36" i="9" s="1"/>
  <c r="BW37" i="9" s="1"/>
  <c r="BW38" i="9" s="1"/>
  <c r="BW39" i="9" s="1"/>
  <c r="BW40" i="9" s="1"/>
  <c r="BW41" i="9" s="1"/>
  <c r="BW42" i="9" s="1"/>
  <c r="CO34" i="9" l="1"/>
</calcChain>
</file>

<file path=xl/sharedStrings.xml><?xml version="1.0" encoding="utf-8"?>
<sst xmlns="http://schemas.openxmlformats.org/spreadsheetml/2006/main" count="1023" uniqueCount="560">
  <si>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</si>
  <si>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</si>
  <si>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</si>
  <si>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</si>
  <si>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</si>
  <si>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</si>
  <si>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</si>
  <si>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</si>
  <si>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</si>
  <si>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</si>
  <si>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</si>
  <si>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</si>
  <si>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</si>
  <si>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</si>
  <si>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</si>
  <si>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</si>
  <si>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</si>
  <si>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</si>
  <si>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</si>
  <si>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</si>
  <si>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</si>
  <si>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</si>
  <si>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</si>
  <si>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</si>
  <si>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</si>
  <si>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</si>
  <si>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</si>
  <si>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</si>
  <si>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</si>
  <si>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</si>
  <si>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</si>
  <si>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</si>
  <si>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</si>
  <si>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</si>
  <si>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</si>
  <si>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</si>
  <si>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</si>
  <si>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</si>
  <si>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</si>
  <si>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</si>
  <si>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</si>
  <si>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</si>
  <si>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</si>
  <si>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</si>
  <si>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</si>
  <si>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</si>
  <si>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</si>
  <si>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</si>
  <si>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</si>
  <si>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</si>
  <si>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</si>
  <si>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</si>
  <si>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</si>
  <si>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</si>
  <si>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</si>
  <si>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</si>
  <si>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</si>
  <si>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</si>
  <si>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</si>
  <si>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</si>
  <si>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</si>
  <si>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</si>
  <si>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</si>
  <si>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</si>
  <si>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</si>
  <si>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</si>
  <si>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</si>
  <si>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</si>
  <si>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</si>
  <si>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</si>
  <si>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</si>
  <si>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</si>
  <si>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</si>
  <si>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</si>
  <si>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</si>
  <si>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</si>
  <si>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</si>
  <si>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</si>
  <si>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</si>
  <si>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</si>
  <si>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</si>
  <si>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</si>
  <si>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</si>
  <si>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</si>
  <si>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</si>
  <si>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</si>
  <si>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</si>
  <si>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</si>
  <si>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</si>
  <si>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</si>
  <si>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</si>
  <si>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</si>
  <si>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</si>
  <si>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</si>
  <si>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</si>
  <si>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</si>
  <si>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</si>
  <si>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</si>
  <si>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</si>
  <si>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</si>
  <si>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</si>
  <si>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</si>
  <si>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</si>
  <si>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</si>
  <si>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</si>
  <si>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</si>
  <si>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</si>
  <si>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</si>
  <si>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</si>
  <si>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</si>
  <si>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</si>
  <si>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</si>
  <si>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</si>
  <si>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</si>
  <si>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</si>
  <si>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</si>
  <si>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</si>
  <si>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</si>
  <si>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</si>
  <si>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</si>
  <si>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</si>
  <si>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</si>
  <si>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</si>
  <si>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</si>
  <si>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</si>
  <si>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</si>
  <si>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</si>
  <si>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</si>
  <si>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</si>
  <si>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</si>
  <si>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</si>
  <si>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</si>
  <si>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</si>
  <si>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</si>
  <si>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</si>
  <si>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</si>
  <si>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</si>
  <si>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</si>
  <si>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</si>
  <si>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</si>
  <si>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</si>
  <si>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</si>
  <si>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</si>
  <si>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</si>
  <si>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</si>
  <si>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</si>
  <si>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</si>
  <si>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</si>
  <si>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</si>
  <si>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</si>
  <si>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</si>
  <si>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</si>
  <si>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</si>
  <si>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</si>
  <si>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</si>
  <si>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</si>
  <si>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</si>
  <si>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</si>
  <si>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</si>
  <si>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</si>
  <si>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</si>
  <si>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</si>
  <si>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</si>
  <si>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</si>
  <si>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</si>
  <si>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</si>
  <si>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</si>
  <si>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</si>
  <si>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</si>
  <si>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</si>
  <si>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</si>
  <si>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</si>
  <si>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</si>
  <si>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</si>
  <si>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</si>
  <si>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</si>
  <si>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</si>
  <si>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</si>
  <si>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</si>
  <si>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</si>
  <si>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</si>
  <si>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</si>
  <si>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</si>
  <si>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</si>
  <si>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</si>
  <si>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</si>
  <si>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</si>
  <si>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</si>
  <si>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</si>
  <si>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</si>
  <si>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</si>
  <si>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</si>
  <si>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</si>
  <si>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</si>
  <si>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</si>
  <si>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</si>
  <si>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</si>
  <si>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福島県石川町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</si>
  <si>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</si>
  <si>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</si>
  <si>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</si>
  <si>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</si>
  <si>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</si>
  <si>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</si>
  <si>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</si>
  <si>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</si>
  <si>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</si>
  <si>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</si>
  <si>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</si>
  <si>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</si>
  <si>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</si>
  <si>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</si>
  <si>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</si>
  <si>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</si>
  <si>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</si>
  <si>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</si>
  <si>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</si>
  <si>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</si>
  <si>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</si>
  <si>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</si>
  <si>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</si>
  <si>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</si>
  <si>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</si>
  <si>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</si>
  <si>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</si>
  <si>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</si>
  <si>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</si>
  <si>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</si>
  <si>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</si>
  <si>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</si>
  <si>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</si>
  <si>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</si>
  <si>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</si>
  <si>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</si>
  <si>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</si>
  <si>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</si>
  <si>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</si>
  <si>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</si>
  <si>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</si>
  <si>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</si>
  <si>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</si>
  <si>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</si>
  <si>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</si>
  <si>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</si>
  <si>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</si>
  <si>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</si>
  <si>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</si>
  <si>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</si>
  <si>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</si>
  <si>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</si>
  <si>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</si>
  <si>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</si>
  <si>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</si>
  <si>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</si>
  <si>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</si>
  <si>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</si>
  <si>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</si>
  <si>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</si>
  <si>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</si>
  <si>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</si>
  <si>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</si>
  <si>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</si>
  <si>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</si>
  <si>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</si>
  <si>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</si>
  <si>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</si>
  <si>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</si>
  <si>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</si>
  <si>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</si>
  <si>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</si>
  <si>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</si>
  <si>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</si>
  <si>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</si>
  <si>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</si>
  <si>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</si>
  <si>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</si>
  <si>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</si>
  <si>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</si>
  <si>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</si>
  <si>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</si>
  <si>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</si>
  <si>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</si>
  <si>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</si>
  <si>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</si>
  <si>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</si>
  <si>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</si>
  <si>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</si>
  <si>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</si>
  <si>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</si>
  <si>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</si>
  <si>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</si>
  <si>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</si>
  <si>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</si>
  <si>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</si>
  <si>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</si>
  <si>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</si>
  <si>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</si>
  <si>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</si>
  <si>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</si>
  <si>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</si>
  <si>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</si>
  <si>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</si>
  <si>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</si>
  <si>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</si>
  <si>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</si>
  <si>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</si>
  <si>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</si>
  <si>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</si>
  <si>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</si>
  <si>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</si>
  <si>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</si>
  <si>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</si>
  <si>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</si>
  <si>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</si>
  <si>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</si>
  <si>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</si>
  <si>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</si>
  <si>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</si>
  <si>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</si>
  <si>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</si>
  <si>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</si>
  <si>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</si>
  <si>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</si>
  <si>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</si>
  <si>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</si>
  <si>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</si>
  <si>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</si>
  <si>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</si>
  <si>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</si>
  <si>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</si>
  <si>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</si>
  <si>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</si>
  <si>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</si>
  <si>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</si>
  <si>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</si>
  <si>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</si>
  <si>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</si>
  <si>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</si>
  <si>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</si>
  <si>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</si>
  <si>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</si>
  <si>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</si>
  <si>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</si>
  <si>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</si>
  <si>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</si>
  <si>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</si>
  <si>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福島県石川町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</si>
  <si>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</si>
  <si>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</si>
  <si>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</si>
  <si>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</si>
  <si>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</si>
  <si>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</si>
  <si>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</si>
  <si>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</si>
  <si>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</si>
  <si>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</si>
  <si>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</si>
  <si>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</si>
  <si>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</si>
  <si>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</si>
  <si>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</si>
  <si>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</si>
  <si>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</si>
  <si>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</si>
  <si>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</si>
  <si>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</si>
  <si>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</si>
  <si>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</si>
  <si>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</si>
  <si>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</si>
  <si>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</si>
  <si>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</si>
  <si>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</si>
  <si>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</si>
  <si>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</si>
  <si>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</si>
  <si>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</si>
  <si>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</si>
  <si>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</si>
  <si>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</si>
  <si>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</si>
  <si>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</si>
  <si>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</si>
  <si>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</si>
  <si>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</si>
  <si>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</si>
  <si>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</si>
  <si>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</si>
  <si>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</si>
  <si>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</si>
  <si>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</si>
  <si>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</si>
  <si>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</si>
  <si>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</si>
  <si>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</si>
  <si>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</si>
  <si>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</si>
  <si>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</si>
  <si>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</si>
  <si>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</si>
  <si>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</si>
  <si>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</si>
  <si>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</si>
  <si>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</si>
  <si>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</si>
  <si>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</si>
  <si>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</si>
  <si>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</si>
  <si>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</si>
  <si>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</si>
  <si>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</si>
  <si>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</si>
  <si>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</si>
  <si>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</si>
  <si>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</si>
  <si>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</si>
  <si>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</si>
  <si>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</si>
  <si>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</si>
  <si>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</si>
  <si>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</si>
  <si>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</si>
  <si>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</si>
  <si>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</si>
  <si>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</si>
  <si>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</si>
  <si>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</si>
  <si>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</si>
  <si>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</si>
  <si>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</si>
  <si>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</si>
  <si>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</si>
  <si>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</si>
  <si>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</si>
  <si>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</si>
  <si>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</si>
  <si>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</si>
  <si>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</si>
  <si>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</si>
  <si>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</si>
  <si>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</si>
  <si>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</si>
  <si>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</si>
  <si>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</si>
  <si>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</si>
  <si>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</si>
  <si>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</si>
  <si>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</si>
  <si>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</si>
  <si>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</si>
  <si>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</si>
  <si>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</si>
  <si>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</si>
  <si>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</si>
  <si>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</si>
  <si>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</si>
  <si>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</si>
  <si>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</si>
  <si>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</si>
  <si>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</si>
  <si>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</si>
  <si>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</si>
  <si>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</si>
  <si>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</si>
  <si>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</si>
  <si>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</si>
  <si>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</si>
  <si>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</si>
  <si>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</si>
  <si>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</si>
  <si>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</si>
  <si>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</si>
  <si>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</si>
  <si>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</si>
  <si>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</si>
  <si>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</si>
  <si>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</si>
  <si>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</si>
  <si>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</si>
  <si>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</si>
  <si>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</si>
  <si>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</si>
  <si>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</si>
  <si>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</si>
  <si>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</si>
  <si>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</si>
  <si>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</si>
  <si>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</si>
  <si>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</si>
  <si>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</si>
  <si>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</si>
  <si>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</si>
  <si>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</si>
  <si>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</si>
  <si>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</si>
  <si>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</si>
  <si>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</si>
  <si>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</si>
  <si>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</si>
  <si>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</si>
  <si>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</si>
  <si>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</si>
  <si>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</si>
  <si>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</si>
  <si>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</si>
  <si>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</si>
  <si>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</si>
  <si>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</si>
  <si>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</si>
  <si>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</si>
  <si>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</si>
  <si>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</si>
  <si>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</si>
  <si>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</si>
  <si>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</si>
  <si>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</si>
  <si>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</si>
  <si>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</si>
  <si>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</si>
  <si>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</si>
  <si>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</si>
  <si>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</si>
  <si>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</si>
  <si>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</si>
  <si>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</si>
  <si>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2.03</t>
  </si>
  <si>
    <t>▲ 0.58</t>
  </si>
  <si>
    <t>水道事業会計</t>
  </si>
  <si>
    <t>一般会計</t>
  </si>
  <si>
    <t>国民健康保険特別会計</t>
  </si>
  <si>
    <t>介護保険特別会計</t>
  </si>
  <si>
    <t>土地開発事業特別会計</t>
  </si>
  <si>
    <t>簡易水道事業特別会計</t>
  </si>
  <si>
    <t>後期高齢者医療特別会計</t>
  </si>
  <si>
    <t>宅地造成事業特別会計</t>
  </si>
  <si>
    <t>その他会計（赤字）</t>
  </si>
  <si>
    <t>その他会計（黒字）</t>
  </si>
  <si>
    <t>須賀川地方広域消防組合　一般会計</t>
  </si>
  <si>
    <t>石川地方生活環境施設組合　一般会計</t>
    <rPh sb="13" eb="15">
      <t>イッパン</t>
    </rPh>
    <rPh sb="15" eb="17">
      <t>カイケイ</t>
    </rPh>
    <phoneticPr fontId="2"/>
  </si>
  <si>
    <t>福島県後期高齢者医療広域連合一般会計</t>
  </si>
  <si>
    <t>福島県後期高齢者医療広域連合後期高齢者医療特別会計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</si>
  <si>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</si>
  <si>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</si>
  <si>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</si>
  <si>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</si>
  <si>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</si>
  <si>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母畑レークサイドセンター</t>
    <rPh sb="0" eb="2">
      <t>ボバタ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</si>
  <si>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</si>
  <si>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</si>
  <si>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</si>
  <si>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</si>
  <si>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</si>
  <si>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</si>
  <si>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</si>
  <si>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</si>
  <si>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</si>
  <si>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役場庁舎等建設基金の取り崩しにより分子の控除要因である充当可能基金の額が減少したため、前年度を大きく上回る16.3%となった。今後は、過疎対策事業債などの交付税措置がある地方債を活用しながら本比率の上昇を抑制していく。
　実質公債費比率について、公債費に準ずる債務負担行為や一部事務組合が起こした地方債に充てたと認められる負担金などのいわゆる準元利償還金が減少したことにより前年度を下回る6.1%となった。今後は、役場庁舎建設事業に伴う地方債の元金償還が始まることによって一定程度の元利償還金の増加は想定できるものの、既発債の償還満了や債務負担行為に起因する負担額の減少により、本比率の上昇は最小限に抑えられるものと分析す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</si>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</sst>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32173</c:v>
                </c:pt>
                <c:pt idx="1">
                  <c:v>103465</c:v>
                </c:pt>
                <c:pt idx="2">
                  <c:v>131353</c:v>
                </c:pt>
                <c:pt idx="3">
                  <c:v>140878</c:v>
                </c:pt>
                <c:pt idx="4">
                  <c:v>107513</c:v>
                </c:pt>
              </c:numCache>
            </c:numRef>
          </c:val>
          <c:smooth val="0"/>
        </c:ser>
        <c:dLbls>
          <c:showLegendKey val="0"/>
          <c:showVal val="0"/>
          <c:showCatName val="0"/>
          <c:showSerName val="0"/>
          <c:showPercent val="0"/>
          <c:showBubbleSize val="0"/>
        </c:dLbls>
        <c:marker val="1"/>
        <c:smooth val="0"/>
        <c:axId val="474642936"/>
        <c:axId val="474642152"/>
      </c:lineChart>
      <c:catAx>
        <c:axId val="474642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2152"/>
        <c:crosses val="autoZero"/>
        <c:auto val="1"/>
        <c:lblAlgn val="ctr"/>
        <c:lblOffset val="100"/>
        <c:tickLblSkip val="1"/>
        <c:tickMarkSkip val="1"/>
        <c:noMultiLvlLbl val="0"/>
      </c:catAx>
      <c:valAx>
        <c:axId val="474642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2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10.02</c:v>
                </c:pt>
                <c:pt idx="1">
                  <c:v>10.07</c:v>
                </c:pt>
                <c:pt idx="2">
                  <c:v>6.19</c:v>
                </c:pt>
                <c:pt idx="3">
                  <c:v>9.58</c:v>
                </c:pt>
                <c:pt idx="4">
                  <c:v>7.09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17.77</c:v>
                </c:pt>
                <c:pt idx="1">
                  <c:v>21.62</c:v>
                </c:pt>
                <c:pt idx="2">
                  <c:v>23.77</c:v>
                </c:pt>
                <c:pt idx="3">
                  <c:v>26.37</c:v>
                </c:pt>
                <c:pt idx="4">
                  <c:v>29.31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35880"/>
        <c:axId val="474627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5.54</c:v>
                </c:pt>
                <c:pt idx="1">
                  <c:v>4.41</c:v>
                </c:pt>
                <c:pt idx="2">
                  <c:v>-2.0299999999999998</c:v>
                </c:pt>
                <c:pt idx="3">
                  <c:v>6.71</c:v>
                </c:pt>
                <c:pt idx="4">
                  <c:v>-0.57999999999999996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35880"/>
        <c:axId val="474627256"/>
      </c:lineChart>
      <c:catAx>
        <c:axId val="47463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7256"/>
        <c:crosses val="autoZero"/>
        <c:auto val="1"/>
        <c:lblAlgn val="ctr"/>
        <c:lblOffset val="100"/>
        <c:tickLblSkip val="1"/>
        <c:tickMarkSkip val="1"/>
        <c:noMultiLvlLbl val="0"/>
      </c:catAx>
      <c:valAx>
        <c:axId val="47462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0.09</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0.17</c:v>
                </c:pt>
                <c:pt idx="4">
                  <c:v>#N/A</c:v>
                </c:pt>
                <c:pt idx="5">
                  <c:v>0.11</c:v>
                </c:pt>
                <c:pt idx="6">
                  <c:v>#N/A</c:v>
                </c:pt>
                <c:pt idx="7">
                  <c:v>0.25</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0.31</c:v>
                </c:pt>
                <c:pt idx="4">
                  <c:v>#N/A</c:v>
                </c:pt>
                <c:pt idx="5">
                  <c:v>0.13</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0.87</c:v>
                </c:pt>
                <c:pt idx="4">
                  <c:v>#N/A</c:v>
                </c:pt>
                <c:pt idx="5">
                  <c:v>0.9</c:v>
                </c:pt>
                <c:pt idx="6">
                  <c:v>#N/A</c:v>
                </c:pt>
                <c:pt idx="7">
                  <c:v>1.1200000000000001</c:v>
                </c:pt>
                <c:pt idx="8">
                  <c:v>#N/A</c:v>
                </c:pt>
                <c:pt idx="9">
                  <c:v>0.87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2.63</c:v>
                </c:pt>
                <c:pt idx="2">
                  <c:v>#N/A</c:v>
                </c:pt>
                <c:pt idx="3">
                  <c:v>1.31</c:v>
                </c:pt>
                <c:pt idx="4">
                  <c:v>#N/A</c:v>
                </c:pt>
                <c:pt idx="5">
                  <c:v>1.69</c:v>
                </c:pt>
                <c:pt idx="6">
                  <c:v>#N/A</c:v>
                </c:pt>
                <c:pt idx="7">
                  <c:v>2.09</c:v>
                </c:pt>
                <c:pt idx="8">
                  <c:v>#N/A</c:v>
                </c:pt>
                <c:pt idx="9">
                  <c:v>2.58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10.02</c:v>
                </c:pt>
                <c:pt idx="2">
                  <c:v>#N/A</c:v>
                </c:pt>
                <c:pt idx="3">
                  <c:v>10.06</c:v>
                </c:pt>
                <c:pt idx="4">
                  <c:v>#N/A</c:v>
                </c:pt>
                <c:pt idx="5">
                  <c:v>6.18</c:v>
                </c:pt>
                <c:pt idx="6">
                  <c:v>#N/A</c:v>
                </c:pt>
                <c:pt idx="7">
                  <c:v>9.43</c:v>
                </c:pt>
                <c:pt idx="8">
                  <c:v>#N/A</c:v>
                </c:pt>
                <c:pt idx="9">
                  <c:v>6.91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14.73</c:v>
                </c:pt>
                <c:pt idx="2">
                  <c:v>#N/A</c:v>
                </c:pt>
                <c:pt idx="3">
                  <c:v>16.190000000000001</c:v>
                </c:pt>
                <c:pt idx="4">
                  <c:v>#N/A</c:v>
                </c:pt>
                <c:pt idx="5">
                  <c:v>16.66</c:v>
                </c:pt>
                <c:pt idx="6">
                  <c:v>#N/A</c:v>
                </c:pt>
                <c:pt idx="7">
                  <c:v>13.4</c:v>
                </c:pt>
                <c:pt idx="8">
                  <c:v>#N/A</c:v>
                </c:pt>
                <c:pt idx="9">
                  <c:v>11.62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37840"/>
        <c:axId val="474641368"/>
      </c:barChart>
      <c:catAx>
        <c:axId val="47463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1368"/>
        <c:crosses val="autoZero"/>
        <c:auto val="1"/>
        <c:lblAlgn val="ctr"/>
        <c:lblOffset val="100"/>
        <c:tickLblSkip val="1"/>
        <c:tickMarkSkip val="1"/>
        <c:noMultiLvlLbl val="0"/>
      </c:catAx>
      <c:valAx>
        <c:axId val="47464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624</c:v>
                </c:pt>
                <c:pt idx="5">
                  <c:v>620</c:v>
                </c:pt>
                <c:pt idx="8">
                  <c:v>630</c:v>
                </c:pt>
                <c:pt idx="11">
                  <c:v>611</c:v>
                </c:pt>
                <c:pt idx="14">
                  <c:v>582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134</c:v>
                </c:pt>
                <c:pt idx="3">
                  <c:v>124</c:v>
                </c:pt>
                <c:pt idx="6">
                  <c:v>96</c:v>
                </c:pt>
                <c:pt idx="9">
                  <c:v>38</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202</c:v>
                </c:pt>
                <c:pt idx="3">
                  <c:v>202</c:v>
                </c:pt>
                <c:pt idx="6">
                  <c:v>201</c:v>
                </c:pt>
                <c:pt idx="9">
                  <c:v>200</c:v>
                </c:pt>
                <c:pt idx="12">
                  <c:v>177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c:v>
                </c:pt>
                <c:pt idx="3">
                  <c:v>134</c:v>
                </c:pt>
                <c:pt idx="6">
                  <c:v>130</c:v>
                </c:pt>
                <c:pt idx="9">
                  <c:v>134</c:v>
                </c:pt>
                <c:pt idx="12">
                  <c:v>133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546</c:v>
                </c:pt>
                <c:pt idx="3">
                  <c:v>507</c:v>
                </c:pt>
                <c:pt idx="6">
                  <c:v>487</c:v>
                </c:pt>
                <c:pt idx="9">
                  <c:v>465</c:v>
                </c:pt>
                <c:pt idx="12">
                  <c:v>492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37448"/>
        <c:axId val="474639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391</c:v>
                </c:pt>
                <c:pt idx="2">
                  <c:v>#N/A</c:v>
                </c:pt>
                <c:pt idx="3">
                  <c:v>#N/A</c:v>
                </c:pt>
                <c:pt idx="4">
                  <c:v>347</c:v>
                </c:pt>
                <c:pt idx="5">
                  <c:v>#N/A</c:v>
                </c:pt>
                <c:pt idx="6">
                  <c:v>#N/A</c:v>
                </c:pt>
                <c:pt idx="7">
                  <c:v>284</c:v>
                </c:pt>
                <c:pt idx="8">
                  <c:v>#N/A</c:v>
                </c:pt>
                <c:pt idx="9">
                  <c:v>#N/A</c:v>
                </c:pt>
                <c:pt idx="10">
                  <c:v>226</c:v>
                </c:pt>
                <c:pt idx="11">
                  <c:v>#N/A</c:v>
                </c:pt>
                <c:pt idx="12">
                  <c:v>#N/A</c:v>
                </c:pt>
                <c:pt idx="13">
                  <c:v>243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37448"/>
        <c:axId val="474639800"/>
      </c:lineChart>
      <c:catAx>
        <c:axId val="47463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9800"/>
        <c:crosses val="autoZero"/>
        <c:auto val="1"/>
        <c:lblAlgn val="ctr"/>
        <c:lblOffset val="100"/>
        <c:tickLblSkip val="1"/>
        <c:tickMarkSkip val="1"/>
        <c:noMultiLvlLbl val="0"/>
      </c:catAx>
      <c:valAx>
        <c:axId val="47463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5127</c:v>
                </c:pt>
                <c:pt idx="5">
                  <c:v>5062</c:v>
                </c:pt>
                <c:pt idx="8">
                  <c:v>5457</c:v>
                </c:pt>
                <c:pt idx="11">
                  <c:v>5736</c:v>
                </c:pt>
                <c:pt idx="14">
                  <c:v>5576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141</c:v>
                </c:pt>
                <c:pt idx="5">
                  <c:v>134</c:v>
                </c:pt>
                <c:pt idx="8">
                  <c:v>132</c:v>
                </c:pt>
                <c:pt idx="11">
                  <c:v>123</c:v>
                </c:pt>
                <c:pt idx="14">
                  <c:v>115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2715</c:v>
                </c:pt>
                <c:pt idx="5">
                  <c:v>2979</c:v>
                </c:pt>
                <c:pt idx="8">
                  <c:v>2821</c:v>
                </c:pt>
                <c:pt idx="11">
                  <c:v>2913</c:v>
                </c:pt>
                <c:pt idx="14">
                  <c:v>2514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1738</c:v>
                </c:pt>
                <c:pt idx="3">
                  <c:v>1682</c:v>
                </c:pt>
                <c:pt idx="6">
                  <c:v>1578</c:v>
                </c:pt>
                <c:pt idx="9">
                  <c:v>1464</c:v>
                </c:pt>
                <c:pt idx="12">
                  <c:v>1399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612</c:v>
                </c:pt>
                <c:pt idx="3">
                  <c:v>500</c:v>
                </c:pt>
                <c:pt idx="6">
                  <c:v>389</c:v>
                </c:pt>
                <c:pt idx="9">
                  <c:v>284</c:v>
                </c:pt>
                <c:pt idx="12">
                  <c:v>193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1613</c:v>
                </c:pt>
                <c:pt idx="3">
                  <c:v>1464</c:v>
                </c:pt>
                <c:pt idx="6">
                  <c:v>1331</c:v>
                </c:pt>
                <c:pt idx="9">
                  <c:v>1228</c:v>
                </c:pt>
                <c:pt idx="12">
                  <c:v>1132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334</c:v>
                </c:pt>
                <c:pt idx="3">
                  <c:v>219</c:v>
                </c:pt>
                <c:pt idx="6">
                  <c:v>127</c:v>
                </c:pt>
                <c:pt idx="9">
                  <c:v>91</c:v>
                </c:pt>
                <c:pt idx="12">
                  <c:v>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4656</c:v>
                </c:pt>
                <c:pt idx="3">
                  <c:v>4944</c:v>
                </c:pt>
                <c:pt idx="6">
                  <c:v>5367</c:v>
                </c:pt>
                <c:pt idx="9">
                  <c:v>6014</c:v>
                </c:pt>
                <c:pt idx="12">
                  <c:v>6070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36272"/>
        <c:axId val="474635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970</c:v>
                </c:pt>
                <c:pt idx="2">
                  <c:v>#N/A</c:v>
                </c:pt>
                <c:pt idx="3">
                  <c:v>#N/A</c:v>
                </c:pt>
                <c:pt idx="4">
                  <c:v>634</c:v>
                </c:pt>
                <c:pt idx="5">
                  <c:v>#N/A</c:v>
                </c:pt>
                <c:pt idx="6">
                  <c:v>#N/A</c:v>
                </c:pt>
                <c:pt idx="7">
                  <c:v>382</c:v>
                </c:pt>
                <c:pt idx="8">
                  <c:v>#N/A</c:v>
                </c:pt>
                <c:pt idx="9">
                  <c:v>#N/A</c:v>
                </c:pt>
                <c:pt idx="10">
                  <c:v>309</c:v>
                </c:pt>
                <c:pt idx="11">
                  <c:v>#N/A</c:v>
                </c:pt>
                <c:pt idx="12">
                  <c:v>#N/A</c:v>
                </c:pt>
                <c:pt idx="13">
                  <c:v>658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36272"/>
        <c:axId val="474635096"/>
      </c:lineChart>
      <c:catAx>
        <c:axId val="47463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35096"/>
        <c:crosses val="autoZero"/>
        <c:auto val="1"/>
        <c:lblAlgn val="ctr"/>
        <c:lblOffset val="100"/>
        <c:tickLblSkip val="1"/>
        <c:tickMarkSkip val="1"/>
        <c:noMultiLvlLbl val="0"/>
      </c:catAx>
      <c:valAx>
        <c:axId val="474635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{2AF91117-F5DC-4C92-B7FF-FE2A3D1A63B5}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{A0E3483D-EEEC-456C-9FE1-F24D2659CBEB}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{DB2822C9-8AF1-4808-B4E9-E9420784A779}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{3D7B878B-6868-4DE2-80CE-007A290C71FD}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{F6E3C71A-9446-4594-81EE-05FF63FBB1C9}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{40CF4E8C-3E4D-41D2-B2BF-78EC80A7409A}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{F1A8DEB6-AD74-4B73-8644-88F58A1E966C}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{5B8D59AD-D3BD-4024-87C5-4F8C20ACF5C4}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{5A407FB6-171F-4B43-A5D3-0D8E0FA33BD1}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{96F8F320-D9BB-4548-9EE2-F542C77B6F63}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3528"/>
        <c:axId val="474631568"/>
      </c:scatterChart>
      <c:valAx>
        <c:axId val="474633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1568"/>
        <c:crosses val="autoZero"/>
        <c:crossBetween val="midCat"/>
      </c:valAx>
      <c:valAx>
        <c:axId val="474631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3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{6DF86039-72EF-4104-9FA9-E4537E13E2F2}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{7B2BEA89-47C5-4A5E-9BBD-34F197744BB6}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{4DC177F8-75C3-480A-A9F4-6BD43363AC58}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{764076AF-8BDC-45E4-8672-64DC0169005C}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{74393BF1-AD5C-443E-A6C0-A81CFDB39FEA}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9.6999999999999993</c:v>
                </c:pt>
                <c:pt idx="2">
                  <c:v>8.5</c:v>
                </c:pt>
                <c:pt idx="3">
                  <c:v>7</c:v>
                </c:pt>
                <c:pt idx="4">
                  <c:v>6.1</c:v>
                </c:pt>
              </c:numCache>
            </c:numRef>
          </c:xVal>
          <c:yVal>
            <c:numRef>
              <c:f>公会計指標分析・財政指標組合せ分析表!$K$73:$O$73</c:f>
              <c:numCache>
                <c:formatCode>#,##0.0;"▲ "#,##0.0</c:formatCode>
                <c:ptCount val="5"/>
                <c:pt idx="0">
                  <c:v>24.4</c:v>
                </c:pt>
                <c:pt idx="1">
                  <c:v>15.6</c:v>
                </c:pt>
                <c:pt idx="2">
                  <c:v>9.5</c:v>
                </c:pt>
                <c:pt idx="3">
                  <c:v>7.4</c:v>
                </c:pt>
                <c:pt idx="4">
                  <c:v>16.3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{E34F20FD-092A-4324-96C4-6F5B855A69B1}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{F32C8616-2C7E-45F3-931B-1706A3F1A4F4}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{7F3FF520-B4E7-4834-8223-45CC31F8C46C}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{C4EF5B8C-0AF6-4368-860A-406C19ADAAEC}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{96286796-73B6-4ABA-A5E9-0C7363FE8328}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30000"/>
        <c:axId val="474635488"/>
      </c:scatterChart>
      <c:valAx>
        <c:axId val="474630000"/>
        <c:scaling>
          <c:orientation val="minMax"/>
          <c:max val="12"/>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5488"/>
        <c:crosses val="autoZero"/>
        <c:crossBetween val="midCat"/>
      </c:valAx>
      <c:valAx>
        <c:axId val="474635488"/>
        <c:scaling>
          <c:orientation val="minMax"/>
          <c:max val="5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0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高齢化率の上昇、立地企業の撤退など、地域経済を支える基盤が根本的に軟弱であるため、本指数は類似団体を常に下回る結果となっている。また年度間比較でも、本町の財政構造に大きな変化がないことから、多少の上下はあるものの一定水準を保った推移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今後は、大規模事業の実施に耐えうる財政体力を備えるため、中長期的視点に立った行財政経営を心掛けるとともに、年度間の財政調整を図るため、各種基金の充実にも努める。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129722</xdr:rowOff>
    </xdr:to>
    <xdr:cxnSp macro="">
      <xdr:nvCxnSpPr>
        <xdr:cNvPr id="73" name="直線コネクタ 72"/>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78" name="テキスト ボックス 77"/>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9" name="直線コネクタ 78"/>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129722</xdr:rowOff>
    </xdr:from>
    <xdr:to>
      <xdr:col>3</xdr:col>
      <xdr:colOff>330200</xdr:colOff>
      <xdr:row>43</xdr:row>
      <xdr:rowOff>59872</xdr:rowOff>
    </xdr:to>
    <xdr:sp macro="" textlink="">
      <xdr:nvSpPr>
        <xdr:cNvPr id="80" name="フローチャート :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3" name="テキスト ボックス 82"/>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経常行政経費の削減を徹底してきた結果、類似団体平均値を大きく下回ってきたが、平成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年度は、経常一般財源の減少により本指標が上昇した。平成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年度には、地方消費税交付金の増収により一時的に減少したものの、平成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年度は地方消費税交付金の減少と、統合小中学校の通学バス運行委託料を臨時的経費から経常的経費に分析変更したことを要因に再び上昇に転じた。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今後も、コスト削減の手綱を緩めず経常経費の縮減を図るとともに、より一層の健全化に努める。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62</xdr:row>
      <xdr:rowOff>76623</xdr:rowOff>
    </xdr:to>
    <xdr:cxnSp macro="">
      <xdr:nvCxnSpPr>
        <xdr:cNvPr id="133" name="直線コネクタ 132"/>
        <xdr:cNvCxnSpPr/>
      </xdr:nvCxnSpPr>
      <xdr:spPr>
        <a:xfrm>
          <a:off x="4114800" y="10384790"/>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62</xdr:row>
      <xdr:rowOff>4233</xdr:rowOff>
    </xdr:to>
    <xdr:cxnSp macro="">
      <xdr:nvCxnSpPr>
        <xdr:cNvPr id="136" name="直線コネクタ 135"/>
        <xdr:cNvCxnSpPr/>
      </xdr:nvCxnSpPr>
      <xdr:spPr>
        <a:xfrm flipV="1">
          <a:off x="3225800" y="1038479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4233</xdr:rowOff>
    </xdr:to>
    <xdr:cxnSp macro="">
      <xdr:nvCxnSpPr>
        <xdr:cNvPr id="139" name="直線コネクタ 138"/>
        <xdr:cNvCxnSpPr/>
      </xdr:nvCxnSpPr>
      <xdr:spPr>
        <a:xfrm>
          <a:off x="2336800" y="1062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40" name="フローチャート : 判断 139"/>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1" name="テキスト ボックス 140"/>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167640</xdr:rowOff>
    </xdr:to>
    <xdr:cxnSp macro="">
      <xdr:nvCxnSpPr>
        <xdr:cNvPr id="142" name="直線コネクタ 141"/>
        <xdr:cNvCxnSpPr/>
      </xdr:nvCxnSpPr>
      <xdr:spPr>
        <a:xfrm>
          <a:off x="1447800" y="103687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3" name="フローチャート : 判断 142"/>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4" name="テキスト ボックス 143"/>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52" name="円/楕円 151"/>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42350</xdr:rowOff>
    </xdr:from>
    <xdr:ext cx="762000" cy="259045"/>
    <xdr:sp macro="" textlink="">
      <xdr:nvSpPr>
        <xdr:cNvPr id="153"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4" name="円/楕円 153"/>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5" name="テキスト ボックス 154"/>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6" name="円/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7" name="テキスト ボックス 156"/>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8" name="円/楕円 157"/>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9" name="テキスト ボックス 15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60" name="円/楕円 159"/>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142681</xdr:rowOff>
    </xdr:from>
    <xdr:ext cx="762000" cy="259045"/>
    <xdr:sp macro="" textlink="">
      <xdr:nvSpPr>
        <xdr:cNvPr id="161" name="テキスト ボックス 160"/>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[146,490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石川町第３次集中改革プラン（平成２５年６月策定）」と、その成果を踏まえて新たに策定した「石川町第４次集中改革プラン（平成２８年８月策定）」に基づき、経常経費及び職員数の削減を行ってき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年度は、新庁舎移転費用や旧本庁舎・分庁舎の解体工事費用など臨時的な経費の発生により本費用が上昇した。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今後は、更なる行財政改革を進めつつ、住民の多様なニーズにも的確に対応できるよう、簡素で効率的な行財政運営を目指す。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71278</xdr:rowOff>
    </xdr:from>
    <xdr:to>
      <xdr:col>7</xdr:col>
      <xdr:colOff>152400</xdr:colOff>
      <xdr:row>82</xdr:row>
      <xdr:rowOff>115701</xdr:rowOff>
    </xdr:to>
    <xdr:cxnSp macro="">
      <xdr:nvCxnSpPr>
        <xdr:cNvPr id="196" name="直線コネクタ 195"/>
        <xdr:cNvCxnSpPr/>
      </xdr:nvCxnSpPr>
      <xdr:spPr>
        <a:xfrm>
          <a:off x="4114800" y="14130178"/>
          <a:ext cx="8382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367</xdr:rowOff>
    </xdr:from>
    <xdr:to>
      <xdr:col>6</xdr:col>
      <xdr:colOff>0</xdr:colOff>
      <xdr:row>82</xdr:row>
      <xdr:rowOff>71278</xdr:rowOff>
    </xdr:to>
    <xdr:cxnSp macro="">
      <xdr:nvCxnSpPr>
        <xdr:cNvPr id="199" name="直線コネクタ 198"/>
        <xdr:cNvCxnSpPr/>
      </xdr:nvCxnSpPr>
      <xdr:spPr>
        <a:xfrm>
          <a:off x="3225800" y="1405926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111646</xdr:rowOff>
    </xdr:from>
    <xdr:to>
      <xdr:col>4</xdr:col>
      <xdr:colOff>482600</xdr:colOff>
      <xdr:row>82</xdr:row>
      <xdr:rowOff>367</xdr:rowOff>
    </xdr:to>
    <xdr:cxnSp macro="">
      <xdr:nvCxnSpPr>
        <xdr:cNvPr id="202" name="直線コネクタ 201"/>
        <xdr:cNvCxnSpPr/>
      </xdr:nvCxnSpPr>
      <xdr:spPr>
        <a:xfrm>
          <a:off x="2336800" y="13999096"/>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203" name="フローチャート : 判断 202"/>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204" name="テキスト ボックス 203"/>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84427</xdr:rowOff>
    </xdr:from>
    <xdr:to>
      <xdr:col>3</xdr:col>
      <xdr:colOff>279400</xdr:colOff>
      <xdr:row>81</xdr:row>
      <xdr:rowOff>111646</xdr:rowOff>
    </xdr:to>
    <xdr:cxnSp macro="">
      <xdr:nvCxnSpPr>
        <xdr:cNvPr id="205" name="直線コネクタ 204"/>
        <xdr:cNvCxnSpPr/>
      </xdr:nvCxnSpPr>
      <xdr:spPr>
        <a:xfrm>
          <a:off x="1447800" y="13971877"/>
          <a:ext cx="889000" cy="2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6" name="フローチャート : 判断 205"/>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7" name="テキスト ボックス 206"/>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8" name="フローチャート : 判断 207"/>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9" name="テキスト ボックス 208"/>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64901</xdr:rowOff>
    </xdr:from>
    <xdr:to>
      <xdr:col>7</xdr:col>
      <xdr:colOff>203200</xdr:colOff>
      <xdr:row>82</xdr:row>
      <xdr:rowOff>166501</xdr:rowOff>
    </xdr:to>
    <xdr:sp macro="" textlink="">
      <xdr:nvSpPr>
        <xdr:cNvPr id="215" name="円/楕円 214"/>
        <xdr:cNvSpPr/>
      </xdr:nvSpPr>
      <xdr:spPr>
        <a:xfrm>
          <a:off x="4902200" y="141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81428</xdr:rowOff>
    </xdr:from>
    <xdr:ext cx="762000" cy="259045"/>
    <xdr:sp macro="" textlink="">
      <xdr:nvSpPr>
        <xdr:cNvPr id="216" name="人件費・物件費等の状況該当値テキスト"/>
        <xdr:cNvSpPr txBox="1"/>
      </xdr:nvSpPr>
      <xdr:spPr>
        <a:xfrm>
          <a:off x="5041900" y="1396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20478</xdr:rowOff>
    </xdr:from>
    <xdr:to>
      <xdr:col>6</xdr:col>
      <xdr:colOff>50800</xdr:colOff>
      <xdr:row>82</xdr:row>
      <xdr:rowOff>122078</xdr:rowOff>
    </xdr:to>
    <xdr:sp macro="" textlink="">
      <xdr:nvSpPr>
        <xdr:cNvPr id="217" name="円/楕円 216"/>
        <xdr:cNvSpPr/>
      </xdr:nvSpPr>
      <xdr:spPr>
        <a:xfrm>
          <a:off x="4064000" y="140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132255</xdr:rowOff>
    </xdr:from>
    <xdr:ext cx="736600" cy="259045"/>
    <xdr:sp macro="" textlink="">
      <xdr:nvSpPr>
        <xdr:cNvPr id="218" name="テキスト ボックス 217"/>
        <xdr:cNvSpPr txBox="1"/>
      </xdr:nvSpPr>
      <xdr:spPr>
        <a:xfrm>
          <a:off x="3733800" y="1384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121017</xdr:rowOff>
    </xdr:from>
    <xdr:to>
      <xdr:col>4</xdr:col>
      <xdr:colOff>533400</xdr:colOff>
      <xdr:row>82</xdr:row>
      <xdr:rowOff>51167</xdr:rowOff>
    </xdr:to>
    <xdr:sp macro="" textlink="">
      <xdr:nvSpPr>
        <xdr:cNvPr id="219" name="円/楕円 218"/>
        <xdr:cNvSpPr/>
      </xdr:nvSpPr>
      <xdr:spPr>
        <a:xfrm>
          <a:off x="3175000" y="140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61344</xdr:rowOff>
    </xdr:from>
    <xdr:ext cx="762000" cy="259045"/>
    <xdr:sp macro="" textlink="">
      <xdr:nvSpPr>
        <xdr:cNvPr id="220" name="テキスト ボックス 219"/>
        <xdr:cNvSpPr txBox="1"/>
      </xdr:nvSpPr>
      <xdr:spPr>
        <a:xfrm>
          <a:off x="2844800" y="1377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60846</xdr:rowOff>
    </xdr:from>
    <xdr:to>
      <xdr:col>3</xdr:col>
      <xdr:colOff>330200</xdr:colOff>
      <xdr:row>81</xdr:row>
      <xdr:rowOff>162446</xdr:rowOff>
    </xdr:to>
    <xdr:sp macro="" textlink="">
      <xdr:nvSpPr>
        <xdr:cNvPr id="221" name="円/楕円 220"/>
        <xdr:cNvSpPr/>
      </xdr:nvSpPr>
      <xdr:spPr>
        <a:xfrm>
          <a:off x="2286000" y="1394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1173</xdr:rowOff>
    </xdr:from>
    <xdr:ext cx="762000" cy="259045"/>
    <xdr:sp macro="" textlink="">
      <xdr:nvSpPr>
        <xdr:cNvPr id="222" name="テキスト ボックス 221"/>
        <xdr:cNvSpPr txBox="1"/>
      </xdr:nvSpPr>
      <xdr:spPr>
        <a:xfrm>
          <a:off x="1955800" y="137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33627</xdr:rowOff>
    </xdr:from>
    <xdr:to>
      <xdr:col>2</xdr:col>
      <xdr:colOff>127000</xdr:colOff>
      <xdr:row>81</xdr:row>
      <xdr:rowOff>135227</xdr:rowOff>
    </xdr:to>
    <xdr:sp macro="" textlink="">
      <xdr:nvSpPr>
        <xdr:cNvPr id="223" name="円/楕円 222"/>
        <xdr:cNvSpPr/>
      </xdr:nvSpPr>
      <xdr:spPr>
        <a:xfrm>
          <a:off x="1397000" y="13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145404</xdr:rowOff>
    </xdr:from>
    <xdr:ext cx="762000" cy="259045"/>
    <xdr:sp macro="" textlink="">
      <xdr:nvSpPr>
        <xdr:cNvPr id="224" name="テキスト ボックス 223"/>
        <xdr:cNvSpPr txBox="1"/>
      </xdr:nvSpPr>
      <xdr:spPr>
        <a:xfrm>
          <a:off x="1066800" y="136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本町のラスパイレス指数は、国の給与水準を上回る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となり、類似団体平均を大きく上回る結果となった。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初任給の基準の相違、給料表の引上げ率の相違、経験年数階層の変動等により、類似団体内平均値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上回っている状況にあるため、引き続き、国の給与制度に準拠した制度運用の徹底等により、本指数の抑制に努める。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85</xdr:row>
      <xdr:rowOff>144357</xdr:rowOff>
    </xdr:to>
    <xdr:cxnSp macro="">
      <xdr:nvCxnSpPr>
        <xdr:cNvPr id="253" name="直線コネクタ 252"/>
        <xdr:cNvCxnSpPr/>
      </xdr:nvCxnSpPr>
      <xdr:spPr>
        <a:xfrm flipV="1">
          <a:off x="17018000" y="13800666"/>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4"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5" name="直線コネクタ 254"/>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144357</xdr:rowOff>
    </xdr:to>
    <xdr:cxnSp macro="">
      <xdr:nvCxnSpPr>
        <xdr:cNvPr id="258" name="直線コネクタ 257"/>
        <xdr:cNvCxnSpPr/>
      </xdr:nvCxnSpPr>
      <xdr:spPr>
        <a:xfrm>
          <a:off x="16179800" y="146934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9"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0" name="フローチャート : 判断 259"/>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120227</xdr:rowOff>
    </xdr:to>
    <xdr:cxnSp macro="">
      <xdr:nvCxnSpPr>
        <xdr:cNvPr id="261" name="直線コネクタ 260"/>
        <xdr:cNvCxnSpPr/>
      </xdr:nvCxnSpPr>
      <xdr:spPr>
        <a:xfrm>
          <a:off x="15290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2" name="フローチャート : 判断 261"/>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3" name="テキスト ボックス 262"/>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31750</xdr:rowOff>
    </xdr:to>
    <xdr:cxnSp macro="">
      <xdr:nvCxnSpPr>
        <xdr:cNvPr id="264" name="直線コネクタ 263"/>
        <xdr:cNvCxnSpPr/>
      </xdr:nvCxnSpPr>
      <xdr:spPr>
        <a:xfrm>
          <a:off x="14401800" y="145969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5" name="フローチャート : 判断 264"/>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6" name="テキスト ボックス 265"/>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168911</xdr:rowOff>
    </xdr:to>
    <xdr:cxnSp macro="">
      <xdr:nvCxnSpPr>
        <xdr:cNvPr id="267" name="直線コネクタ 266"/>
        <xdr:cNvCxnSpPr/>
      </xdr:nvCxnSpPr>
      <xdr:spPr>
        <a:xfrm flipV="1">
          <a:off x="13512800" y="1459695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8" name="フローチャート : 判断 267"/>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9" name="テキスト ボックス 26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0" name="フローチャート : 判断 269"/>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1" name="テキスト ボックス 270"/>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7" name="円/楕円 276"/>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8"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9" name="円/楕円 278"/>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80" name="テキスト ボックス 27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83" name="円/楕円 282"/>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4" name="テキスト ボックス 283"/>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5" name="円/楕円 284"/>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6" name="テキスト ボックス 285"/>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幼児保育施設の統廃合、地区公民館管理体制の見直し、学校給食調理業務の民間委託等事務事業の見直し、さらには第２次定員適正化計画に基づく新規採用の抑制等により、７．７９人と類似団体内平均を１．５２人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石川町定員管理計画（平成２６年１１月策定）に基づき、これまでの定員適正化の実績を踏まえた計画的な職員採用、さらには職員配置の一層の効率化・適正化を推進しながら、抑制基調の定員管理（技能・労務職を除いた職員数の維持）を継続す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21379</xdr:rowOff>
    </xdr:from>
    <xdr:to>
      <xdr:col>24</xdr:col>
      <xdr:colOff>558800</xdr:colOff>
      <xdr:row>60</xdr:row>
      <xdr:rowOff>63606</xdr:rowOff>
    </xdr:to>
    <xdr:cxnSp macro="">
      <xdr:nvCxnSpPr>
        <xdr:cNvPr id="321" name="直線コネクタ 320"/>
        <xdr:cNvCxnSpPr/>
      </xdr:nvCxnSpPr>
      <xdr:spPr>
        <a:xfrm>
          <a:off x="16179800" y="10308379"/>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2"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21379</xdr:rowOff>
    </xdr:to>
    <xdr:cxnSp macro="">
      <xdr:nvCxnSpPr>
        <xdr:cNvPr id="324" name="直線コネクタ 323"/>
        <xdr:cNvCxnSpPr/>
      </xdr:nvCxnSpPr>
      <xdr:spPr>
        <a:xfrm>
          <a:off x="15290800" y="102882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6" name="テキスト ボックス 325"/>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37465</xdr:rowOff>
    </xdr:to>
    <xdr:cxnSp macro="">
      <xdr:nvCxnSpPr>
        <xdr:cNvPr id="327" name="直線コネクタ 326"/>
        <xdr:cNvCxnSpPr/>
      </xdr:nvCxnSpPr>
      <xdr:spPr>
        <a:xfrm flipV="1">
          <a:off x="14401800" y="10288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163619</xdr:rowOff>
    </xdr:from>
    <xdr:to>
      <xdr:col>22</xdr:col>
      <xdr:colOff>254000</xdr:colOff>
      <xdr:row>61</xdr:row>
      <xdr:rowOff>93769</xdr:rowOff>
    </xdr:to>
    <xdr:sp macro="" textlink="">
      <xdr:nvSpPr>
        <xdr:cNvPr id="328" name="フローチャート : 判断 327"/>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78546</xdr:rowOff>
    </xdr:from>
    <xdr:ext cx="762000" cy="259045"/>
    <xdr:sp macro="" textlink="">
      <xdr:nvSpPr>
        <xdr:cNvPr id="329" name="テキスト ボックス 328"/>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160655</xdr:rowOff>
    </xdr:from>
    <xdr:to>
      <xdr:col>21</xdr:col>
      <xdr:colOff>0</xdr:colOff>
      <xdr:row>60</xdr:row>
      <xdr:rowOff>37465</xdr:rowOff>
    </xdr:to>
    <xdr:cxnSp macro="">
      <xdr:nvCxnSpPr>
        <xdr:cNvPr id="330" name="直線コネクタ 329"/>
        <xdr:cNvCxnSpPr/>
      </xdr:nvCxnSpPr>
      <xdr:spPr>
        <a:xfrm>
          <a:off x="13512800" y="102762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1" name="フローチャート : 判断 330"/>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32" name="テキスト ボックス 331"/>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3" name="フローチャート : 判断 332"/>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4" name="テキスト ボックス 333"/>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12806</xdr:rowOff>
    </xdr:from>
    <xdr:to>
      <xdr:col>24</xdr:col>
      <xdr:colOff>609600</xdr:colOff>
      <xdr:row>60</xdr:row>
      <xdr:rowOff>114406</xdr:rowOff>
    </xdr:to>
    <xdr:sp macro="" textlink="">
      <xdr:nvSpPr>
        <xdr:cNvPr id="340" name="円/楕円 339"/>
        <xdr:cNvSpPr/>
      </xdr:nvSpPr>
      <xdr:spPr>
        <a:xfrm>
          <a:off x="169672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29333</xdr:rowOff>
    </xdr:from>
    <xdr:ext cx="762000" cy="259045"/>
    <xdr:sp macro="" textlink="">
      <xdr:nvSpPr>
        <xdr:cNvPr id="341" name="定員管理の状況該当値テキスト"/>
        <xdr:cNvSpPr txBox="1"/>
      </xdr:nvSpPr>
      <xdr:spPr>
        <a:xfrm>
          <a:off x="17106900" y="1014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142029</xdr:rowOff>
    </xdr:from>
    <xdr:to>
      <xdr:col>23</xdr:col>
      <xdr:colOff>457200</xdr:colOff>
      <xdr:row>60</xdr:row>
      <xdr:rowOff>72179</xdr:rowOff>
    </xdr:to>
    <xdr:sp macro="" textlink="">
      <xdr:nvSpPr>
        <xdr:cNvPr id="342" name="円/楕円 341"/>
        <xdr:cNvSpPr/>
      </xdr:nvSpPr>
      <xdr:spPr>
        <a:xfrm>
          <a:off x="16129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82356</xdr:rowOff>
    </xdr:from>
    <xdr:ext cx="736600" cy="259045"/>
    <xdr:sp macro="" textlink="">
      <xdr:nvSpPr>
        <xdr:cNvPr id="343" name="テキスト ボックス 342"/>
        <xdr:cNvSpPr txBox="1"/>
      </xdr:nvSpPr>
      <xdr:spPr>
        <a:xfrm>
          <a:off x="15798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4" name="円/楕円 343"/>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5" name="テキスト ボックス 344"/>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158115</xdr:rowOff>
    </xdr:from>
    <xdr:to>
      <xdr:col>21</xdr:col>
      <xdr:colOff>50800</xdr:colOff>
      <xdr:row>60</xdr:row>
      <xdr:rowOff>88265</xdr:rowOff>
    </xdr:to>
    <xdr:sp macro="" textlink="">
      <xdr:nvSpPr>
        <xdr:cNvPr id="346" name="円/楕円 345"/>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98442</xdr:rowOff>
    </xdr:from>
    <xdr:ext cx="762000" cy="259045"/>
    <xdr:sp macro="" textlink="">
      <xdr:nvSpPr>
        <xdr:cNvPr id="347" name="テキスト ボックス 346"/>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109855</xdr:rowOff>
    </xdr:from>
    <xdr:to>
      <xdr:col>19</xdr:col>
      <xdr:colOff>533400</xdr:colOff>
      <xdr:row>60</xdr:row>
      <xdr:rowOff>40005</xdr:rowOff>
    </xdr:to>
    <xdr:sp macro="" textlink="">
      <xdr:nvSpPr>
        <xdr:cNvPr id="348" name="円/楕円 347"/>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50182</xdr:rowOff>
    </xdr:from>
    <xdr:ext cx="762000" cy="259045"/>
    <xdr:sp macro="" textlink="">
      <xdr:nvSpPr>
        <xdr:cNvPr id="349" name="テキスト ボックス 348"/>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公債費に準ずる債務負担行為額や一部事務組合が起こした地方債に充てたと認められる負担金などのいわゆる準元利償還金が減少したことで、類似団体を大きく下回った。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今後は、石川小学校建設や庁舎建設に伴い発行した地方債の元利償還金が増加するものの、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既発債の償還満了や債務負担行為に起因する負担額の減少により、本比率の上昇は最小限に抑えられるものと分析する。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57150</xdr:rowOff>
    </xdr:to>
    <xdr:cxnSp macro="">
      <xdr:nvCxnSpPr>
        <xdr:cNvPr id="383" name="直線コネクタ 382"/>
        <xdr:cNvCxnSpPr/>
      </xdr:nvCxnSpPr>
      <xdr:spPr>
        <a:xfrm flipV="1">
          <a:off x="16179800" y="66713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6350</xdr:rowOff>
    </xdr:to>
    <xdr:cxnSp macro="">
      <xdr:nvCxnSpPr>
        <xdr:cNvPr id="386" name="直線コネクタ 385"/>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102870</xdr:rowOff>
    </xdr:to>
    <xdr:cxnSp macro="">
      <xdr:nvCxnSpPr>
        <xdr:cNvPr id="389" name="直線コネクタ 388"/>
        <xdr:cNvCxnSpPr/>
      </xdr:nvCxnSpPr>
      <xdr:spPr>
        <a:xfrm flipV="1">
          <a:off x="14401800" y="686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0" name="フローチャート : 判断 389"/>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391" name="テキスト ボックス 390"/>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44027</xdr:rowOff>
    </xdr:to>
    <xdr:cxnSp macro="">
      <xdr:nvCxnSpPr>
        <xdr:cNvPr id="392" name="直線コネクタ 391"/>
        <xdr:cNvCxnSpPr/>
      </xdr:nvCxnSpPr>
      <xdr:spPr>
        <a:xfrm flipV="1">
          <a:off x="13512800" y="696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3" name="フローチャート : 判断 39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4" name="テキスト ボックス 39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5" name="フローチャート :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6" name="テキスト ボックス 39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402" name="円/楕円 40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40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4" name="円/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6" name="円/楕円 40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7" name="テキスト ボックス 40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8" name="円/楕円 407"/>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9" name="テキスト ボックス 408"/>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10" name="円/楕円 409"/>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1" name="テキスト ボックス 410"/>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役場庁舎等建設基金の取り崩しにより、分子の控除要因である充当可能基金の額が減少したため、平成</a:t>
          </a:r>
          <a:r>
            <a:rPr kumimoji="1" lang="en-US" altLang="ja-JP" sz="1300">
              <a:latin typeface="ＭＳ Ｐゴシック"/>
            </a:rPr>
            <a:t>27</a:t>
          </a:r>
          <a:r>
            <a:rPr kumimoji="1" lang="ja-JP" altLang="en-US" sz="1300">
              <a:latin typeface="ＭＳ Ｐゴシック"/>
            </a:rPr>
            <a:t>年度を大きく上回る</a:t>
          </a:r>
          <a:r>
            <a:rPr kumimoji="1" lang="en-US" altLang="ja-JP" sz="1300">
              <a:latin typeface="ＭＳ Ｐゴシック"/>
            </a:rPr>
            <a:t>16.3%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今後は、過疎対策事業債などの交付税措置がある地方債を活用しながら、本指標の上昇抑制に努める。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169394</xdr:rowOff>
    </xdr:from>
    <xdr:to>
      <xdr:col>24</xdr:col>
      <xdr:colOff>558800</xdr:colOff>
      <xdr:row>14</xdr:row>
      <xdr:rowOff>100209</xdr:rowOff>
    </xdr:to>
    <xdr:cxnSp macro="">
      <xdr:nvCxnSpPr>
        <xdr:cNvPr id="447" name="直線コネクタ 446"/>
        <xdr:cNvCxnSpPr/>
      </xdr:nvCxnSpPr>
      <xdr:spPr>
        <a:xfrm>
          <a:off x="16179800" y="2398244"/>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8"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169394</xdr:rowOff>
    </xdr:from>
    <xdr:to>
      <xdr:col>23</xdr:col>
      <xdr:colOff>406400</xdr:colOff>
      <xdr:row>14</xdr:row>
      <xdr:rowOff>22074</xdr:rowOff>
    </xdr:to>
    <xdr:cxnSp macro="">
      <xdr:nvCxnSpPr>
        <xdr:cNvPr id="450" name="直線コネクタ 449"/>
        <xdr:cNvCxnSpPr/>
      </xdr:nvCxnSpPr>
      <xdr:spPr>
        <a:xfrm flipV="1">
          <a:off x="15290800" y="23982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2" name="テキスト ボックス 451"/>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22074</xdr:rowOff>
    </xdr:from>
    <xdr:to>
      <xdr:col>22</xdr:col>
      <xdr:colOff>203200</xdr:colOff>
      <xdr:row>14</xdr:row>
      <xdr:rowOff>92166</xdr:rowOff>
    </xdr:to>
    <xdr:cxnSp macro="">
      <xdr:nvCxnSpPr>
        <xdr:cNvPr id="453" name="直線コネクタ 452"/>
        <xdr:cNvCxnSpPr/>
      </xdr:nvCxnSpPr>
      <xdr:spPr>
        <a:xfrm flipV="1">
          <a:off x="14401800" y="242237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4" name="フローチャート : 判断 453"/>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68658</xdr:rowOff>
    </xdr:from>
    <xdr:ext cx="762000" cy="259045"/>
    <xdr:sp macro="" textlink="">
      <xdr:nvSpPr>
        <xdr:cNvPr id="455" name="テキスト ボックス 454"/>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92166</xdr:rowOff>
    </xdr:from>
    <xdr:to>
      <xdr:col>21</xdr:col>
      <xdr:colOff>0</xdr:colOff>
      <xdr:row>15</xdr:row>
      <xdr:rowOff>21832</xdr:rowOff>
    </xdr:to>
    <xdr:cxnSp macro="">
      <xdr:nvCxnSpPr>
        <xdr:cNvPr id="456" name="直線コネクタ 455"/>
        <xdr:cNvCxnSpPr/>
      </xdr:nvCxnSpPr>
      <xdr:spPr>
        <a:xfrm flipV="1">
          <a:off x="13512800" y="249246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7" name="フローチャート : 判断 456"/>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8" name="テキスト ボックス 457"/>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9" name="フローチャート : 判断 458"/>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60" name="テキスト ボックス 459"/>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49409</xdr:rowOff>
    </xdr:from>
    <xdr:to>
      <xdr:col>24</xdr:col>
      <xdr:colOff>609600</xdr:colOff>
      <xdr:row>14</xdr:row>
      <xdr:rowOff>151009</xdr:rowOff>
    </xdr:to>
    <xdr:sp macro="" textlink="">
      <xdr:nvSpPr>
        <xdr:cNvPr id="466" name="円/楕円 465"/>
        <xdr:cNvSpPr/>
      </xdr:nvSpPr>
      <xdr:spPr>
        <a:xfrm>
          <a:off x="169672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65936</xdr:rowOff>
    </xdr:from>
    <xdr:ext cx="762000" cy="259045"/>
    <xdr:sp macro="" textlink="">
      <xdr:nvSpPr>
        <xdr:cNvPr id="467" name="将来負担の状況該当値テキスト"/>
        <xdr:cNvSpPr txBox="1"/>
      </xdr:nvSpPr>
      <xdr:spPr>
        <a:xfrm>
          <a:off x="17106900" y="22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118594</xdr:rowOff>
    </xdr:from>
    <xdr:to>
      <xdr:col>23</xdr:col>
      <xdr:colOff>457200</xdr:colOff>
      <xdr:row>14</xdr:row>
      <xdr:rowOff>48744</xdr:rowOff>
    </xdr:to>
    <xdr:sp macro="" textlink="">
      <xdr:nvSpPr>
        <xdr:cNvPr id="468" name="円/楕円 467"/>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58921</xdr:rowOff>
    </xdr:from>
    <xdr:ext cx="736600" cy="259045"/>
    <xdr:sp macro="" textlink="">
      <xdr:nvSpPr>
        <xdr:cNvPr id="469" name="テキスト ボックス 468"/>
        <xdr:cNvSpPr txBox="1"/>
      </xdr:nvSpPr>
      <xdr:spPr>
        <a:xfrm>
          <a:off x="15798800" y="211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142724</xdr:rowOff>
    </xdr:from>
    <xdr:to>
      <xdr:col>22</xdr:col>
      <xdr:colOff>254000</xdr:colOff>
      <xdr:row>14</xdr:row>
      <xdr:rowOff>72874</xdr:rowOff>
    </xdr:to>
    <xdr:sp macro="" textlink="">
      <xdr:nvSpPr>
        <xdr:cNvPr id="470" name="円/楕円 469"/>
        <xdr:cNvSpPr/>
      </xdr:nvSpPr>
      <xdr:spPr>
        <a:xfrm>
          <a:off x="15240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83051</xdr:rowOff>
    </xdr:from>
    <xdr:ext cx="762000" cy="259045"/>
    <xdr:sp macro="" textlink="">
      <xdr:nvSpPr>
        <xdr:cNvPr id="471" name="テキスト ボックス 470"/>
        <xdr:cNvSpPr txBox="1"/>
      </xdr:nvSpPr>
      <xdr:spPr>
        <a:xfrm>
          <a:off x="14909800" y="2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41366</xdr:rowOff>
    </xdr:from>
    <xdr:to>
      <xdr:col>21</xdr:col>
      <xdr:colOff>50800</xdr:colOff>
      <xdr:row>14</xdr:row>
      <xdr:rowOff>142966</xdr:rowOff>
    </xdr:to>
    <xdr:sp macro="" textlink="">
      <xdr:nvSpPr>
        <xdr:cNvPr id="472" name="円/楕円 471"/>
        <xdr:cNvSpPr/>
      </xdr:nvSpPr>
      <xdr:spPr>
        <a:xfrm>
          <a:off x="14351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153143</xdr:rowOff>
    </xdr:from>
    <xdr:ext cx="762000" cy="259045"/>
    <xdr:sp macro="" textlink="">
      <xdr:nvSpPr>
        <xdr:cNvPr id="473" name="テキスト ボックス 472"/>
        <xdr:cNvSpPr txBox="1"/>
      </xdr:nvSpPr>
      <xdr:spPr>
        <a:xfrm>
          <a:off x="14020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142482</xdr:rowOff>
    </xdr:from>
    <xdr:to>
      <xdr:col>19</xdr:col>
      <xdr:colOff>533400</xdr:colOff>
      <xdr:row>15</xdr:row>
      <xdr:rowOff>72632</xdr:rowOff>
    </xdr:to>
    <xdr:sp macro="" textlink="">
      <xdr:nvSpPr>
        <xdr:cNvPr id="474" name="円/楕円 473"/>
        <xdr:cNvSpPr/>
      </xdr:nvSpPr>
      <xdr:spPr>
        <a:xfrm>
          <a:off x="13462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82809</xdr:rowOff>
    </xdr:from>
    <xdr:ext cx="762000" cy="259045"/>
    <xdr:sp macro="" textlink="">
      <xdr:nvSpPr>
        <xdr:cNvPr id="475" name="テキスト ボックス 474"/>
        <xdr:cNvSpPr txBox="1"/>
      </xdr:nvSpPr>
      <xdr:spPr>
        <a:xfrm>
          <a:off x="13131800" y="23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給においては、経年による経験年数階層の変動等により減少し続けているものの各種委員等報酬を含めた総人件費で類似団体と同程度の規模となる中、経常一般財源総額が減少していることにより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今後も、職員数はもとより各種委員を含めた定員の適正化並びに時間外勤務の抑制等を図り、総人件費の抑制に努める。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62230</xdr:rowOff>
    </xdr:to>
    <xdr:cxnSp macro="">
      <xdr:nvCxnSpPr>
        <xdr:cNvPr id="66" name="直線コネクタ 65"/>
        <xdr:cNvCxnSpPr/>
      </xdr:nvCxnSpPr>
      <xdr:spPr>
        <a:xfrm>
          <a:off x="3987800" y="636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69850</xdr:rowOff>
    </xdr:to>
    <xdr:cxnSp macro="">
      <xdr:nvCxnSpPr>
        <xdr:cNvPr id="69" name="直線コネクタ 68"/>
        <xdr:cNvCxnSpPr/>
      </xdr:nvCxnSpPr>
      <xdr:spPr>
        <a:xfrm flipV="1">
          <a:off x="3098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69850</xdr:rowOff>
    </xdr:to>
    <xdr:cxnSp macro="">
      <xdr:nvCxnSpPr>
        <xdr:cNvPr id="72" name="直線コネクタ 71"/>
        <xdr:cNvCxnSpPr/>
      </xdr:nvCxnSpPr>
      <xdr:spPr>
        <a:xfrm>
          <a:off x="2209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85090</xdr:rowOff>
    </xdr:to>
    <xdr:cxnSp macro="">
      <xdr:nvCxnSpPr>
        <xdr:cNvPr id="75" name="直線コネクタ 74"/>
        <xdr:cNvCxnSpPr/>
      </xdr:nvCxnSpPr>
      <xdr:spPr>
        <a:xfrm flipV="1">
          <a:off x="1320800" y="631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年度で類似団体平均を大きく下回った本指標も、今年度は</a:t>
          </a:r>
          <a:r>
            <a:rPr kumimoji="1" lang="en-US" altLang="ja-JP" sz="1300">
              <a:latin typeface="ＭＳ Ｐゴシック"/>
            </a:rPr>
            <a:t>12.3</a:t>
          </a:r>
          <a:r>
            <a:rPr kumimoji="1" lang="ja-JP" altLang="en-US" sz="1300">
              <a:latin typeface="ＭＳ Ｐゴシック"/>
            </a:rPr>
            <a:t>となり類似団体平均に近づいた。老朽公共施設の解体による工事費の増加が影響し、大きな流れとしては増加傾向にあるが、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物件費は各事務事業におけるコストであることは明白であることから、平成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年度にかけて断行した緊縮財政を再現させ、更なる経常行政コストの削減を推進する。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16</xdr:row>
      <xdr:rowOff>110671</xdr:rowOff>
    </xdr:to>
    <xdr:cxnSp macro="">
      <xdr:nvCxnSpPr>
        <xdr:cNvPr id="129" name="直線コネクタ 128"/>
        <xdr:cNvCxnSpPr/>
      </xdr:nvCxnSpPr>
      <xdr:spPr>
        <a:xfrm>
          <a:off x="15671800" y="262527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151493</xdr:rowOff>
    </xdr:to>
    <xdr:cxnSp macro="">
      <xdr:nvCxnSpPr>
        <xdr:cNvPr id="132" name="直線コネクタ 131"/>
        <xdr:cNvCxnSpPr/>
      </xdr:nvCxnSpPr>
      <xdr:spPr>
        <a:xfrm flipV="1">
          <a:off x="14782800" y="2625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67129</xdr:rowOff>
    </xdr:to>
    <xdr:cxnSp macro="">
      <xdr:nvCxnSpPr>
        <xdr:cNvPr id="135" name="直線コネクタ 134"/>
        <xdr:cNvCxnSpPr/>
      </xdr:nvCxnSpPr>
      <xdr:spPr>
        <a:xfrm flipV="1">
          <a:off x="13893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16</xdr:row>
      <xdr:rowOff>67129</xdr:rowOff>
    </xdr:to>
    <xdr:cxnSp macro="">
      <xdr:nvCxnSpPr>
        <xdr:cNvPr id="138" name="直線コネクタ 137"/>
        <xdr:cNvCxnSpPr/>
      </xdr:nvCxnSpPr>
      <xdr:spPr>
        <a:xfrm>
          <a:off x="13004800" y="2614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2" name="円/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4" name="円/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128106</xdr:rowOff>
    </xdr:from>
    <xdr:ext cx="762000" cy="259045"/>
    <xdr:sp macro="" textlink="">
      <xdr:nvSpPr>
        <xdr:cNvPr id="155" name="テキスト ボックス 154"/>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本町の扶助費においても、国の社会保障費や類似団体と同様に微増傾向にある。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本経費については、増加傾向であることはやむを得ないが、これまでと同様、所得審査や給付の厳格性を維持しつつ、単独施策に基づく給付も財政力を勘案し管理していく。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90" name="直線コネクタ 189"/>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93" name="直線コネクタ 192"/>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xdr:rowOff>
    </xdr:to>
    <xdr:cxnSp macro="">
      <xdr:nvCxnSpPr>
        <xdr:cNvPr id="196" name="直線コネクタ 195"/>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9" name="直線コネクタ 198"/>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9" name="円/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この項目に属する経費のうち、維持補修費が大幅に増加している。これは、東日本大震災の復旧事業から、既存施設の維持補修事業へシフトした結果ととらえている。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本町の保有する公共施設については、いずれも老朽化が進んでいるため、計画的な改善が必要である。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165100</xdr:rowOff>
    </xdr:to>
    <xdr:cxnSp macro="">
      <xdr:nvCxnSpPr>
        <xdr:cNvPr id="251" name="直線コネクタ 250"/>
        <xdr:cNvCxnSpPr/>
      </xdr:nvCxnSpPr>
      <xdr:spPr>
        <a:xfrm flipV="1">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165100</xdr:rowOff>
    </xdr:to>
    <xdr:cxnSp macro="">
      <xdr:nvCxnSpPr>
        <xdr:cNvPr id="254" name="直線コネクタ 253"/>
        <xdr:cNvCxnSpPr/>
      </xdr:nvCxnSpPr>
      <xdr:spPr>
        <a:xfrm>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149860</xdr:rowOff>
    </xdr:to>
    <xdr:cxnSp macro="">
      <xdr:nvCxnSpPr>
        <xdr:cNvPr id="257" name="直線コネクタ 256"/>
        <xdr:cNvCxnSpPr/>
      </xdr:nvCxnSpPr>
      <xdr:spPr>
        <a:xfrm>
          <a:off x="13893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58" name="フローチャート :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88900</xdr:rowOff>
    </xdr:to>
    <xdr:cxnSp macro="">
      <xdr:nvCxnSpPr>
        <xdr:cNvPr id="260" name="直線コネクタ 259"/>
        <xdr:cNvCxnSpPr/>
      </xdr:nvCxnSpPr>
      <xdr:spPr>
        <a:xfrm>
          <a:off x="13004800" y="9560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1" name="フローチャート :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一部事務組合等負担金の決算額が大きく影響し、補助費等全体の経常収支比率を上昇させている。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一部事務組合で発行した地方債の元利償還金が逓減していくことから、本町の補助費等に係る経常収支比率も減少するものと考えているが、当該一部事務組合の設備更新時期が間近に迫っており、当該更新に係る財政需要の増加が懸念さ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27940</xdr:rowOff>
    </xdr:from>
    <xdr:to>
      <xdr:col>24</xdr:col>
      <xdr:colOff>31750</xdr:colOff>
      <xdr:row>38</xdr:row>
      <xdr:rowOff>50800</xdr:rowOff>
    </xdr:to>
    <xdr:cxnSp macro="">
      <xdr:nvCxnSpPr>
        <xdr:cNvPr id="312" name="直線コネクタ 311"/>
        <xdr:cNvCxnSpPr/>
      </xdr:nvCxnSpPr>
      <xdr:spPr>
        <a:xfrm>
          <a:off x="15671800" y="654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27940</xdr:rowOff>
    </xdr:from>
    <xdr:to>
      <xdr:col>22</xdr:col>
      <xdr:colOff>565150</xdr:colOff>
      <xdr:row>38</xdr:row>
      <xdr:rowOff>119380</xdr:rowOff>
    </xdr:to>
    <xdr:cxnSp macro="">
      <xdr:nvCxnSpPr>
        <xdr:cNvPr id="315" name="直線コネクタ 314"/>
        <xdr:cNvCxnSpPr/>
      </xdr:nvCxnSpPr>
      <xdr:spPr>
        <a:xfrm flipV="1">
          <a:off x="14782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7" name="テキスト ボックス 316"/>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119380</xdr:rowOff>
    </xdr:from>
    <xdr:to>
      <xdr:col>21</xdr:col>
      <xdr:colOff>361950</xdr:colOff>
      <xdr:row>39</xdr:row>
      <xdr:rowOff>24130</xdr:rowOff>
    </xdr:to>
    <xdr:cxnSp macro="">
      <xdr:nvCxnSpPr>
        <xdr:cNvPr id="318" name="直線コネクタ 317"/>
        <xdr:cNvCxnSpPr/>
      </xdr:nvCxnSpPr>
      <xdr:spPr>
        <a:xfrm flipV="1">
          <a:off x="13893800" y="663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34290</xdr:rowOff>
    </xdr:from>
    <xdr:to>
      <xdr:col>21</xdr:col>
      <xdr:colOff>412750</xdr:colOff>
      <xdr:row>37</xdr:row>
      <xdr:rowOff>135890</xdr:rowOff>
    </xdr:to>
    <xdr:sp macro="" textlink="">
      <xdr:nvSpPr>
        <xdr:cNvPr id="319" name="フローチャート : 判断 318"/>
        <xdr:cNvSpPr/>
      </xdr:nvSpPr>
      <xdr:spPr>
        <a:xfrm>
          <a:off x="14732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146067</xdr:rowOff>
    </xdr:from>
    <xdr:ext cx="762000" cy="259045"/>
    <xdr:sp macro="" textlink="">
      <xdr:nvSpPr>
        <xdr:cNvPr id="320" name="テキスト ボックス 319"/>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39</xdr:row>
      <xdr:rowOff>24130</xdr:rowOff>
    </xdr:to>
    <xdr:cxnSp macro="">
      <xdr:nvCxnSpPr>
        <xdr:cNvPr id="321" name="直線コネクタ 320"/>
        <xdr:cNvCxnSpPr/>
      </xdr:nvCxnSpPr>
      <xdr:spPr>
        <a:xfrm>
          <a:off x="13004800" y="6604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22" name="フローチャート : 判断 321"/>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23" name="テキスト ボックス 322"/>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24" name="フローチャート : 判断 323"/>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138447</xdr:rowOff>
    </xdr:from>
    <xdr:ext cx="762000" cy="259045"/>
    <xdr:sp macro="" textlink="">
      <xdr:nvSpPr>
        <xdr:cNvPr id="325" name="テキスト ボックス 324"/>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31" name="円/楕円 33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3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148590</xdr:rowOff>
    </xdr:from>
    <xdr:to>
      <xdr:col>22</xdr:col>
      <xdr:colOff>615950</xdr:colOff>
      <xdr:row>38</xdr:row>
      <xdr:rowOff>78740</xdr:rowOff>
    </xdr:to>
    <xdr:sp macro="" textlink="">
      <xdr:nvSpPr>
        <xdr:cNvPr id="333" name="円/楕円 332"/>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63517</xdr:rowOff>
    </xdr:from>
    <xdr:ext cx="736600" cy="259045"/>
    <xdr:sp macro="" textlink="">
      <xdr:nvSpPr>
        <xdr:cNvPr id="334" name="テキスト ボックス 333"/>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5" name="円/楕円 334"/>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6" name="テキスト ボックス 335"/>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144780</xdr:rowOff>
    </xdr:from>
    <xdr:to>
      <xdr:col>20</xdr:col>
      <xdr:colOff>209550</xdr:colOff>
      <xdr:row>39</xdr:row>
      <xdr:rowOff>74930</xdr:rowOff>
    </xdr:to>
    <xdr:sp macro="" textlink="">
      <xdr:nvSpPr>
        <xdr:cNvPr id="337" name="円/楕円 336"/>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59707</xdr:rowOff>
    </xdr:from>
    <xdr:ext cx="762000" cy="259045"/>
    <xdr:sp macro="" textlink="">
      <xdr:nvSpPr>
        <xdr:cNvPr id="338" name="テキスト ボックス 337"/>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39" name="円/楕円 338"/>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0" name="テキスト ボックス 339"/>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繰上償還と町債の新規発行を抑制してきた結果、公債費においては類似団体平均値を大きく下回り、類似団体内順位も４位となっている。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今後も引き続き計画的な町債発行に努め、公債費負担の適正化を図っていく。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77470</xdr:rowOff>
    </xdr:to>
    <xdr:cxnSp macro="">
      <xdr:nvCxnSpPr>
        <xdr:cNvPr id="373" name="直線コネクタ 372"/>
        <xdr:cNvCxnSpPr/>
      </xdr:nvCxnSpPr>
      <xdr:spPr>
        <a:xfrm>
          <a:off x="3987800" y="12860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62230</xdr:rowOff>
    </xdr:to>
    <xdr:cxnSp macro="">
      <xdr:nvCxnSpPr>
        <xdr:cNvPr id="376" name="直線コネクタ 375"/>
        <xdr:cNvCxnSpPr/>
      </xdr:nvCxnSpPr>
      <xdr:spPr>
        <a:xfrm flipV="1">
          <a:off x="3098800" y="12860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107950</xdr:rowOff>
    </xdr:to>
    <xdr:cxnSp macro="">
      <xdr:nvCxnSpPr>
        <xdr:cNvPr id="379" name="直線コネクタ 378"/>
        <xdr:cNvCxnSpPr/>
      </xdr:nvCxnSpPr>
      <xdr:spPr>
        <a:xfrm flipV="1">
          <a:off x="2209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0" name="フローチャート : 判断 379"/>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1" name="テキスト ボックス 380"/>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138430</xdr:rowOff>
    </xdr:to>
    <xdr:cxnSp macro="">
      <xdr:nvCxnSpPr>
        <xdr:cNvPr id="382" name="直線コネクタ 381"/>
        <xdr:cNvCxnSpPr/>
      </xdr:nvCxnSpPr>
      <xdr:spPr>
        <a:xfrm flipV="1">
          <a:off x="1320800" y="1296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3" name="フローチャート : 判断 382"/>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4" name="テキスト ボックス 383"/>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6" name="テキスト ボックス 385"/>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92" name="円/楕円 391"/>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43197</xdr:rowOff>
    </xdr:from>
    <xdr:ext cx="762000" cy="259045"/>
    <xdr:sp macro="" textlink="">
      <xdr:nvSpPr>
        <xdr:cNvPr id="393"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4" name="円/楕円 393"/>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5" name="テキスト ボックス 394"/>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6" name="円/楕円 395"/>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97" name="テキスト ボックス 396"/>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8" name="円/楕円 397"/>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9" name="テキスト ボックス 398"/>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400" name="円/楕円 399"/>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401" name="テキスト ボックス 400"/>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昨年に引き続き類似団体平均を上回る結果となった。臨時職員の増加や業務のアウトソーシングなどにより委託料が増加していることが原因として挙げられる。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86995</xdr:rowOff>
    </xdr:from>
    <xdr:to>
      <xdr:col>24</xdr:col>
      <xdr:colOff>31750</xdr:colOff>
      <xdr:row>78</xdr:row>
      <xdr:rowOff>86995</xdr:rowOff>
    </xdr:to>
    <xdr:cxnSp macro="">
      <xdr:nvCxnSpPr>
        <xdr:cNvPr id="430" name="直線コネクタ 429"/>
        <xdr:cNvCxnSpPr/>
      </xdr:nvCxnSpPr>
      <xdr:spPr>
        <a:xfrm>
          <a:off x="15671800" y="1328864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86995</xdr:rowOff>
    </xdr:from>
    <xdr:to>
      <xdr:col>22</xdr:col>
      <xdr:colOff>565150</xdr:colOff>
      <xdr:row>78</xdr:row>
      <xdr:rowOff>46989</xdr:rowOff>
    </xdr:to>
    <xdr:cxnSp macro="">
      <xdr:nvCxnSpPr>
        <xdr:cNvPr id="433" name="直線コネクタ 432"/>
        <xdr:cNvCxnSpPr/>
      </xdr:nvCxnSpPr>
      <xdr:spPr>
        <a:xfrm flipV="1">
          <a:off x="14782800" y="1328864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5" name="テキスト ボックス 434"/>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6986</xdr:rowOff>
    </xdr:from>
    <xdr:to>
      <xdr:col>21</xdr:col>
      <xdr:colOff>361950</xdr:colOff>
      <xdr:row>78</xdr:row>
      <xdr:rowOff>46989</xdr:rowOff>
    </xdr:to>
    <xdr:cxnSp macro="">
      <xdr:nvCxnSpPr>
        <xdr:cNvPr id="436" name="直線コネクタ 435"/>
        <xdr:cNvCxnSpPr/>
      </xdr:nvCxnSpPr>
      <xdr:spPr>
        <a:xfrm>
          <a:off x="13893800" y="13380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7" name="フローチャート : 判断 436"/>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147972</xdr:rowOff>
    </xdr:from>
    <xdr:ext cx="762000" cy="259045"/>
    <xdr:sp macro="" textlink="">
      <xdr:nvSpPr>
        <xdr:cNvPr id="438" name="テキスト ボックス 437"/>
        <xdr:cNvSpPr txBox="1"/>
      </xdr:nvSpPr>
      <xdr:spPr>
        <a:xfrm>
          <a:off x="14401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144145</xdr:rowOff>
    </xdr:from>
    <xdr:to>
      <xdr:col>20</xdr:col>
      <xdr:colOff>158750</xdr:colOff>
      <xdr:row>78</xdr:row>
      <xdr:rowOff>6986</xdr:rowOff>
    </xdr:to>
    <xdr:cxnSp macro="">
      <xdr:nvCxnSpPr>
        <xdr:cNvPr id="439" name="直線コネクタ 438"/>
        <xdr:cNvCxnSpPr/>
      </xdr:nvCxnSpPr>
      <xdr:spPr>
        <a:xfrm>
          <a:off x="13004800" y="1317434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0" name="フローチャート : 判断 439"/>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41" name="テキスト ボックス 440"/>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2" name="フローチャート : 判断 441"/>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43" name="テキスト ボックス 442"/>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36195</xdr:rowOff>
    </xdr:from>
    <xdr:to>
      <xdr:col>24</xdr:col>
      <xdr:colOff>82550</xdr:colOff>
      <xdr:row>78</xdr:row>
      <xdr:rowOff>137795</xdr:rowOff>
    </xdr:to>
    <xdr:sp macro="" textlink="">
      <xdr:nvSpPr>
        <xdr:cNvPr id="449" name="円/楕円 448"/>
        <xdr:cNvSpPr/>
      </xdr:nvSpPr>
      <xdr:spPr>
        <a:xfrm>
          <a:off x="164592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8272</xdr:rowOff>
    </xdr:from>
    <xdr:ext cx="762000" cy="259045"/>
    <xdr:sp macro="" textlink="">
      <xdr:nvSpPr>
        <xdr:cNvPr id="450" name="公債費以外該当値テキスト"/>
        <xdr:cNvSpPr txBox="1"/>
      </xdr:nvSpPr>
      <xdr:spPr>
        <a:xfrm>
          <a:off x="165989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36195</xdr:rowOff>
    </xdr:from>
    <xdr:to>
      <xdr:col>22</xdr:col>
      <xdr:colOff>615950</xdr:colOff>
      <xdr:row>77</xdr:row>
      <xdr:rowOff>137795</xdr:rowOff>
    </xdr:to>
    <xdr:sp macro="" textlink="">
      <xdr:nvSpPr>
        <xdr:cNvPr id="451" name="円/楕円 450"/>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122572</xdr:rowOff>
    </xdr:from>
    <xdr:ext cx="736600" cy="259045"/>
    <xdr:sp macro="" textlink="">
      <xdr:nvSpPr>
        <xdr:cNvPr id="452" name="テキスト ボックス 451"/>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53" name="円/楕円 452"/>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54" name="テキスト ボックス 453"/>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127636</xdr:rowOff>
    </xdr:from>
    <xdr:to>
      <xdr:col>20</xdr:col>
      <xdr:colOff>209550</xdr:colOff>
      <xdr:row>78</xdr:row>
      <xdr:rowOff>57786</xdr:rowOff>
    </xdr:to>
    <xdr:sp macro="" textlink="">
      <xdr:nvSpPr>
        <xdr:cNvPr id="455" name="円/楕円 454"/>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42563</xdr:rowOff>
    </xdr:from>
    <xdr:ext cx="762000" cy="259045"/>
    <xdr:sp macro="" textlink="">
      <xdr:nvSpPr>
        <xdr:cNvPr id="456" name="テキスト ボックス 455"/>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93345</xdr:rowOff>
    </xdr:from>
    <xdr:to>
      <xdr:col>19</xdr:col>
      <xdr:colOff>6350</xdr:colOff>
      <xdr:row>77</xdr:row>
      <xdr:rowOff>23495</xdr:rowOff>
    </xdr:to>
    <xdr:sp macro="" textlink="">
      <xdr:nvSpPr>
        <xdr:cNvPr id="457" name="円/楕円 456"/>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33672</xdr:rowOff>
    </xdr:from>
    <xdr:ext cx="762000" cy="259045"/>
    <xdr:sp macro="" textlink="">
      <xdr:nvSpPr>
        <xdr:cNvPr id="458" name="テキスト ボックス 457"/>
        <xdr:cNvSpPr txBox="1"/>
      </xdr:nvSpPr>
      <xdr:spPr>
        <a:xfrm>
          <a:off x="12623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福島県石川町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53092</xdr:rowOff>
    </xdr:from>
    <xdr:to>
      <xdr:col>4</xdr:col>
      <xdr:colOff>1117600</xdr:colOff>
      <xdr:row>17</xdr:row>
      <xdr:rowOff>67428</xdr:rowOff>
    </xdr:to>
    <xdr:cxnSp macro="">
      <xdr:nvCxnSpPr>
        <xdr:cNvPr id="52" name="直線コネクタ 51"/>
        <xdr:cNvCxnSpPr/>
      </xdr:nvCxnSpPr>
      <xdr:spPr bwMode="auto">
        <a:xfrm>
          <a:off x="5003800" y="3015367"/>
          <a:ext cx="647700" cy="1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53092</xdr:rowOff>
    </xdr:from>
    <xdr:to>
      <xdr:col>4</xdr:col>
      <xdr:colOff>469900</xdr:colOff>
      <xdr:row>17</xdr:row>
      <xdr:rowOff>58431</xdr:rowOff>
    </xdr:to>
    <xdr:cxnSp macro="">
      <xdr:nvCxnSpPr>
        <xdr:cNvPr id="55" name="直線コネクタ 54"/>
        <xdr:cNvCxnSpPr/>
      </xdr:nvCxnSpPr>
      <xdr:spPr bwMode="auto">
        <a:xfrm flipV="1">
          <a:off x="4305300" y="3015367"/>
          <a:ext cx="698500" cy="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58431</xdr:rowOff>
    </xdr:from>
    <xdr:to>
      <xdr:col>3</xdr:col>
      <xdr:colOff>904875</xdr:colOff>
      <xdr:row>17</xdr:row>
      <xdr:rowOff>128546</xdr:rowOff>
    </xdr:to>
    <xdr:cxnSp macro="">
      <xdr:nvCxnSpPr>
        <xdr:cNvPr id="58" name="直線コネクタ 57"/>
        <xdr:cNvCxnSpPr/>
      </xdr:nvCxnSpPr>
      <xdr:spPr bwMode="auto">
        <a:xfrm flipV="1">
          <a:off x="3606800" y="3020706"/>
          <a:ext cx="698500" cy="7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17755</xdr:rowOff>
    </xdr:from>
    <xdr:to>
      <xdr:col>3</xdr:col>
      <xdr:colOff>955675</xdr:colOff>
      <xdr:row>17</xdr:row>
      <xdr:rowOff>119355</xdr:rowOff>
    </xdr:to>
    <xdr:sp macro="" textlink="">
      <xdr:nvSpPr>
        <xdr:cNvPr id="59" name="フローチャート : 判断 58"/>
        <xdr:cNvSpPr/>
      </xdr:nvSpPr>
      <xdr:spPr bwMode="auto">
        <a:xfrm>
          <a:off x="4254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104132</xdr:rowOff>
    </xdr:from>
    <xdr:ext cx="762000" cy="259045"/>
    <xdr:sp macro="" textlink="">
      <xdr:nvSpPr>
        <xdr:cNvPr id="60" name="テキスト ボックス 59"/>
        <xdr:cNvSpPr txBox="1"/>
      </xdr:nvSpPr>
      <xdr:spPr>
        <a:xfrm>
          <a:off x="3924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62644</xdr:rowOff>
    </xdr:from>
    <xdr:to>
      <xdr:col>3</xdr:col>
      <xdr:colOff>206375</xdr:colOff>
      <xdr:row>17</xdr:row>
      <xdr:rowOff>128546</xdr:rowOff>
    </xdr:to>
    <xdr:cxnSp macro="">
      <xdr:nvCxnSpPr>
        <xdr:cNvPr id="61" name="直線コネクタ 60"/>
        <xdr:cNvCxnSpPr/>
      </xdr:nvCxnSpPr>
      <xdr:spPr bwMode="auto">
        <a:xfrm>
          <a:off x="2908300" y="3024919"/>
          <a:ext cx="6985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56208</xdr:rowOff>
    </xdr:from>
    <xdr:to>
      <xdr:col>3</xdr:col>
      <xdr:colOff>257175</xdr:colOff>
      <xdr:row>17</xdr:row>
      <xdr:rowOff>157808</xdr:rowOff>
    </xdr:to>
    <xdr:sp macro="" textlink="">
      <xdr:nvSpPr>
        <xdr:cNvPr id="62" name="フローチャート : 判断 61"/>
        <xdr:cNvSpPr/>
      </xdr:nvSpPr>
      <xdr:spPr bwMode="auto">
        <a:xfrm>
          <a:off x="35560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167985</xdr:rowOff>
    </xdr:from>
    <xdr:ext cx="762000" cy="259045"/>
    <xdr:sp macro="" textlink="">
      <xdr:nvSpPr>
        <xdr:cNvPr id="63" name="テキスト ボックス 62"/>
        <xdr:cNvSpPr txBox="1"/>
      </xdr:nvSpPr>
      <xdr:spPr>
        <a:xfrm>
          <a:off x="32258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17183</xdr:rowOff>
    </xdr:from>
    <xdr:to>
      <xdr:col>2</xdr:col>
      <xdr:colOff>692150</xdr:colOff>
      <xdr:row>17</xdr:row>
      <xdr:rowOff>118783</xdr:rowOff>
    </xdr:to>
    <xdr:sp macro="" textlink="">
      <xdr:nvSpPr>
        <xdr:cNvPr id="64" name="フローチャート : 判断 63"/>
        <xdr:cNvSpPr/>
      </xdr:nvSpPr>
      <xdr:spPr bwMode="auto">
        <a:xfrm>
          <a:off x="28575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103560</xdr:rowOff>
    </xdr:from>
    <xdr:ext cx="762000" cy="259045"/>
    <xdr:sp macro="" textlink="">
      <xdr:nvSpPr>
        <xdr:cNvPr id="65" name="テキスト ボックス 64"/>
        <xdr:cNvSpPr txBox="1"/>
      </xdr:nvSpPr>
      <xdr:spPr>
        <a:xfrm>
          <a:off x="2527300" y="30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16628</xdr:rowOff>
    </xdr:from>
    <xdr:to>
      <xdr:col>5</xdr:col>
      <xdr:colOff>34925</xdr:colOff>
      <xdr:row>17</xdr:row>
      <xdr:rowOff>118228</xdr:rowOff>
    </xdr:to>
    <xdr:sp macro="" textlink="">
      <xdr:nvSpPr>
        <xdr:cNvPr id="71" name="円/楕円 70"/>
        <xdr:cNvSpPr/>
      </xdr:nvSpPr>
      <xdr:spPr bwMode="auto">
        <a:xfrm>
          <a:off x="5600700" y="297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160155</xdr:rowOff>
    </xdr:from>
    <xdr:ext cx="762000" cy="259045"/>
    <xdr:sp macro="" textlink="">
      <xdr:nvSpPr>
        <xdr:cNvPr id="72" name="人口1人当たり決算額の推移該当値テキスト130"/>
        <xdr:cNvSpPr txBox="1"/>
      </xdr:nvSpPr>
      <xdr:spPr>
        <a:xfrm>
          <a:off x="5740400" y="295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2292</xdr:rowOff>
    </xdr:from>
    <xdr:to>
      <xdr:col>4</xdr:col>
      <xdr:colOff>520700</xdr:colOff>
      <xdr:row>17</xdr:row>
      <xdr:rowOff>103892</xdr:rowOff>
    </xdr:to>
    <xdr:sp macro="" textlink="">
      <xdr:nvSpPr>
        <xdr:cNvPr id="73" name="円/楕円 72"/>
        <xdr:cNvSpPr/>
      </xdr:nvSpPr>
      <xdr:spPr bwMode="auto">
        <a:xfrm>
          <a:off x="4953000" y="296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114069</xdr:rowOff>
    </xdr:from>
    <xdr:ext cx="736600" cy="259045"/>
    <xdr:sp macro="" textlink="">
      <xdr:nvSpPr>
        <xdr:cNvPr id="74" name="テキスト ボックス 73"/>
        <xdr:cNvSpPr txBox="1"/>
      </xdr:nvSpPr>
      <xdr:spPr>
        <a:xfrm>
          <a:off x="4622800" y="273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7631</xdr:rowOff>
    </xdr:from>
    <xdr:to>
      <xdr:col>3</xdr:col>
      <xdr:colOff>955675</xdr:colOff>
      <xdr:row>17</xdr:row>
      <xdr:rowOff>109231</xdr:rowOff>
    </xdr:to>
    <xdr:sp macro="" textlink="">
      <xdr:nvSpPr>
        <xdr:cNvPr id="75" name="円/楕円 74"/>
        <xdr:cNvSpPr/>
      </xdr:nvSpPr>
      <xdr:spPr bwMode="auto">
        <a:xfrm>
          <a:off x="4254500" y="296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119408</xdr:rowOff>
    </xdr:from>
    <xdr:ext cx="762000" cy="259045"/>
    <xdr:sp macro="" textlink="">
      <xdr:nvSpPr>
        <xdr:cNvPr id="76" name="テキスト ボックス 75"/>
        <xdr:cNvSpPr txBox="1"/>
      </xdr:nvSpPr>
      <xdr:spPr>
        <a:xfrm>
          <a:off x="3924300" y="27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77746</xdr:rowOff>
    </xdr:from>
    <xdr:to>
      <xdr:col>3</xdr:col>
      <xdr:colOff>257175</xdr:colOff>
      <xdr:row>18</xdr:row>
      <xdr:rowOff>7896</xdr:rowOff>
    </xdr:to>
    <xdr:sp macro="" textlink="">
      <xdr:nvSpPr>
        <xdr:cNvPr id="77" name="円/楕円 76"/>
        <xdr:cNvSpPr/>
      </xdr:nvSpPr>
      <xdr:spPr bwMode="auto">
        <a:xfrm>
          <a:off x="3556000" y="304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164123</xdr:rowOff>
    </xdr:from>
    <xdr:ext cx="762000" cy="259045"/>
    <xdr:sp macro="" textlink="">
      <xdr:nvSpPr>
        <xdr:cNvPr id="78" name="テキスト ボックス 77"/>
        <xdr:cNvSpPr txBox="1"/>
      </xdr:nvSpPr>
      <xdr:spPr>
        <a:xfrm>
          <a:off x="3225800" y="31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11844</xdr:rowOff>
    </xdr:from>
    <xdr:to>
      <xdr:col>2</xdr:col>
      <xdr:colOff>692150</xdr:colOff>
      <xdr:row>17</xdr:row>
      <xdr:rowOff>113444</xdr:rowOff>
    </xdr:to>
    <xdr:sp macro="" textlink="">
      <xdr:nvSpPr>
        <xdr:cNvPr id="79" name="円/楕円 78"/>
        <xdr:cNvSpPr/>
      </xdr:nvSpPr>
      <xdr:spPr bwMode="auto">
        <a:xfrm>
          <a:off x="2857500" y="29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123621</xdr:rowOff>
    </xdr:from>
    <xdr:ext cx="762000" cy="259045"/>
    <xdr:sp macro="" textlink="">
      <xdr:nvSpPr>
        <xdr:cNvPr id="80" name="テキスト ボックス 79"/>
        <xdr:cNvSpPr txBox="1"/>
      </xdr:nvSpPr>
      <xdr:spPr>
        <a:xfrm>
          <a:off x="2527300" y="274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5636</xdr:rowOff>
    </xdr:from>
    <xdr:to>
      <xdr:col>4</xdr:col>
      <xdr:colOff>1117600</xdr:colOff>
      <xdr:row>37</xdr:row>
      <xdr:rowOff>39240</xdr:rowOff>
    </xdr:to>
    <xdr:cxnSp macro="">
      <xdr:nvCxnSpPr>
        <xdr:cNvPr id="112" name="直線コネクタ 111"/>
        <xdr:cNvCxnSpPr/>
      </xdr:nvCxnSpPr>
      <xdr:spPr bwMode="auto">
        <a:xfrm flipV="1">
          <a:off x="5003800" y="7130336"/>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134452</xdr:rowOff>
    </xdr:from>
    <xdr:to>
      <xdr:col>4</xdr:col>
      <xdr:colOff>469900</xdr:colOff>
      <xdr:row>37</xdr:row>
      <xdr:rowOff>39240</xdr:rowOff>
    </xdr:to>
    <xdr:cxnSp macro="">
      <xdr:nvCxnSpPr>
        <xdr:cNvPr id="115" name="直線コネクタ 114"/>
        <xdr:cNvCxnSpPr/>
      </xdr:nvCxnSpPr>
      <xdr:spPr bwMode="auto">
        <a:xfrm>
          <a:off x="4305300" y="7087702"/>
          <a:ext cx="698500" cy="7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56614</xdr:rowOff>
    </xdr:from>
    <xdr:to>
      <xdr:col>3</xdr:col>
      <xdr:colOff>904875</xdr:colOff>
      <xdr:row>36</xdr:row>
      <xdr:rowOff>134452</xdr:rowOff>
    </xdr:to>
    <xdr:cxnSp macro="">
      <xdr:nvCxnSpPr>
        <xdr:cNvPr id="118" name="直線コネクタ 117"/>
        <xdr:cNvCxnSpPr/>
      </xdr:nvCxnSpPr>
      <xdr:spPr bwMode="auto">
        <a:xfrm>
          <a:off x="3606800" y="7009864"/>
          <a:ext cx="698500" cy="7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9" name="フローチャート : 判断 118"/>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68670</xdr:rowOff>
    </xdr:from>
    <xdr:ext cx="762000" cy="259045"/>
    <xdr:sp macro="" textlink="">
      <xdr:nvSpPr>
        <xdr:cNvPr id="120" name="テキスト ボックス 119"/>
        <xdr:cNvSpPr txBox="1"/>
      </xdr:nvSpPr>
      <xdr:spPr>
        <a:xfrm>
          <a:off x="3924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342158</xdr:rowOff>
    </xdr:from>
    <xdr:to>
      <xdr:col>3</xdr:col>
      <xdr:colOff>206375</xdr:colOff>
      <xdr:row>36</xdr:row>
      <xdr:rowOff>56614</xdr:rowOff>
    </xdr:to>
    <xdr:cxnSp macro="">
      <xdr:nvCxnSpPr>
        <xdr:cNvPr id="121" name="直線コネクタ 120"/>
        <xdr:cNvCxnSpPr/>
      </xdr:nvCxnSpPr>
      <xdr:spPr bwMode="auto">
        <a:xfrm>
          <a:off x="2908300" y="6952508"/>
          <a:ext cx="698500" cy="5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2" name="フローチャート : 判断 121"/>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xdr:rowOff>
    </xdr:from>
    <xdr:ext cx="762000" cy="259045"/>
    <xdr:sp macro="" textlink="">
      <xdr:nvSpPr>
        <xdr:cNvPr id="123" name="テキスト ボックス 122"/>
        <xdr:cNvSpPr txBox="1"/>
      </xdr:nvSpPr>
      <xdr:spPr>
        <a:xfrm>
          <a:off x="32258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4" name="フローチャート : 判断 123"/>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313913</xdr:rowOff>
    </xdr:from>
    <xdr:ext cx="762000" cy="259045"/>
    <xdr:sp macro="" textlink="">
      <xdr:nvSpPr>
        <xdr:cNvPr id="125" name="テキスト ボックス 124"/>
        <xdr:cNvSpPr txBox="1"/>
      </xdr:nvSpPr>
      <xdr:spPr>
        <a:xfrm>
          <a:off x="25273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126286</xdr:rowOff>
    </xdr:from>
    <xdr:to>
      <xdr:col>5</xdr:col>
      <xdr:colOff>34925</xdr:colOff>
      <xdr:row>37</xdr:row>
      <xdr:rowOff>56436</xdr:rowOff>
    </xdr:to>
    <xdr:sp macro="" textlink="">
      <xdr:nvSpPr>
        <xdr:cNvPr id="131" name="円/楕円 130"/>
        <xdr:cNvSpPr/>
      </xdr:nvSpPr>
      <xdr:spPr bwMode="auto">
        <a:xfrm>
          <a:off x="5600700" y="707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98363</xdr:rowOff>
    </xdr:from>
    <xdr:ext cx="762000" cy="259045"/>
    <xdr:sp macro="" textlink="">
      <xdr:nvSpPr>
        <xdr:cNvPr id="132" name="人口1人当たり決算額の推移該当値テキスト445"/>
        <xdr:cNvSpPr txBox="1"/>
      </xdr:nvSpPr>
      <xdr:spPr>
        <a:xfrm>
          <a:off x="5740400" y="705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159890</xdr:rowOff>
    </xdr:from>
    <xdr:to>
      <xdr:col>4</xdr:col>
      <xdr:colOff>520700</xdr:colOff>
      <xdr:row>37</xdr:row>
      <xdr:rowOff>90040</xdr:rowOff>
    </xdr:to>
    <xdr:sp macro="" textlink="">
      <xdr:nvSpPr>
        <xdr:cNvPr id="133" name="円/楕円 132"/>
        <xdr:cNvSpPr/>
      </xdr:nvSpPr>
      <xdr:spPr bwMode="auto">
        <a:xfrm>
          <a:off x="4953000" y="7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74817</xdr:rowOff>
    </xdr:from>
    <xdr:ext cx="736600" cy="259045"/>
    <xdr:sp macro="" textlink="">
      <xdr:nvSpPr>
        <xdr:cNvPr id="134" name="テキスト ボックス 133"/>
        <xdr:cNvSpPr txBox="1"/>
      </xdr:nvSpPr>
      <xdr:spPr>
        <a:xfrm>
          <a:off x="4622800" y="719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83652</xdr:rowOff>
    </xdr:from>
    <xdr:to>
      <xdr:col>3</xdr:col>
      <xdr:colOff>955675</xdr:colOff>
      <xdr:row>37</xdr:row>
      <xdr:rowOff>13802</xdr:rowOff>
    </xdr:to>
    <xdr:sp macro="" textlink="">
      <xdr:nvSpPr>
        <xdr:cNvPr id="135" name="円/楕円 134"/>
        <xdr:cNvSpPr/>
      </xdr:nvSpPr>
      <xdr:spPr bwMode="auto">
        <a:xfrm>
          <a:off x="4254500" y="703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170029</xdr:rowOff>
    </xdr:from>
    <xdr:ext cx="762000" cy="259045"/>
    <xdr:sp macro="" textlink="">
      <xdr:nvSpPr>
        <xdr:cNvPr id="136" name="テキスト ボックス 135"/>
        <xdr:cNvSpPr txBox="1"/>
      </xdr:nvSpPr>
      <xdr:spPr>
        <a:xfrm>
          <a:off x="3924300" y="7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5814</xdr:rowOff>
    </xdr:from>
    <xdr:to>
      <xdr:col>3</xdr:col>
      <xdr:colOff>257175</xdr:colOff>
      <xdr:row>36</xdr:row>
      <xdr:rowOff>107414</xdr:rowOff>
    </xdr:to>
    <xdr:sp macro="" textlink="">
      <xdr:nvSpPr>
        <xdr:cNvPr id="137" name="円/楕円 136"/>
        <xdr:cNvSpPr/>
      </xdr:nvSpPr>
      <xdr:spPr bwMode="auto">
        <a:xfrm>
          <a:off x="3556000" y="695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92191</xdr:rowOff>
    </xdr:from>
    <xdr:ext cx="762000" cy="259045"/>
    <xdr:sp macro="" textlink="">
      <xdr:nvSpPr>
        <xdr:cNvPr id="138" name="テキスト ボックス 137"/>
        <xdr:cNvSpPr txBox="1"/>
      </xdr:nvSpPr>
      <xdr:spPr>
        <a:xfrm>
          <a:off x="3225800" y="704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291358</xdr:rowOff>
    </xdr:from>
    <xdr:to>
      <xdr:col>2</xdr:col>
      <xdr:colOff>692150</xdr:colOff>
      <xdr:row>36</xdr:row>
      <xdr:rowOff>50058</xdr:rowOff>
    </xdr:to>
    <xdr:sp macro="" textlink="">
      <xdr:nvSpPr>
        <xdr:cNvPr id="139" name="円/楕円 138"/>
        <xdr:cNvSpPr/>
      </xdr:nvSpPr>
      <xdr:spPr bwMode="auto">
        <a:xfrm>
          <a:off x="2857500" y="69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34835</xdr:rowOff>
    </xdr:from>
    <xdr:ext cx="762000" cy="259045"/>
    <xdr:sp macro="" textlink="">
      <xdr:nvSpPr>
        <xdr:cNvPr id="140" name="テキスト ボックス 139"/>
        <xdr:cNvSpPr txBox="1"/>
      </xdr:nvSpPr>
      <xdr:spPr>
        <a:xfrm>
          <a:off x="2527300" y="698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112611</xdr:rowOff>
    </xdr:from>
    <xdr:to>
      <xdr:col>6</xdr:col>
      <xdr:colOff>511175</xdr:colOff>
      <xdr:row>35</xdr:row>
      <xdr:rowOff>115256</xdr:rowOff>
    </xdr:to>
    <xdr:cxnSp macro="">
      <xdr:nvCxnSpPr>
        <xdr:cNvPr id="63" name="直線コネクタ 62"/>
        <xdr:cNvCxnSpPr/>
      </xdr:nvCxnSpPr>
      <xdr:spPr>
        <a:xfrm>
          <a:off x="3797300" y="6113361"/>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110031</xdr:rowOff>
    </xdr:from>
    <xdr:to>
      <xdr:col>5</xdr:col>
      <xdr:colOff>358775</xdr:colOff>
      <xdr:row>35</xdr:row>
      <xdr:rowOff>112611</xdr:rowOff>
    </xdr:to>
    <xdr:cxnSp macro="">
      <xdr:nvCxnSpPr>
        <xdr:cNvPr id="66" name="直線コネクタ 65"/>
        <xdr:cNvCxnSpPr/>
      </xdr:nvCxnSpPr>
      <xdr:spPr>
        <a:xfrm>
          <a:off x="2908300" y="611078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110031</xdr:rowOff>
    </xdr:from>
    <xdr:to>
      <xdr:col>4</xdr:col>
      <xdr:colOff>155575</xdr:colOff>
      <xdr:row>36</xdr:row>
      <xdr:rowOff>37075</xdr:rowOff>
    </xdr:to>
    <xdr:cxnSp macro="">
      <xdr:nvCxnSpPr>
        <xdr:cNvPr id="69" name="直線コネクタ 68"/>
        <xdr:cNvCxnSpPr/>
      </xdr:nvCxnSpPr>
      <xdr:spPr>
        <a:xfrm flipV="1">
          <a:off x="2019300" y="6110781"/>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138555</xdr:rowOff>
    </xdr:from>
    <xdr:to>
      <xdr:col>4</xdr:col>
      <xdr:colOff>206375</xdr:colOff>
      <xdr:row>36</xdr:row>
      <xdr:rowOff>68705</xdr:rowOff>
    </xdr:to>
    <xdr:sp macro="" textlink="">
      <xdr:nvSpPr>
        <xdr:cNvPr id="70" name="フローチャート : 判断 69"/>
        <xdr:cNvSpPr/>
      </xdr:nvSpPr>
      <xdr:spPr>
        <a:xfrm>
          <a:off x="2857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59832</xdr:rowOff>
    </xdr:from>
    <xdr:ext cx="534377" cy="259045"/>
    <xdr:sp macro="" textlink="">
      <xdr:nvSpPr>
        <xdr:cNvPr id="71" name="テキスト ボックス 70"/>
        <xdr:cNvSpPr txBox="1"/>
      </xdr:nvSpPr>
      <xdr:spPr>
        <a:xfrm>
          <a:off x="2641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115501</xdr:rowOff>
    </xdr:from>
    <xdr:to>
      <xdr:col>2</xdr:col>
      <xdr:colOff>638175</xdr:colOff>
      <xdr:row>36</xdr:row>
      <xdr:rowOff>37075</xdr:rowOff>
    </xdr:to>
    <xdr:cxnSp macro="">
      <xdr:nvCxnSpPr>
        <xdr:cNvPr id="72" name="直線コネクタ 71"/>
        <xdr:cNvCxnSpPr/>
      </xdr:nvCxnSpPr>
      <xdr:spPr>
        <a:xfrm>
          <a:off x="1130300" y="6116251"/>
          <a:ext cx="889000" cy="9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159913</xdr:rowOff>
    </xdr:from>
    <xdr:to>
      <xdr:col>3</xdr:col>
      <xdr:colOff>3175</xdr:colOff>
      <xdr:row>36</xdr:row>
      <xdr:rowOff>90063</xdr:rowOff>
    </xdr:to>
    <xdr:sp macro="" textlink="">
      <xdr:nvSpPr>
        <xdr:cNvPr id="73" name="フローチャート : 判断 72"/>
        <xdr:cNvSpPr/>
      </xdr:nvSpPr>
      <xdr:spPr>
        <a:xfrm>
          <a:off x="1968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81190</xdr:rowOff>
    </xdr:from>
    <xdr:ext cx="534377" cy="259045"/>
    <xdr:sp macro="" textlink="">
      <xdr:nvSpPr>
        <xdr:cNvPr id="74" name="テキスト ボックス 73"/>
        <xdr:cNvSpPr txBox="1"/>
      </xdr:nvSpPr>
      <xdr:spPr>
        <a:xfrm>
          <a:off x="1752111" y="62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123500</xdr:rowOff>
    </xdr:from>
    <xdr:to>
      <xdr:col>1</xdr:col>
      <xdr:colOff>485775</xdr:colOff>
      <xdr:row>36</xdr:row>
      <xdr:rowOff>53650</xdr:rowOff>
    </xdr:to>
    <xdr:sp macro="" textlink="">
      <xdr:nvSpPr>
        <xdr:cNvPr id="75" name="フローチャート : 判断 74"/>
        <xdr:cNvSpPr/>
      </xdr:nvSpPr>
      <xdr:spPr>
        <a:xfrm>
          <a:off x="1079500" y="61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44777</xdr:rowOff>
    </xdr:from>
    <xdr:ext cx="534377" cy="259045"/>
    <xdr:sp macro="" textlink="">
      <xdr:nvSpPr>
        <xdr:cNvPr id="76" name="テキスト ボックス 75"/>
        <xdr:cNvSpPr txBox="1"/>
      </xdr:nvSpPr>
      <xdr:spPr>
        <a:xfrm>
          <a:off x="863111" y="62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64456</xdr:rowOff>
    </xdr:from>
    <xdr:to>
      <xdr:col>6</xdr:col>
      <xdr:colOff>561975</xdr:colOff>
      <xdr:row>35</xdr:row>
      <xdr:rowOff>166056</xdr:rowOff>
    </xdr:to>
    <xdr:sp macro="" textlink="">
      <xdr:nvSpPr>
        <xdr:cNvPr id="82" name="円/楕円 81"/>
        <xdr:cNvSpPr/>
      </xdr:nvSpPr>
      <xdr:spPr>
        <a:xfrm>
          <a:off x="4584700" y="6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87333</xdr:rowOff>
    </xdr:from>
    <xdr:ext cx="534377" cy="259045"/>
    <xdr:sp macro="" textlink="">
      <xdr:nvSpPr>
        <xdr:cNvPr id="83" name="人件費該当値テキスト"/>
        <xdr:cNvSpPr txBox="1"/>
      </xdr:nvSpPr>
      <xdr:spPr>
        <a:xfrm>
          <a:off x="4686300" y="59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61811</xdr:rowOff>
    </xdr:from>
    <xdr:to>
      <xdr:col>5</xdr:col>
      <xdr:colOff>409575</xdr:colOff>
      <xdr:row>35</xdr:row>
      <xdr:rowOff>163411</xdr:rowOff>
    </xdr:to>
    <xdr:sp macro="" textlink="">
      <xdr:nvSpPr>
        <xdr:cNvPr id="84" name="円/楕円 83"/>
        <xdr:cNvSpPr/>
      </xdr:nvSpPr>
      <xdr:spPr>
        <a:xfrm>
          <a:off x="3746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8488</xdr:rowOff>
    </xdr:from>
    <xdr:ext cx="534377" cy="259045"/>
    <xdr:sp macro="" textlink="">
      <xdr:nvSpPr>
        <xdr:cNvPr id="85" name="テキスト ボックス 84"/>
        <xdr:cNvSpPr txBox="1"/>
      </xdr:nvSpPr>
      <xdr:spPr>
        <a:xfrm>
          <a:off x="3530111" y="58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59231</xdr:rowOff>
    </xdr:from>
    <xdr:to>
      <xdr:col>4</xdr:col>
      <xdr:colOff>206375</xdr:colOff>
      <xdr:row>35</xdr:row>
      <xdr:rowOff>160831</xdr:rowOff>
    </xdr:to>
    <xdr:sp macro="" textlink="">
      <xdr:nvSpPr>
        <xdr:cNvPr id="86" name="円/楕円 85"/>
        <xdr:cNvSpPr/>
      </xdr:nvSpPr>
      <xdr:spPr>
        <a:xfrm>
          <a:off x="2857500" y="6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5908</xdr:rowOff>
    </xdr:from>
    <xdr:ext cx="534377" cy="259045"/>
    <xdr:sp macro="" textlink="">
      <xdr:nvSpPr>
        <xdr:cNvPr id="87" name="テキスト ボックス 86"/>
        <xdr:cNvSpPr txBox="1"/>
      </xdr:nvSpPr>
      <xdr:spPr>
        <a:xfrm>
          <a:off x="2641111" y="58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157725</xdr:rowOff>
    </xdr:from>
    <xdr:to>
      <xdr:col>3</xdr:col>
      <xdr:colOff>3175</xdr:colOff>
      <xdr:row>36</xdr:row>
      <xdr:rowOff>87875</xdr:rowOff>
    </xdr:to>
    <xdr:sp macro="" textlink="">
      <xdr:nvSpPr>
        <xdr:cNvPr id="88" name="円/楕円 87"/>
        <xdr:cNvSpPr/>
      </xdr:nvSpPr>
      <xdr:spPr>
        <a:xfrm>
          <a:off x="1968500" y="61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104402</xdr:rowOff>
    </xdr:from>
    <xdr:ext cx="534377" cy="259045"/>
    <xdr:sp macro="" textlink="">
      <xdr:nvSpPr>
        <xdr:cNvPr id="89" name="テキスト ボックス 88"/>
        <xdr:cNvSpPr txBox="1"/>
      </xdr:nvSpPr>
      <xdr:spPr>
        <a:xfrm>
          <a:off x="1752111" y="59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64701</xdr:rowOff>
    </xdr:from>
    <xdr:to>
      <xdr:col>1</xdr:col>
      <xdr:colOff>485775</xdr:colOff>
      <xdr:row>35</xdr:row>
      <xdr:rowOff>166301</xdr:rowOff>
    </xdr:to>
    <xdr:sp macro="" textlink="">
      <xdr:nvSpPr>
        <xdr:cNvPr id="90" name="円/楕円 89"/>
        <xdr:cNvSpPr/>
      </xdr:nvSpPr>
      <xdr:spPr>
        <a:xfrm>
          <a:off x="1079500" y="60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11378</xdr:rowOff>
    </xdr:from>
    <xdr:ext cx="534377" cy="259045"/>
    <xdr:sp macro="" textlink="">
      <xdr:nvSpPr>
        <xdr:cNvPr id="91" name="テキスト ボックス 90"/>
        <xdr:cNvSpPr txBox="1"/>
      </xdr:nvSpPr>
      <xdr:spPr>
        <a:xfrm>
          <a:off x="863111" y="58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107841</xdr:rowOff>
    </xdr:from>
    <xdr:to>
      <xdr:col>6</xdr:col>
      <xdr:colOff>511175</xdr:colOff>
      <xdr:row>58</xdr:row>
      <xdr:rowOff>149446</xdr:rowOff>
    </xdr:to>
    <xdr:cxnSp macro="">
      <xdr:nvCxnSpPr>
        <xdr:cNvPr id="121" name="直線コネクタ 120"/>
        <xdr:cNvCxnSpPr/>
      </xdr:nvCxnSpPr>
      <xdr:spPr>
        <a:xfrm flipV="1">
          <a:off x="3797300" y="10051941"/>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149446</xdr:rowOff>
    </xdr:from>
    <xdr:to>
      <xdr:col>5</xdr:col>
      <xdr:colOff>358775</xdr:colOff>
      <xdr:row>59</xdr:row>
      <xdr:rowOff>49007</xdr:rowOff>
    </xdr:to>
    <xdr:cxnSp macro="">
      <xdr:nvCxnSpPr>
        <xdr:cNvPr id="124" name="直線コネクタ 123"/>
        <xdr:cNvCxnSpPr/>
      </xdr:nvCxnSpPr>
      <xdr:spPr>
        <a:xfrm flipV="1">
          <a:off x="2908300" y="10093546"/>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47201</xdr:rowOff>
    </xdr:from>
    <xdr:to>
      <xdr:col>4</xdr:col>
      <xdr:colOff>155575</xdr:colOff>
      <xdr:row>59</xdr:row>
      <xdr:rowOff>49007</xdr:rowOff>
    </xdr:to>
    <xdr:cxnSp macro="">
      <xdr:nvCxnSpPr>
        <xdr:cNvPr id="127" name="直線コネクタ 126"/>
        <xdr:cNvCxnSpPr/>
      </xdr:nvCxnSpPr>
      <xdr:spPr>
        <a:xfrm>
          <a:off x="2019300" y="1016275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47201</xdr:rowOff>
    </xdr:from>
    <xdr:to>
      <xdr:col>2</xdr:col>
      <xdr:colOff>638175</xdr:colOff>
      <xdr:row>59</xdr:row>
      <xdr:rowOff>108420</xdr:rowOff>
    </xdr:to>
    <xdr:cxnSp macro="">
      <xdr:nvCxnSpPr>
        <xdr:cNvPr id="130" name="直線コネクタ 129"/>
        <xdr:cNvCxnSpPr/>
      </xdr:nvCxnSpPr>
      <xdr:spPr>
        <a:xfrm flipV="1">
          <a:off x="1130300" y="10162751"/>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57041</xdr:rowOff>
    </xdr:from>
    <xdr:to>
      <xdr:col>6</xdr:col>
      <xdr:colOff>561975</xdr:colOff>
      <xdr:row>58</xdr:row>
      <xdr:rowOff>158641</xdr:rowOff>
    </xdr:to>
    <xdr:sp macro="" textlink="">
      <xdr:nvSpPr>
        <xdr:cNvPr id="140" name="円/楕円 139"/>
        <xdr:cNvSpPr/>
      </xdr:nvSpPr>
      <xdr:spPr>
        <a:xfrm>
          <a:off x="4584700" y="100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143418</xdr:rowOff>
    </xdr:from>
    <xdr:ext cx="534377" cy="259045"/>
    <xdr:sp macro="" textlink="">
      <xdr:nvSpPr>
        <xdr:cNvPr id="141" name="物件費該当値テキスト"/>
        <xdr:cNvSpPr txBox="1"/>
      </xdr:nvSpPr>
      <xdr:spPr>
        <a:xfrm>
          <a:off x="4686300" y="991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98646</xdr:rowOff>
    </xdr:from>
    <xdr:to>
      <xdr:col>5</xdr:col>
      <xdr:colOff>409575</xdr:colOff>
      <xdr:row>59</xdr:row>
      <xdr:rowOff>28796</xdr:rowOff>
    </xdr:to>
    <xdr:sp macro="" textlink="">
      <xdr:nvSpPr>
        <xdr:cNvPr id="142" name="円/楕円 141"/>
        <xdr:cNvSpPr/>
      </xdr:nvSpPr>
      <xdr:spPr>
        <a:xfrm>
          <a:off x="3746500" y="100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19923</xdr:rowOff>
    </xdr:from>
    <xdr:ext cx="534377" cy="259045"/>
    <xdr:sp macro="" textlink="">
      <xdr:nvSpPr>
        <xdr:cNvPr id="143" name="テキスト ボックス 142"/>
        <xdr:cNvSpPr txBox="1"/>
      </xdr:nvSpPr>
      <xdr:spPr>
        <a:xfrm>
          <a:off x="3530111" y="101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169657</xdr:rowOff>
    </xdr:from>
    <xdr:to>
      <xdr:col>4</xdr:col>
      <xdr:colOff>206375</xdr:colOff>
      <xdr:row>59</xdr:row>
      <xdr:rowOff>99807</xdr:rowOff>
    </xdr:to>
    <xdr:sp macro="" textlink="">
      <xdr:nvSpPr>
        <xdr:cNvPr id="144" name="円/楕円 143"/>
        <xdr:cNvSpPr/>
      </xdr:nvSpPr>
      <xdr:spPr>
        <a:xfrm>
          <a:off x="2857500" y="101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90934</xdr:rowOff>
    </xdr:from>
    <xdr:ext cx="534377" cy="259045"/>
    <xdr:sp macro="" textlink="">
      <xdr:nvSpPr>
        <xdr:cNvPr id="145" name="テキスト ボックス 144"/>
        <xdr:cNvSpPr txBox="1"/>
      </xdr:nvSpPr>
      <xdr:spPr>
        <a:xfrm>
          <a:off x="2641111" y="102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167851</xdr:rowOff>
    </xdr:from>
    <xdr:to>
      <xdr:col>3</xdr:col>
      <xdr:colOff>3175</xdr:colOff>
      <xdr:row>59</xdr:row>
      <xdr:rowOff>98001</xdr:rowOff>
    </xdr:to>
    <xdr:sp macro="" textlink="">
      <xdr:nvSpPr>
        <xdr:cNvPr id="146" name="円/楕円 145"/>
        <xdr:cNvSpPr/>
      </xdr:nvSpPr>
      <xdr:spPr>
        <a:xfrm>
          <a:off x="1968500" y="101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89128</xdr:rowOff>
    </xdr:from>
    <xdr:ext cx="534377" cy="259045"/>
    <xdr:sp macro="" textlink="">
      <xdr:nvSpPr>
        <xdr:cNvPr id="147" name="テキスト ボックス 146"/>
        <xdr:cNvSpPr txBox="1"/>
      </xdr:nvSpPr>
      <xdr:spPr>
        <a:xfrm>
          <a:off x="1752111" y="102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57620</xdr:rowOff>
    </xdr:from>
    <xdr:to>
      <xdr:col>1</xdr:col>
      <xdr:colOff>485775</xdr:colOff>
      <xdr:row>59</xdr:row>
      <xdr:rowOff>159220</xdr:rowOff>
    </xdr:to>
    <xdr:sp macro="" textlink="">
      <xdr:nvSpPr>
        <xdr:cNvPr id="148" name="円/楕円 147"/>
        <xdr:cNvSpPr/>
      </xdr:nvSpPr>
      <xdr:spPr>
        <a:xfrm>
          <a:off x="1079500" y="101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150347</xdr:rowOff>
    </xdr:from>
    <xdr:ext cx="534377" cy="259045"/>
    <xdr:sp macro="" textlink="">
      <xdr:nvSpPr>
        <xdr:cNvPr id="149" name="テキスト ボックス 148"/>
        <xdr:cNvSpPr txBox="1"/>
      </xdr:nvSpPr>
      <xdr:spPr>
        <a:xfrm>
          <a:off x="863111" y="102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74016</xdr:rowOff>
    </xdr:from>
    <xdr:to>
      <xdr:col>6</xdr:col>
      <xdr:colOff>511175</xdr:colOff>
      <xdr:row>77</xdr:row>
      <xdr:rowOff>104039</xdr:rowOff>
    </xdr:to>
    <xdr:cxnSp macro="">
      <xdr:nvCxnSpPr>
        <xdr:cNvPr id="178" name="直線コネクタ 177"/>
        <xdr:cNvCxnSpPr/>
      </xdr:nvCxnSpPr>
      <xdr:spPr>
        <a:xfrm>
          <a:off x="3797300" y="13275666"/>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54318</xdr:rowOff>
    </xdr:from>
    <xdr:to>
      <xdr:col>5</xdr:col>
      <xdr:colOff>358775</xdr:colOff>
      <xdr:row>77</xdr:row>
      <xdr:rowOff>74016</xdr:rowOff>
    </xdr:to>
    <xdr:cxnSp macro="">
      <xdr:nvCxnSpPr>
        <xdr:cNvPr id="181" name="直線コネクタ 180"/>
        <xdr:cNvCxnSpPr/>
      </xdr:nvCxnSpPr>
      <xdr:spPr>
        <a:xfrm>
          <a:off x="2908300" y="13255968"/>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54318</xdr:rowOff>
    </xdr:from>
    <xdr:to>
      <xdr:col>4</xdr:col>
      <xdr:colOff>155575</xdr:colOff>
      <xdr:row>77</xdr:row>
      <xdr:rowOff>134710</xdr:rowOff>
    </xdr:to>
    <xdr:cxnSp macro="">
      <xdr:nvCxnSpPr>
        <xdr:cNvPr id="184" name="直線コネクタ 183"/>
        <xdr:cNvCxnSpPr/>
      </xdr:nvCxnSpPr>
      <xdr:spPr>
        <a:xfrm flipV="1">
          <a:off x="2019300" y="13255968"/>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5" name="フローチャート : 判断 184"/>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34408</xdr:rowOff>
    </xdr:from>
    <xdr:ext cx="469744" cy="259045"/>
    <xdr:sp macro="" textlink="">
      <xdr:nvSpPr>
        <xdr:cNvPr id="186" name="テキスト ボックス 185"/>
        <xdr:cNvSpPr txBox="1"/>
      </xdr:nvSpPr>
      <xdr:spPr>
        <a:xfrm>
          <a:off x="2673427"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118898</xdr:rowOff>
    </xdr:from>
    <xdr:to>
      <xdr:col>2</xdr:col>
      <xdr:colOff>638175</xdr:colOff>
      <xdr:row>77</xdr:row>
      <xdr:rowOff>134710</xdr:rowOff>
    </xdr:to>
    <xdr:cxnSp macro="">
      <xdr:nvCxnSpPr>
        <xdr:cNvPr id="187" name="直線コネクタ 186"/>
        <xdr:cNvCxnSpPr/>
      </xdr:nvCxnSpPr>
      <xdr:spPr>
        <a:xfrm>
          <a:off x="1130300" y="13320548"/>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88" name="フローチャート : 判断 187"/>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58793</xdr:rowOff>
    </xdr:from>
    <xdr:ext cx="469744" cy="259045"/>
    <xdr:sp macro="" textlink="">
      <xdr:nvSpPr>
        <xdr:cNvPr id="189" name="テキスト ボックス 188"/>
        <xdr:cNvSpPr txBox="1"/>
      </xdr:nvSpPr>
      <xdr:spPr>
        <a:xfrm>
          <a:off x="1784427" y="134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0" name="フローチャート : 判断 189"/>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46868</xdr:rowOff>
    </xdr:from>
    <xdr:ext cx="469744" cy="259045"/>
    <xdr:sp macro="" textlink="">
      <xdr:nvSpPr>
        <xdr:cNvPr id="191" name="テキスト ボックス 190"/>
        <xdr:cNvSpPr txBox="1"/>
      </xdr:nvSpPr>
      <xdr:spPr>
        <a:xfrm>
          <a:off x="895427" y="134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53239</xdr:rowOff>
    </xdr:from>
    <xdr:to>
      <xdr:col>6</xdr:col>
      <xdr:colOff>561975</xdr:colOff>
      <xdr:row>77</xdr:row>
      <xdr:rowOff>154839</xdr:rowOff>
    </xdr:to>
    <xdr:sp macro="" textlink="">
      <xdr:nvSpPr>
        <xdr:cNvPr id="197" name="円/楕円 196"/>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31666</xdr:rowOff>
    </xdr:from>
    <xdr:ext cx="469744" cy="259045"/>
    <xdr:sp macro="" textlink="">
      <xdr:nvSpPr>
        <xdr:cNvPr id="198" name="維持補修費該当値テキスト"/>
        <xdr:cNvSpPr txBox="1"/>
      </xdr:nvSpPr>
      <xdr:spPr>
        <a:xfrm>
          <a:off x="4686300"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23216</xdr:rowOff>
    </xdr:from>
    <xdr:to>
      <xdr:col>5</xdr:col>
      <xdr:colOff>409575</xdr:colOff>
      <xdr:row>77</xdr:row>
      <xdr:rowOff>124816</xdr:rowOff>
    </xdr:to>
    <xdr:sp macro="" textlink="">
      <xdr:nvSpPr>
        <xdr:cNvPr id="199" name="円/楕円 198"/>
        <xdr:cNvSpPr/>
      </xdr:nvSpPr>
      <xdr:spPr>
        <a:xfrm>
          <a:off x="3746500" y="132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141343</xdr:rowOff>
    </xdr:from>
    <xdr:ext cx="469744" cy="259045"/>
    <xdr:sp macro="" textlink="">
      <xdr:nvSpPr>
        <xdr:cNvPr id="200" name="テキスト ボックス 199"/>
        <xdr:cNvSpPr txBox="1"/>
      </xdr:nvSpPr>
      <xdr:spPr>
        <a:xfrm>
          <a:off x="3562427" y="130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3518</xdr:rowOff>
    </xdr:from>
    <xdr:to>
      <xdr:col>4</xdr:col>
      <xdr:colOff>206375</xdr:colOff>
      <xdr:row>77</xdr:row>
      <xdr:rowOff>105118</xdr:rowOff>
    </xdr:to>
    <xdr:sp macro="" textlink="">
      <xdr:nvSpPr>
        <xdr:cNvPr id="201" name="円/楕円 200"/>
        <xdr:cNvSpPr/>
      </xdr:nvSpPr>
      <xdr:spPr>
        <a:xfrm>
          <a:off x="2857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121645</xdr:rowOff>
    </xdr:from>
    <xdr:ext cx="469744" cy="259045"/>
    <xdr:sp macro="" textlink="">
      <xdr:nvSpPr>
        <xdr:cNvPr id="202" name="テキスト ボックス 201"/>
        <xdr:cNvSpPr txBox="1"/>
      </xdr:nvSpPr>
      <xdr:spPr>
        <a:xfrm>
          <a:off x="2673427" y="129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83910</xdr:rowOff>
    </xdr:from>
    <xdr:to>
      <xdr:col>3</xdr:col>
      <xdr:colOff>3175</xdr:colOff>
      <xdr:row>78</xdr:row>
      <xdr:rowOff>14060</xdr:rowOff>
    </xdr:to>
    <xdr:sp macro="" textlink="">
      <xdr:nvSpPr>
        <xdr:cNvPr id="203" name="円/楕円 202"/>
        <xdr:cNvSpPr/>
      </xdr:nvSpPr>
      <xdr:spPr>
        <a:xfrm>
          <a:off x="1968500" y="13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30587</xdr:rowOff>
    </xdr:from>
    <xdr:ext cx="469744" cy="259045"/>
    <xdr:sp macro="" textlink="">
      <xdr:nvSpPr>
        <xdr:cNvPr id="204" name="テキスト ボックス 203"/>
        <xdr:cNvSpPr txBox="1"/>
      </xdr:nvSpPr>
      <xdr:spPr>
        <a:xfrm>
          <a:off x="1784427" y="130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68098</xdr:rowOff>
    </xdr:from>
    <xdr:to>
      <xdr:col>1</xdr:col>
      <xdr:colOff>485775</xdr:colOff>
      <xdr:row>77</xdr:row>
      <xdr:rowOff>169698</xdr:rowOff>
    </xdr:to>
    <xdr:sp macro="" textlink="">
      <xdr:nvSpPr>
        <xdr:cNvPr id="205" name="円/楕円 204"/>
        <xdr:cNvSpPr/>
      </xdr:nvSpPr>
      <xdr:spPr>
        <a:xfrm>
          <a:off x="1079500" y="132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14775</xdr:rowOff>
    </xdr:from>
    <xdr:ext cx="469744" cy="259045"/>
    <xdr:sp macro="" textlink="">
      <xdr:nvSpPr>
        <xdr:cNvPr id="206" name="テキスト ボックス 205"/>
        <xdr:cNvSpPr txBox="1"/>
      </xdr:nvSpPr>
      <xdr:spPr>
        <a:xfrm>
          <a:off x="895427"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50088</xdr:rowOff>
    </xdr:from>
    <xdr:to>
      <xdr:col>6</xdr:col>
      <xdr:colOff>511175</xdr:colOff>
      <xdr:row>97</xdr:row>
      <xdr:rowOff>86916</xdr:rowOff>
    </xdr:to>
    <xdr:cxnSp macro="">
      <xdr:nvCxnSpPr>
        <xdr:cNvPr id="234" name="直線コネクタ 233"/>
        <xdr:cNvCxnSpPr/>
      </xdr:nvCxnSpPr>
      <xdr:spPr>
        <a:xfrm flipV="1">
          <a:off x="3797300" y="16509288"/>
          <a:ext cx="838200" cy="2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86916</xdr:rowOff>
    </xdr:from>
    <xdr:to>
      <xdr:col>5</xdr:col>
      <xdr:colOff>358775</xdr:colOff>
      <xdr:row>98</xdr:row>
      <xdr:rowOff>11432</xdr:rowOff>
    </xdr:to>
    <xdr:cxnSp macro="">
      <xdr:nvCxnSpPr>
        <xdr:cNvPr id="237" name="直線コネクタ 236"/>
        <xdr:cNvCxnSpPr/>
      </xdr:nvCxnSpPr>
      <xdr:spPr>
        <a:xfrm flipV="1">
          <a:off x="2908300" y="16717566"/>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11432</xdr:rowOff>
    </xdr:from>
    <xdr:to>
      <xdr:col>4</xdr:col>
      <xdr:colOff>155575</xdr:colOff>
      <xdr:row>98</xdr:row>
      <xdr:rowOff>107513</xdr:rowOff>
    </xdr:to>
    <xdr:cxnSp macro="">
      <xdr:nvCxnSpPr>
        <xdr:cNvPr id="240" name="直線コネクタ 239"/>
        <xdr:cNvCxnSpPr/>
      </xdr:nvCxnSpPr>
      <xdr:spPr>
        <a:xfrm flipV="1">
          <a:off x="2019300" y="16813532"/>
          <a:ext cx="889000" cy="9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1" name="フローチャート : 判断 240"/>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144756</xdr:rowOff>
    </xdr:from>
    <xdr:ext cx="534377" cy="259045"/>
    <xdr:sp macro="" textlink="">
      <xdr:nvSpPr>
        <xdr:cNvPr id="242" name="テキスト ボックス 241"/>
        <xdr:cNvSpPr txBox="1"/>
      </xdr:nvSpPr>
      <xdr:spPr>
        <a:xfrm>
          <a:off x="2641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107513</xdr:rowOff>
    </xdr:from>
    <xdr:to>
      <xdr:col>2</xdr:col>
      <xdr:colOff>638175</xdr:colOff>
      <xdr:row>98</xdr:row>
      <xdr:rowOff>137575</xdr:rowOff>
    </xdr:to>
    <xdr:cxnSp macro="">
      <xdr:nvCxnSpPr>
        <xdr:cNvPr id="243" name="直線コネクタ 242"/>
        <xdr:cNvCxnSpPr/>
      </xdr:nvCxnSpPr>
      <xdr:spPr>
        <a:xfrm flipV="1">
          <a:off x="1130300" y="16909613"/>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4" name="フローチャート : 判断 243"/>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70713</xdr:rowOff>
    </xdr:from>
    <xdr:ext cx="534377" cy="259045"/>
    <xdr:sp macro="" textlink="">
      <xdr:nvSpPr>
        <xdr:cNvPr id="245" name="テキスト ボックス 244"/>
        <xdr:cNvSpPr txBox="1"/>
      </xdr:nvSpPr>
      <xdr:spPr>
        <a:xfrm>
          <a:off x="1752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6" name="フローチャート : 判断 245"/>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130035</xdr:rowOff>
    </xdr:from>
    <xdr:ext cx="534377" cy="259045"/>
    <xdr:sp macro="" textlink="">
      <xdr:nvSpPr>
        <xdr:cNvPr id="247" name="テキスト ボックス 246"/>
        <xdr:cNvSpPr txBox="1"/>
      </xdr:nvSpPr>
      <xdr:spPr>
        <a:xfrm>
          <a:off x="863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170738</xdr:rowOff>
    </xdr:from>
    <xdr:to>
      <xdr:col>6</xdr:col>
      <xdr:colOff>561975</xdr:colOff>
      <xdr:row>96</xdr:row>
      <xdr:rowOff>100888</xdr:rowOff>
    </xdr:to>
    <xdr:sp macro="" textlink="">
      <xdr:nvSpPr>
        <xdr:cNvPr id="253" name="円/楕円 252"/>
        <xdr:cNvSpPr/>
      </xdr:nvSpPr>
      <xdr:spPr>
        <a:xfrm>
          <a:off x="45847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149165</xdr:rowOff>
    </xdr:from>
    <xdr:ext cx="534377" cy="259045"/>
    <xdr:sp macro="" textlink="">
      <xdr:nvSpPr>
        <xdr:cNvPr id="254" name="扶助費該当値テキスト"/>
        <xdr:cNvSpPr txBox="1"/>
      </xdr:nvSpPr>
      <xdr:spPr>
        <a:xfrm>
          <a:off x="4686300"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36116</xdr:rowOff>
    </xdr:from>
    <xdr:to>
      <xdr:col>5</xdr:col>
      <xdr:colOff>409575</xdr:colOff>
      <xdr:row>97</xdr:row>
      <xdr:rowOff>137716</xdr:rowOff>
    </xdr:to>
    <xdr:sp macro="" textlink="">
      <xdr:nvSpPr>
        <xdr:cNvPr id="255" name="円/楕円 254"/>
        <xdr:cNvSpPr/>
      </xdr:nvSpPr>
      <xdr:spPr>
        <a:xfrm>
          <a:off x="37465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128843</xdr:rowOff>
    </xdr:from>
    <xdr:ext cx="534377" cy="259045"/>
    <xdr:sp macro="" textlink="">
      <xdr:nvSpPr>
        <xdr:cNvPr id="256" name="テキスト ボックス 255"/>
        <xdr:cNvSpPr txBox="1"/>
      </xdr:nvSpPr>
      <xdr:spPr>
        <a:xfrm>
          <a:off x="3530111" y="167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132082</xdr:rowOff>
    </xdr:from>
    <xdr:to>
      <xdr:col>4</xdr:col>
      <xdr:colOff>206375</xdr:colOff>
      <xdr:row>98</xdr:row>
      <xdr:rowOff>62232</xdr:rowOff>
    </xdr:to>
    <xdr:sp macro="" textlink="">
      <xdr:nvSpPr>
        <xdr:cNvPr id="257" name="円/楕円 256"/>
        <xdr:cNvSpPr/>
      </xdr:nvSpPr>
      <xdr:spPr>
        <a:xfrm>
          <a:off x="2857500" y="16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53359</xdr:rowOff>
    </xdr:from>
    <xdr:ext cx="534377" cy="259045"/>
    <xdr:sp macro="" textlink="">
      <xdr:nvSpPr>
        <xdr:cNvPr id="258" name="テキスト ボックス 257"/>
        <xdr:cNvSpPr txBox="1"/>
      </xdr:nvSpPr>
      <xdr:spPr>
        <a:xfrm>
          <a:off x="2641111" y="16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56713</xdr:rowOff>
    </xdr:from>
    <xdr:to>
      <xdr:col>3</xdr:col>
      <xdr:colOff>3175</xdr:colOff>
      <xdr:row>98</xdr:row>
      <xdr:rowOff>158313</xdr:rowOff>
    </xdr:to>
    <xdr:sp macro="" textlink="">
      <xdr:nvSpPr>
        <xdr:cNvPr id="259" name="円/楕円 258"/>
        <xdr:cNvSpPr/>
      </xdr:nvSpPr>
      <xdr:spPr>
        <a:xfrm>
          <a:off x="1968500" y="16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149440</xdr:rowOff>
    </xdr:from>
    <xdr:ext cx="534377" cy="259045"/>
    <xdr:sp macro="" textlink="">
      <xdr:nvSpPr>
        <xdr:cNvPr id="260" name="テキスト ボックス 259"/>
        <xdr:cNvSpPr txBox="1"/>
      </xdr:nvSpPr>
      <xdr:spPr>
        <a:xfrm>
          <a:off x="1752111" y="169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86775</xdr:rowOff>
    </xdr:from>
    <xdr:to>
      <xdr:col>1</xdr:col>
      <xdr:colOff>485775</xdr:colOff>
      <xdr:row>99</xdr:row>
      <xdr:rowOff>16925</xdr:rowOff>
    </xdr:to>
    <xdr:sp macro="" textlink="">
      <xdr:nvSpPr>
        <xdr:cNvPr id="261" name="円/楕円 260"/>
        <xdr:cNvSpPr/>
      </xdr:nvSpPr>
      <xdr:spPr>
        <a:xfrm>
          <a:off x="1079500" y="168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8052</xdr:rowOff>
    </xdr:from>
    <xdr:ext cx="534377" cy="259045"/>
    <xdr:sp macro="" textlink="">
      <xdr:nvSpPr>
        <xdr:cNvPr id="262" name="テキスト ボックス 261"/>
        <xdr:cNvSpPr txBox="1"/>
      </xdr:nvSpPr>
      <xdr:spPr>
        <a:xfrm>
          <a:off x="863111" y="169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6807</xdr:rowOff>
    </xdr:from>
    <xdr:to>
      <xdr:col>15</xdr:col>
      <xdr:colOff>180975</xdr:colOff>
      <xdr:row>37</xdr:row>
      <xdr:rowOff>22973</xdr:rowOff>
    </xdr:to>
    <xdr:cxnSp macro="">
      <xdr:nvCxnSpPr>
        <xdr:cNvPr id="294" name="直線コネクタ 293"/>
        <xdr:cNvCxnSpPr/>
      </xdr:nvCxnSpPr>
      <xdr:spPr>
        <a:xfrm>
          <a:off x="9639300" y="6350457"/>
          <a:ext cx="8382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6807</xdr:rowOff>
    </xdr:from>
    <xdr:to>
      <xdr:col>14</xdr:col>
      <xdr:colOff>28575</xdr:colOff>
      <xdr:row>37</xdr:row>
      <xdr:rowOff>29210</xdr:rowOff>
    </xdr:to>
    <xdr:cxnSp macro="">
      <xdr:nvCxnSpPr>
        <xdr:cNvPr id="297" name="直線コネクタ 296"/>
        <xdr:cNvCxnSpPr/>
      </xdr:nvCxnSpPr>
      <xdr:spPr>
        <a:xfrm flipV="1">
          <a:off x="8750300" y="635045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29210</xdr:rowOff>
    </xdr:from>
    <xdr:to>
      <xdr:col>12</xdr:col>
      <xdr:colOff>511175</xdr:colOff>
      <xdr:row>37</xdr:row>
      <xdr:rowOff>81113</xdr:rowOff>
    </xdr:to>
    <xdr:cxnSp macro="">
      <xdr:nvCxnSpPr>
        <xdr:cNvPr id="300" name="直線コネクタ 299"/>
        <xdr:cNvCxnSpPr/>
      </xdr:nvCxnSpPr>
      <xdr:spPr>
        <a:xfrm flipV="1">
          <a:off x="7861300" y="6372860"/>
          <a:ext cx="8890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68032</xdr:rowOff>
    </xdr:from>
    <xdr:to>
      <xdr:col>12</xdr:col>
      <xdr:colOff>561975</xdr:colOff>
      <xdr:row>36</xdr:row>
      <xdr:rowOff>169632</xdr:rowOff>
    </xdr:to>
    <xdr:sp macro="" textlink="">
      <xdr:nvSpPr>
        <xdr:cNvPr id="301" name="フローチャート : 判断 300"/>
        <xdr:cNvSpPr/>
      </xdr:nvSpPr>
      <xdr:spPr>
        <a:xfrm>
          <a:off x="8699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14709</xdr:rowOff>
    </xdr:from>
    <xdr:ext cx="534377" cy="259045"/>
    <xdr:sp macro="" textlink="">
      <xdr:nvSpPr>
        <xdr:cNvPr id="302" name="テキスト ボックス 301"/>
        <xdr:cNvSpPr txBox="1"/>
      </xdr:nvSpPr>
      <xdr:spPr>
        <a:xfrm>
          <a:off x="8483111" y="6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81113</xdr:rowOff>
    </xdr:from>
    <xdr:to>
      <xdr:col>11</xdr:col>
      <xdr:colOff>307975</xdr:colOff>
      <xdr:row>37</xdr:row>
      <xdr:rowOff>90627</xdr:rowOff>
    </xdr:to>
    <xdr:cxnSp macro="">
      <xdr:nvCxnSpPr>
        <xdr:cNvPr id="303" name="直線コネクタ 302"/>
        <xdr:cNvCxnSpPr/>
      </xdr:nvCxnSpPr>
      <xdr:spPr>
        <a:xfrm flipV="1">
          <a:off x="6972300" y="642476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35375</xdr:rowOff>
    </xdr:from>
    <xdr:to>
      <xdr:col>11</xdr:col>
      <xdr:colOff>358775</xdr:colOff>
      <xdr:row>36</xdr:row>
      <xdr:rowOff>136975</xdr:rowOff>
    </xdr:to>
    <xdr:sp macro="" textlink="">
      <xdr:nvSpPr>
        <xdr:cNvPr id="304" name="フローチャート : 判断 303"/>
        <xdr:cNvSpPr/>
      </xdr:nvSpPr>
      <xdr:spPr>
        <a:xfrm>
          <a:off x="7810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153502</xdr:rowOff>
    </xdr:from>
    <xdr:ext cx="534377" cy="259045"/>
    <xdr:sp macro="" textlink="">
      <xdr:nvSpPr>
        <xdr:cNvPr id="305" name="テキスト ボックス 304"/>
        <xdr:cNvSpPr txBox="1"/>
      </xdr:nvSpPr>
      <xdr:spPr>
        <a:xfrm>
          <a:off x="7594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06" name="フローチャート : 判断 305"/>
        <xdr:cNvSpPr/>
      </xdr:nvSpPr>
      <xdr:spPr>
        <a:xfrm>
          <a:off x="6921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112702</xdr:rowOff>
    </xdr:from>
    <xdr:ext cx="534377" cy="259045"/>
    <xdr:sp macro="" textlink="">
      <xdr:nvSpPr>
        <xdr:cNvPr id="307" name="テキスト ボックス 306"/>
        <xdr:cNvSpPr txBox="1"/>
      </xdr:nvSpPr>
      <xdr:spPr>
        <a:xfrm>
          <a:off x="6705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143623</xdr:rowOff>
    </xdr:from>
    <xdr:to>
      <xdr:col>15</xdr:col>
      <xdr:colOff>231775</xdr:colOff>
      <xdr:row>37</xdr:row>
      <xdr:rowOff>73773</xdr:rowOff>
    </xdr:to>
    <xdr:sp macro="" textlink="">
      <xdr:nvSpPr>
        <xdr:cNvPr id="313" name="円/楕円 312"/>
        <xdr:cNvSpPr/>
      </xdr:nvSpPr>
      <xdr:spPr>
        <a:xfrm>
          <a:off x="10426700" y="6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122050</xdr:rowOff>
    </xdr:from>
    <xdr:ext cx="534377" cy="259045"/>
    <xdr:sp macro="" textlink="">
      <xdr:nvSpPr>
        <xdr:cNvPr id="314" name="補助費等該当値テキスト"/>
        <xdr:cNvSpPr txBox="1"/>
      </xdr:nvSpPr>
      <xdr:spPr>
        <a:xfrm>
          <a:off x="10528300" y="62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127457</xdr:rowOff>
    </xdr:from>
    <xdr:to>
      <xdr:col>14</xdr:col>
      <xdr:colOff>79375</xdr:colOff>
      <xdr:row>37</xdr:row>
      <xdr:rowOff>57607</xdr:rowOff>
    </xdr:to>
    <xdr:sp macro="" textlink="">
      <xdr:nvSpPr>
        <xdr:cNvPr id="315" name="円/楕円 314"/>
        <xdr:cNvSpPr/>
      </xdr:nvSpPr>
      <xdr:spPr>
        <a:xfrm>
          <a:off x="9588500" y="62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48734</xdr:rowOff>
    </xdr:from>
    <xdr:ext cx="534377" cy="259045"/>
    <xdr:sp macro="" textlink="">
      <xdr:nvSpPr>
        <xdr:cNvPr id="316" name="テキスト ボックス 315"/>
        <xdr:cNvSpPr txBox="1"/>
      </xdr:nvSpPr>
      <xdr:spPr>
        <a:xfrm>
          <a:off x="9372111" y="63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149860</xdr:rowOff>
    </xdr:from>
    <xdr:to>
      <xdr:col>12</xdr:col>
      <xdr:colOff>561975</xdr:colOff>
      <xdr:row>37</xdr:row>
      <xdr:rowOff>80010</xdr:rowOff>
    </xdr:to>
    <xdr:sp macro="" textlink="">
      <xdr:nvSpPr>
        <xdr:cNvPr id="317" name="円/楕円 316"/>
        <xdr:cNvSpPr/>
      </xdr:nvSpPr>
      <xdr:spPr>
        <a:xfrm>
          <a:off x="8699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71137</xdr:rowOff>
    </xdr:from>
    <xdr:ext cx="534377" cy="259045"/>
    <xdr:sp macro="" textlink="">
      <xdr:nvSpPr>
        <xdr:cNvPr id="318" name="テキスト ボックス 317"/>
        <xdr:cNvSpPr txBox="1"/>
      </xdr:nvSpPr>
      <xdr:spPr>
        <a:xfrm>
          <a:off x="8483111" y="64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30313</xdr:rowOff>
    </xdr:from>
    <xdr:to>
      <xdr:col>11</xdr:col>
      <xdr:colOff>358775</xdr:colOff>
      <xdr:row>37</xdr:row>
      <xdr:rowOff>131913</xdr:rowOff>
    </xdr:to>
    <xdr:sp macro="" textlink="">
      <xdr:nvSpPr>
        <xdr:cNvPr id="319" name="円/楕円 318"/>
        <xdr:cNvSpPr/>
      </xdr:nvSpPr>
      <xdr:spPr>
        <a:xfrm>
          <a:off x="7810500" y="63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123040</xdr:rowOff>
    </xdr:from>
    <xdr:ext cx="534377" cy="259045"/>
    <xdr:sp macro="" textlink="">
      <xdr:nvSpPr>
        <xdr:cNvPr id="320" name="テキスト ボックス 319"/>
        <xdr:cNvSpPr txBox="1"/>
      </xdr:nvSpPr>
      <xdr:spPr>
        <a:xfrm>
          <a:off x="7594111" y="646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39827</xdr:rowOff>
    </xdr:from>
    <xdr:to>
      <xdr:col>10</xdr:col>
      <xdr:colOff>155575</xdr:colOff>
      <xdr:row>37</xdr:row>
      <xdr:rowOff>141427</xdr:rowOff>
    </xdr:to>
    <xdr:sp macro="" textlink="">
      <xdr:nvSpPr>
        <xdr:cNvPr id="321" name="円/楕円 320"/>
        <xdr:cNvSpPr/>
      </xdr:nvSpPr>
      <xdr:spPr>
        <a:xfrm>
          <a:off x="6921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132554</xdr:rowOff>
    </xdr:from>
    <xdr:ext cx="534377" cy="259045"/>
    <xdr:sp macro="" textlink="">
      <xdr:nvSpPr>
        <xdr:cNvPr id="322" name="テキスト ボックス 321"/>
        <xdr:cNvSpPr txBox="1"/>
      </xdr:nvSpPr>
      <xdr:spPr>
        <a:xfrm>
          <a:off x="6705111" y="64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116973</xdr:rowOff>
    </xdr:from>
    <xdr:to>
      <xdr:col>15</xdr:col>
      <xdr:colOff>180975</xdr:colOff>
      <xdr:row>58</xdr:row>
      <xdr:rowOff>153293</xdr:rowOff>
    </xdr:to>
    <xdr:cxnSp macro="">
      <xdr:nvCxnSpPr>
        <xdr:cNvPr id="353" name="直線コネクタ 352"/>
        <xdr:cNvCxnSpPr/>
      </xdr:nvCxnSpPr>
      <xdr:spPr>
        <a:xfrm>
          <a:off x="9639300" y="10061073"/>
          <a:ext cx="8382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116973</xdr:rowOff>
    </xdr:from>
    <xdr:to>
      <xdr:col>14</xdr:col>
      <xdr:colOff>28575</xdr:colOff>
      <xdr:row>58</xdr:row>
      <xdr:rowOff>127341</xdr:rowOff>
    </xdr:to>
    <xdr:cxnSp macro="">
      <xdr:nvCxnSpPr>
        <xdr:cNvPr id="356" name="直線コネクタ 355"/>
        <xdr:cNvCxnSpPr/>
      </xdr:nvCxnSpPr>
      <xdr:spPr>
        <a:xfrm flipV="1">
          <a:off x="8750300" y="10061073"/>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127341</xdr:rowOff>
    </xdr:from>
    <xdr:to>
      <xdr:col>12</xdr:col>
      <xdr:colOff>511175</xdr:colOff>
      <xdr:row>58</xdr:row>
      <xdr:rowOff>157700</xdr:rowOff>
    </xdr:to>
    <xdr:cxnSp macro="">
      <xdr:nvCxnSpPr>
        <xdr:cNvPr id="359" name="直線コネクタ 358"/>
        <xdr:cNvCxnSpPr/>
      </xdr:nvCxnSpPr>
      <xdr:spPr>
        <a:xfrm flipV="1">
          <a:off x="7861300" y="10071441"/>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124223</xdr:rowOff>
    </xdr:from>
    <xdr:to>
      <xdr:col>12</xdr:col>
      <xdr:colOff>561975</xdr:colOff>
      <xdr:row>59</xdr:row>
      <xdr:rowOff>54373</xdr:rowOff>
    </xdr:to>
    <xdr:sp macro="" textlink="">
      <xdr:nvSpPr>
        <xdr:cNvPr id="360" name="フローチャート : 判断 359"/>
        <xdr:cNvSpPr/>
      </xdr:nvSpPr>
      <xdr:spPr>
        <a:xfrm>
          <a:off x="8699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45500</xdr:rowOff>
    </xdr:from>
    <xdr:ext cx="534377" cy="259045"/>
    <xdr:sp macro="" textlink="">
      <xdr:nvSpPr>
        <xdr:cNvPr id="361" name="テキスト ボックス 360"/>
        <xdr:cNvSpPr txBox="1"/>
      </xdr:nvSpPr>
      <xdr:spPr>
        <a:xfrm>
          <a:off x="8483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157700</xdr:rowOff>
    </xdr:from>
    <xdr:to>
      <xdr:col>11</xdr:col>
      <xdr:colOff>307975</xdr:colOff>
      <xdr:row>59</xdr:row>
      <xdr:rowOff>63856</xdr:rowOff>
    </xdr:to>
    <xdr:cxnSp macro="">
      <xdr:nvCxnSpPr>
        <xdr:cNvPr id="362" name="直線コネクタ 361"/>
        <xdr:cNvCxnSpPr/>
      </xdr:nvCxnSpPr>
      <xdr:spPr>
        <a:xfrm flipV="1">
          <a:off x="6972300" y="10101800"/>
          <a:ext cx="8890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130277</xdr:rowOff>
    </xdr:from>
    <xdr:to>
      <xdr:col>11</xdr:col>
      <xdr:colOff>358775</xdr:colOff>
      <xdr:row>59</xdr:row>
      <xdr:rowOff>60427</xdr:rowOff>
    </xdr:to>
    <xdr:sp macro="" textlink="">
      <xdr:nvSpPr>
        <xdr:cNvPr id="363" name="フローチャート : 判断 362"/>
        <xdr:cNvSpPr/>
      </xdr:nvSpPr>
      <xdr:spPr>
        <a:xfrm>
          <a:off x="7810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51554</xdr:rowOff>
    </xdr:from>
    <xdr:ext cx="534377" cy="259045"/>
    <xdr:sp macro="" textlink="">
      <xdr:nvSpPr>
        <xdr:cNvPr id="364" name="テキスト ボックス 363"/>
        <xdr:cNvSpPr txBox="1"/>
      </xdr:nvSpPr>
      <xdr:spPr>
        <a:xfrm>
          <a:off x="7594111" y="101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142695</xdr:rowOff>
    </xdr:from>
    <xdr:to>
      <xdr:col>10</xdr:col>
      <xdr:colOff>155575</xdr:colOff>
      <xdr:row>59</xdr:row>
      <xdr:rowOff>72845</xdr:rowOff>
    </xdr:to>
    <xdr:sp macro="" textlink="">
      <xdr:nvSpPr>
        <xdr:cNvPr id="365" name="フローチャート : 判断 364"/>
        <xdr:cNvSpPr/>
      </xdr:nvSpPr>
      <xdr:spPr>
        <a:xfrm>
          <a:off x="6921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89372</xdr:rowOff>
    </xdr:from>
    <xdr:ext cx="534377" cy="259045"/>
    <xdr:sp macro="" textlink="">
      <xdr:nvSpPr>
        <xdr:cNvPr id="366" name="テキスト ボックス 365"/>
        <xdr:cNvSpPr txBox="1"/>
      </xdr:nvSpPr>
      <xdr:spPr>
        <a:xfrm>
          <a:off x="6705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102493</xdr:rowOff>
    </xdr:from>
    <xdr:to>
      <xdr:col>15</xdr:col>
      <xdr:colOff>231775</xdr:colOff>
      <xdr:row>59</xdr:row>
      <xdr:rowOff>32643</xdr:rowOff>
    </xdr:to>
    <xdr:sp macro="" textlink="">
      <xdr:nvSpPr>
        <xdr:cNvPr id="372" name="円/楕円 371"/>
        <xdr:cNvSpPr/>
      </xdr:nvSpPr>
      <xdr:spPr>
        <a:xfrm>
          <a:off x="10426700" y="100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72636</xdr:rowOff>
    </xdr:from>
    <xdr:ext cx="599010" cy="259045"/>
    <xdr:sp macro="" textlink="">
      <xdr:nvSpPr>
        <xdr:cNvPr id="373" name="普通建設事業費該当値テキスト"/>
        <xdr:cNvSpPr txBox="1"/>
      </xdr:nvSpPr>
      <xdr:spPr>
        <a:xfrm>
          <a:off x="10528300" y="1001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66173</xdr:rowOff>
    </xdr:from>
    <xdr:to>
      <xdr:col>14</xdr:col>
      <xdr:colOff>79375</xdr:colOff>
      <xdr:row>58</xdr:row>
      <xdr:rowOff>167773</xdr:rowOff>
    </xdr:to>
    <xdr:sp macro="" textlink="">
      <xdr:nvSpPr>
        <xdr:cNvPr id="374" name="円/楕円 373"/>
        <xdr:cNvSpPr/>
      </xdr:nvSpPr>
      <xdr:spPr>
        <a:xfrm>
          <a:off x="9588500" y="100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12850</xdr:rowOff>
    </xdr:from>
    <xdr:ext cx="599010" cy="259045"/>
    <xdr:sp macro="" textlink="">
      <xdr:nvSpPr>
        <xdr:cNvPr id="375" name="テキスト ボックス 374"/>
        <xdr:cNvSpPr txBox="1"/>
      </xdr:nvSpPr>
      <xdr:spPr>
        <a:xfrm>
          <a:off x="9339794" y="978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76541</xdr:rowOff>
    </xdr:from>
    <xdr:to>
      <xdr:col>12</xdr:col>
      <xdr:colOff>561975</xdr:colOff>
      <xdr:row>59</xdr:row>
      <xdr:rowOff>6691</xdr:rowOff>
    </xdr:to>
    <xdr:sp macro="" textlink="">
      <xdr:nvSpPr>
        <xdr:cNvPr id="376" name="円/楕円 375"/>
        <xdr:cNvSpPr/>
      </xdr:nvSpPr>
      <xdr:spPr>
        <a:xfrm>
          <a:off x="8699500" y="100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23218</xdr:rowOff>
    </xdr:from>
    <xdr:ext cx="599010" cy="259045"/>
    <xdr:sp macro="" textlink="">
      <xdr:nvSpPr>
        <xdr:cNvPr id="377" name="テキスト ボックス 376"/>
        <xdr:cNvSpPr txBox="1"/>
      </xdr:nvSpPr>
      <xdr:spPr>
        <a:xfrm>
          <a:off x="8450794" y="979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106900</xdr:rowOff>
    </xdr:from>
    <xdr:to>
      <xdr:col>11</xdr:col>
      <xdr:colOff>358775</xdr:colOff>
      <xdr:row>59</xdr:row>
      <xdr:rowOff>37050</xdr:rowOff>
    </xdr:to>
    <xdr:sp macro="" textlink="">
      <xdr:nvSpPr>
        <xdr:cNvPr id="378" name="円/楕円 377"/>
        <xdr:cNvSpPr/>
      </xdr:nvSpPr>
      <xdr:spPr>
        <a:xfrm>
          <a:off x="7810500" y="100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53577</xdr:rowOff>
    </xdr:from>
    <xdr:ext cx="599010" cy="259045"/>
    <xdr:sp macro="" textlink="">
      <xdr:nvSpPr>
        <xdr:cNvPr id="379" name="テキスト ボックス 378"/>
        <xdr:cNvSpPr txBox="1"/>
      </xdr:nvSpPr>
      <xdr:spPr>
        <a:xfrm>
          <a:off x="7561794" y="982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13056</xdr:rowOff>
    </xdr:from>
    <xdr:to>
      <xdr:col>10</xdr:col>
      <xdr:colOff>155575</xdr:colOff>
      <xdr:row>59</xdr:row>
      <xdr:rowOff>114656</xdr:rowOff>
    </xdr:to>
    <xdr:sp macro="" textlink="">
      <xdr:nvSpPr>
        <xdr:cNvPr id="380" name="円/楕円 379"/>
        <xdr:cNvSpPr/>
      </xdr:nvSpPr>
      <xdr:spPr>
        <a:xfrm>
          <a:off x="6921500" y="101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105783</xdr:rowOff>
    </xdr:from>
    <xdr:ext cx="534377" cy="259045"/>
    <xdr:sp macro="" textlink="">
      <xdr:nvSpPr>
        <xdr:cNvPr id="381" name="テキスト ボックス 380"/>
        <xdr:cNvSpPr txBox="1"/>
      </xdr:nvSpPr>
      <xdr:spPr>
        <a:xfrm>
          <a:off x="6705111" y="102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70038</xdr:rowOff>
    </xdr:from>
    <xdr:to>
      <xdr:col>15</xdr:col>
      <xdr:colOff>180975</xdr:colOff>
      <xdr:row>78</xdr:row>
      <xdr:rowOff>151797</xdr:rowOff>
    </xdr:to>
    <xdr:cxnSp macro="">
      <xdr:nvCxnSpPr>
        <xdr:cNvPr id="412" name="直線コネクタ 411"/>
        <xdr:cNvCxnSpPr/>
      </xdr:nvCxnSpPr>
      <xdr:spPr>
        <a:xfrm>
          <a:off x="9639300" y="13443138"/>
          <a:ext cx="838200" cy="8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3" name="普通建設事業費 （ うち新規整備　）平均値テキスト"/>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70038</xdr:rowOff>
    </xdr:from>
    <xdr:to>
      <xdr:col>14</xdr:col>
      <xdr:colOff>28575</xdr:colOff>
      <xdr:row>78</xdr:row>
      <xdr:rowOff>109493</xdr:rowOff>
    </xdr:to>
    <xdr:cxnSp macro="">
      <xdr:nvCxnSpPr>
        <xdr:cNvPr id="415" name="直線コネクタ 414"/>
        <xdr:cNvCxnSpPr/>
      </xdr:nvCxnSpPr>
      <xdr:spPr>
        <a:xfrm flipV="1">
          <a:off x="8750300" y="13443138"/>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149312</xdr:rowOff>
    </xdr:from>
    <xdr:to>
      <xdr:col>12</xdr:col>
      <xdr:colOff>561975</xdr:colOff>
      <xdr:row>79</xdr:row>
      <xdr:rowOff>79462</xdr:rowOff>
    </xdr:to>
    <xdr:sp macro="" textlink="">
      <xdr:nvSpPr>
        <xdr:cNvPr id="418" name="フローチャート : 判断 417"/>
        <xdr:cNvSpPr/>
      </xdr:nvSpPr>
      <xdr:spPr>
        <a:xfrm>
          <a:off x="8699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70589</xdr:rowOff>
    </xdr:from>
    <xdr:ext cx="534377" cy="259045"/>
    <xdr:sp macro="" textlink="">
      <xdr:nvSpPr>
        <xdr:cNvPr id="419" name="テキスト ボックス 418"/>
        <xdr:cNvSpPr txBox="1"/>
      </xdr:nvSpPr>
      <xdr:spPr>
        <a:xfrm>
          <a:off x="8483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100997</xdr:rowOff>
    </xdr:from>
    <xdr:to>
      <xdr:col>15</xdr:col>
      <xdr:colOff>231775</xdr:colOff>
      <xdr:row>79</xdr:row>
      <xdr:rowOff>31147</xdr:rowOff>
    </xdr:to>
    <xdr:sp macro="" textlink="">
      <xdr:nvSpPr>
        <xdr:cNvPr id="425" name="円/楕円 424"/>
        <xdr:cNvSpPr/>
      </xdr:nvSpPr>
      <xdr:spPr>
        <a:xfrm>
          <a:off x="10426700" y="13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60374</xdr:rowOff>
    </xdr:from>
    <xdr:ext cx="534377" cy="259045"/>
    <xdr:sp macro="" textlink="">
      <xdr:nvSpPr>
        <xdr:cNvPr id="426" name="普通建設事業費 （ うち新規整備　）該当値テキスト"/>
        <xdr:cNvSpPr txBox="1"/>
      </xdr:nvSpPr>
      <xdr:spPr>
        <a:xfrm>
          <a:off x="10528300" y="132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19238</xdr:rowOff>
    </xdr:from>
    <xdr:to>
      <xdr:col>14</xdr:col>
      <xdr:colOff>79375</xdr:colOff>
      <xdr:row>78</xdr:row>
      <xdr:rowOff>120838</xdr:rowOff>
    </xdr:to>
    <xdr:sp macro="" textlink="">
      <xdr:nvSpPr>
        <xdr:cNvPr id="427" name="円/楕円 426"/>
        <xdr:cNvSpPr/>
      </xdr:nvSpPr>
      <xdr:spPr>
        <a:xfrm>
          <a:off x="9588500" y="133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137365</xdr:rowOff>
    </xdr:from>
    <xdr:ext cx="599010" cy="259045"/>
    <xdr:sp macro="" textlink="">
      <xdr:nvSpPr>
        <xdr:cNvPr id="428" name="テキスト ボックス 427"/>
        <xdr:cNvSpPr txBox="1"/>
      </xdr:nvSpPr>
      <xdr:spPr>
        <a:xfrm>
          <a:off x="9339794" y="131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58693</xdr:rowOff>
    </xdr:from>
    <xdr:to>
      <xdr:col>12</xdr:col>
      <xdr:colOff>561975</xdr:colOff>
      <xdr:row>78</xdr:row>
      <xdr:rowOff>160293</xdr:rowOff>
    </xdr:to>
    <xdr:sp macro="" textlink="">
      <xdr:nvSpPr>
        <xdr:cNvPr id="429" name="円/楕円 428"/>
        <xdr:cNvSpPr/>
      </xdr:nvSpPr>
      <xdr:spPr>
        <a:xfrm>
          <a:off x="8699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5370</xdr:rowOff>
    </xdr:from>
    <xdr:ext cx="534377" cy="259045"/>
    <xdr:sp macro="" textlink="">
      <xdr:nvSpPr>
        <xdr:cNvPr id="430" name="テキスト ボックス 429"/>
        <xdr:cNvSpPr txBox="1"/>
      </xdr:nvSpPr>
      <xdr:spPr>
        <a:xfrm>
          <a:off x="8483111" y="132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61881</xdr:rowOff>
    </xdr:from>
    <xdr:to>
      <xdr:col>15</xdr:col>
      <xdr:colOff>180975</xdr:colOff>
      <xdr:row>97</xdr:row>
      <xdr:rowOff>126385</xdr:rowOff>
    </xdr:to>
    <xdr:cxnSp macro="">
      <xdr:nvCxnSpPr>
        <xdr:cNvPr id="459" name="直線コネクタ 458"/>
        <xdr:cNvCxnSpPr/>
      </xdr:nvCxnSpPr>
      <xdr:spPr>
        <a:xfrm flipV="1">
          <a:off x="9639300" y="16521081"/>
          <a:ext cx="838200" cy="2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126385</xdr:rowOff>
    </xdr:from>
    <xdr:to>
      <xdr:col>14</xdr:col>
      <xdr:colOff>28575</xdr:colOff>
      <xdr:row>98</xdr:row>
      <xdr:rowOff>9513</xdr:rowOff>
    </xdr:to>
    <xdr:cxnSp macro="">
      <xdr:nvCxnSpPr>
        <xdr:cNvPr id="462" name="直線コネクタ 461"/>
        <xdr:cNvCxnSpPr/>
      </xdr:nvCxnSpPr>
      <xdr:spPr>
        <a:xfrm flipV="1">
          <a:off x="8750300" y="16757035"/>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117742</xdr:rowOff>
    </xdr:from>
    <xdr:to>
      <xdr:col>12</xdr:col>
      <xdr:colOff>561975</xdr:colOff>
      <xdr:row>96</xdr:row>
      <xdr:rowOff>47892</xdr:rowOff>
    </xdr:to>
    <xdr:sp macro="" textlink="">
      <xdr:nvSpPr>
        <xdr:cNvPr id="465" name="フローチャート : 判断 464"/>
        <xdr:cNvSpPr/>
      </xdr:nvSpPr>
      <xdr:spPr>
        <a:xfrm>
          <a:off x="8699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64419</xdr:rowOff>
    </xdr:from>
    <xdr:ext cx="534377" cy="259045"/>
    <xdr:sp macro="" textlink="">
      <xdr:nvSpPr>
        <xdr:cNvPr id="466" name="テキスト ボックス 465"/>
        <xdr:cNvSpPr txBox="1"/>
      </xdr:nvSpPr>
      <xdr:spPr>
        <a:xfrm>
          <a:off x="8483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11081</xdr:rowOff>
    </xdr:from>
    <xdr:to>
      <xdr:col>15</xdr:col>
      <xdr:colOff>231775</xdr:colOff>
      <xdr:row>96</xdr:row>
      <xdr:rowOff>112681</xdr:rowOff>
    </xdr:to>
    <xdr:sp macro="" textlink="">
      <xdr:nvSpPr>
        <xdr:cNvPr id="472" name="円/楕円 471"/>
        <xdr:cNvSpPr/>
      </xdr:nvSpPr>
      <xdr:spPr>
        <a:xfrm>
          <a:off x="10426700" y="164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160958</xdr:rowOff>
    </xdr:from>
    <xdr:ext cx="534377" cy="259045"/>
    <xdr:sp macro="" textlink="">
      <xdr:nvSpPr>
        <xdr:cNvPr id="473" name="普通建設事業費 （ うち更新整備　）該当値テキスト"/>
        <xdr:cNvSpPr txBox="1"/>
      </xdr:nvSpPr>
      <xdr:spPr>
        <a:xfrm>
          <a:off x="10528300" y="164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75585</xdr:rowOff>
    </xdr:from>
    <xdr:to>
      <xdr:col>14</xdr:col>
      <xdr:colOff>79375</xdr:colOff>
      <xdr:row>98</xdr:row>
      <xdr:rowOff>5735</xdr:rowOff>
    </xdr:to>
    <xdr:sp macro="" textlink="">
      <xdr:nvSpPr>
        <xdr:cNvPr id="474" name="円/楕円 473"/>
        <xdr:cNvSpPr/>
      </xdr:nvSpPr>
      <xdr:spPr>
        <a:xfrm>
          <a:off x="9588500" y="1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168312</xdr:rowOff>
    </xdr:from>
    <xdr:ext cx="534377" cy="259045"/>
    <xdr:sp macro="" textlink="">
      <xdr:nvSpPr>
        <xdr:cNvPr id="475" name="テキスト ボックス 474"/>
        <xdr:cNvSpPr txBox="1"/>
      </xdr:nvSpPr>
      <xdr:spPr>
        <a:xfrm>
          <a:off x="9372111" y="167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130163</xdr:rowOff>
    </xdr:from>
    <xdr:to>
      <xdr:col>12</xdr:col>
      <xdr:colOff>561975</xdr:colOff>
      <xdr:row>98</xdr:row>
      <xdr:rowOff>60313</xdr:rowOff>
    </xdr:to>
    <xdr:sp macro="" textlink="">
      <xdr:nvSpPr>
        <xdr:cNvPr id="476" name="円/楕円 475"/>
        <xdr:cNvSpPr/>
      </xdr:nvSpPr>
      <xdr:spPr>
        <a:xfrm>
          <a:off x="8699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51440</xdr:rowOff>
    </xdr:from>
    <xdr:ext cx="534377" cy="259045"/>
    <xdr:sp macro="" textlink="">
      <xdr:nvSpPr>
        <xdr:cNvPr id="477" name="テキスト ボックス 476"/>
        <xdr:cNvSpPr txBox="1"/>
      </xdr:nvSpPr>
      <xdr:spPr>
        <a:xfrm>
          <a:off x="8483111" y="168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59744</xdr:rowOff>
    </xdr:from>
    <xdr:to>
      <xdr:col>23</xdr:col>
      <xdr:colOff>517525</xdr:colOff>
      <xdr:row>39</xdr:row>
      <xdr:rowOff>62640</xdr:rowOff>
    </xdr:to>
    <xdr:cxnSp macro="">
      <xdr:nvCxnSpPr>
        <xdr:cNvPr id="508" name="直線コネクタ 507"/>
        <xdr:cNvCxnSpPr/>
      </xdr:nvCxnSpPr>
      <xdr:spPr>
        <a:xfrm>
          <a:off x="15481300" y="674629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59744</xdr:rowOff>
    </xdr:from>
    <xdr:to>
      <xdr:col>22</xdr:col>
      <xdr:colOff>365125</xdr:colOff>
      <xdr:row>39</xdr:row>
      <xdr:rowOff>81080</xdr:rowOff>
    </xdr:to>
    <xdr:cxnSp macro="">
      <xdr:nvCxnSpPr>
        <xdr:cNvPr id="511" name="直線コネクタ 510"/>
        <xdr:cNvCxnSpPr/>
      </xdr:nvCxnSpPr>
      <xdr:spPr>
        <a:xfrm flipV="1">
          <a:off x="14592300" y="674629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105677</xdr:rowOff>
    </xdr:from>
    <xdr:ext cx="469744" cy="259045"/>
    <xdr:sp macro="" textlink="">
      <xdr:nvSpPr>
        <xdr:cNvPr id="513" name="テキスト ボックス 512"/>
        <xdr:cNvSpPr txBox="1"/>
      </xdr:nvSpPr>
      <xdr:spPr>
        <a:xfrm>
          <a:off x="15246427"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81080</xdr:rowOff>
    </xdr:from>
    <xdr:to>
      <xdr:col>21</xdr:col>
      <xdr:colOff>161925</xdr:colOff>
      <xdr:row>39</xdr:row>
      <xdr:rowOff>91803</xdr:rowOff>
    </xdr:to>
    <xdr:cxnSp macro="">
      <xdr:nvCxnSpPr>
        <xdr:cNvPr id="514" name="直線コネクタ 513"/>
        <xdr:cNvCxnSpPr/>
      </xdr:nvCxnSpPr>
      <xdr:spPr>
        <a:xfrm flipV="1">
          <a:off x="13703300" y="6767630"/>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5" name="フローチャート : 判断 514"/>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6" name="テキスト ボックス 515"/>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76312</xdr:rowOff>
    </xdr:from>
    <xdr:to>
      <xdr:col>19</xdr:col>
      <xdr:colOff>644525</xdr:colOff>
      <xdr:row>39</xdr:row>
      <xdr:rowOff>91803</xdr:rowOff>
    </xdr:to>
    <xdr:cxnSp macro="">
      <xdr:nvCxnSpPr>
        <xdr:cNvPr id="517" name="直線コネクタ 516"/>
        <xdr:cNvCxnSpPr/>
      </xdr:nvCxnSpPr>
      <xdr:spPr>
        <a:xfrm>
          <a:off x="12814300" y="6762862"/>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8" name="フローチャート : 判断 517"/>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9" name="テキスト ボックス 518"/>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20" name="フローチャート : 判断 519"/>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21" name="テキスト ボックス 520"/>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11840</xdr:rowOff>
    </xdr:from>
    <xdr:to>
      <xdr:col>23</xdr:col>
      <xdr:colOff>568325</xdr:colOff>
      <xdr:row>39</xdr:row>
      <xdr:rowOff>113440</xdr:rowOff>
    </xdr:to>
    <xdr:sp macro="" textlink="">
      <xdr:nvSpPr>
        <xdr:cNvPr id="527" name="円/楕円 526"/>
        <xdr:cNvSpPr/>
      </xdr:nvSpPr>
      <xdr:spPr>
        <a:xfrm>
          <a:off x="16268700" y="66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118512</xdr:rowOff>
    </xdr:from>
    <xdr:ext cx="469744" cy="259045"/>
    <xdr:sp macro="" textlink="">
      <xdr:nvSpPr>
        <xdr:cNvPr id="528" name="災害復旧事業費該当値テキスト"/>
        <xdr:cNvSpPr txBox="1"/>
      </xdr:nvSpPr>
      <xdr:spPr>
        <a:xfrm>
          <a:off x="16370300" y="66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8944</xdr:rowOff>
    </xdr:from>
    <xdr:to>
      <xdr:col>22</xdr:col>
      <xdr:colOff>415925</xdr:colOff>
      <xdr:row>39</xdr:row>
      <xdr:rowOff>110544</xdr:rowOff>
    </xdr:to>
    <xdr:sp macro="" textlink="">
      <xdr:nvSpPr>
        <xdr:cNvPr id="529" name="円/楕円 528"/>
        <xdr:cNvSpPr/>
      </xdr:nvSpPr>
      <xdr:spPr>
        <a:xfrm>
          <a:off x="15430500" y="66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127071</xdr:rowOff>
    </xdr:from>
    <xdr:ext cx="469744" cy="259045"/>
    <xdr:sp macro="" textlink="">
      <xdr:nvSpPr>
        <xdr:cNvPr id="530" name="テキスト ボックス 529"/>
        <xdr:cNvSpPr txBox="1"/>
      </xdr:nvSpPr>
      <xdr:spPr>
        <a:xfrm>
          <a:off x="15246427" y="64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30280</xdr:rowOff>
    </xdr:from>
    <xdr:to>
      <xdr:col>21</xdr:col>
      <xdr:colOff>212725</xdr:colOff>
      <xdr:row>39</xdr:row>
      <xdr:rowOff>131880</xdr:rowOff>
    </xdr:to>
    <xdr:sp macro="" textlink="">
      <xdr:nvSpPr>
        <xdr:cNvPr id="531" name="円/楕円 530"/>
        <xdr:cNvSpPr/>
      </xdr:nvSpPr>
      <xdr:spPr>
        <a:xfrm>
          <a:off x="14541500" y="67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123007</xdr:rowOff>
    </xdr:from>
    <xdr:ext cx="469744" cy="259045"/>
    <xdr:sp macro="" textlink="">
      <xdr:nvSpPr>
        <xdr:cNvPr id="532" name="テキスト ボックス 531"/>
        <xdr:cNvSpPr txBox="1"/>
      </xdr:nvSpPr>
      <xdr:spPr>
        <a:xfrm>
          <a:off x="14357427" y="68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41003</xdr:rowOff>
    </xdr:from>
    <xdr:to>
      <xdr:col>20</xdr:col>
      <xdr:colOff>9525</xdr:colOff>
      <xdr:row>39</xdr:row>
      <xdr:rowOff>142603</xdr:rowOff>
    </xdr:to>
    <xdr:sp macro="" textlink="">
      <xdr:nvSpPr>
        <xdr:cNvPr id="533" name="円/楕円 532"/>
        <xdr:cNvSpPr/>
      </xdr:nvSpPr>
      <xdr:spPr>
        <a:xfrm>
          <a:off x="13652500" y="67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133730</xdr:rowOff>
    </xdr:from>
    <xdr:ext cx="378565" cy="259045"/>
    <xdr:sp macro="" textlink="">
      <xdr:nvSpPr>
        <xdr:cNvPr id="534" name="テキスト ボックス 533"/>
        <xdr:cNvSpPr txBox="1"/>
      </xdr:nvSpPr>
      <xdr:spPr>
        <a:xfrm>
          <a:off x="13514017" y="682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25512</xdr:rowOff>
    </xdr:from>
    <xdr:to>
      <xdr:col>18</xdr:col>
      <xdr:colOff>492125</xdr:colOff>
      <xdr:row>39</xdr:row>
      <xdr:rowOff>127112</xdr:rowOff>
    </xdr:to>
    <xdr:sp macro="" textlink="">
      <xdr:nvSpPr>
        <xdr:cNvPr id="535" name="円/楕円 534"/>
        <xdr:cNvSpPr/>
      </xdr:nvSpPr>
      <xdr:spPr>
        <a:xfrm>
          <a:off x="12763500" y="67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118239</xdr:rowOff>
    </xdr:from>
    <xdr:ext cx="469744" cy="259045"/>
    <xdr:sp macro="" textlink="">
      <xdr:nvSpPr>
        <xdr:cNvPr id="536" name="テキスト ボックス 535"/>
        <xdr:cNvSpPr txBox="1"/>
      </xdr:nvSpPr>
      <xdr:spPr>
        <a:xfrm>
          <a:off x="12579427" y="680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32969</xdr:rowOff>
    </xdr:from>
    <xdr:to>
      <xdr:col>23</xdr:col>
      <xdr:colOff>517525</xdr:colOff>
      <xdr:row>79</xdr:row>
      <xdr:rowOff>61861</xdr:rowOff>
    </xdr:to>
    <xdr:cxnSp macro="">
      <xdr:nvCxnSpPr>
        <xdr:cNvPr id="615" name="直線コネクタ 614"/>
        <xdr:cNvCxnSpPr/>
      </xdr:nvCxnSpPr>
      <xdr:spPr>
        <a:xfrm flipV="1">
          <a:off x="15481300" y="13577519"/>
          <a:ext cx="8382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52299</xdr:rowOff>
    </xdr:from>
    <xdr:to>
      <xdr:col>22</xdr:col>
      <xdr:colOff>365125</xdr:colOff>
      <xdr:row>79</xdr:row>
      <xdr:rowOff>61861</xdr:rowOff>
    </xdr:to>
    <xdr:cxnSp macro="">
      <xdr:nvCxnSpPr>
        <xdr:cNvPr id="618" name="直線コネクタ 617"/>
        <xdr:cNvCxnSpPr/>
      </xdr:nvCxnSpPr>
      <xdr:spPr>
        <a:xfrm>
          <a:off x="14592300" y="13596849"/>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0" name="テキスト ボックス 619"/>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43447</xdr:rowOff>
    </xdr:from>
    <xdr:to>
      <xdr:col>21</xdr:col>
      <xdr:colOff>161925</xdr:colOff>
      <xdr:row>79</xdr:row>
      <xdr:rowOff>52299</xdr:rowOff>
    </xdr:to>
    <xdr:cxnSp macro="">
      <xdr:nvCxnSpPr>
        <xdr:cNvPr id="621" name="直線コネクタ 620"/>
        <xdr:cNvCxnSpPr/>
      </xdr:nvCxnSpPr>
      <xdr:spPr>
        <a:xfrm>
          <a:off x="13703300" y="13587997"/>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96329</xdr:rowOff>
    </xdr:from>
    <xdr:to>
      <xdr:col>21</xdr:col>
      <xdr:colOff>212725</xdr:colOff>
      <xdr:row>78</xdr:row>
      <xdr:rowOff>26479</xdr:rowOff>
    </xdr:to>
    <xdr:sp macro="" textlink="">
      <xdr:nvSpPr>
        <xdr:cNvPr id="622" name="フローチャート : 判断 621"/>
        <xdr:cNvSpPr/>
      </xdr:nvSpPr>
      <xdr:spPr>
        <a:xfrm>
          <a:off x="14541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43006</xdr:rowOff>
    </xdr:from>
    <xdr:ext cx="534377" cy="259045"/>
    <xdr:sp macro="" textlink="">
      <xdr:nvSpPr>
        <xdr:cNvPr id="623" name="テキスト ボックス 622"/>
        <xdr:cNvSpPr txBox="1"/>
      </xdr:nvSpPr>
      <xdr:spPr>
        <a:xfrm>
          <a:off x="14325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16942</xdr:rowOff>
    </xdr:from>
    <xdr:to>
      <xdr:col>19</xdr:col>
      <xdr:colOff>644525</xdr:colOff>
      <xdr:row>79</xdr:row>
      <xdr:rowOff>43447</xdr:rowOff>
    </xdr:to>
    <xdr:cxnSp macro="">
      <xdr:nvCxnSpPr>
        <xdr:cNvPr id="624" name="直線コネクタ 623"/>
        <xdr:cNvCxnSpPr/>
      </xdr:nvCxnSpPr>
      <xdr:spPr>
        <a:xfrm>
          <a:off x="12814300" y="13561492"/>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74473</xdr:rowOff>
    </xdr:from>
    <xdr:to>
      <xdr:col>20</xdr:col>
      <xdr:colOff>9525</xdr:colOff>
      <xdr:row>78</xdr:row>
      <xdr:rowOff>4623</xdr:rowOff>
    </xdr:to>
    <xdr:sp macro="" textlink="">
      <xdr:nvSpPr>
        <xdr:cNvPr id="625" name="フローチャート : 判断 624"/>
        <xdr:cNvSpPr/>
      </xdr:nvSpPr>
      <xdr:spPr>
        <a:xfrm>
          <a:off x="13652500" y="132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21150</xdr:rowOff>
    </xdr:from>
    <xdr:ext cx="534377" cy="259045"/>
    <xdr:sp macro="" textlink="">
      <xdr:nvSpPr>
        <xdr:cNvPr id="626" name="テキスト ボックス 625"/>
        <xdr:cNvSpPr txBox="1"/>
      </xdr:nvSpPr>
      <xdr:spPr>
        <a:xfrm>
          <a:off x="13436111" y="130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61240</xdr:rowOff>
    </xdr:from>
    <xdr:to>
      <xdr:col>18</xdr:col>
      <xdr:colOff>492125</xdr:colOff>
      <xdr:row>77</xdr:row>
      <xdr:rowOff>162840</xdr:rowOff>
    </xdr:to>
    <xdr:sp macro="" textlink="">
      <xdr:nvSpPr>
        <xdr:cNvPr id="627" name="フローチャート : 判断 626"/>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7917</xdr:rowOff>
    </xdr:from>
    <xdr:ext cx="534377" cy="259045"/>
    <xdr:sp macro="" textlink="">
      <xdr:nvSpPr>
        <xdr:cNvPr id="628" name="テキスト ボックス 627"/>
        <xdr:cNvSpPr txBox="1"/>
      </xdr:nvSpPr>
      <xdr:spPr>
        <a:xfrm>
          <a:off x="12547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153619</xdr:rowOff>
    </xdr:from>
    <xdr:to>
      <xdr:col>23</xdr:col>
      <xdr:colOff>568325</xdr:colOff>
      <xdr:row>79</xdr:row>
      <xdr:rowOff>83769</xdr:rowOff>
    </xdr:to>
    <xdr:sp macro="" textlink="">
      <xdr:nvSpPr>
        <xdr:cNvPr id="634" name="円/楕円 633"/>
        <xdr:cNvSpPr/>
      </xdr:nvSpPr>
      <xdr:spPr>
        <a:xfrm>
          <a:off x="162687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68546</xdr:rowOff>
    </xdr:from>
    <xdr:ext cx="534377" cy="259045"/>
    <xdr:sp macro="" textlink="">
      <xdr:nvSpPr>
        <xdr:cNvPr id="635" name="公債費該当値テキスト"/>
        <xdr:cNvSpPr txBox="1"/>
      </xdr:nvSpPr>
      <xdr:spPr>
        <a:xfrm>
          <a:off x="16370300" y="134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11061</xdr:rowOff>
    </xdr:from>
    <xdr:to>
      <xdr:col>22</xdr:col>
      <xdr:colOff>415925</xdr:colOff>
      <xdr:row>79</xdr:row>
      <xdr:rowOff>112661</xdr:rowOff>
    </xdr:to>
    <xdr:sp macro="" textlink="">
      <xdr:nvSpPr>
        <xdr:cNvPr id="636" name="円/楕円 635"/>
        <xdr:cNvSpPr/>
      </xdr:nvSpPr>
      <xdr:spPr>
        <a:xfrm>
          <a:off x="15430500" y="13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103788</xdr:rowOff>
    </xdr:from>
    <xdr:ext cx="534377" cy="259045"/>
    <xdr:sp macro="" textlink="">
      <xdr:nvSpPr>
        <xdr:cNvPr id="637" name="テキスト ボックス 636"/>
        <xdr:cNvSpPr txBox="1"/>
      </xdr:nvSpPr>
      <xdr:spPr>
        <a:xfrm>
          <a:off x="15214111" y="13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1499</xdr:rowOff>
    </xdr:from>
    <xdr:to>
      <xdr:col>21</xdr:col>
      <xdr:colOff>212725</xdr:colOff>
      <xdr:row>79</xdr:row>
      <xdr:rowOff>103099</xdr:rowOff>
    </xdr:to>
    <xdr:sp macro="" textlink="">
      <xdr:nvSpPr>
        <xdr:cNvPr id="638" name="円/楕円 637"/>
        <xdr:cNvSpPr/>
      </xdr:nvSpPr>
      <xdr:spPr>
        <a:xfrm>
          <a:off x="14541500" y="135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94226</xdr:rowOff>
    </xdr:from>
    <xdr:ext cx="534377" cy="259045"/>
    <xdr:sp macro="" textlink="">
      <xdr:nvSpPr>
        <xdr:cNvPr id="639" name="テキスト ボックス 638"/>
        <xdr:cNvSpPr txBox="1"/>
      </xdr:nvSpPr>
      <xdr:spPr>
        <a:xfrm>
          <a:off x="14325111" y="136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164097</xdr:rowOff>
    </xdr:from>
    <xdr:to>
      <xdr:col>20</xdr:col>
      <xdr:colOff>9525</xdr:colOff>
      <xdr:row>79</xdr:row>
      <xdr:rowOff>94247</xdr:rowOff>
    </xdr:to>
    <xdr:sp macro="" textlink="">
      <xdr:nvSpPr>
        <xdr:cNvPr id="640" name="円/楕円 639"/>
        <xdr:cNvSpPr/>
      </xdr:nvSpPr>
      <xdr:spPr>
        <a:xfrm>
          <a:off x="13652500" y="135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85374</xdr:rowOff>
    </xdr:from>
    <xdr:ext cx="534377" cy="259045"/>
    <xdr:sp macro="" textlink="">
      <xdr:nvSpPr>
        <xdr:cNvPr id="641" name="テキスト ボックス 640"/>
        <xdr:cNvSpPr txBox="1"/>
      </xdr:nvSpPr>
      <xdr:spPr>
        <a:xfrm>
          <a:off x="13436111" y="136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137592</xdr:rowOff>
    </xdr:from>
    <xdr:to>
      <xdr:col>18</xdr:col>
      <xdr:colOff>492125</xdr:colOff>
      <xdr:row>79</xdr:row>
      <xdr:rowOff>67742</xdr:rowOff>
    </xdr:to>
    <xdr:sp macro="" textlink="">
      <xdr:nvSpPr>
        <xdr:cNvPr id="642" name="円/楕円 641"/>
        <xdr:cNvSpPr/>
      </xdr:nvSpPr>
      <xdr:spPr>
        <a:xfrm>
          <a:off x="12763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58869</xdr:rowOff>
    </xdr:from>
    <xdr:ext cx="534377" cy="259045"/>
    <xdr:sp macro="" textlink="">
      <xdr:nvSpPr>
        <xdr:cNvPr id="643" name="テキスト ボックス 642"/>
        <xdr:cNvSpPr txBox="1"/>
      </xdr:nvSpPr>
      <xdr:spPr>
        <a:xfrm>
          <a:off x="12547111" y="1360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25665</xdr:rowOff>
    </xdr:from>
    <xdr:to>
      <xdr:col>23</xdr:col>
      <xdr:colOff>517525</xdr:colOff>
      <xdr:row>99</xdr:row>
      <xdr:rowOff>30528</xdr:rowOff>
    </xdr:to>
    <xdr:cxnSp macro="">
      <xdr:nvCxnSpPr>
        <xdr:cNvPr id="672" name="直線コネクタ 671"/>
        <xdr:cNvCxnSpPr/>
      </xdr:nvCxnSpPr>
      <xdr:spPr>
        <a:xfrm>
          <a:off x="15481300" y="16999215"/>
          <a:ext cx="8382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160579</xdr:rowOff>
    </xdr:from>
    <xdr:to>
      <xdr:col>22</xdr:col>
      <xdr:colOff>365125</xdr:colOff>
      <xdr:row>99</xdr:row>
      <xdr:rowOff>25665</xdr:rowOff>
    </xdr:to>
    <xdr:cxnSp macro="">
      <xdr:nvCxnSpPr>
        <xdr:cNvPr id="675" name="直線コネクタ 674"/>
        <xdr:cNvCxnSpPr/>
      </xdr:nvCxnSpPr>
      <xdr:spPr>
        <a:xfrm>
          <a:off x="14592300" y="16962679"/>
          <a:ext cx="889000" cy="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160579</xdr:rowOff>
    </xdr:from>
    <xdr:to>
      <xdr:col>21</xdr:col>
      <xdr:colOff>161925</xdr:colOff>
      <xdr:row>99</xdr:row>
      <xdr:rowOff>6725</xdr:rowOff>
    </xdr:to>
    <xdr:cxnSp macro="">
      <xdr:nvCxnSpPr>
        <xdr:cNvPr id="678" name="直線コネクタ 677"/>
        <xdr:cNvCxnSpPr/>
      </xdr:nvCxnSpPr>
      <xdr:spPr>
        <a:xfrm flipV="1">
          <a:off x="13703300" y="16962679"/>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126310</xdr:rowOff>
    </xdr:from>
    <xdr:to>
      <xdr:col>21</xdr:col>
      <xdr:colOff>212725</xdr:colOff>
      <xdr:row>99</xdr:row>
      <xdr:rowOff>56460</xdr:rowOff>
    </xdr:to>
    <xdr:sp macro="" textlink="">
      <xdr:nvSpPr>
        <xdr:cNvPr id="679" name="フローチャート : 判断 678"/>
        <xdr:cNvSpPr/>
      </xdr:nvSpPr>
      <xdr:spPr>
        <a:xfrm>
          <a:off x="14541500" y="169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47587</xdr:rowOff>
    </xdr:from>
    <xdr:ext cx="534377" cy="259045"/>
    <xdr:sp macro="" textlink="">
      <xdr:nvSpPr>
        <xdr:cNvPr id="680" name="テキスト ボックス 679"/>
        <xdr:cNvSpPr txBox="1"/>
      </xdr:nvSpPr>
      <xdr:spPr>
        <a:xfrm>
          <a:off x="14325111" y="170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134694</xdr:rowOff>
    </xdr:from>
    <xdr:to>
      <xdr:col>19</xdr:col>
      <xdr:colOff>644525</xdr:colOff>
      <xdr:row>99</xdr:row>
      <xdr:rowOff>6725</xdr:rowOff>
    </xdr:to>
    <xdr:cxnSp macro="">
      <xdr:nvCxnSpPr>
        <xdr:cNvPr id="681" name="直線コネクタ 680"/>
        <xdr:cNvCxnSpPr/>
      </xdr:nvCxnSpPr>
      <xdr:spPr>
        <a:xfrm>
          <a:off x="12814300" y="16936794"/>
          <a:ext cx="8890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121149</xdr:rowOff>
    </xdr:from>
    <xdr:to>
      <xdr:col>20</xdr:col>
      <xdr:colOff>9525</xdr:colOff>
      <xdr:row>99</xdr:row>
      <xdr:rowOff>51299</xdr:rowOff>
    </xdr:to>
    <xdr:sp macro="" textlink="">
      <xdr:nvSpPr>
        <xdr:cNvPr id="682" name="フローチャート : 判断 681"/>
        <xdr:cNvSpPr/>
      </xdr:nvSpPr>
      <xdr:spPr>
        <a:xfrm>
          <a:off x="13652500" y="1692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67826</xdr:rowOff>
    </xdr:from>
    <xdr:ext cx="534377" cy="259045"/>
    <xdr:sp macro="" textlink="">
      <xdr:nvSpPr>
        <xdr:cNvPr id="683" name="テキスト ボックス 682"/>
        <xdr:cNvSpPr txBox="1"/>
      </xdr:nvSpPr>
      <xdr:spPr>
        <a:xfrm>
          <a:off x="13436111" y="166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164477</xdr:rowOff>
    </xdr:from>
    <xdr:to>
      <xdr:col>18</xdr:col>
      <xdr:colOff>492125</xdr:colOff>
      <xdr:row>97</xdr:row>
      <xdr:rowOff>94627</xdr:rowOff>
    </xdr:to>
    <xdr:sp macro="" textlink="">
      <xdr:nvSpPr>
        <xdr:cNvPr id="684" name="フローチャート : 判断 683"/>
        <xdr:cNvSpPr/>
      </xdr:nvSpPr>
      <xdr:spPr>
        <a:xfrm>
          <a:off x="12763500" y="16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111154</xdr:rowOff>
    </xdr:from>
    <xdr:ext cx="599010" cy="259045"/>
    <xdr:sp macro="" textlink="">
      <xdr:nvSpPr>
        <xdr:cNvPr id="685" name="テキスト ボックス 684"/>
        <xdr:cNvSpPr txBox="1"/>
      </xdr:nvSpPr>
      <xdr:spPr>
        <a:xfrm>
          <a:off x="12514794"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151178</xdr:rowOff>
    </xdr:from>
    <xdr:to>
      <xdr:col>23</xdr:col>
      <xdr:colOff>568325</xdr:colOff>
      <xdr:row>99</xdr:row>
      <xdr:rowOff>81328</xdr:rowOff>
    </xdr:to>
    <xdr:sp macro="" textlink="">
      <xdr:nvSpPr>
        <xdr:cNvPr id="691" name="円/楕円 690"/>
        <xdr:cNvSpPr/>
      </xdr:nvSpPr>
      <xdr:spPr>
        <a:xfrm>
          <a:off x="16268700" y="16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69906</xdr:rowOff>
    </xdr:from>
    <xdr:ext cx="469744" cy="259045"/>
    <xdr:sp macro="" textlink="">
      <xdr:nvSpPr>
        <xdr:cNvPr id="692" name="積立金該当値テキスト"/>
        <xdr:cNvSpPr txBox="1"/>
      </xdr:nvSpPr>
      <xdr:spPr>
        <a:xfrm>
          <a:off x="16370300" y="168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146315</xdr:rowOff>
    </xdr:from>
    <xdr:to>
      <xdr:col>22</xdr:col>
      <xdr:colOff>415925</xdr:colOff>
      <xdr:row>99</xdr:row>
      <xdr:rowOff>76465</xdr:rowOff>
    </xdr:to>
    <xdr:sp macro="" textlink="">
      <xdr:nvSpPr>
        <xdr:cNvPr id="693" name="円/楕円 692"/>
        <xdr:cNvSpPr/>
      </xdr:nvSpPr>
      <xdr:spPr>
        <a:xfrm>
          <a:off x="15430500" y="169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67592</xdr:rowOff>
    </xdr:from>
    <xdr:ext cx="469744" cy="259045"/>
    <xdr:sp macro="" textlink="">
      <xdr:nvSpPr>
        <xdr:cNvPr id="694" name="テキスト ボックス 693"/>
        <xdr:cNvSpPr txBox="1"/>
      </xdr:nvSpPr>
      <xdr:spPr>
        <a:xfrm>
          <a:off x="15246427" y="17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109779</xdr:rowOff>
    </xdr:from>
    <xdr:to>
      <xdr:col>21</xdr:col>
      <xdr:colOff>212725</xdr:colOff>
      <xdr:row>99</xdr:row>
      <xdr:rowOff>39929</xdr:rowOff>
    </xdr:to>
    <xdr:sp macro="" textlink="">
      <xdr:nvSpPr>
        <xdr:cNvPr id="695" name="円/楕円 694"/>
        <xdr:cNvSpPr/>
      </xdr:nvSpPr>
      <xdr:spPr>
        <a:xfrm>
          <a:off x="14541500" y="169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56456</xdr:rowOff>
    </xdr:from>
    <xdr:ext cx="534377" cy="259045"/>
    <xdr:sp macro="" textlink="">
      <xdr:nvSpPr>
        <xdr:cNvPr id="696" name="テキスト ボックス 695"/>
        <xdr:cNvSpPr txBox="1"/>
      </xdr:nvSpPr>
      <xdr:spPr>
        <a:xfrm>
          <a:off x="14325111" y="166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127375</xdr:rowOff>
    </xdr:from>
    <xdr:to>
      <xdr:col>20</xdr:col>
      <xdr:colOff>9525</xdr:colOff>
      <xdr:row>99</xdr:row>
      <xdr:rowOff>57525</xdr:rowOff>
    </xdr:to>
    <xdr:sp macro="" textlink="">
      <xdr:nvSpPr>
        <xdr:cNvPr id="697" name="円/楕円 696"/>
        <xdr:cNvSpPr/>
      </xdr:nvSpPr>
      <xdr:spPr>
        <a:xfrm>
          <a:off x="13652500" y="169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48652</xdr:rowOff>
    </xdr:from>
    <xdr:ext cx="534377" cy="259045"/>
    <xdr:sp macro="" textlink="">
      <xdr:nvSpPr>
        <xdr:cNvPr id="698" name="テキスト ボックス 697"/>
        <xdr:cNvSpPr txBox="1"/>
      </xdr:nvSpPr>
      <xdr:spPr>
        <a:xfrm>
          <a:off x="13436111" y="170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83894</xdr:rowOff>
    </xdr:from>
    <xdr:to>
      <xdr:col>18</xdr:col>
      <xdr:colOff>492125</xdr:colOff>
      <xdr:row>99</xdr:row>
      <xdr:rowOff>14044</xdr:rowOff>
    </xdr:to>
    <xdr:sp macro="" textlink="">
      <xdr:nvSpPr>
        <xdr:cNvPr id="699" name="円/楕円 698"/>
        <xdr:cNvSpPr/>
      </xdr:nvSpPr>
      <xdr:spPr>
        <a:xfrm>
          <a:off x="12763500" y="168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5171</xdr:rowOff>
    </xdr:from>
    <xdr:ext cx="534377" cy="259045"/>
    <xdr:sp macro="" textlink="">
      <xdr:nvSpPr>
        <xdr:cNvPr id="700" name="テキスト ボックス 699"/>
        <xdr:cNvSpPr txBox="1"/>
      </xdr:nvSpPr>
      <xdr:spPr>
        <a:xfrm>
          <a:off x="12547111" y="169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23685</xdr:rowOff>
    </xdr:from>
    <xdr:to>
      <xdr:col>29</xdr:col>
      <xdr:colOff>517525</xdr:colOff>
      <xdr:row>38</xdr:row>
      <xdr:rowOff>25400</xdr:rowOff>
    </xdr:to>
    <xdr:cxnSp macro="">
      <xdr:nvCxnSpPr>
        <xdr:cNvPr id="731" name="直線コネクタ 730"/>
        <xdr:cNvCxnSpPr/>
      </xdr:nvCxnSpPr>
      <xdr:spPr>
        <a:xfrm>
          <a:off x="19545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57810</xdr:rowOff>
    </xdr:from>
    <xdr:to>
      <xdr:col>29</xdr:col>
      <xdr:colOff>568325</xdr:colOff>
      <xdr:row>37</xdr:row>
      <xdr:rowOff>159410</xdr:rowOff>
    </xdr:to>
    <xdr:sp macro="" textlink="">
      <xdr:nvSpPr>
        <xdr:cNvPr id="732" name="フローチャート : 判断 731"/>
        <xdr:cNvSpPr/>
      </xdr:nvSpPr>
      <xdr:spPr>
        <a:xfrm>
          <a:off x="20383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4487</xdr:rowOff>
    </xdr:from>
    <xdr:ext cx="469744" cy="259045"/>
    <xdr:sp macro="" textlink="">
      <xdr:nvSpPr>
        <xdr:cNvPr id="733" name="テキスト ボックス 732"/>
        <xdr:cNvSpPr txBox="1"/>
      </xdr:nvSpPr>
      <xdr:spPr>
        <a:xfrm>
          <a:off x="20199427"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23685</xdr:rowOff>
    </xdr:from>
    <xdr:to>
      <xdr:col>28</xdr:col>
      <xdr:colOff>314325</xdr:colOff>
      <xdr:row>38</xdr:row>
      <xdr:rowOff>25400</xdr:rowOff>
    </xdr:to>
    <xdr:cxnSp macro="">
      <xdr:nvCxnSpPr>
        <xdr:cNvPr id="734" name="直線コネクタ 733"/>
        <xdr:cNvCxnSpPr/>
      </xdr:nvCxnSpPr>
      <xdr:spPr>
        <a:xfrm flipV="1">
          <a:off x="18656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62497</xdr:rowOff>
    </xdr:from>
    <xdr:to>
      <xdr:col>28</xdr:col>
      <xdr:colOff>365125</xdr:colOff>
      <xdr:row>37</xdr:row>
      <xdr:rowOff>164097</xdr:rowOff>
    </xdr:to>
    <xdr:sp macro="" textlink="">
      <xdr:nvSpPr>
        <xdr:cNvPr id="735" name="フローチャート : 判断 734"/>
        <xdr:cNvSpPr/>
      </xdr:nvSpPr>
      <xdr:spPr>
        <a:xfrm>
          <a:off x="19494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9174</xdr:rowOff>
    </xdr:from>
    <xdr:ext cx="469744" cy="259045"/>
    <xdr:sp macro="" textlink="">
      <xdr:nvSpPr>
        <xdr:cNvPr id="736" name="テキスト ボックス 735"/>
        <xdr:cNvSpPr txBox="1"/>
      </xdr:nvSpPr>
      <xdr:spPr>
        <a:xfrm>
          <a:off x="19310427"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47638</xdr:rowOff>
    </xdr:from>
    <xdr:to>
      <xdr:col>27</xdr:col>
      <xdr:colOff>161925</xdr:colOff>
      <xdr:row>37</xdr:row>
      <xdr:rowOff>149238</xdr:rowOff>
    </xdr:to>
    <xdr:sp macro="" textlink="">
      <xdr:nvSpPr>
        <xdr:cNvPr id="737" name="フローチャート : 判断 736"/>
        <xdr:cNvSpPr/>
      </xdr:nvSpPr>
      <xdr:spPr>
        <a:xfrm>
          <a:off x="18605500" y="63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165765</xdr:rowOff>
    </xdr:from>
    <xdr:ext cx="469744" cy="259045"/>
    <xdr:sp macro="" textlink="">
      <xdr:nvSpPr>
        <xdr:cNvPr id="738" name="テキスト ボックス 737"/>
        <xdr:cNvSpPr txBox="1"/>
      </xdr:nvSpPr>
      <xdr:spPr>
        <a:xfrm>
          <a:off x="18421427"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9" name="テキスト ボックス 74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144335</xdr:rowOff>
    </xdr:from>
    <xdr:to>
      <xdr:col>28</xdr:col>
      <xdr:colOff>365125</xdr:colOff>
      <xdr:row>38</xdr:row>
      <xdr:rowOff>74485</xdr:rowOff>
    </xdr:to>
    <xdr:sp macro="" textlink="">
      <xdr:nvSpPr>
        <xdr:cNvPr id="750" name="円/楕円 749"/>
        <xdr:cNvSpPr/>
      </xdr:nvSpPr>
      <xdr:spPr>
        <a:xfrm>
          <a:off x="19494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65612</xdr:rowOff>
    </xdr:from>
    <xdr:ext cx="313932" cy="259045"/>
    <xdr:sp macro="" textlink="">
      <xdr:nvSpPr>
        <xdr:cNvPr id="751" name="テキスト ボックス 750"/>
        <xdr:cNvSpPr txBox="1"/>
      </xdr:nvSpPr>
      <xdr:spPr>
        <a:xfrm>
          <a:off x="19388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3" name="テキスト ボックス 75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86251</xdr:rowOff>
    </xdr:from>
    <xdr:to>
      <xdr:col>32</xdr:col>
      <xdr:colOff>187325</xdr:colOff>
      <xdr:row>57</xdr:row>
      <xdr:rowOff>92891</xdr:rowOff>
    </xdr:to>
    <xdr:cxnSp macro="">
      <xdr:nvCxnSpPr>
        <xdr:cNvPr id="784" name="直線コネクタ 783"/>
        <xdr:cNvCxnSpPr/>
      </xdr:nvCxnSpPr>
      <xdr:spPr>
        <a:xfrm flipV="1">
          <a:off x="21323300" y="9858901"/>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32166</xdr:rowOff>
    </xdr:from>
    <xdr:ext cx="469744" cy="259045"/>
    <xdr:sp macro="" textlink="">
      <xdr:nvSpPr>
        <xdr:cNvPr id="785" name="貸付金平均値テキスト"/>
        <xdr:cNvSpPr txBox="1"/>
      </xdr:nvSpPr>
      <xdr:spPr>
        <a:xfrm>
          <a:off x="22212300" y="980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83965</xdr:rowOff>
    </xdr:from>
    <xdr:to>
      <xdr:col>31</xdr:col>
      <xdr:colOff>34925</xdr:colOff>
      <xdr:row>57</xdr:row>
      <xdr:rowOff>92891</xdr:rowOff>
    </xdr:to>
    <xdr:cxnSp macro="">
      <xdr:nvCxnSpPr>
        <xdr:cNvPr id="787" name="直線コネクタ 786"/>
        <xdr:cNvCxnSpPr/>
      </xdr:nvCxnSpPr>
      <xdr:spPr>
        <a:xfrm>
          <a:off x="20434300" y="9856615"/>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83965</xdr:rowOff>
    </xdr:from>
    <xdr:to>
      <xdr:col>29</xdr:col>
      <xdr:colOff>517525</xdr:colOff>
      <xdr:row>57</xdr:row>
      <xdr:rowOff>105845</xdr:rowOff>
    </xdr:to>
    <xdr:cxnSp macro="">
      <xdr:nvCxnSpPr>
        <xdr:cNvPr id="790" name="直線コネクタ 789"/>
        <xdr:cNvCxnSpPr/>
      </xdr:nvCxnSpPr>
      <xdr:spPr>
        <a:xfrm flipV="1">
          <a:off x="19545300" y="9856615"/>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1" name="フローチャート : 判断 790"/>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115805</xdr:rowOff>
    </xdr:from>
    <xdr:ext cx="469744" cy="259045"/>
    <xdr:sp macro="" textlink="">
      <xdr:nvSpPr>
        <xdr:cNvPr id="792" name="テキスト ボックス 791"/>
        <xdr:cNvSpPr txBox="1"/>
      </xdr:nvSpPr>
      <xdr:spPr>
        <a:xfrm>
          <a:off x="20199427"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105845</xdr:rowOff>
    </xdr:from>
    <xdr:to>
      <xdr:col>28</xdr:col>
      <xdr:colOff>314325</xdr:colOff>
      <xdr:row>57</xdr:row>
      <xdr:rowOff>108349</xdr:rowOff>
    </xdr:to>
    <xdr:cxnSp macro="">
      <xdr:nvCxnSpPr>
        <xdr:cNvPr id="793" name="直線コネクタ 792"/>
        <xdr:cNvCxnSpPr/>
      </xdr:nvCxnSpPr>
      <xdr:spPr>
        <a:xfrm flipV="1">
          <a:off x="18656300" y="987849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4" name="フローチャート : 判断 793"/>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78358</xdr:rowOff>
    </xdr:from>
    <xdr:ext cx="469744" cy="259045"/>
    <xdr:sp macro="" textlink="">
      <xdr:nvSpPr>
        <xdr:cNvPr id="795" name="テキスト ボックス 794"/>
        <xdr:cNvSpPr txBox="1"/>
      </xdr:nvSpPr>
      <xdr:spPr>
        <a:xfrm>
          <a:off x="19310427"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6" name="フローチャート : 判断 795"/>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117220</xdr:rowOff>
    </xdr:from>
    <xdr:ext cx="469744" cy="259045"/>
    <xdr:sp macro="" textlink="">
      <xdr:nvSpPr>
        <xdr:cNvPr id="797" name="テキスト ボックス 796"/>
        <xdr:cNvSpPr txBox="1"/>
      </xdr:nvSpPr>
      <xdr:spPr>
        <a:xfrm>
          <a:off x="18421427"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35451</xdr:rowOff>
    </xdr:from>
    <xdr:to>
      <xdr:col>32</xdr:col>
      <xdr:colOff>238125</xdr:colOff>
      <xdr:row>57</xdr:row>
      <xdr:rowOff>137051</xdr:rowOff>
    </xdr:to>
    <xdr:sp macro="" textlink="">
      <xdr:nvSpPr>
        <xdr:cNvPr id="803" name="円/楕円 802"/>
        <xdr:cNvSpPr/>
      </xdr:nvSpPr>
      <xdr:spPr>
        <a:xfrm>
          <a:off x="22110700" y="98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58328</xdr:rowOff>
    </xdr:from>
    <xdr:ext cx="469744" cy="259045"/>
    <xdr:sp macro="" textlink="">
      <xdr:nvSpPr>
        <xdr:cNvPr id="804" name="貸付金該当値テキスト"/>
        <xdr:cNvSpPr txBox="1"/>
      </xdr:nvSpPr>
      <xdr:spPr>
        <a:xfrm>
          <a:off x="22212300" y="96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42091</xdr:rowOff>
    </xdr:from>
    <xdr:to>
      <xdr:col>31</xdr:col>
      <xdr:colOff>85725</xdr:colOff>
      <xdr:row>57</xdr:row>
      <xdr:rowOff>143691</xdr:rowOff>
    </xdr:to>
    <xdr:sp macro="" textlink="">
      <xdr:nvSpPr>
        <xdr:cNvPr id="805" name="円/楕円 804"/>
        <xdr:cNvSpPr/>
      </xdr:nvSpPr>
      <xdr:spPr>
        <a:xfrm>
          <a:off x="21272500" y="98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134818</xdr:rowOff>
    </xdr:from>
    <xdr:ext cx="469744" cy="259045"/>
    <xdr:sp macro="" textlink="">
      <xdr:nvSpPr>
        <xdr:cNvPr id="806" name="テキスト ボックス 805"/>
        <xdr:cNvSpPr txBox="1"/>
      </xdr:nvSpPr>
      <xdr:spPr>
        <a:xfrm>
          <a:off x="21088427" y="99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33165</xdr:rowOff>
    </xdr:from>
    <xdr:to>
      <xdr:col>29</xdr:col>
      <xdr:colOff>568325</xdr:colOff>
      <xdr:row>57</xdr:row>
      <xdr:rowOff>134765</xdr:rowOff>
    </xdr:to>
    <xdr:sp macro="" textlink="">
      <xdr:nvSpPr>
        <xdr:cNvPr id="807" name="円/楕円 806"/>
        <xdr:cNvSpPr/>
      </xdr:nvSpPr>
      <xdr:spPr>
        <a:xfrm>
          <a:off x="20383500" y="98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125892</xdr:rowOff>
    </xdr:from>
    <xdr:ext cx="469744" cy="259045"/>
    <xdr:sp macro="" textlink="">
      <xdr:nvSpPr>
        <xdr:cNvPr id="808" name="テキスト ボックス 807"/>
        <xdr:cNvSpPr txBox="1"/>
      </xdr:nvSpPr>
      <xdr:spPr>
        <a:xfrm>
          <a:off x="20199427" y="98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55045</xdr:rowOff>
    </xdr:from>
    <xdr:to>
      <xdr:col>28</xdr:col>
      <xdr:colOff>365125</xdr:colOff>
      <xdr:row>57</xdr:row>
      <xdr:rowOff>156645</xdr:rowOff>
    </xdr:to>
    <xdr:sp macro="" textlink="">
      <xdr:nvSpPr>
        <xdr:cNvPr id="809" name="円/楕円 808"/>
        <xdr:cNvSpPr/>
      </xdr:nvSpPr>
      <xdr:spPr>
        <a:xfrm>
          <a:off x="194945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147772</xdr:rowOff>
    </xdr:from>
    <xdr:ext cx="469744" cy="259045"/>
    <xdr:sp macro="" textlink="">
      <xdr:nvSpPr>
        <xdr:cNvPr id="810" name="テキスト ボックス 809"/>
        <xdr:cNvSpPr txBox="1"/>
      </xdr:nvSpPr>
      <xdr:spPr>
        <a:xfrm>
          <a:off x="19310427" y="992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57549</xdr:rowOff>
    </xdr:from>
    <xdr:to>
      <xdr:col>27</xdr:col>
      <xdr:colOff>161925</xdr:colOff>
      <xdr:row>57</xdr:row>
      <xdr:rowOff>159149</xdr:rowOff>
    </xdr:to>
    <xdr:sp macro="" textlink="">
      <xdr:nvSpPr>
        <xdr:cNvPr id="811" name="円/楕円 810"/>
        <xdr:cNvSpPr/>
      </xdr:nvSpPr>
      <xdr:spPr>
        <a:xfrm>
          <a:off x="18605500" y="98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150276</xdr:rowOff>
    </xdr:from>
    <xdr:ext cx="469744" cy="259045"/>
    <xdr:sp macro="" textlink="">
      <xdr:nvSpPr>
        <xdr:cNvPr id="812" name="テキスト ボックス 811"/>
        <xdr:cNvSpPr txBox="1"/>
      </xdr:nvSpPr>
      <xdr:spPr>
        <a:xfrm>
          <a:off x="18421427" y="99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2560</xdr:rowOff>
    </xdr:from>
    <xdr:to>
      <xdr:col>32</xdr:col>
      <xdr:colOff>187325</xdr:colOff>
      <xdr:row>76</xdr:row>
      <xdr:rowOff>19380</xdr:rowOff>
    </xdr:to>
    <xdr:cxnSp macro="">
      <xdr:nvCxnSpPr>
        <xdr:cNvPr id="842" name="直線コネクタ 841"/>
        <xdr:cNvCxnSpPr/>
      </xdr:nvCxnSpPr>
      <xdr:spPr>
        <a:xfrm>
          <a:off x="21323300" y="13032760"/>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2560</xdr:rowOff>
    </xdr:from>
    <xdr:to>
      <xdr:col>31</xdr:col>
      <xdr:colOff>34925</xdr:colOff>
      <xdr:row>76</xdr:row>
      <xdr:rowOff>85998</xdr:rowOff>
    </xdr:to>
    <xdr:cxnSp macro="">
      <xdr:nvCxnSpPr>
        <xdr:cNvPr id="845" name="直線コネクタ 844"/>
        <xdr:cNvCxnSpPr/>
      </xdr:nvCxnSpPr>
      <xdr:spPr>
        <a:xfrm flipV="1">
          <a:off x="20434300" y="13032760"/>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85998</xdr:rowOff>
    </xdr:from>
    <xdr:to>
      <xdr:col>29</xdr:col>
      <xdr:colOff>517525</xdr:colOff>
      <xdr:row>76</xdr:row>
      <xdr:rowOff>91046</xdr:rowOff>
    </xdr:to>
    <xdr:cxnSp macro="">
      <xdr:nvCxnSpPr>
        <xdr:cNvPr id="848" name="直線コネクタ 847"/>
        <xdr:cNvCxnSpPr/>
      </xdr:nvCxnSpPr>
      <xdr:spPr>
        <a:xfrm flipV="1">
          <a:off x="19545300" y="13116198"/>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49" name="フローチャート : 判断 848"/>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98461</xdr:rowOff>
    </xdr:from>
    <xdr:ext cx="534377" cy="259045"/>
    <xdr:sp macro="" textlink="">
      <xdr:nvSpPr>
        <xdr:cNvPr id="850" name="テキスト ボックス 849"/>
        <xdr:cNvSpPr txBox="1"/>
      </xdr:nvSpPr>
      <xdr:spPr>
        <a:xfrm>
          <a:off x="20167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63385</xdr:rowOff>
    </xdr:from>
    <xdr:to>
      <xdr:col>28</xdr:col>
      <xdr:colOff>314325</xdr:colOff>
      <xdr:row>76</xdr:row>
      <xdr:rowOff>91046</xdr:rowOff>
    </xdr:to>
    <xdr:cxnSp macro="">
      <xdr:nvCxnSpPr>
        <xdr:cNvPr id="851" name="直線コネクタ 850"/>
        <xdr:cNvCxnSpPr/>
      </xdr:nvCxnSpPr>
      <xdr:spPr>
        <a:xfrm>
          <a:off x="18656300" y="1309358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2" name="フローチャート : 判断 851"/>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3" name="テキスト ボックス 852"/>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4" name="フローチャート : 判断 853"/>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135609</xdr:rowOff>
    </xdr:from>
    <xdr:ext cx="534377" cy="259045"/>
    <xdr:sp macro="" textlink="">
      <xdr:nvSpPr>
        <xdr:cNvPr id="855" name="テキスト ボックス 854"/>
        <xdr:cNvSpPr txBox="1"/>
      </xdr:nvSpPr>
      <xdr:spPr>
        <a:xfrm>
          <a:off x="18389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140030</xdr:rowOff>
    </xdr:from>
    <xdr:to>
      <xdr:col>32</xdr:col>
      <xdr:colOff>238125</xdr:colOff>
      <xdr:row>76</xdr:row>
      <xdr:rowOff>70180</xdr:rowOff>
    </xdr:to>
    <xdr:sp macro="" textlink="">
      <xdr:nvSpPr>
        <xdr:cNvPr id="861" name="円/楕円 860"/>
        <xdr:cNvSpPr/>
      </xdr:nvSpPr>
      <xdr:spPr>
        <a:xfrm>
          <a:off x="22110700" y="129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118457</xdr:rowOff>
    </xdr:from>
    <xdr:ext cx="534377" cy="259045"/>
    <xdr:sp macro="" textlink="">
      <xdr:nvSpPr>
        <xdr:cNvPr id="862" name="繰出金該当値テキスト"/>
        <xdr:cNvSpPr txBox="1"/>
      </xdr:nvSpPr>
      <xdr:spPr>
        <a:xfrm>
          <a:off x="22212300" y="129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123209</xdr:rowOff>
    </xdr:from>
    <xdr:to>
      <xdr:col>31</xdr:col>
      <xdr:colOff>85725</xdr:colOff>
      <xdr:row>76</xdr:row>
      <xdr:rowOff>53358</xdr:rowOff>
    </xdr:to>
    <xdr:sp macro="" textlink="">
      <xdr:nvSpPr>
        <xdr:cNvPr id="863" name="円/楕円 862"/>
        <xdr:cNvSpPr/>
      </xdr:nvSpPr>
      <xdr:spPr>
        <a:xfrm>
          <a:off x="21272500" y="12981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44487</xdr:rowOff>
    </xdr:from>
    <xdr:ext cx="534377" cy="259045"/>
    <xdr:sp macro="" textlink="">
      <xdr:nvSpPr>
        <xdr:cNvPr id="864" name="テキスト ボックス 863"/>
        <xdr:cNvSpPr txBox="1"/>
      </xdr:nvSpPr>
      <xdr:spPr>
        <a:xfrm>
          <a:off x="21056111" y="130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35198</xdr:rowOff>
    </xdr:from>
    <xdr:to>
      <xdr:col>29</xdr:col>
      <xdr:colOff>568325</xdr:colOff>
      <xdr:row>76</xdr:row>
      <xdr:rowOff>136798</xdr:rowOff>
    </xdr:to>
    <xdr:sp macro="" textlink="">
      <xdr:nvSpPr>
        <xdr:cNvPr id="865" name="円/楕円 864"/>
        <xdr:cNvSpPr/>
      </xdr:nvSpPr>
      <xdr:spPr>
        <a:xfrm>
          <a:off x="20383500" y="130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127925</xdr:rowOff>
    </xdr:from>
    <xdr:ext cx="534377" cy="259045"/>
    <xdr:sp macro="" textlink="">
      <xdr:nvSpPr>
        <xdr:cNvPr id="866" name="テキスト ボックス 865"/>
        <xdr:cNvSpPr txBox="1"/>
      </xdr:nvSpPr>
      <xdr:spPr>
        <a:xfrm>
          <a:off x="20167111" y="13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40246</xdr:rowOff>
    </xdr:from>
    <xdr:to>
      <xdr:col>28</xdr:col>
      <xdr:colOff>365125</xdr:colOff>
      <xdr:row>76</xdr:row>
      <xdr:rowOff>141846</xdr:rowOff>
    </xdr:to>
    <xdr:sp macro="" textlink="">
      <xdr:nvSpPr>
        <xdr:cNvPr id="867" name="円/楕円 866"/>
        <xdr:cNvSpPr/>
      </xdr:nvSpPr>
      <xdr:spPr>
        <a:xfrm>
          <a:off x="19494500" y="130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132973</xdr:rowOff>
    </xdr:from>
    <xdr:ext cx="534377" cy="259045"/>
    <xdr:sp macro="" textlink="">
      <xdr:nvSpPr>
        <xdr:cNvPr id="868" name="テキスト ボックス 867"/>
        <xdr:cNvSpPr txBox="1"/>
      </xdr:nvSpPr>
      <xdr:spPr>
        <a:xfrm>
          <a:off x="19278111" y="131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12585</xdr:rowOff>
    </xdr:from>
    <xdr:to>
      <xdr:col>27</xdr:col>
      <xdr:colOff>161925</xdr:colOff>
      <xdr:row>76</xdr:row>
      <xdr:rowOff>114185</xdr:rowOff>
    </xdr:to>
    <xdr:sp macro="" textlink="">
      <xdr:nvSpPr>
        <xdr:cNvPr id="869" name="円/楕円 868"/>
        <xdr:cNvSpPr/>
      </xdr:nvSpPr>
      <xdr:spPr>
        <a:xfrm>
          <a:off x="186055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105312</xdr:rowOff>
    </xdr:from>
    <xdr:ext cx="534377" cy="259045"/>
    <xdr:sp macro="" textlink="">
      <xdr:nvSpPr>
        <xdr:cNvPr id="870" name="テキスト ボックス 869"/>
        <xdr:cNvSpPr txBox="1"/>
      </xdr:nvSpPr>
      <xdr:spPr>
        <a:xfrm>
          <a:off x="18389111" y="1313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のうち新規整備が住民一人当たり７２，５９２円となっており、類似団体平均の６１，０７３円を大きく上回った。新庁舎建設事業等の大規模事業の実施が増加要因となっているものと分析する。今後も、文教福祉複合施設整備事業等の実施により本経費の増加が予想される。公共施設等総合管理計画に基づいた適正な公共施設管理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7493</xdr:rowOff>
    </xdr:from>
    <xdr:to>
      <xdr:col>6</xdr:col>
      <xdr:colOff>511175</xdr:colOff>
      <xdr:row>35</xdr:row>
      <xdr:rowOff>52832</xdr:rowOff>
    </xdr:to>
    <xdr:cxnSp macro="">
      <xdr:nvCxnSpPr>
        <xdr:cNvPr id="61" name="直線コネクタ 60"/>
        <xdr:cNvCxnSpPr/>
      </xdr:nvCxnSpPr>
      <xdr:spPr>
        <a:xfrm>
          <a:off x="3797300" y="6008243"/>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7493</xdr:rowOff>
    </xdr:from>
    <xdr:to>
      <xdr:col>5</xdr:col>
      <xdr:colOff>358775</xdr:colOff>
      <xdr:row>36</xdr:row>
      <xdr:rowOff>72263</xdr:rowOff>
    </xdr:to>
    <xdr:cxnSp macro="">
      <xdr:nvCxnSpPr>
        <xdr:cNvPr id="64" name="直線コネクタ 63"/>
        <xdr:cNvCxnSpPr/>
      </xdr:nvCxnSpPr>
      <xdr:spPr>
        <a:xfrm flipV="1">
          <a:off x="2908300" y="6008243"/>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28338</xdr:rowOff>
    </xdr:from>
    <xdr:ext cx="469744" cy="259045"/>
    <xdr:sp macro="" textlink="">
      <xdr:nvSpPr>
        <xdr:cNvPr id="66" name="テキスト ボックス 65"/>
        <xdr:cNvSpPr txBox="1"/>
      </xdr:nvSpPr>
      <xdr:spPr>
        <a:xfrm>
          <a:off x="3562427"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72263</xdr:rowOff>
    </xdr:from>
    <xdr:to>
      <xdr:col>4</xdr:col>
      <xdr:colOff>155575</xdr:colOff>
      <xdr:row>36</xdr:row>
      <xdr:rowOff>116840</xdr:rowOff>
    </xdr:to>
    <xdr:cxnSp macro="">
      <xdr:nvCxnSpPr>
        <xdr:cNvPr id="67" name="直線コネクタ 66"/>
        <xdr:cNvCxnSpPr/>
      </xdr:nvCxnSpPr>
      <xdr:spPr>
        <a:xfrm flipV="1">
          <a:off x="2019300" y="62444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163212</xdr:rowOff>
    </xdr:from>
    <xdr:ext cx="469744" cy="259045"/>
    <xdr:sp macro="" textlink="">
      <xdr:nvSpPr>
        <xdr:cNvPr id="69" name="テキスト ボックス 68"/>
        <xdr:cNvSpPr txBox="1"/>
      </xdr:nvSpPr>
      <xdr:spPr>
        <a:xfrm>
          <a:off x="2673427"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49784</xdr:rowOff>
    </xdr:from>
    <xdr:to>
      <xdr:col>2</xdr:col>
      <xdr:colOff>638175</xdr:colOff>
      <xdr:row>36</xdr:row>
      <xdr:rowOff>116840</xdr:rowOff>
    </xdr:to>
    <xdr:cxnSp macro="">
      <xdr:nvCxnSpPr>
        <xdr:cNvPr id="70" name="直線コネクタ 69"/>
        <xdr:cNvCxnSpPr/>
      </xdr:nvCxnSpPr>
      <xdr:spPr>
        <a:xfrm>
          <a:off x="1130300" y="6221984"/>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60723</xdr:rowOff>
    </xdr:from>
    <xdr:ext cx="469744" cy="259045"/>
    <xdr:sp macro="" textlink="">
      <xdr:nvSpPr>
        <xdr:cNvPr id="72" name="テキスト ボックス 71"/>
        <xdr:cNvSpPr txBox="1"/>
      </xdr:nvSpPr>
      <xdr:spPr>
        <a:xfrm>
          <a:off x="1784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149877</xdr:rowOff>
    </xdr:from>
    <xdr:ext cx="469744" cy="259045"/>
    <xdr:sp macro="" textlink="">
      <xdr:nvSpPr>
        <xdr:cNvPr id="74" name="テキスト ボックス 73"/>
        <xdr:cNvSpPr txBox="1"/>
      </xdr:nvSpPr>
      <xdr:spPr>
        <a:xfrm>
          <a:off x="895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2032</xdr:rowOff>
    </xdr:from>
    <xdr:to>
      <xdr:col>6</xdr:col>
      <xdr:colOff>561975</xdr:colOff>
      <xdr:row>35</xdr:row>
      <xdr:rowOff>103632</xdr:rowOff>
    </xdr:to>
    <xdr:sp macro="" textlink="">
      <xdr:nvSpPr>
        <xdr:cNvPr id="80" name="円/楕円 79"/>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24909</xdr:rowOff>
    </xdr:from>
    <xdr:ext cx="469744" cy="259045"/>
    <xdr:sp macro="" textlink="">
      <xdr:nvSpPr>
        <xdr:cNvPr id="81"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128143</xdr:rowOff>
    </xdr:from>
    <xdr:to>
      <xdr:col>5</xdr:col>
      <xdr:colOff>409575</xdr:colOff>
      <xdr:row>35</xdr:row>
      <xdr:rowOff>58293</xdr:rowOff>
    </xdr:to>
    <xdr:sp macro="" textlink="">
      <xdr:nvSpPr>
        <xdr:cNvPr id="82" name="円/楕円 81"/>
        <xdr:cNvSpPr/>
      </xdr:nvSpPr>
      <xdr:spPr>
        <a:xfrm>
          <a:off x="3746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49420</xdr:rowOff>
    </xdr:from>
    <xdr:ext cx="469744" cy="259045"/>
    <xdr:sp macro="" textlink="">
      <xdr:nvSpPr>
        <xdr:cNvPr id="83" name="テキスト ボックス 82"/>
        <xdr:cNvSpPr txBox="1"/>
      </xdr:nvSpPr>
      <xdr:spPr>
        <a:xfrm>
          <a:off x="3562427"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21463</xdr:rowOff>
    </xdr:from>
    <xdr:to>
      <xdr:col>4</xdr:col>
      <xdr:colOff>206375</xdr:colOff>
      <xdr:row>36</xdr:row>
      <xdr:rowOff>123063</xdr:rowOff>
    </xdr:to>
    <xdr:sp macro="" textlink="">
      <xdr:nvSpPr>
        <xdr:cNvPr id="84" name="円/楕円 83"/>
        <xdr:cNvSpPr/>
      </xdr:nvSpPr>
      <xdr:spPr>
        <a:xfrm>
          <a:off x="2857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114190</xdr:rowOff>
    </xdr:from>
    <xdr:ext cx="469744" cy="259045"/>
    <xdr:sp macro="" textlink="">
      <xdr:nvSpPr>
        <xdr:cNvPr id="85" name="テキスト ボックス 84"/>
        <xdr:cNvSpPr txBox="1"/>
      </xdr:nvSpPr>
      <xdr:spPr>
        <a:xfrm>
          <a:off x="2673427"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66040</xdr:rowOff>
    </xdr:from>
    <xdr:to>
      <xdr:col>3</xdr:col>
      <xdr:colOff>3175</xdr:colOff>
      <xdr:row>36</xdr:row>
      <xdr:rowOff>167640</xdr:rowOff>
    </xdr:to>
    <xdr:sp macro="" textlink="">
      <xdr:nvSpPr>
        <xdr:cNvPr id="86" name="円/楕円 85"/>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158767</xdr:rowOff>
    </xdr:from>
    <xdr:ext cx="469744" cy="259045"/>
    <xdr:sp macro="" textlink="">
      <xdr:nvSpPr>
        <xdr:cNvPr id="87" name="テキスト ボックス 86"/>
        <xdr:cNvSpPr txBox="1"/>
      </xdr:nvSpPr>
      <xdr:spPr>
        <a:xfrm>
          <a:off x="1784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170434</xdr:rowOff>
    </xdr:from>
    <xdr:to>
      <xdr:col>1</xdr:col>
      <xdr:colOff>485775</xdr:colOff>
      <xdr:row>36</xdr:row>
      <xdr:rowOff>100584</xdr:rowOff>
    </xdr:to>
    <xdr:sp macro="" textlink="">
      <xdr:nvSpPr>
        <xdr:cNvPr id="88" name="円/楕円 87"/>
        <xdr:cNvSpPr/>
      </xdr:nvSpPr>
      <xdr:spPr>
        <a:xfrm>
          <a:off x="107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91711</xdr:rowOff>
    </xdr:from>
    <xdr:ext cx="469744" cy="259045"/>
    <xdr:sp macro="" textlink="">
      <xdr:nvSpPr>
        <xdr:cNvPr id="89" name="テキスト ボックス 88"/>
        <xdr:cNvSpPr txBox="1"/>
      </xdr:nvSpPr>
      <xdr:spPr>
        <a:xfrm>
          <a:off x="8954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168642</xdr:rowOff>
    </xdr:from>
    <xdr:to>
      <xdr:col>6</xdr:col>
      <xdr:colOff>511175</xdr:colOff>
      <xdr:row>58</xdr:row>
      <xdr:rowOff>46689</xdr:rowOff>
    </xdr:to>
    <xdr:cxnSp macro="">
      <xdr:nvCxnSpPr>
        <xdr:cNvPr id="118" name="直線コネクタ 117"/>
        <xdr:cNvCxnSpPr/>
      </xdr:nvCxnSpPr>
      <xdr:spPr>
        <a:xfrm flipV="1">
          <a:off x="3797300" y="9941292"/>
          <a:ext cx="8382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109907</xdr:rowOff>
    </xdr:from>
    <xdr:ext cx="599010" cy="259045"/>
    <xdr:sp macro="" textlink="">
      <xdr:nvSpPr>
        <xdr:cNvPr id="119" name="総務費平均値テキスト"/>
        <xdr:cNvSpPr txBox="1"/>
      </xdr:nvSpPr>
      <xdr:spPr>
        <a:xfrm>
          <a:off x="4686300" y="9882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142536</xdr:rowOff>
    </xdr:from>
    <xdr:to>
      <xdr:col>5</xdr:col>
      <xdr:colOff>358775</xdr:colOff>
      <xdr:row>58</xdr:row>
      <xdr:rowOff>46689</xdr:rowOff>
    </xdr:to>
    <xdr:cxnSp macro="">
      <xdr:nvCxnSpPr>
        <xdr:cNvPr id="121" name="直線コネクタ 120"/>
        <xdr:cNvCxnSpPr/>
      </xdr:nvCxnSpPr>
      <xdr:spPr>
        <a:xfrm>
          <a:off x="2908300" y="9915186"/>
          <a:ext cx="8890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142536</xdr:rowOff>
    </xdr:from>
    <xdr:to>
      <xdr:col>4</xdr:col>
      <xdr:colOff>155575</xdr:colOff>
      <xdr:row>58</xdr:row>
      <xdr:rowOff>73638</xdr:rowOff>
    </xdr:to>
    <xdr:cxnSp macro="">
      <xdr:nvCxnSpPr>
        <xdr:cNvPr id="124" name="直線コネクタ 123"/>
        <xdr:cNvCxnSpPr/>
      </xdr:nvCxnSpPr>
      <xdr:spPr>
        <a:xfrm flipV="1">
          <a:off x="2019300" y="99151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17521</xdr:rowOff>
    </xdr:from>
    <xdr:to>
      <xdr:col>4</xdr:col>
      <xdr:colOff>206375</xdr:colOff>
      <xdr:row>58</xdr:row>
      <xdr:rowOff>119121</xdr:rowOff>
    </xdr:to>
    <xdr:sp macro="" textlink="">
      <xdr:nvSpPr>
        <xdr:cNvPr id="125" name="フローチャート : 判断 124"/>
        <xdr:cNvSpPr/>
      </xdr:nvSpPr>
      <xdr:spPr>
        <a:xfrm>
          <a:off x="2857500" y="99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110248</xdr:rowOff>
    </xdr:from>
    <xdr:ext cx="534377" cy="259045"/>
    <xdr:sp macro="" textlink="">
      <xdr:nvSpPr>
        <xdr:cNvPr id="126" name="テキスト ボックス 125"/>
        <xdr:cNvSpPr txBox="1"/>
      </xdr:nvSpPr>
      <xdr:spPr>
        <a:xfrm>
          <a:off x="2641111" y="100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59103</xdr:rowOff>
    </xdr:from>
    <xdr:to>
      <xdr:col>2</xdr:col>
      <xdr:colOff>638175</xdr:colOff>
      <xdr:row>58</xdr:row>
      <xdr:rowOff>73638</xdr:rowOff>
    </xdr:to>
    <xdr:cxnSp macro="">
      <xdr:nvCxnSpPr>
        <xdr:cNvPr id="127" name="直線コネクタ 126"/>
        <xdr:cNvCxnSpPr/>
      </xdr:nvCxnSpPr>
      <xdr:spPr>
        <a:xfrm>
          <a:off x="1130300" y="10003203"/>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14395</xdr:rowOff>
    </xdr:from>
    <xdr:to>
      <xdr:col>3</xdr:col>
      <xdr:colOff>3175</xdr:colOff>
      <xdr:row>58</xdr:row>
      <xdr:rowOff>115995</xdr:rowOff>
    </xdr:to>
    <xdr:sp macro="" textlink="">
      <xdr:nvSpPr>
        <xdr:cNvPr id="128" name="フローチャート : 判断 127"/>
        <xdr:cNvSpPr/>
      </xdr:nvSpPr>
      <xdr:spPr>
        <a:xfrm>
          <a:off x="1968500" y="99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132522</xdr:rowOff>
    </xdr:from>
    <xdr:ext cx="534377" cy="259045"/>
    <xdr:sp macro="" textlink="">
      <xdr:nvSpPr>
        <xdr:cNvPr id="129" name="テキスト ボックス 128"/>
        <xdr:cNvSpPr txBox="1"/>
      </xdr:nvSpPr>
      <xdr:spPr>
        <a:xfrm>
          <a:off x="1752111" y="97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60405</xdr:rowOff>
    </xdr:from>
    <xdr:to>
      <xdr:col>1</xdr:col>
      <xdr:colOff>485775</xdr:colOff>
      <xdr:row>56</xdr:row>
      <xdr:rowOff>162005</xdr:rowOff>
    </xdr:to>
    <xdr:sp macro="" textlink="">
      <xdr:nvSpPr>
        <xdr:cNvPr id="130" name="フローチャート : 判断 129"/>
        <xdr:cNvSpPr/>
      </xdr:nvSpPr>
      <xdr:spPr>
        <a:xfrm>
          <a:off x="1079500" y="966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7082</xdr:rowOff>
    </xdr:from>
    <xdr:ext cx="599010" cy="259045"/>
    <xdr:sp macro="" textlink="">
      <xdr:nvSpPr>
        <xdr:cNvPr id="131" name="テキスト ボックス 130"/>
        <xdr:cNvSpPr txBox="1"/>
      </xdr:nvSpPr>
      <xdr:spPr>
        <a:xfrm>
          <a:off x="830794" y="94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117842</xdr:rowOff>
    </xdr:from>
    <xdr:to>
      <xdr:col>6</xdr:col>
      <xdr:colOff>561975</xdr:colOff>
      <xdr:row>58</xdr:row>
      <xdr:rowOff>47992</xdr:rowOff>
    </xdr:to>
    <xdr:sp macro="" textlink="">
      <xdr:nvSpPr>
        <xdr:cNvPr id="137" name="円/楕円 136"/>
        <xdr:cNvSpPr/>
      </xdr:nvSpPr>
      <xdr:spPr>
        <a:xfrm>
          <a:off x="4584700" y="98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140719</xdr:rowOff>
    </xdr:from>
    <xdr:ext cx="599010" cy="259045"/>
    <xdr:sp macro="" textlink="">
      <xdr:nvSpPr>
        <xdr:cNvPr id="138" name="総務費該当値テキスト"/>
        <xdr:cNvSpPr txBox="1"/>
      </xdr:nvSpPr>
      <xdr:spPr>
        <a:xfrm>
          <a:off x="4686300" y="974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167339</xdr:rowOff>
    </xdr:from>
    <xdr:to>
      <xdr:col>5</xdr:col>
      <xdr:colOff>409575</xdr:colOff>
      <xdr:row>58</xdr:row>
      <xdr:rowOff>97489</xdr:rowOff>
    </xdr:to>
    <xdr:sp macro="" textlink="">
      <xdr:nvSpPr>
        <xdr:cNvPr id="139" name="円/楕円 138"/>
        <xdr:cNvSpPr/>
      </xdr:nvSpPr>
      <xdr:spPr>
        <a:xfrm>
          <a:off x="3746500" y="99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114016</xdr:rowOff>
    </xdr:from>
    <xdr:ext cx="534377" cy="259045"/>
    <xdr:sp macro="" textlink="">
      <xdr:nvSpPr>
        <xdr:cNvPr id="140" name="テキスト ボックス 139"/>
        <xdr:cNvSpPr txBox="1"/>
      </xdr:nvSpPr>
      <xdr:spPr>
        <a:xfrm>
          <a:off x="3530111" y="97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91736</xdr:rowOff>
    </xdr:from>
    <xdr:to>
      <xdr:col>4</xdr:col>
      <xdr:colOff>206375</xdr:colOff>
      <xdr:row>58</xdr:row>
      <xdr:rowOff>21886</xdr:rowOff>
    </xdr:to>
    <xdr:sp macro="" textlink="">
      <xdr:nvSpPr>
        <xdr:cNvPr id="141" name="円/楕円 140"/>
        <xdr:cNvSpPr/>
      </xdr:nvSpPr>
      <xdr:spPr>
        <a:xfrm>
          <a:off x="2857500" y="98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38413</xdr:rowOff>
    </xdr:from>
    <xdr:ext cx="599010" cy="259045"/>
    <xdr:sp macro="" textlink="">
      <xdr:nvSpPr>
        <xdr:cNvPr id="142" name="テキスト ボックス 141"/>
        <xdr:cNvSpPr txBox="1"/>
      </xdr:nvSpPr>
      <xdr:spPr>
        <a:xfrm>
          <a:off x="2608794" y="963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22838</xdr:rowOff>
    </xdr:from>
    <xdr:to>
      <xdr:col>3</xdr:col>
      <xdr:colOff>3175</xdr:colOff>
      <xdr:row>58</xdr:row>
      <xdr:rowOff>124438</xdr:rowOff>
    </xdr:to>
    <xdr:sp macro="" textlink="">
      <xdr:nvSpPr>
        <xdr:cNvPr id="143" name="円/楕円 142"/>
        <xdr:cNvSpPr/>
      </xdr:nvSpPr>
      <xdr:spPr>
        <a:xfrm>
          <a:off x="1968500" y="99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115565</xdr:rowOff>
    </xdr:from>
    <xdr:ext cx="534377" cy="259045"/>
    <xdr:sp macro="" textlink="">
      <xdr:nvSpPr>
        <xdr:cNvPr id="144" name="テキスト ボックス 143"/>
        <xdr:cNvSpPr txBox="1"/>
      </xdr:nvSpPr>
      <xdr:spPr>
        <a:xfrm>
          <a:off x="1752111" y="100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8303</xdr:rowOff>
    </xdr:from>
    <xdr:to>
      <xdr:col>1</xdr:col>
      <xdr:colOff>485775</xdr:colOff>
      <xdr:row>58</xdr:row>
      <xdr:rowOff>109903</xdr:rowOff>
    </xdr:to>
    <xdr:sp macro="" textlink="">
      <xdr:nvSpPr>
        <xdr:cNvPr id="145" name="円/楕円 144"/>
        <xdr:cNvSpPr/>
      </xdr:nvSpPr>
      <xdr:spPr>
        <a:xfrm>
          <a:off x="1079500" y="99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101030</xdr:rowOff>
    </xdr:from>
    <xdr:ext cx="534377" cy="259045"/>
    <xdr:sp macro="" textlink="">
      <xdr:nvSpPr>
        <xdr:cNvPr id="146" name="テキスト ボックス 145"/>
        <xdr:cNvSpPr txBox="1"/>
      </xdr:nvSpPr>
      <xdr:spPr>
        <a:xfrm>
          <a:off x="863111" y="100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52823</xdr:rowOff>
    </xdr:from>
    <xdr:to>
      <xdr:col>6</xdr:col>
      <xdr:colOff>511175</xdr:colOff>
      <xdr:row>77</xdr:row>
      <xdr:rowOff>135513</xdr:rowOff>
    </xdr:to>
    <xdr:cxnSp macro="">
      <xdr:nvCxnSpPr>
        <xdr:cNvPr id="174" name="直線コネクタ 173"/>
        <xdr:cNvCxnSpPr/>
      </xdr:nvCxnSpPr>
      <xdr:spPr>
        <a:xfrm flipV="1">
          <a:off x="3797300" y="13254473"/>
          <a:ext cx="8382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5" name="民生費平均値テキスト"/>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129595</xdr:rowOff>
    </xdr:from>
    <xdr:to>
      <xdr:col>5</xdr:col>
      <xdr:colOff>358775</xdr:colOff>
      <xdr:row>77</xdr:row>
      <xdr:rowOff>135513</xdr:rowOff>
    </xdr:to>
    <xdr:cxnSp macro="">
      <xdr:nvCxnSpPr>
        <xdr:cNvPr id="177" name="直線コネクタ 176"/>
        <xdr:cNvCxnSpPr/>
      </xdr:nvCxnSpPr>
      <xdr:spPr>
        <a:xfrm>
          <a:off x="2908300" y="13331245"/>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129595</xdr:rowOff>
    </xdr:from>
    <xdr:to>
      <xdr:col>4</xdr:col>
      <xdr:colOff>155575</xdr:colOff>
      <xdr:row>78</xdr:row>
      <xdr:rowOff>40260</xdr:rowOff>
    </xdr:to>
    <xdr:cxnSp macro="">
      <xdr:nvCxnSpPr>
        <xdr:cNvPr id="180" name="直線コネクタ 179"/>
        <xdr:cNvCxnSpPr/>
      </xdr:nvCxnSpPr>
      <xdr:spPr>
        <a:xfrm flipV="1">
          <a:off x="2019300" y="13331245"/>
          <a:ext cx="889000" cy="8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118115</xdr:rowOff>
    </xdr:from>
    <xdr:to>
      <xdr:col>4</xdr:col>
      <xdr:colOff>206375</xdr:colOff>
      <xdr:row>73</xdr:row>
      <xdr:rowOff>48265</xdr:rowOff>
    </xdr:to>
    <xdr:sp macro="" textlink="">
      <xdr:nvSpPr>
        <xdr:cNvPr id="181" name="フローチャート : 判断 180"/>
        <xdr:cNvSpPr/>
      </xdr:nvSpPr>
      <xdr:spPr>
        <a:xfrm>
          <a:off x="2857500" y="124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64792</xdr:rowOff>
    </xdr:from>
    <xdr:ext cx="599010" cy="259045"/>
    <xdr:sp macro="" textlink="">
      <xdr:nvSpPr>
        <xdr:cNvPr id="182" name="テキスト ボックス 181"/>
        <xdr:cNvSpPr txBox="1"/>
      </xdr:nvSpPr>
      <xdr:spPr>
        <a:xfrm>
          <a:off x="2608794" y="122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148039</xdr:rowOff>
    </xdr:from>
    <xdr:to>
      <xdr:col>2</xdr:col>
      <xdr:colOff>638175</xdr:colOff>
      <xdr:row>78</xdr:row>
      <xdr:rowOff>40260</xdr:rowOff>
    </xdr:to>
    <xdr:cxnSp macro="">
      <xdr:nvCxnSpPr>
        <xdr:cNvPr id="183" name="直線コネクタ 182"/>
        <xdr:cNvCxnSpPr/>
      </xdr:nvCxnSpPr>
      <xdr:spPr>
        <a:xfrm>
          <a:off x="1130300" y="13349689"/>
          <a:ext cx="889000" cy="6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25578</xdr:rowOff>
    </xdr:from>
    <xdr:to>
      <xdr:col>3</xdr:col>
      <xdr:colOff>3175</xdr:colOff>
      <xdr:row>76</xdr:row>
      <xdr:rowOff>127178</xdr:rowOff>
    </xdr:to>
    <xdr:sp macro="" textlink="">
      <xdr:nvSpPr>
        <xdr:cNvPr id="184" name="フローチャート : 判断 183"/>
        <xdr:cNvSpPr/>
      </xdr:nvSpPr>
      <xdr:spPr>
        <a:xfrm>
          <a:off x="1968500" y="130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143705</xdr:rowOff>
    </xdr:from>
    <xdr:ext cx="599010" cy="259045"/>
    <xdr:sp macro="" textlink="">
      <xdr:nvSpPr>
        <xdr:cNvPr id="185" name="テキスト ボックス 184"/>
        <xdr:cNvSpPr txBox="1"/>
      </xdr:nvSpPr>
      <xdr:spPr>
        <a:xfrm>
          <a:off x="1719794" y="128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28377</xdr:rowOff>
    </xdr:from>
    <xdr:to>
      <xdr:col>1</xdr:col>
      <xdr:colOff>485775</xdr:colOff>
      <xdr:row>76</xdr:row>
      <xdr:rowOff>129977</xdr:rowOff>
    </xdr:to>
    <xdr:sp macro="" textlink="">
      <xdr:nvSpPr>
        <xdr:cNvPr id="186" name="フローチャート : 判断 185"/>
        <xdr:cNvSpPr/>
      </xdr:nvSpPr>
      <xdr:spPr>
        <a:xfrm>
          <a:off x="1079500" y="130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146503</xdr:rowOff>
    </xdr:from>
    <xdr:ext cx="599010" cy="259045"/>
    <xdr:sp macro="" textlink="">
      <xdr:nvSpPr>
        <xdr:cNvPr id="187" name="テキスト ボックス 186"/>
        <xdr:cNvSpPr txBox="1"/>
      </xdr:nvSpPr>
      <xdr:spPr>
        <a:xfrm>
          <a:off x="830794" y="12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2023</xdr:rowOff>
    </xdr:from>
    <xdr:to>
      <xdr:col>6</xdr:col>
      <xdr:colOff>561975</xdr:colOff>
      <xdr:row>77</xdr:row>
      <xdr:rowOff>103623</xdr:rowOff>
    </xdr:to>
    <xdr:sp macro="" textlink="">
      <xdr:nvSpPr>
        <xdr:cNvPr id="193" name="円/楕円 192"/>
        <xdr:cNvSpPr/>
      </xdr:nvSpPr>
      <xdr:spPr>
        <a:xfrm>
          <a:off x="4584700" y="132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151900</xdr:rowOff>
    </xdr:from>
    <xdr:ext cx="599010" cy="259045"/>
    <xdr:sp macro="" textlink="">
      <xdr:nvSpPr>
        <xdr:cNvPr id="194" name="民生費該当値テキスト"/>
        <xdr:cNvSpPr txBox="1"/>
      </xdr:nvSpPr>
      <xdr:spPr>
        <a:xfrm>
          <a:off x="4686300" y="1318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84713</xdr:rowOff>
    </xdr:from>
    <xdr:to>
      <xdr:col>5</xdr:col>
      <xdr:colOff>409575</xdr:colOff>
      <xdr:row>78</xdr:row>
      <xdr:rowOff>14863</xdr:rowOff>
    </xdr:to>
    <xdr:sp macro="" textlink="">
      <xdr:nvSpPr>
        <xdr:cNvPr id="195" name="円/楕円 194"/>
        <xdr:cNvSpPr/>
      </xdr:nvSpPr>
      <xdr:spPr>
        <a:xfrm>
          <a:off x="3746500" y="132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5990</xdr:rowOff>
    </xdr:from>
    <xdr:ext cx="599010" cy="259045"/>
    <xdr:sp macro="" textlink="">
      <xdr:nvSpPr>
        <xdr:cNvPr id="196" name="テキスト ボックス 195"/>
        <xdr:cNvSpPr txBox="1"/>
      </xdr:nvSpPr>
      <xdr:spPr>
        <a:xfrm>
          <a:off x="3497794" y="1337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78795</xdr:rowOff>
    </xdr:from>
    <xdr:to>
      <xdr:col>4</xdr:col>
      <xdr:colOff>206375</xdr:colOff>
      <xdr:row>78</xdr:row>
      <xdr:rowOff>8945</xdr:rowOff>
    </xdr:to>
    <xdr:sp macro="" textlink="">
      <xdr:nvSpPr>
        <xdr:cNvPr id="197" name="円/楕円 196"/>
        <xdr:cNvSpPr/>
      </xdr:nvSpPr>
      <xdr:spPr>
        <a:xfrm>
          <a:off x="28575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xdr:rowOff>
    </xdr:from>
    <xdr:ext cx="599010" cy="259045"/>
    <xdr:sp macro="" textlink="">
      <xdr:nvSpPr>
        <xdr:cNvPr id="198" name="テキスト ボックス 197"/>
        <xdr:cNvSpPr txBox="1"/>
      </xdr:nvSpPr>
      <xdr:spPr>
        <a:xfrm>
          <a:off x="2608794" y="1337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160910</xdr:rowOff>
    </xdr:from>
    <xdr:to>
      <xdr:col>3</xdr:col>
      <xdr:colOff>3175</xdr:colOff>
      <xdr:row>78</xdr:row>
      <xdr:rowOff>91060</xdr:rowOff>
    </xdr:to>
    <xdr:sp macro="" textlink="">
      <xdr:nvSpPr>
        <xdr:cNvPr id="199" name="円/楕円 198"/>
        <xdr:cNvSpPr/>
      </xdr:nvSpPr>
      <xdr:spPr>
        <a:xfrm>
          <a:off x="1968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82187</xdr:rowOff>
    </xdr:from>
    <xdr:ext cx="599010" cy="259045"/>
    <xdr:sp macro="" textlink="">
      <xdr:nvSpPr>
        <xdr:cNvPr id="200" name="テキスト ボックス 199"/>
        <xdr:cNvSpPr txBox="1"/>
      </xdr:nvSpPr>
      <xdr:spPr>
        <a:xfrm>
          <a:off x="1719794" y="1345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97239</xdr:rowOff>
    </xdr:from>
    <xdr:to>
      <xdr:col>1</xdr:col>
      <xdr:colOff>485775</xdr:colOff>
      <xdr:row>78</xdr:row>
      <xdr:rowOff>27389</xdr:rowOff>
    </xdr:to>
    <xdr:sp macro="" textlink="">
      <xdr:nvSpPr>
        <xdr:cNvPr id="201" name="円/楕円 200"/>
        <xdr:cNvSpPr/>
      </xdr:nvSpPr>
      <xdr:spPr>
        <a:xfrm>
          <a:off x="1079500" y="132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18516</xdr:rowOff>
    </xdr:from>
    <xdr:ext cx="599010" cy="259045"/>
    <xdr:sp macro="" textlink="">
      <xdr:nvSpPr>
        <xdr:cNvPr id="202" name="テキスト ボックス 201"/>
        <xdr:cNvSpPr txBox="1"/>
      </xdr:nvSpPr>
      <xdr:spPr>
        <a:xfrm>
          <a:off x="830794" y="133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6908</xdr:rowOff>
    </xdr:from>
    <xdr:to>
      <xdr:col>6</xdr:col>
      <xdr:colOff>511175</xdr:colOff>
      <xdr:row>96</xdr:row>
      <xdr:rowOff>45123</xdr:rowOff>
    </xdr:to>
    <xdr:cxnSp macro="">
      <xdr:nvCxnSpPr>
        <xdr:cNvPr id="231" name="直線コネクタ 230"/>
        <xdr:cNvCxnSpPr/>
      </xdr:nvCxnSpPr>
      <xdr:spPr>
        <a:xfrm>
          <a:off x="3797300" y="16466108"/>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6908</xdr:rowOff>
    </xdr:from>
    <xdr:to>
      <xdr:col>5</xdr:col>
      <xdr:colOff>358775</xdr:colOff>
      <xdr:row>96</xdr:row>
      <xdr:rowOff>56045</xdr:rowOff>
    </xdr:to>
    <xdr:cxnSp macro="">
      <xdr:nvCxnSpPr>
        <xdr:cNvPr id="234" name="直線コネクタ 233"/>
        <xdr:cNvCxnSpPr/>
      </xdr:nvCxnSpPr>
      <xdr:spPr>
        <a:xfrm flipV="1">
          <a:off x="2908300" y="16466108"/>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28626</xdr:rowOff>
    </xdr:from>
    <xdr:to>
      <xdr:col>4</xdr:col>
      <xdr:colOff>155575</xdr:colOff>
      <xdr:row>96</xdr:row>
      <xdr:rowOff>56045</xdr:rowOff>
    </xdr:to>
    <xdr:cxnSp macro="">
      <xdr:nvCxnSpPr>
        <xdr:cNvPr id="237" name="直線コネクタ 236"/>
        <xdr:cNvCxnSpPr/>
      </xdr:nvCxnSpPr>
      <xdr:spPr>
        <a:xfrm>
          <a:off x="2019300" y="16487826"/>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38" name="フローチャート : 判断 237"/>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52303</xdr:rowOff>
    </xdr:from>
    <xdr:ext cx="534377" cy="259045"/>
    <xdr:sp macro="" textlink="">
      <xdr:nvSpPr>
        <xdr:cNvPr id="239" name="テキスト ボックス 238"/>
        <xdr:cNvSpPr txBox="1"/>
      </xdr:nvSpPr>
      <xdr:spPr>
        <a:xfrm>
          <a:off x="2641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28626</xdr:rowOff>
    </xdr:from>
    <xdr:to>
      <xdr:col>2</xdr:col>
      <xdr:colOff>638175</xdr:colOff>
      <xdr:row>96</xdr:row>
      <xdr:rowOff>101257</xdr:rowOff>
    </xdr:to>
    <xdr:cxnSp macro="">
      <xdr:nvCxnSpPr>
        <xdr:cNvPr id="240" name="直線コネクタ 239"/>
        <xdr:cNvCxnSpPr/>
      </xdr:nvCxnSpPr>
      <xdr:spPr>
        <a:xfrm flipV="1">
          <a:off x="1130300" y="16487826"/>
          <a:ext cx="889000" cy="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1" name="フローチャート : 判断 240"/>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55084</xdr:rowOff>
    </xdr:from>
    <xdr:ext cx="534377" cy="259045"/>
    <xdr:sp macro="" textlink="">
      <xdr:nvSpPr>
        <xdr:cNvPr id="242" name="テキスト ボックス 241"/>
        <xdr:cNvSpPr txBox="1"/>
      </xdr:nvSpPr>
      <xdr:spPr>
        <a:xfrm>
          <a:off x="1752111" y="161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3" name="フローチャート : 判断 242"/>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93285</xdr:rowOff>
    </xdr:from>
    <xdr:ext cx="534377" cy="259045"/>
    <xdr:sp macro="" textlink="">
      <xdr:nvSpPr>
        <xdr:cNvPr id="244" name="テキスト ボックス 243"/>
        <xdr:cNvSpPr txBox="1"/>
      </xdr:nvSpPr>
      <xdr:spPr>
        <a:xfrm>
          <a:off x="863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165773</xdr:rowOff>
    </xdr:from>
    <xdr:to>
      <xdr:col>6</xdr:col>
      <xdr:colOff>561975</xdr:colOff>
      <xdr:row>96</xdr:row>
      <xdr:rowOff>95923</xdr:rowOff>
    </xdr:to>
    <xdr:sp macro="" textlink="">
      <xdr:nvSpPr>
        <xdr:cNvPr id="250" name="円/楕円 249"/>
        <xdr:cNvSpPr/>
      </xdr:nvSpPr>
      <xdr:spPr>
        <a:xfrm>
          <a:off x="4584700" y="164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144200</xdr:rowOff>
    </xdr:from>
    <xdr:ext cx="534377" cy="259045"/>
    <xdr:sp macro="" textlink="">
      <xdr:nvSpPr>
        <xdr:cNvPr id="251" name="衛生費該当値テキスト"/>
        <xdr:cNvSpPr txBox="1"/>
      </xdr:nvSpPr>
      <xdr:spPr>
        <a:xfrm>
          <a:off x="4686300" y="16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127558</xdr:rowOff>
    </xdr:from>
    <xdr:to>
      <xdr:col>5</xdr:col>
      <xdr:colOff>409575</xdr:colOff>
      <xdr:row>96</xdr:row>
      <xdr:rowOff>57708</xdr:rowOff>
    </xdr:to>
    <xdr:sp macro="" textlink="">
      <xdr:nvSpPr>
        <xdr:cNvPr id="252" name="円/楕円 251"/>
        <xdr:cNvSpPr/>
      </xdr:nvSpPr>
      <xdr:spPr>
        <a:xfrm>
          <a:off x="3746500" y="164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48835</xdr:rowOff>
    </xdr:from>
    <xdr:ext cx="534377" cy="259045"/>
    <xdr:sp macro="" textlink="">
      <xdr:nvSpPr>
        <xdr:cNvPr id="253" name="テキスト ボックス 252"/>
        <xdr:cNvSpPr txBox="1"/>
      </xdr:nvSpPr>
      <xdr:spPr>
        <a:xfrm>
          <a:off x="3530111" y="165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5245</xdr:rowOff>
    </xdr:from>
    <xdr:to>
      <xdr:col>4</xdr:col>
      <xdr:colOff>206375</xdr:colOff>
      <xdr:row>96</xdr:row>
      <xdr:rowOff>106845</xdr:rowOff>
    </xdr:to>
    <xdr:sp macro="" textlink="">
      <xdr:nvSpPr>
        <xdr:cNvPr id="254" name="円/楕円 253"/>
        <xdr:cNvSpPr/>
      </xdr:nvSpPr>
      <xdr:spPr>
        <a:xfrm>
          <a:off x="2857500" y="164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97972</xdr:rowOff>
    </xdr:from>
    <xdr:ext cx="534377" cy="259045"/>
    <xdr:sp macro="" textlink="">
      <xdr:nvSpPr>
        <xdr:cNvPr id="255" name="テキスト ボックス 254"/>
        <xdr:cNvSpPr txBox="1"/>
      </xdr:nvSpPr>
      <xdr:spPr>
        <a:xfrm>
          <a:off x="2641111" y="165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149276</xdr:rowOff>
    </xdr:from>
    <xdr:to>
      <xdr:col>3</xdr:col>
      <xdr:colOff>3175</xdr:colOff>
      <xdr:row>96</xdr:row>
      <xdr:rowOff>79426</xdr:rowOff>
    </xdr:to>
    <xdr:sp macro="" textlink="">
      <xdr:nvSpPr>
        <xdr:cNvPr id="256" name="円/楕円 255"/>
        <xdr:cNvSpPr/>
      </xdr:nvSpPr>
      <xdr:spPr>
        <a:xfrm>
          <a:off x="1968500" y="164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70553</xdr:rowOff>
    </xdr:from>
    <xdr:ext cx="534377" cy="259045"/>
    <xdr:sp macro="" textlink="">
      <xdr:nvSpPr>
        <xdr:cNvPr id="257" name="テキスト ボックス 256"/>
        <xdr:cNvSpPr txBox="1"/>
      </xdr:nvSpPr>
      <xdr:spPr>
        <a:xfrm>
          <a:off x="1752111" y="165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50457</xdr:rowOff>
    </xdr:from>
    <xdr:to>
      <xdr:col>1</xdr:col>
      <xdr:colOff>485775</xdr:colOff>
      <xdr:row>96</xdr:row>
      <xdr:rowOff>152057</xdr:rowOff>
    </xdr:to>
    <xdr:sp macro="" textlink="">
      <xdr:nvSpPr>
        <xdr:cNvPr id="258" name="円/楕円 257"/>
        <xdr:cNvSpPr/>
      </xdr:nvSpPr>
      <xdr:spPr>
        <a:xfrm>
          <a:off x="1079500" y="1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143184</xdr:rowOff>
    </xdr:from>
    <xdr:ext cx="534377" cy="259045"/>
    <xdr:sp macro="" textlink="">
      <xdr:nvSpPr>
        <xdr:cNvPr id="259" name="テキスト ボックス 258"/>
        <xdr:cNvSpPr txBox="1"/>
      </xdr:nvSpPr>
      <xdr:spPr>
        <a:xfrm>
          <a:off x="863111" y="166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126746</xdr:rowOff>
    </xdr:from>
    <xdr:to>
      <xdr:col>15</xdr:col>
      <xdr:colOff>180340</xdr:colOff>
      <xdr:row>39</xdr:row>
      <xdr:rowOff>44450</xdr:rowOff>
    </xdr:to>
    <xdr:cxnSp macro="">
      <xdr:nvCxnSpPr>
        <xdr:cNvPr id="283" name="直線コネクタ 282"/>
        <xdr:cNvCxnSpPr/>
      </xdr:nvCxnSpPr>
      <xdr:spPr>
        <a:xfrm flipV="1">
          <a:off x="10475595" y="5784596"/>
          <a:ext cx="127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73423</xdr:rowOff>
    </xdr:from>
    <xdr:ext cx="469744" cy="259045"/>
    <xdr:sp macro="" textlink="">
      <xdr:nvSpPr>
        <xdr:cNvPr id="286" name="労働費最大値テキスト"/>
        <xdr:cNvSpPr txBox="1"/>
      </xdr:nvSpPr>
      <xdr:spPr>
        <a:xfrm>
          <a:off x="10528300" y="55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33</xdr:row>
      <xdr:rowOff>126746</xdr:rowOff>
    </xdr:from>
    <xdr:to>
      <xdr:col>15</xdr:col>
      <xdr:colOff>269875</xdr:colOff>
      <xdr:row>33</xdr:row>
      <xdr:rowOff>126746</xdr:rowOff>
    </xdr:to>
    <xdr:cxnSp macro="">
      <xdr:nvCxnSpPr>
        <xdr:cNvPr id="287" name="直線コネクタ 286"/>
        <xdr:cNvCxnSpPr/>
      </xdr:nvCxnSpPr>
      <xdr:spPr>
        <a:xfrm>
          <a:off x="10388600" y="578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89408</xdr:rowOff>
    </xdr:from>
    <xdr:to>
      <xdr:col>15</xdr:col>
      <xdr:colOff>180975</xdr:colOff>
      <xdr:row>39</xdr:row>
      <xdr:rowOff>11303</xdr:rowOff>
    </xdr:to>
    <xdr:cxnSp macro="">
      <xdr:nvCxnSpPr>
        <xdr:cNvPr id="288" name="直線コネクタ 287"/>
        <xdr:cNvCxnSpPr/>
      </xdr:nvCxnSpPr>
      <xdr:spPr>
        <a:xfrm>
          <a:off x="9639300" y="6090158"/>
          <a:ext cx="83820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14622</xdr:rowOff>
    </xdr:from>
    <xdr:ext cx="378565" cy="259045"/>
    <xdr:sp macro="" textlink="">
      <xdr:nvSpPr>
        <xdr:cNvPr id="289" name="労働費平均値テキスト"/>
        <xdr:cNvSpPr txBox="1"/>
      </xdr:nvSpPr>
      <xdr:spPr>
        <a:xfrm>
          <a:off x="10528300" y="6358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163195</xdr:rowOff>
    </xdr:from>
    <xdr:to>
      <xdr:col>15</xdr:col>
      <xdr:colOff>231775</xdr:colOff>
      <xdr:row>38</xdr:row>
      <xdr:rowOff>93345</xdr:rowOff>
    </xdr:to>
    <xdr:sp macro="" textlink="">
      <xdr:nvSpPr>
        <xdr:cNvPr id="290" name="フローチャート : 判断 289"/>
        <xdr:cNvSpPr/>
      </xdr:nvSpPr>
      <xdr:spPr>
        <a:xfrm>
          <a:off x="104267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78740</xdr:rowOff>
    </xdr:from>
    <xdr:to>
      <xdr:col>14</xdr:col>
      <xdr:colOff>28575</xdr:colOff>
      <xdr:row>35</xdr:row>
      <xdr:rowOff>89408</xdr:rowOff>
    </xdr:to>
    <xdr:cxnSp macro="">
      <xdr:nvCxnSpPr>
        <xdr:cNvPr id="291" name="直線コネクタ 290"/>
        <xdr:cNvCxnSpPr/>
      </xdr:nvCxnSpPr>
      <xdr:spPr>
        <a:xfrm>
          <a:off x="8750300" y="5565140"/>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4318</xdr:rowOff>
    </xdr:from>
    <xdr:to>
      <xdr:col>14</xdr:col>
      <xdr:colOff>79375</xdr:colOff>
      <xdr:row>37</xdr:row>
      <xdr:rowOff>105918</xdr:rowOff>
    </xdr:to>
    <xdr:sp macro="" textlink="">
      <xdr:nvSpPr>
        <xdr:cNvPr id="292" name="フローチャート : 判断 291"/>
        <xdr:cNvSpPr/>
      </xdr:nvSpPr>
      <xdr:spPr>
        <a:xfrm>
          <a:off x="9588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97045</xdr:rowOff>
    </xdr:from>
    <xdr:ext cx="378565" cy="259045"/>
    <xdr:sp macro="" textlink="">
      <xdr:nvSpPr>
        <xdr:cNvPr id="293" name="テキスト ボックス 292"/>
        <xdr:cNvSpPr txBox="1"/>
      </xdr:nvSpPr>
      <xdr:spPr>
        <a:xfrm>
          <a:off x="9450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158369</xdr:rowOff>
    </xdr:from>
    <xdr:to>
      <xdr:col>12</xdr:col>
      <xdr:colOff>511175</xdr:colOff>
      <xdr:row>32</xdr:row>
      <xdr:rowOff>78740</xdr:rowOff>
    </xdr:to>
    <xdr:cxnSp macro="">
      <xdr:nvCxnSpPr>
        <xdr:cNvPr id="294" name="直線コネクタ 293"/>
        <xdr:cNvCxnSpPr/>
      </xdr:nvCxnSpPr>
      <xdr:spPr>
        <a:xfrm>
          <a:off x="7861300" y="5130419"/>
          <a:ext cx="889000" cy="4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10795</xdr:rowOff>
    </xdr:from>
    <xdr:to>
      <xdr:col>12</xdr:col>
      <xdr:colOff>561975</xdr:colOff>
      <xdr:row>35</xdr:row>
      <xdr:rowOff>112395</xdr:rowOff>
    </xdr:to>
    <xdr:sp macro="" textlink="">
      <xdr:nvSpPr>
        <xdr:cNvPr id="295" name="フローチャート : 判断 294"/>
        <xdr:cNvSpPr/>
      </xdr:nvSpPr>
      <xdr:spPr>
        <a:xfrm>
          <a:off x="8699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103522</xdr:rowOff>
    </xdr:from>
    <xdr:ext cx="469744" cy="259045"/>
    <xdr:sp macro="" textlink="">
      <xdr:nvSpPr>
        <xdr:cNvPr id="296" name="テキスト ボックス 295"/>
        <xdr:cNvSpPr txBox="1"/>
      </xdr:nvSpPr>
      <xdr:spPr>
        <a:xfrm>
          <a:off x="8515427"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158369</xdr:rowOff>
    </xdr:from>
    <xdr:to>
      <xdr:col>11</xdr:col>
      <xdr:colOff>307975</xdr:colOff>
      <xdr:row>30</xdr:row>
      <xdr:rowOff>21971</xdr:rowOff>
    </xdr:to>
    <xdr:cxnSp macro="">
      <xdr:nvCxnSpPr>
        <xdr:cNvPr id="297" name="直線コネクタ 296"/>
        <xdr:cNvCxnSpPr/>
      </xdr:nvCxnSpPr>
      <xdr:spPr>
        <a:xfrm flipV="1">
          <a:off x="6972300" y="513041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44323</xdr:rowOff>
    </xdr:from>
    <xdr:to>
      <xdr:col>11</xdr:col>
      <xdr:colOff>358775</xdr:colOff>
      <xdr:row>33</xdr:row>
      <xdr:rowOff>145923</xdr:rowOff>
    </xdr:to>
    <xdr:sp macro="" textlink="">
      <xdr:nvSpPr>
        <xdr:cNvPr id="298" name="フローチャート : 判断 297"/>
        <xdr:cNvSpPr/>
      </xdr:nvSpPr>
      <xdr:spPr>
        <a:xfrm>
          <a:off x="7810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137050</xdr:rowOff>
    </xdr:from>
    <xdr:ext cx="469744" cy="259045"/>
    <xdr:sp macro="" textlink="">
      <xdr:nvSpPr>
        <xdr:cNvPr id="299" name="テキスト ボックス 298"/>
        <xdr:cNvSpPr txBox="1"/>
      </xdr:nvSpPr>
      <xdr:spPr>
        <a:xfrm>
          <a:off x="7626427" y="57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11176</xdr:rowOff>
    </xdr:from>
    <xdr:to>
      <xdr:col>10</xdr:col>
      <xdr:colOff>155575</xdr:colOff>
      <xdr:row>33</xdr:row>
      <xdr:rowOff>112776</xdr:rowOff>
    </xdr:to>
    <xdr:sp macro="" textlink="">
      <xdr:nvSpPr>
        <xdr:cNvPr id="300" name="フローチャート : 判断 299"/>
        <xdr:cNvSpPr/>
      </xdr:nvSpPr>
      <xdr:spPr>
        <a:xfrm>
          <a:off x="6921500" y="566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103903</xdr:rowOff>
    </xdr:from>
    <xdr:ext cx="469744" cy="259045"/>
    <xdr:sp macro="" textlink="">
      <xdr:nvSpPr>
        <xdr:cNvPr id="301" name="テキスト ボックス 300"/>
        <xdr:cNvSpPr txBox="1"/>
      </xdr:nvSpPr>
      <xdr:spPr>
        <a:xfrm>
          <a:off x="6737427" y="57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131953</xdr:rowOff>
    </xdr:from>
    <xdr:to>
      <xdr:col>15</xdr:col>
      <xdr:colOff>231775</xdr:colOff>
      <xdr:row>39</xdr:row>
      <xdr:rowOff>62103</xdr:rowOff>
    </xdr:to>
    <xdr:sp macro="" textlink="">
      <xdr:nvSpPr>
        <xdr:cNvPr id="307" name="円/楕円 306"/>
        <xdr:cNvSpPr/>
      </xdr:nvSpPr>
      <xdr:spPr>
        <a:xfrm>
          <a:off x="104267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46880</xdr:rowOff>
    </xdr:from>
    <xdr:ext cx="313932" cy="259045"/>
    <xdr:sp macro="" textlink="">
      <xdr:nvSpPr>
        <xdr:cNvPr id="308" name="労働費該当値テキスト"/>
        <xdr:cNvSpPr txBox="1"/>
      </xdr:nvSpPr>
      <xdr:spPr>
        <a:xfrm>
          <a:off x="10528300" y="65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38608</xdr:rowOff>
    </xdr:from>
    <xdr:to>
      <xdr:col>14</xdr:col>
      <xdr:colOff>79375</xdr:colOff>
      <xdr:row>35</xdr:row>
      <xdr:rowOff>140208</xdr:rowOff>
    </xdr:to>
    <xdr:sp macro="" textlink="">
      <xdr:nvSpPr>
        <xdr:cNvPr id="309" name="円/楕円 308"/>
        <xdr:cNvSpPr/>
      </xdr:nvSpPr>
      <xdr:spPr>
        <a:xfrm>
          <a:off x="958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156735</xdr:rowOff>
    </xdr:from>
    <xdr:ext cx="469744" cy="259045"/>
    <xdr:sp macro="" textlink="">
      <xdr:nvSpPr>
        <xdr:cNvPr id="310" name="テキスト ボックス 309"/>
        <xdr:cNvSpPr txBox="1"/>
      </xdr:nvSpPr>
      <xdr:spPr>
        <a:xfrm>
          <a:off x="9404427"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27940</xdr:rowOff>
    </xdr:from>
    <xdr:to>
      <xdr:col>12</xdr:col>
      <xdr:colOff>561975</xdr:colOff>
      <xdr:row>32</xdr:row>
      <xdr:rowOff>129540</xdr:rowOff>
    </xdr:to>
    <xdr:sp macro="" textlink="">
      <xdr:nvSpPr>
        <xdr:cNvPr id="311" name="円/楕円 310"/>
        <xdr:cNvSpPr/>
      </xdr:nvSpPr>
      <xdr:spPr>
        <a:xfrm>
          <a:off x="8699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146067</xdr:rowOff>
    </xdr:from>
    <xdr:ext cx="469744" cy="259045"/>
    <xdr:sp macro="" textlink="">
      <xdr:nvSpPr>
        <xdr:cNvPr id="312" name="テキスト ボックス 311"/>
        <xdr:cNvSpPr txBox="1"/>
      </xdr:nvSpPr>
      <xdr:spPr>
        <a:xfrm>
          <a:off x="8515427"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107569</xdr:rowOff>
    </xdr:from>
    <xdr:to>
      <xdr:col>11</xdr:col>
      <xdr:colOff>358775</xdr:colOff>
      <xdr:row>30</xdr:row>
      <xdr:rowOff>37719</xdr:rowOff>
    </xdr:to>
    <xdr:sp macro="" textlink="">
      <xdr:nvSpPr>
        <xdr:cNvPr id="313" name="円/楕円 312"/>
        <xdr:cNvSpPr/>
      </xdr:nvSpPr>
      <xdr:spPr>
        <a:xfrm>
          <a:off x="7810500" y="50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54246</xdr:rowOff>
    </xdr:from>
    <xdr:ext cx="469744" cy="259045"/>
    <xdr:sp macro="" textlink="">
      <xdr:nvSpPr>
        <xdr:cNvPr id="314" name="テキスト ボックス 313"/>
        <xdr:cNvSpPr txBox="1"/>
      </xdr:nvSpPr>
      <xdr:spPr>
        <a:xfrm>
          <a:off x="7626427" y="485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142621</xdr:rowOff>
    </xdr:from>
    <xdr:to>
      <xdr:col>10</xdr:col>
      <xdr:colOff>155575</xdr:colOff>
      <xdr:row>30</xdr:row>
      <xdr:rowOff>72771</xdr:rowOff>
    </xdr:to>
    <xdr:sp macro="" textlink="">
      <xdr:nvSpPr>
        <xdr:cNvPr id="315" name="円/楕円 314"/>
        <xdr:cNvSpPr/>
      </xdr:nvSpPr>
      <xdr:spPr>
        <a:xfrm>
          <a:off x="6921500" y="51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89298</xdr:rowOff>
    </xdr:from>
    <xdr:ext cx="469744" cy="259045"/>
    <xdr:sp macro="" textlink="">
      <xdr:nvSpPr>
        <xdr:cNvPr id="316" name="テキスト ボックス 315"/>
        <xdr:cNvSpPr txBox="1"/>
      </xdr:nvSpPr>
      <xdr:spPr>
        <a:xfrm>
          <a:off x="6737427" y="488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8" name="直線コネクタ 337"/>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9"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0" name="直線コネクタ 339"/>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1"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2" name="直線コネクタ 341"/>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9956</xdr:rowOff>
    </xdr:from>
    <xdr:to>
      <xdr:col>15</xdr:col>
      <xdr:colOff>180975</xdr:colOff>
      <xdr:row>58</xdr:row>
      <xdr:rowOff>22758</xdr:rowOff>
    </xdr:to>
    <xdr:cxnSp macro="">
      <xdr:nvCxnSpPr>
        <xdr:cNvPr id="343" name="直線コネクタ 342"/>
        <xdr:cNvCxnSpPr/>
      </xdr:nvCxnSpPr>
      <xdr:spPr>
        <a:xfrm>
          <a:off x="9639300" y="995405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4"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5" name="フローチャート : 判断 344"/>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147761</xdr:rowOff>
    </xdr:from>
    <xdr:to>
      <xdr:col>14</xdr:col>
      <xdr:colOff>28575</xdr:colOff>
      <xdr:row>58</xdr:row>
      <xdr:rowOff>9956</xdr:rowOff>
    </xdr:to>
    <xdr:cxnSp macro="">
      <xdr:nvCxnSpPr>
        <xdr:cNvPr id="346" name="直線コネクタ 345"/>
        <xdr:cNvCxnSpPr/>
      </xdr:nvCxnSpPr>
      <xdr:spPr>
        <a:xfrm>
          <a:off x="8750300" y="9920411"/>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7" name="フローチャート : 判断 346"/>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48" name="テキスト ボックス 347"/>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147761</xdr:rowOff>
    </xdr:from>
    <xdr:to>
      <xdr:col>12</xdr:col>
      <xdr:colOff>511175</xdr:colOff>
      <xdr:row>58</xdr:row>
      <xdr:rowOff>34251</xdr:rowOff>
    </xdr:to>
    <xdr:cxnSp macro="">
      <xdr:nvCxnSpPr>
        <xdr:cNvPr id="349" name="直線コネクタ 348"/>
        <xdr:cNvCxnSpPr/>
      </xdr:nvCxnSpPr>
      <xdr:spPr>
        <a:xfrm flipV="1">
          <a:off x="7861300" y="9920411"/>
          <a:ext cx="889000" cy="5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0" name="フローチャート : 判断 349"/>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1" name="テキスト ボックス 350"/>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30635</xdr:rowOff>
    </xdr:from>
    <xdr:to>
      <xdr:col>11</xdr:col>
      <xdr:colOff>307975</xdr:colOff>
      <xdr:row>58</xdr:row>
      <xdr:rowOff>34251</xdr:rowOff>
    </xdr:to>
    <xdr:cxnSp macro="">
      <xdr:nvCxnSpPr>
        <xdr:cNvPr id="352" name="直線コネクタ 351"/>
        <xdr:cNvCxnSpPr/>
      </xdr:nvCxnSpPr>
      <xdr:spPr>
        <a:xfrm>
          <a:off x="6972300" y="9974735"/>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3" name="フローチャート : 判断 352"/>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4" name="テキスト ボックス 353"/>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5" name="フローチャート : 判断 354"/>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6" name="テキスト ボックス 355"/>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143408</xdr:rowOff>
    </xdr:from>
    <xdr:to>
      <xdr:col>15</xdr:col>
      <xdr:colOff>231775</xdr:colOff>
      <xdr:row>58</xdr:row>
      <xdr:rowOff>73558</xdr:rowOff>
    </xdr:to>
    <xdr:sp macro="" textlink="">
      <xdr:nvSpPr>
        <xdr:cNvPr id="362" name="円/楕円 361"/>
        <xdr:cNvSpPr/>
      </xdr:nvSpPr>
      <xdr:spPr>
        <a:xfrm>
          <a:off x="10426700" y="99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68471</xdr:rowOff>
    </xdr:from>
    <xdr:ext cx="534377" cy="259045"/>
    <xdr:sp macro="" textlink="">
      <xdr:nvSpPr>
        <xdr:cNvPr id="363" name="農林水産業費該当値テキスト"/>
        <xdr:cNvSpPr txBox="1"/>
      </xdr:nvSpPr>
      <xdr:spPr>
        <a:xfrm>
          <a:off x="10528300" y="98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130606</xdr:rowOff>
    </xdr:from>
    <xdr:to>
      <xdr:col>14</xdr:col>
      <xdr:colOff>79375</xdr:colOff>
      <xdr:row>58</xdr:row>
      <xdr:rowOff>60756</xdr:rowOff>
    </xdr:to>
    <xdr:sp macro="" textlink="">
      <xdr:nvSpPr>
        <xdr:cNvPr id="364" name="円/楕円 363"/>
        <xdr:cNvSpPr/>
      </xdr:nvSpPr>
      <xdr:spPr>
        <a:xfrm>
          <a:off x="9588500" y="9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77283</xdr:rowOff>
    </xdr:from>
    <xdr:ext cx="534377" cy="259045"/>
    <xdr:sp macro="" textlink="">
      <xdr:nvSpPr>
        <xdr:cNvPr id="365" name="テキスト ボックス 364"/>
        <xdr:cNvSpPr txBox="1"/>
      </xdr:nvSpPr>
      <xdr:spPr>
        <a:xfrm>
          <a:off x="9372111" y="96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96961</xdr:rowOff>
    </xdr:from>
    <xdr:to>
      <xdr:col>12</xdr:col>
      <xdr:colOff>561975</xdr:colOff>
      <xdr:row>58</xdr:row>
      <xdr:rowOff>27111</xdr:rowOff>
    </xdr:to>
    <xdr:sp macro="" textlink="">
      <xdr:nvSpPr>
        <xdr:cNvPr id="366" name="円/楕円 365"/>
        <xdr:cNvSpPr/>
      </xdr:nvSpPr>
      <xdr:spPr>
        <a:xfrm>
          <a:off x="8699500" y="98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43638</xdr:rowOff>
    </xdr:from>
    <xdr:ext cx="534377" cy="259045"/>
    <xdr:sp macro="" textlink="">
      <xdr:nvSpPr>
        <xdr:cNvPr id="367" name="テキスト ボックス 366"/>
        <xdr:cNvSpPr txBox="1"/>
      </xdr:nvSpPr>
      <xdr:spPr>
        <a:xfrm>
          <a:off x="8483111" y="9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154901</xdr:rowOff>
    </xdr:from>
    <xdr:to>
      <xdr:col>11</xdr:col>
      <xdr:colOff>358775</xdr:colOff>
      <xdr:row>58</xdr:row>
      <xdr:rowOff>85051</xdr:rowOff>
    </xdr:to>
    <xdr:sp macro="" textlink="">
      <xdr:nvSpPr>
        <xdr:cNvPr id="368" name="円/楕円 367"/>
        <xdr:cNvSpPr/>
      </xdr:nvSpPr>
      <xdr:spPr>
        <a:xfrm>
          <a:off x="7810500" y="99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76178</xdr:rowOff>
    </xdr:from>
    <xdr:ext cx="534377" cy="259045"/>
    <xdr:sp macro="" textlink="">
      <xdr:nvSpPr>
        <xdr:cNvPr id="369" name="テキスト ボックス 368"/>
        <xdr:cNvSpPr txBox="1"/>
      </xdr:nvSpPr>
      <xdr:spPr>
        <a:xfrm>
          <a:off x="7594111" y="100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151285</xdr:rowOff>
    </xdr:from>
    <xdr:to>
      <xdr:col>10</xdr:col>
      <xdr:colOff>155575</xdr:colOff>
      <xdr:row>58</xdr:row>
      <xdr:rowOff>81435</xdr:rowOff>
    </xdr:to>
    <xdr:sp macro="" textlink="">
      <xdr:nvSpPr>
        <xdr:cNvPr id="370" name="円/楕円 369"/>
        <xdr:cNvSpPr/>
      </xdr:nvSpPr>
      <xdr:spPr>
        <a:xfrm>
          <a:off x="6921500" y="99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72562</xdr:rowOff>
    </xdr:from>
    <xdr:ext cx="534377" cy="259045"/>
    <xdr:sp macro="" textlink="">
      <xdr:nvSpPr>
        <xdr:cNvPr id="371" name="テキスト ボックス 370"/>
        <xdr:cNvSpPr txBox="1"/>
      </xdr:nvSpPr>
      <xdr:spPr>
        <a:xfrm>
          <a:off x="6705111" y="100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7" name="直線コネクタ 396"/>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8"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9" name="直線コネクタ 398"/>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0"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1" name="直線コネクタ 400"/>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11619</xdr:rowOff>
    </xdr:from>
    <xdr:to>
      <xdr:col>15</xdr:col>
      <xdr:colOff>180975</xdr:colOff>
      <xdr:row>76</xdr:row>
      <xdr:rowOff>55020</xdr:rowOff>
    </xdr:to>
    <xdr:cxnSp macro="">
      <xdr:nvCxnSpPr>
        <xdr:cNvPr id="402" name="直線コネクタ 401"/>
        <xdr:cNvCxnSpPr/>
      </xdr:nvCxnSpPr>
      <xdr:spPr>
        <a:xfrm flipV="1">
          <a:off x="9639300" y="13041819"/>
          <a:ext cx="8382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3"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4" name="フローチャート : 判断 403"/>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55020</xdr:rowOff>
    </xdr:from>
    <xdr:to>
      <xdr:col>14</xdr:col>
      <xdr:colOff>28575</xdr:colOff>
      <xdr:row>76</xdr:row>
      <xdr:rowOff>160339</xdr:rowOff>
    </xdr:to>
    <xdr:cxnSp macro="">
      <xdr:nvCxnSpPr>
        <xdr:cNvPr id="405" name="直線コネクタ 404"/>
        <xdr:cNvCxnSpPr/>
      </xdr:nvCxnSpPr>
      <xdr:spPr>
        <a:xfrm flipV="1">
          <a:off x="8750300" y="13085220"/>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6" name="フローチャート : 判断 405"/>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7" name="テキスト ボックス 406"/>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160339</xdr:rowOff>
    </xdr:from>
    <xdr:to>
      <xdr:col>12</xdr:col>
      <xdr:colOff>511175</xdr:colOff>
      <xdr:row>77</xdr:row>
      <xdr:rowOff>8778</xdr:rowOff>
    </xdr:to>
    <xdr:cxnSp macro="">
      <xdr:nvCxnSpPr>
        <xdr:cNvPr id="408" name="直線コネクタ 407"/>
        <xdr:cNvCxnSpPr/>
      </xdr:nvCxnSpPr>
      <xdr:spPr>
        <a:xfrm flipV="1">
          <a:off x="7861300" y="13190539"/>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09" name="フローチャート : 判断 408"/>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0" name="テキスト ボックス 409"/>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8778</xdr:rowOff>
    </xdr:from>
    <xdr:to>
      <xdr:col>11</xdr:col>
      <xdr:colOff>307975</xdr:colOff>
      <xdr:row>77</xdr:row>
      <xdr:rowOff>12762</xdr:rowOff>
    </xdr:to>
    <xdr:cxnSp macro="">
      <xdr:nvCxnSpPr>
        <xdr:cNvPr id="411" name="直線コネクタ 410"/>
        <xdr:cNvCxnSpPr/>
      </xdr:nvCxnSpPr>
      <xdr:spPr>
        <a:xfrm flipV="1">
          <a:off x="6972300" y="1321042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2" name="フローチャート : 判断 411"/>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3" name="テキスト ボックス 412"/>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4" name="フローチャート : 判断 413"/>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5" name="テキスト ボックス 414"/>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132269</xdr:rowOff>
    </xdr:from>
    <xdr:to>
      <xdr:col>15</xdr:col>
      <xdr:colOff>231775</xdr:colOff>
      <xdr:row>76</xdr:row>
      <xdr:rowOff>62418</xdr:rowOff>
    </xdr:to>
    <xdr:sp macro="" textlink="">
      <xdr:nvSpPr>
        <xdr:cNvPr id="421" name="円/楕円 420"/>
        <xdr:cNvSpPr/>
      </xdr:nvSpPr>
      <xdr:spPr>
        <a:xfrm>
          <a:off x="10426700" y="12991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155146</xdr:rowOff>
    </xdr:from>
    <xdr:ext cx="534377" cy="259045"/>
    <xdr:sp macro="" textlink="">
      <xdr:nvSpPr>
        <xdr:cNvPr id="422" name="商工費該当値テキスト"/>
        <xdr:cNvSpPr txBox="1"/>
      </xdr:nvSpPr>
      <xdr:spPr>
        <a:xfrm>
          <a:off x="10528300" y="128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4220</xdr:rowOff>
    </xdr:from>
    <xdr:to>
      <xdr:col>14</xdr:col>
      <xdr:colOff>79375</xdr:colOff>
      <xdr:row>76</xdr:row>
      <xdr:rowOff>105820</xdr:rowOff>
    </xdr:to>
    <xdr:sp macro="" textlink="">
      <xdr:nvSpPr>
        <xdr:cNvPr id="423" name="円/楕円 422"/>
        <xdr:cNvSpPr/>
      </xdr:nvSpPr>
      <xdr:spPr>
        <a:xfrm>
          <a:off x="9588500" y="130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122347</xdr:rowOff>
    </xdr:from>
    <xdr:ext cx="534377" cy="259045"/>
    <xdr:sp macro="" textlink="">
      <xdr:nvSpPr>
        <xdr:cNvPr id="424" name="テキスト ボックス 423"/>
        <xdr:cNvSpPr txBox="1"/>
      </xdr:nvSpPr>
      <xdr:spPr>
        <a:xfrm>
          <a:off x="9372111" y="128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109539</xdr:rowOff>
    </xdr:from>
    <xdr:to>
      <xdr:col>12</xdr:col>
      <xdr:colOff>561975</xdr:colOff>
      <xdr:row>77</xdr:row>
      <xdr:rowOff>39689</xdr:rowOff>
    </xdr:to>
    <xdr:sp macro="" textlink="">
      <xdr:nvSpPr>
        <xdr:cNvPr id="425" name="円/楕円 424"/>
        <xdr:cNvSpPr/>
      </xdr:nvSpPr>
      <xdr:spPr>
        <a:xfrm>
          <a:off x="8699500" y="131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30816</xdr:rowOff>
    </xdr:from>
    <xdr:ext cx="534377" cy="259045"/>
    <xdr:sp macro="" textlink="">
      <xdr:nvSpPr>
        <xdr:cNvPr id="426" name="テキスト ボックス 425"/>
        <xdr:cNvSpPr txBox="1"/>
      </xdr:nvSpPr>
      <xdr:spPr>
        <a:xfrm>
          <a:off x="8483111" y="132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129428</xdr:rowOff>
    </xdr:from>
    <xdr:to>
      <xdr:col>11</xdr:col>
      <xdr:colOff>358775</xdr:colOff>
      <xdr:row>77</xdr:row>
      <xdr:rowOff>59578</xdr:rowOff>
    </xdr:to>
    <xdr:sp macro="" textlink="">
      <xdr:nvSpPr>
        <xdr:cNvPr id="427" name="円/楕円 426"/>
        <xdr:cNvSpPr/>
      </xdr:nvSpPr>
      <xdr:spPr>
        <a:xfrm>
          <a:off x="7810500" y="131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50705</xdr:rowOff>
    </xdr:from>
    <xdr:ext cx="534377" cy="259045"/>
    <xdr:sp macro="" textlink="">
      <xdr:nvSpPr>
        <xdr:cNvPr id="428" name="テキスト ボックス 427"/>
        <xdr:cNvSpPr txBox="1"/>
      </xdr:nvSpPr>
      <xdr:spPr>
        <a:xfrm>
          <a:off x="7594111" y="132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133412</xdr:rowOff>
    </xdr:from>
    <xdr:to>
      <xdr:col>10</xdr:col>
      <xdr:colOff>155575</xdr:colOff>
      <xdr:row>77</xdr:row>
      <xdr:rowOff>63562</xdr:rowOff>
    </xdr:to>
    <xdr:sp macro="" textlink="">
      <xdr:nvSpPr>
        <xdr:cNvPr id="429" name="円/楕円 428"/>
        <xdr:cNvSpPr/>
      </xdr:nvSpPr>
      <xdr:spPr>
        <a:xfrm>
          <a:off x="6921500" y="1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54689</xdr:rowOff>
    </xdr:from>
    <xdr:ext cx="534377" cy="259045"/>
    <xdr:sp macro="" textlink="">
      <xdr:nvSpPr>
        <xdr:cNvPr id="430" name="テキスト ボックス 429"/>
        <xdr:cNvSpPr txBox="1"/>
      </xdr:nvSpPr>
      <xdr:spPr>
        <a:xfrm>
          <a:off x="6705111" y="132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4" name="直線コネクタ 453"/>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5"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6" name="直線コネクタ 455"/>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7"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8" name="直線コネクタ 457"/>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169856</xdr:rowOff>
    </xdr:from>
    <xdr:to>
      <xdr:col>15</xdr:col>
      <xdr:colOff>180975</xdr:colOff>
      <xdr:row>99</xdr:row>
      <xdr:rowOff>2380</xdr:rowOff>
    </xdr:to>
    <xdr:cxnSp macro="">
      <xdr:nvCxnSpPr>
        <xdr:cNvPr id="459" name="直線コネクタ 458"/>
        <xdr:cNvCxnSpPr/>
      </xdr:nvCxnSpPr>
      <xdr:spPr>
        <a:xfrm>
          <a:off x="9639300" y="16971956"/>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0"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1" name="フローチャート : 判断 460"/>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166101</xdr:rowOff>
    </xdr:from>
    <xdr:to>
      <xdr:col>14</xdr:col>
      <xdr:colOff>28575</xdr:colOff>
      <xdr:row>98</xdr:row>
      <xdr:rowOff>169856</xdr:rowOff>
    </xdr:to>
    <xdr:cxnSp macro="">
      <xdr:nvCxnSpPr>
        <xdr:cNvPr id="462" name="直線コネクタ 461"/>
        <xdr:cNvCxnSpPr/>
      </xdr:nvCxnSpPr>
      <xdr:spPr>
        <a:xfrm>
          <a:off x="8750300" y="1696820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3" name="フローチャート : 判断 462"/>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4" name="テキスト ボックス 463"/>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166101</xdr:rowOff>
    </xdr:from>
    <xdr:to>
      <xdr:col>12</xdr:col>
      <xdr:colOff>511175</xdr:colOff>
      <xdr:row>99</xdr:row>
      <xdr:rowOff>5398</xdr:rowOff>
    </xdr:to>
    <xdr:cxnSp macro="">
      <xdr:nvCxnSpPr>
        <xdr:cNvPr id="465" name="直線コネクタ 464"/>
        <xdr:cNvCxnSpPr/>
      </xdr:nvCxnSpPr>
      <xdr:spPr>
        <a:xfrm flipV="1">
          <a:off x="7861300" y="16968201"/>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91246</xdr:rowOff>
    </xdr:from>
    <xdr:to>
      <xdr:col>12</xdr:col>
      <xdr:colOff>561975</xdr:colOff>
      <xdr:row>99</xdr:row>
      <xdr:rowOff>21396</xdr:rowOff>
    </xdr:to>
    <xdr:sp macro="" textlink="">
      <xdr:nvSpPr>
        <xdr:cNvPr id="466" name="フローチャート : 判断 465"/>
        <xdr:cNvSpPr/>
      </xdr:nvSpPr>
      <xdr:spPr>
        <a:xfrm>
          <a:off x="8699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37923</xdr:rowOff>
    </xdr:from>
    <xdr:ext cx="534377" cy="259045"/>
    <xdr:sp macro="" textlink="">
      <xdr:nvSpPr>
        <xdr:cNvPr id="467" name="テキスト ボックス 466"/>
        <xdr:cNvSpPr txBox="1"/>
      </xdr:nvSpPr>
      <xdr:spPr>
        <a:xfrm>
          <a:off x="8483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5398</xdr:rowOff>
    </xdr:from>
    <xdr:to>
      <xdr:col>11</xdr:col>
      <xdr:colOff>307975</xdr:colOff>
      <xdr:row>99</xdr:row>
      <xdr:rowOff>14291</xdr:rowOff>
    </xdr:to>
    <xdr:cxnSp macro="">
      <xdr:nvCxnSpPr>
        <xdr:cNvPr id="468" name="直線コネクタ 467"/>
        <xdr:cNvCxnSpPr/>
      </xdr:nvCxnSpPr>
      <xdr:spPr>
        <a:xfrm flipV="1">
          <a:off x="6972300" y="1697894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88466</xdr:rowOff>
    </xdr:from>
    <xdr:to>
      <xdr:col>11</xdr:col>
      <xdr:colOff>358775</xdr:colOff>
      <xdr:row>99</xdr:row>
      <xdr:rowOff>18616</xdr:rowOff>
    </xdr:to>
    <xdr:sp macro="" textlink="">
      <xdr:nvSpPr>
        <xdr:cNvPr id="469" name="フローチャート : 判断 468"/>
        <xdr:cNvSpPr/>
      </xdr:nvSpPr>
      <xdr:spPr>
        <a:xfrm>
          <a:off x="7810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35143</xdr:rowOff>
    </xdr:from>
    <xdr:ext cx="534377" cy="259045"/>
    <xdr:sp macro="" textlink="">
      <xdr:nvSpPr>
        <xdr:cNvPr id="470" name="テキスト ボックス 469"/>
        <xdr:cNvSpPr txBox="1"/>
      </xdr:nvSpPr>
      <xdr:spPr>
        <a:xfrm>
          <a:off x="7594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105637</xdr:rowOff>
    </xdr:from>
    <xdr:to>
      <xdr:col>10</xdr:col>
      <xdr:colOff>155575</xdr:colOff>
      <xdr:row>99</xdr:row>
      <xdr:rowOff>35787</xdr:rowOff>
    </xdr:to>
    <xdr:sp macro="" textlink="">
      <xdr:nvSpPr>
        <xdr:cNvPr id="471" name="フローチャート : 判断 470"/>
        <xdr:cNvSpPr/>
      </xdr:nvSpPr>
      <xdr:spPr>
        <a:xfrm>
          <a:off x="6921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52314</xdr:rowOff>
    </xdr:from>
    <xdr:ext cx="534377" cy="259045"/>
    <xdr:sp macro="" textlink="">
      <xdr:nvSpPr>
        <xdr:cNvPr id="472" name="テキスト ボックス 471"/>
        <xdr:cNvSpPr txBox="1"/>
      </xdr:nvSpPr>
      <xdr:spPr>
        <a:xfrm>
          <a:off x="6705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123030</xdr:rowOff>
    </xdr:from>
    <xdr:to>
      <xdr:col>15</xdr:col>
      <xdr:colOff>231775</xdr:colOff>
      <xdr:row>99</xdr:row>
      <xdr:rowOff>53180</xdr:rowOff>
    </xdr:to>
    <xdr:sp macro="" textlink="">
      <xdr:nvSpPr>
        <xdr:cNvPr id="478" name="円/楕円 477"/>
        <xdr:cNvSpPr/>
      </xdr:nvSpPr>
      <xdr:spPr>
        <a:xfrm>
          <a:off x="10426700" y="169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37957</xdr:rowOff>
    </xdr:from>
    <xdr:ext cx="534377" cy="259045"/>
    <xdr:sp macro="" textlink="">
      <xdr:nvSpPr>
        <xdr:cNvPr id="479" name="土木費該当値テキスト"/>
        <xdr:cNvSpPr txBox="1"/>
      </xdr:nvSpPr>
      <xdr:spPr>
        <a:xfrm>
          <a:off x="10528300" y="168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119056</xdr:rowOff>
    </xdr:from>
    <xdr:to>
      <xdr:col>14</xdr:col>
      <xdr:colOff>79375</xdr:colOff>
      <xdr:row>99</xdr:row>
      <xdr:rowOff>49206</xdr:rowOff>
    </xdr:to>
    <xdr:sp macro="" textlink="">
      <xdr:nvSpPr>
        <xdr:cNvPr id="480" name="円/楕円 479"/>
        <xdr:cNvSpPr/>
      </xdr:nvSpPr>
      <xdr:spPr>
        <a:xfrm>
          <a:off x="9588500" y="169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40333</xdr:rowOff>
    </xdr:from>
    <xdr:ext cx="534377" cy="259045"/>
    <xdr:sp macro="" textlink="">
      <xdr:nvSpPr>
        <xdr:cNvPr id="481" name="テキスト ボックス 480"/>
        <xdr:cNvSpPr txBox="1"/>
      </xdr:nvSpPr>
      <xdr:spPr>
        <a:xfrm>
          <a:off x="9372111" y="170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115301</xdr:rowOff>
    </xdr:from>
    <xdr:to>
      <xdr:col>12</xdr:col>
      <xdr:colOff>561975</xdr:colOff>
      <xdr:row>99</xdr:row>
      <xdr:rowOff>45451</xdr:rowOff>
    </xdr:to>
    <xdr:sp macro="" textlink="">
      <xdr:nvSpPr>
        <xdr:cNvPr id="482" name="円/楕円 481"/>
        <xdr:cNvSpPr/>
      </xdr:nvSpPr>
      <xdr:spPr>
        <a:xfrm>
          <a:off x="8699500" y="169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36578</xdr:rowOff>
    </xdr:from>
    <xdr:ext cx="534377" cy="259045"/>
    <xdr:sp macro="" textlink="">
      <xdr:nvSpPr>
        <xdr:cNvPr id="483" name="テキスト ボックス 482"/>
        <xdr:cNvSpPr txBox="1"/>
      </xdr:nvSpPr>
      <xdr:spPr>
        <a:xfrm>
          <a:off x="8483111" y="170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126048</xdr:rowOff>
    </xdr:from>
    <xdr:to>
      <xdr:col>11</xdr:col>
      <xdr:colOff>358775</xdr:colOff>
      <xdr:row>99</xdr:row>
      <xdr:rowOff>56198</xdr:rowOff>
    </xdr:to>
    <xdr:sp macro="" textlink="">
      <xdr:nvSpPr>
        <xdr:cNvPr id="484" name="円/楕円 483"/>
        <xdr:cNvSpPr/>
      </xdr:nvSpPr>
      <xdr:spPr>
        <a:xfrm>
          <a:off x="7810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47325</xdr:rowOff>
    </xdr:from>
    <xdr:ext cx="534377" cy="259045"/>
    <xdr:sp macro="" textlink="">
      <xdr:nvSpPr>
        <xdr:cNvPr id="485" name="テキスト ボックス 484"/>
        <xdr:cNvSpPr txBox="1"/>
      </xdr:nvSpPr>
      <xdr:spPr>
        <a:xfrm>
          <a:off x="7594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134941</xdr:rowOff>
    </xdr:from>
    <xdr:to>
      <xdr:col>10</xdr:col>
      <xdr:colOff>155575</xdr:colOff>
      <xdr:row>99</xdr:row>
      <xdr:rowOff>65091</xdr:rowOff>
    </xdr:to>
    <xdr:sp macro="" textlink="">
      <xdr:nvSpPr>
        <xdr:cNvPr id="486" name="円/楕円 485"/>
        <xdr:cNvSpPr/>
      </xdr:nvSpPr>
      <xdr:spPr>
        <a:xfrm>
          <a:off x="6921500" y="169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56218</xdr:rowOff>
    </xdr:from>
    <xdr:ext cx="534377" cy="259045"/>
    <xdr:sp macro="" textlink="">
      <xdr:nvSpPr>
        <xdr:cNvPr id="487" name="テキスト ボックス 486"/>
        <xdr:cNvSpPr txBox="1"/>
      </xdr:nvSpPr>
      <xdr:spPr>
        <a:xfrm>
          <a:off x="6705111" y="1702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3" name="直線コネクタ 512"/>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4"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5" name="直線コネクタ 514"/>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6"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7" name="直線コネクタ 516"/>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53343</xdr:rowOff>
    </xdr:from>
    <xdr:to>
      <xdr:col>23</xdr:col>
      <xdr:colOff>517525</xdr:colOff>
      <xdr:row>38</xdr:row>
      <xdr:rowOff>62488</xdr:rowOff>
    </xdr:to>
    <xdr:cxnSp macro="">
      <xdr:nvCxnSpPr>
        <xdr:cNvPr id="518" name="直線コネクタ 517"/>
        <xdr:cNvCxnSpPr/>
      </xdr:nvCxnSpPr>
      <xdr:spPr>
        <a:xfrm flipV="1">
          <a:off x="15481300" y="656844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9"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0" name="フローチャート : 判断 519"/>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60038</xdr:rowOff>
    </xdr:from>
    <xdr:to>
      <xdr:col>22</xdr:col>
      <xdr:colOff>365125</xdr:colOff>
      <xdr:row>38</xdr:row>
      <xdr:rowOff>62488</xdr:rowOff>
    </xdr:to>
    <xdr:cxnSp macro="">
      <xdr:nvCxnSpPr>
        <xdr:cNvPr id="521" name="直線コネクタ 520"/>
        <xdr:cNvCxnSpPr/>
      </xdr:nvCxnSpPr>
      <xdr:spPr>
        <a:xfrm>
          <a:off x="14592300" y="657513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2" name="フローチャート : 判断 521"/>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3" name="テキスト ボックス 522"/>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34522</xdr:rowOff>
    </xdr:from>
    <xdr:to>
      <xdr:col>21</xdr:col>
      <xdr:colOff>161925</xdr:colOff>
      <xdr:row>38</xdr:row>
      <xdr:rowOff>60038</xdr:rowOff>
    </xdr:to>
    <xdr:cxnSp macro="">
      <xdr:nvCxnSpPr>
        <xdr:cNvPr id="524" name="直線コネクタ 523"/>
        <xdr:cNvCxnSpPr/>
      </xdr:nvCxnSpPr>
      <xdr:spPr>
        <a:xfrm>
          <a:off x="13703300" y="6549622"/>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149523</xdr:rowOff>
    </xdr:from>
    <xdr:to>
      <xdr:col>21</xdr:col>
      <xdr:colOff>212725</xdr:colOff>
      <xdr:row>38</xdr:row>
      <xdr:rowOff>79673</xdr:rowOff>
    </xdr:to>
    <xdr:sp macro="" textlink="">
      <xdr:nvSpPr>
        <xdr:cNvPr id="525" name="フローチャート : 判断 524"/>
        <xdr:cNvSpPr/>
      </xdr:nvSpPr>
      <xdr:spPr>
        <a:xfrm>
          <a:off x="14541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96200</xdr:rowOff>
    </xdr:from>
    <xdr:ext cx="534377" cy="259045"/>
    <xdr:sp macro="" textlink="">
      <xdr:nvSpPr>
        <xdr:cNvPr id="526" name="テキスト ボックス 525"/>
        <xdr:cNvSpPr txBox="1"/>
      </xdr:nvSpPr>
      <xdr:spPr>
        <a:xfrm>
          <a:off x="14325111" y="62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27294</xdr:rowOff>
    </xdr:from>
    <xdr:to>
      <xdr:col>19</xdr:col>
      <xdr:colOff>644525</xdr:colOff>
      <xdr:row>38</xdr:row>
      <xdr:rowOff>34522</xdr:rowOff>
    </xdr:to>
    <xdr:cxnSp macro="">
      <xdr:nvCxnSpPr>
        <xdr:cNvPr id="527" name="直線コネクタ 526"/>
        <xdr:cNvCxnSpPr/>
      </xdr:nvCxnSpPr>
      <xdr:spPr>
        <a:xfrm>
          <a:off x="12814300" y="6542394"/>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161508</xdr:rowOff>
    </xdr:from>
    <xdr:to>
      <xdr:col>20</xdr:col>
      <xdr:colOff>9525</xdr:colOff>
      <xdr:row>38</xdr:row>
      <xdr:rowOff>91658</xdr:rowOff>
    </xdr:to>
    <xdr:sp macro="" textlink="">
      <xdr:nvSpPr>
        <xdr:cNvPr id="528" name="フローチャート : 判断 527"/>
        <xdr:cNvSpPr/>
      </xdr:nvSpPr>
      <xdr:spPr>
        <a:xfrm>
          <a:off x="13652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82785</xdr:rowOff>
    </xdr:from>
    <xdr:ext cx="534377" cy="259045"/>
    <xdr:sp macro="" textlink="">
      <xdr:nvSpPr>
        <xdr:cNvPr id="529" name="テキスト ボックス 528"/>
        <xdr:cNvSpPr txBox="1"/>
      </xdr:nvSpPr>
      <xdr:spPr>
        <a:xfrm>
          <a:off x="13436111" y="65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138081</xdr:rowOff>
    </xdr:from>
    <xdr:to>
      <xdr:col>18</xdr:col>
      <xdr:colOff>492125</xdr:colOff>
      <xdr:row>38</xdr:row>
      <xdr:rowOff>68231</xdr:rowOff>
    </xdr:to>
    <xdr:sp macro="" textlink="">
      <xdr:nvSpPr>
        <xdr:cNvPr id="530" name="フローチャート : 判断 529"/>
        <xdr:cNvSpPr/>
      </xdr:nvSpPr>
      <xdr:spPr>
        <a:xfrm>
          <a:off x="12763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84758</xdr:rowOff>
    </xdr:from>
    <xdr:ext cx="534377" cy="259045"/>
    <xdr:sp macro="" textlink="">
      <xdr:nvSpPr>
        <xdr:cNvPr id="531" name="テキスト ボックス 530"/>
        <xdr:cNvSpPr txBox="1"/>
      </xdr:nvSpPr>
      <xdr:spPr>
        <a:xfrm>
          <a:off x="12547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2543</xdr:rowOff>
    </xdr:from>
    <xdr:to>
      <xdr:col>23</xdr:col>
      <xdr:colOff>568325</xdr:colOff>
      <xdr:row>38</xdr:row>
      <xdr:rowOff>104143</xdr:rowOff>
    </xdr:to>
    <xdr:sp macro="" textlink="">
      <xdr:nvSpPr>
        <xdr:cNvPr id="537" name="円/楕円 536"/>
        <xdr:cNvSpPr/>
      </xdr:nvSpPr>
      <xdr:spPr>
        <a:xfrm>
          <a:off x="16268700" y="65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89393</xdr:rowOff>
    </xdr:from>
    <xdr:ext cx="534377" cy="259045"/>
    <xdr:sp macro="" textlink="">
      <xdr:nvSpPr>
        <xdr:cNvPr id="538" name="消防費該当値テキスト"/>
        <xdr:cNvSpPr txBox="1"/>
      </xdr:nvSpPr>
      <xdr:spPr>
        <a:xfrm>
          <a:off x="16370300" y="64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11688</xdr:rowOff>
    </xdr:from>
    <xdr:to>
      <xdr:col>22</xdr:col>
      <xdr:colOff>415925</xdr:colOff>
      <xdr:row>38</xdr:row>
      <xdr:rowOff>113288</xdr:rowOff>
    </xdr:to>
    <xdr:sp macro="" textlink="">
      <xdr:nvSpPr>
        <xdr:cNvPr id="539" name="円/楕円 538"/>
        <xdr:cNvSpPr/>
      </xdr:nvSpPr>
      <xdr:spPr>
        <a:xfrm>
          <a:off x="15430500" y="6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104415</xdr:rowOff>
    </xdr:from>
    <xdr:ext cx="534377" cy="259045"/>
    <xdr:sp macro="" textlink="">
      <xdr:nvSpPr>
        <xdr:cNvPr id="540" name="テキスト ボックス 539"/>
        <xdr:cNvSpPr txBox="1"/>
      </xdr:nvSpPr>
      <xdr:spPr>
        <a:xfrm>
          <a:off x="15214111" y="66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9238</xdr:rowOff>
    </xdr:from>
    <xdr:to>
      <xdr:col>21</xdr:col>
      <xdr:colOff>212725</xdr:colOff>
      <xdr:row>38</xdr:row>
      <xdr:rowOff>110838</xdr:rowOff>
    </xdr:to>
    <xdr:sp macro="" textlink="">
      <xdr:nvSpPr>
        <xdr:cNvPr id="541" name="円/楕円 540"/>
        <xdr:cNvSpPr/>
      </xdr:nvSpPr>
      <xdr:spPr>
        <a:xfrm>
          <a:off x="14541500" y="65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101965</xdr:rowOff>
    </xdr:from>
    <xdr:ext cx="534377" cy="259045"/>
    <xdr:sp macro="" textlink="">
      <xdr:nvSpPr>
        <xdr:cNvPr id="542" name="テキスト ボックス 541"/>
        <xdr:cNvSpPr txBox="1"/>
      </xdr:nvSpPr>
      <xdr:spPr>
        <a:xfrm>
          <a:off x="14325111" y="6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155172</xdr:rowOff>
    </xdr:from>
    <xdr:to>
      <xdr:col>20</xdr:col>
      <xdr:colOff>9525</xdr:colOff>
      <xdr:row>38</xdr:row>
      <xdr:rowOff>85322</xdr:rowOff>
    </xdr:to>
    <xdr:sp macro="" textlink="">
      <xdr:nvSpPr>
        <xdr:cNvPr id="543" name="円/楕円 542"/>
        <xdr:cNvSpPr/>
      </xdr:nvSpPr>
      <xdr:spPr>
        <a:xfrm>
          <a:off x="13652500" y="64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101849</xdr:rowOff>
    </xdr:from>
    <xdr:ext cx="534377" cy="259045"/>
    <xdr:sp macro="" textlink="">
      <xdr:nvSpPr>
        <xdr:cNvPr id="544" name="テキスト ボックス 543"/>
        <xdr:cNvSpPr txBox="1"/>
      </xdr:nvSpPr>
      <xdr:spPr>
        <a:xfrm>
          <a:off x="13436111" y="627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147944</xdr:rowOff>
    </xdr:from>
    <xdr:to>
      <xdr:col>18</xdr:col>
      <xdr:colOff>492125</xdr:colOff>
      <xdr:row>38</xdr:row>
      <xdr:rowOff>78094</xdr:rowOff>
    </xdr:to>
    <xdr:sp macro="" textlink="">
      <xdr:nvSpPr>
        <xdr:cNvPr id="545" name="円/楕円 544"/>
        <xdr:cNvSpPr/>
      </xdr:nvSpPr>
      <xdr:spPr>
        <a:xfrm>
          <a:off x="12763500" y="64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69221</xdr:rowOff>
    </xdr:from>
    <xdr:ext cx="534377" cy="259045"/>
    <xdr:sp macro="" textlink="">
      <xdr:nvSpPr>
        <xdr:cNvPr id="546" name="テキスト ボックス 545"/>
        <xdr:cNvSpPr txBox="1"/>
      </xdr:nvSpPr>
      <xdr:spPr>
        <a:xfrm>
          <a:off x="12547111" y="65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1" name="直線コネクタ 570"/>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2"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3" name="直線コネクタ 572"/>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4"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5" name="直線コネクタ 574"/>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42825</xdr:rowOff>
    </xdr:from>
    <xdr:to>
      <xdr:col>23</xdr:col>
      <xdr:colOff>517525</xdr:colOff>
      <xdr:row>57</xdr:row>
      <xdr:rowOff>21692</xdr:rowOff>
    </xdr:to>
    <xdr:cxnSp macro="">
      <xdr:nvCxnSpPr>
        <xdr:cNvPr id="576" name="直線コネクタ 575"/>
        <xdr:cNvCxnSpPr/>
      </xdr:nvCxnSpPr>
      <xdr:spPr>
        <a:xfrm>
          <a:off x="15481300" y="9129675"/>
          <a:ext cx="838200" cy="6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7"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8" name="フローチャート : 判断 577"/>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42825</xdr:rowOff>
    </xdr:from>
    <xdr:to>
      <xdr:col>22</xdr:col>
      <xdr:colOff>365125</xdr:colOff>
      <xdr:row>57</xdr:row>
      <xdr:rowOff>60744</xdr:rowOff>
    </xdr:to>
    <xdr:cxnSp macro="">
      <xdr:nvCxnSpPr>
        <xdr:cNvPr id="579" name="直線コネクタ 578"/>
        <xdr:cNvCxnSpPr/>
      </xdr:nvCxnSpPr>
      <xdr:spPr>
        <a:xfrm flipV="1">
          <a:off x="14592300" y="9129675"/>
          <a:ext cx="889000" cy="7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0" name="フローチャート : 判断 579"/>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1" name="テキスト ボックス 580"/>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74447</xdr:rowOff>
    </xdr:from>
    <xdr:to>
      <xdr:col>21</xdr:col>
      <xdr:colOff>161925</xdr:colOff>
      <xdr:row>57</xdr:row>
      <xdr:rowOff>60744</xdr:rowOff>
    </xdr:to>
    <xdr:cxnSp macro="">
      <xdr:nvCxnSpPr>
        <xdr:cNvPr id="582" name="直線コネクタ 581"/>
        <xdr:cNvCxnSpPr/>
      </xdr:nvCxnSpPr>
      <xdr:spPr>
        <a:xfrm>
          <a:off x="13703300" y="9504197"/>
          <a:ext cx="889000" cy="3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149682</xdr:rowOff>
    </xdr:from>
    <xdr:to>
      <xdr:col>21</xdr:col>
      <xdr:colOff>212725</xdr:colOff>
      <xdr:row>57</xdr:row>
      <xdr:rowOff>79832</xdr:rowOff>
    </xdr:to>
    <xdr:sp macro="" textlink="">
      <xdr:nvSpPr>
        <xdr:cNvPr id="583" name="フローチャート : 判断 582"/>
        <xdr:cNvSpPr/>
      </xdr:nvSpPr>
      <xdr:spPr>
        <a:xfrm>
          <a:off x="14541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96359</xdr:rowOff>
    </xdr:from>
    <xdr:ext cx="534377" cy="259045"/>
    <xdr:sp macro="" textlink="">
      <xdr:nvSpPr>
        <xdr:cNvPr id="584" name="テキスト ボックス 583"/>
        <xdr:cNvSpPr txBox="1"/>
      </xdr:nvSpPr>
      <xdr:spPr>
        <a:xfrm>
          <a:off x="14325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74447</xdr:rowOff>
    </xdr:from>
    <xdr:to>
      <xdr:col>19</xdr:col>
      <xdr:colOff>644525</xdr:colOff>
      <xdr:row>59</xdr:row>
      <xdr:rowOff>80416</xdr:rowOff>
    </xdr:to>
    <xdr:cxnSp macro="">
      <xdr:nvCxnSpPr>
        <xdr:cNvPr id="585" name="直線コネクタ 584"/>
        <xdr:cNvCxnSpPr/>
      </xdr:nvCxnSpPr>
      <xdr:spPr>
        <a:xfrm flipV="1">
          <a:off x="12814300" y="9504197"/>
          <a:ext cx="889000" cy="69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162916</xdr:rowOff>
    </xdr:from>
    <xdr:to>
      <xdr:col>20</xdr:col>
      <xdr:colOff>9525</xdr:colOff>
      <xdr:row>57</xdr:row>
      <xdr:rowOff>93066</xdr:rowOff>
    </xdr:to>
    <xdr:sp macro="" textlink="">
      <xdr:nvSpPr>
        <xdr:cNvPr id="586" name="フローチャート : 判断 585"/>
        <xdr:cNvSpPr/>
      </xdr:nvSpPr>
      <xdr:spPr>
        <a:xfrm>
          <a:off x="13652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84193</xdr:rowOff>
    </xdr:from>
    <xdr:ext cx="534377" cy="259045"/>
    <xdr:sp macro="" textlink="">
      <xdr:nvSpPr>
        <xdr:cNvPr id="587" name="テキスト ボックス 586"/>
        <xdr:cNvSpPr txBox="1"/>
      </xdr:nvSpPr>
      <xdr:spPr>
        <a:xfrm>
          <a:off x="13436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56007</xdr:rowOff>
    </xdr:from>
    <xdr:to>
      <xdr:col>18</xdr:col>
      <xdr:colOff>492125</xdr:colOff>
      <xdr:row>57</xdr:row>
      <xdr:rowOff>157607</xdr:rowOff>
    </xdr:to>
    <xdr:sp macro="" textlink="">
      <xdr:nvSpPr>
        <xdr:cNvPr id="588" name="フローチャート : 判断 587"/>
        <xdr:cNvSpPr/>
      </xdr:nvSpPr>
      <xdr:spPr>
        <a:xfrm>
          <a:off x="12763500" y="98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2684</xdr:rowOff>
    </xdr:from>
    <xdr:ext cx="534377" cy="259045"/>
    <xdr:sp macro="" textlink="">
      <xdr:nvSpPr>
        <xdr:cNvPr id="589" name="テキスト ボックス 588"/>
        <xdr:cNvSpPr txBox="1"/>
      </xdr:nvSpPr>
      <xdr:spPr>
        <a:xfrm>
          <a:off x="12547111" y="96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142342</xdr:rowOff>
    </xdr:from>
    <xdr:to>
      <xdr:col>23</xdr:col>
      <xdr:colOff>568325</xdr:colOff>
      <xdr:row>57</xdr:row>
      <xdr:rowOff>72492</xdr:rowOff>
    </xdr:to>
    <xdr:sp macro="" textlink="">
      <xdr:nvSpPr>
        <xdr:cNvPr id="595" name="円/楕円 594"/>
        <xdr:cNvSpPr/>
      </xdr:nvSpPr>
      <xdr:spPr>
        <a:xfrm>
          <a:off x="16268700" y="97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165219</xdr:rowOff>
    </xdr:from>
    <xdr:ext cx="534377" cy="259045"/>
    <xdr:sp macro="" textlink="">
      <xdr:nvSpPr>
        <xdr:cNvPr id="596" name="教育費該当値テキスト"/>
        <xdr:cNvSpPr txBox="1"/>
      </xdr:nvSpPr>
      <xdr:spPr>
        <a:xfrm>
          <a:off x="16370300" y="95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58,792</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163475</xdr:rowOff>
    </xdr:from>
    <xdr:to>
      <xdr:col>22</xdr:col>
      <xdr:colOff>415925</xdr:colOff>
      <xdr:row>53</xdr:row>
      <xdr:rowOff>93625</xdr:rowOff>
    </xdr:to>
    <xdr:sp macro="" textlink="">
      <xdr:nvSpPr>
        <xdr:cNvPr id="597" name="円/楕円 596"/>
        <xdr:cNvSpPr/>
      </xdr:nvSpPr>
      <xdr:spPr>
        <a:xfrm>
          <a:off x="15430500" y="90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110152</xdr:rowOff>
    </xdr:from>
    <xdr:ext cx="599010" cy="259045"/>
    <xdr:sp macro="" textlink="">
      <xdr:nvSpPr>
        <xdr:cNvPr id="598" name="テキスト ボックス 597"/>
        <xdr:cNvSpPr txBox="1"/>
      </xdr:nvSpPr>
      <xdr:spPr>
        <a:xfrm>
          <a:off x="15181794" y="88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9944</xdr:rowOff>
    </xdr:from>
    <xdr:to>
      <xdr:col>21</xdr:col>
      <xdr:colOff>212725</xdr:colOff>
      <xdr:row>57</xdr:row>
      <xdr:rowOff>111544</xdr:rowOff>
    </xdr:to>
    <xdr:sp macro="" textlink="">
      <xdr:nvSpPr>
        <xdr:cNvPr id="599" name="円/楕円 598"/>
        <xdr:cNvSpPr/>
      </xdr:nvSpPr>
      <xdr:spPr>
        <a:xfrm>
          <a:off x="14541500" y="97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102671</xdr:rowOff>
    </xdr:from>
    <xdr:ext cx="534377" cy="259045"/>
    <xdr:sp macro="" textlink="">
      <xdr:nvSpPr>
        <xdr:cNvPr id="600" name="テキスト ボックス 599"/>
        <xdr:cNvSpPr txBox="1"/>
      </xdr:nvSpPr>
      <xdr:spPr>
        <a:xfrm>
          <a:off x="14325111" y="98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23647</xdr:rowOff>
    </xdr:from>
    <xdr:to>
      <xdr:col>20</xdr:col>
      <xdr:colOff>9525</xdr:colOff>
      <xdr:row>55</xdr:row>
      <xdr:rowOff>125247</xdr:rowOff>
    </xdr:to>
    <xdr:sp macro="" textlink="">
      <xdr:nvSpPr>
        <xdr:cNvPr id="601" name="円/楕円 600"/>
        <xdr:cNvSpPr/>
      </xdr:nvSpPr>
      <xdr:spPr>
        <a:xfrm>
          <a:off x="13652500" y="94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141774</xdr:rowOff>
    </xdr:from>
    <xdr:ext cx="534377" cy="259045"/>
    <xdr:sp macro="" textlink="">
      <xdr:nvSpPr>
        <xdr:cNvPr id="602" name="テキスト ボックス 601"/>
        <xdr:cNvSpPr txBox="1"/>
      </xdr:nvSpPr>
      <xdr:spPr>
        <a:xfrm>
          <a:off x="13436111" y="922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29616</xdr:rowOff>
    </xdr:from>
    <xdr:to>
      <xdr:col>18</xdr:col>
      <xdr:colOff>492125</xdr:colOff>
      <xdr:row>59</xdr:row>
      <xdr:rowOff>131216</xdr:rowOff>
    </xdr:to>
    <xdr:sp macro="" textlink="">
      <xdr:nvSpPr>
        <xdr:cNvPr id="603" name="円/楕円 602"/>
        <xdr:cNvSpPr/>
      </xdr:nvSpPr>
      <xdr:spPr>
        <a:xfrm>
          <a:off x="12763500" y="101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122343</xdr:rowOff>
    </xdr:from>
    <xdr:ext cx="534377" cy="259045"/>
    <xdr:sp macro="" textlink="">
      <xdr:nvSpPr>
        <xdr:cNvPr id="604" name="テキスト ボックス 603"/>
        <xdr:cNvSpPr txBox="1"/>
      </xdr:nvSpPr>
      <xdr:spPr>
        <a:xfrm>
          <a:off x="12547111" y="102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0" name="直線コネクタ 629"/>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3"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4" name="直線コネクタ 633"/>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59745</xdr:rowOff>
    </xdr:from>
    <xdr:to>
      <xdr:col>23</xdr:col>
      <xdr:colOff>517525</xdr:colOff>
      <xdr:row>79</xdr:row>
      <xdr:rowOff>62640</xdr:rowOff>
    </xdr:to>
    <xdr:cxnSp macro="">
      <xdr:nvCxnSpPr>
        <xdr:cNvPr id="635" name="直線コネクタ 634"/>
        <xdr:cNvCxnSpPr/>
      </xdr:nvCxnSpPr>
      <xdr:spPr>
        <a:xfrm>
          <a:off x="15481300" y="13604295"/>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6"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7" name="フローチャート : 判断 636"/>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59745</xdr:rowOff>
    </xdr:from>
    <xdr:to>
      <xdr:col>22</xdr:col>
      <xdr:colOff>365125</xdr:colOff>
      <xdr:row>79</xdr:row>
      <xdr:rowOff>81080</xdr:rowOff>
    </xdr:to>
    <xdr:cxnSp macro="">
      <xdr:nvCxnSpPr>
        <xdr:cNvPr id="638" name="直線コネクタ 637"/>
        <xdr:cNvCxnSpPr/>
      </xdr:nvCxnSpPr>
      <xdr:spPr>
        <a:xfrm flipV="1">
          <a:off x="14592300" y="1360429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9" name="フローチャート : 判断 638"/>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105677</xdr:rowOff>
    </xdr:from>
    <xdr:ext cx="469744" cy="259045"/>
    <xdr:sp macro="" textlink="">
      <xdr:nvSpPr>
        <xdr:cNvPr id="640" name="テキスト ボックス 639"/>
        <xdr:cNvSpPr txBox="1"/>
      </xdr:nvSpPr>
      <xdr:spPr>
        <a:xfrm>
          <a:off x="15246427"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81080</xdr:rowOff>
    </xdr:from>
    <xdr:to>
      <xdr:col>21</xdr:col>
      <xdr:colOff>161925</xdr:colOff>
      <xdr:row>79</xdr:row>
      <xdr:rowOff>91802</xdr:rowOff>
    </xdr:to>
    <xdr:cxnSp macro="">
      <xdr:nvCxnSpPr>
        <xdr:cNvPr id="641" name="直線コネクタ 640"/>
        <xdr:cNvCxnSpPr/>
      </xdr:nvCxnSpPr>
      <xdr:spPr>
        <a:xfrm flipV="1">
          <a:off x="13703300" y="13625630"/>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2" name="フローチャート : 判断 641"/>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3" name="テキスト ボックス 642"/>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76313</xdr:rowOff>
    </xdr:from>
    <xdr:to>
      <xdr:col>19</xdr:col>
      <xdr:colOff>644525</xdr:colOff>
      <xdr:row>79</xdr:row>
      <xdr:rowOff>91802</xdr:rowOff>
    </xdr:to>
    <xdr:cxnSp macro="">
      <xdr:nvCxnSpPr>
        <xdr:cNvPr id="644" name="直線コネクタ 643"/>
        <xdr:cNvCxnSpPr/>
      </xdr:nvCxnSpPr>
      <xdr:spPr>
        <a:xfrm>
          <a:off x="12814300" y="13620863"/>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5" name="フローチャート : 判断 644"/>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6" name="テキスト ボックス 645"/>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7" name="フローチャート : 判断 646"/>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48" name="テキスト ボックス 647"/>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11840</xdr:rowOff>
    </xdr:from>
    <xdr:to>
      <xdr:col>23</xdr:col>
      <xdr:colOff>568325</xdr:colOff>
      <xdr:row>79</xdr:row>
      <xdr:rowOff>113440</xdr:rowOff>
    </xdr:to>
    <xdr:sp macro="" textlink="">
      <xdr:nvSpPr>
        <xdr:cNvPr id="654" name="円/楕円 653"/>
        <xdr:cNvSpPr/>
      </xdr:nvSpPr>
      <xdr:spPr>
        <a:xfrm>
          <a:off x="16268700" y="135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118512</xdr:rowOff>
    </xdr:from>
    <xdr:ext cx="469744" cy="259045"/>
    <xdr:sp macro="" textlink="">
      <xdr:nvSpPr>
        <xdr:cNvPr id="655" name="災害復旧費該当値テキスト"/>
        <xdr:cNvSpPr txBox="1"/>
      </xdr:nvSpPr>
      <xdr:spPr>
        <a:xfrm>
          <a:off x="16370300" y="134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8945</xdr:rowOff>
    </xdr:from>
    <xdr:to>
      <xdr:col>22</xdr:col>
      <xdr:colOff>415925</xdr:colOff>
      <xdr:row>79</xdr:row>
      <xdr:rowOff>110545</xdr:rowOff>
    </xdr:to>
    <xdr:sp macro="" textlink="">
      <xdr:nvSpPr>
        <xdr:cNvPr id="656" name="円/楕円 655"/>
        <xdr:cNvSpPr/>
      </xdr:nvSpPr>
      <xdr:spPr>
        <a:xfrm>
          <a:off x="15430500" y="13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127072</xdr:rowOff>
    </xdr:from>
    <xdr:ext cx="469744" cy="259045"/>
    <xdr:sp macro="" textlink="">
      <xdr:nvSpPr>
        <xdr:cNvPr id="657" name="テキスト ボックス 656"/>
        <xdr:cNvSpPr txBox="1"/>
      </xdr:nvSpPr>
      <xdr:spPr>
        <a:xfrm>
          <a:off x="15246427" y="133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30280</xdr:rowOff>
    </xdr:from>
    <xdr:to>
      <xdr:col>21</xdr:col>
      <xdr:colOff>212725</xdr:colOff>
      <xdr:row>79</xdr:row>
      <xdr:rowOff>131880</xdr:rowOff>
    </xdr:to>
    <xdr:sp macro="" textlink="">
      <xdr:nvSpPr>
        <xdr:cNvPr id="658" name="円/楕円 657"/>
        <xdr:cNvSpPr/>
      </xdr:nvSpPr>
      <xdr:spPr>
        <a:xfrm>
          <a:off x="145415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123007</xdr:rowOff>
    </xdr:from>
    <xdr:ext cx="469744" cy="259045"/>
    <xdr:sp macro="" textlink="">
      <xdr:nvSpPr>
        <xdr:cNvPr id="659" name="テキスト ボックス 658"/>
        <xdr:cNvSpPr txBox="1"/>
      </xdr:nvSpPr>
      <xdr:spPr>
        <a:xfrm>
          <a:off x="14357427" y="136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41002</xdr:rowOff>
    </xdr:from>
    <xdr:to>
      <xdr:col>20</xdr:col>
      <xdr:colOff>9525</xdr:colOff>
      <xdr:row>79</xdr:row>
      <xdr:rowOff>142602</xdr:rowOff>
    </xdr:to>
    <xdr:sp macro="" textlink="">
      <xdr:nvSpPr>
        <xdr:cNvPr id="660" name="円/楕円 659"/>
        <xdr:cNvSpPr/>
      </xdr:nvSpPr>
      <xdr:spPr>
        <a:xfrm>
          <a:off x="13652500" y="13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133729</xdr:rowOff>
    </xdr:from>
    <xdr:ext cx="378565" cy="259045"/>
    <xdr:sp macro="" textlink="">
      <xdr:nvSpPr>
        <xdr:cNvPr id="661" name="テキスト ボックス 660"/>
        <xdr:cNvSpPr txBox="1"/>
      </xdr:nvSpPr>
      <xdr:spPr>
        <a:xfrm>
          <a:off x="13514017" y="1367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25513</xdr:rowOff>
    </xdr:from>
    <xdr:to>
      <xdr:col>18</xdr:col>
      <xdr:colOff>492125</xdr:colOff>
      <xdr:row>79</xdr:row>
      <xdr:rowOff>127113</xdr:rowOff>
    </xdr:to>
    <xdr:sp macro="" textlink="">
      <xdr:nvSpPr>
        <xdr:cNvPr id="662" name="円/楕円 661"/>
        <xdr:cNvSpPr/>
      </xdr:nvSpPr>
      <xdr:spPr>
        <a:xfrm>
          <a:off x="12763500" y="135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118240</xdr:rowOff>
    </xdr:from>
    <xdr:ext cx="469744" cy="259045"/>
    <xdr:sp macro="" textlink="">
      <xdr:nvSpPr>
        <xdr:cNvPr id="663" name="テキスト ボックス 662"/>
        <xdr:cNvSpPr txBox="1"/>
      </xdr:nvSpPr>
      <xdr:spPr>
        <a:xfrm>
          <a:off x="12579427" y="1366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8" name="直線コネクタ 687"/>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9"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0" name="直線コネクタ 689"/>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1"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2" name="直線コネクタ 691"/>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32956</xdr:rowOff>
    </xdr:from>
    <xdr:to>
      <xdr:col>23</xdr:col>
      <xdr:colOff>517525</xdr:colOff>
      <xdr:row>99</xdr:row>
      <xdr:rowOff>61861</xdr:rowOff>
    </xdr:to>
    <xdr:cxnSp macro="">
      <xdr:nvCxnSpPr>
        <xdr:cNvPr id="693" name="直線コネクタ 692"/>
        <xdr:cNvCxnSpPr/>
      </xdr:nvCxnSpPr>
      <xdr:spPr>
        <a:xfrm flipV="1">
          <a:off x="15481300" y="17006506"/>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4"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5" name="フローチャート : 判断 694"/>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52299</xdr:rowOff>
    </xdr:from>
    <xdr:to>
      <xdr:col>22</xdr:col>
      <xdr:colOff>365125</xdr:colOff>
      <xdr:row>99</xdr:row>
      <xdr:rowOff>61861</xdr:rowOff>
    </xdr:to>
    <xdr:cxnSp macro="">
      <xdr:nvCxnSpPr>
        <xdr:cNvPr id="696" name="直線コネクタ 695"/>
        <xdr:cNvCxnSpPr/>
      </xdr:nvCxnSpPr>
      <xdr:spPr>
        <a:xfrm>
          <a:off x="14592300" y="17025849"/>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7" name="フローチャート : 判断 696"/>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8" name="テキスト ボックス 697"/>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43435</xdr:rowOff>
    </xdr:from>
    <xdr:to>
      <xdr:col>21</xdr:col>
      <xdr:colOff>161925</xdr:colOff>
      <xdr:row>99</xdr:row>
      <xdr:rowOff>52299</xdr:rowOff>
    </xdr:to>
    <xdr:cxnSp macro="">
      <xdr:nvCxnSpPr>
        <xdr:cNvPr id="699" name="直線コネクタ 698"/>
        <xdr:cNvCxnSpPr/>
      </xdr:nvCxnSpPr>
      <xdr:spPr>
        <a:xfrm>
          <a:off x="13703300" y="17016985"/>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96329</xdr:rowOff>
    </xdr:from>
    <xdr:to>
      <xdr:col>21</xdr:col>
      <xdr:colOff>212725</xdr:colOff>
      <xdr:row>98</xdr:row>
      <xdr:rowOff>26479</xdr:rowOff>
    </xdr:to>
    <xdr:sp macro="" textlink="">
      <xdr:nvSpPr>
        <xdr:cNvPr id="700" name="フローチャート : 判断 699"/>
        <xdr:cNvSpPr/>
      </xdr:nvSpPr>
      <xdr:spPr>
        <a:xfrm>
          <a:off x="14541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43006</xdr:rowOff>
    </xdr:from>
    <xdr:ext cx="534377" cy="259045"/>
    <xdr:sp macro="" textlink="">
      <xdr:nvSpPr>
        <xdr:cNvPr id="701" name="テキスト ボックス 700"/>
        <xdr:cNvSpPr txBox="1"/>
      </xdr:nvSpPr>
      <xdr:spPr>
        <a:xfrm>
          <a:off x="14325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16942</xdr:rowOff>
    </xdr:from>
    <xdr:to>
      <xdr:col>19</xdr:col>
      <xdr:colOff>644525</xdr:colOff>
      <xdr:row>99</xdr:row>
      <xdr:rowOff>43435</xdr:rowOff>
    </xdr:to>
    <xdr:cxnSp macro="">
      <xdr:nvCxnSpPr>
        <xdr:cNvPr id="702" name="直線コネクタ 701"/>
        <xdr:cNvCxnSpPr/>
      </xdr:nvCxnSpPr>
      <xdr:spPr>
        <a:xfrm>
          <a:off x="12814300" y="16990492"/>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74473</xdr:rowOff>
    </xdr:from>
    <xdr:to>
      <xdr:col>20</xdr:col>
      <xdr:colOff>9525</xdr:colOff>
      <xdr:row>98</xdr:row>
      <xdr:rowOff>4623</xdr:rowOff>
    </xdr:to>
    <xdr:sp macro="" textlink="">
      <xdr:nvSpPr>
        <xdr:cNvPr id="703" name="フローチャート : 判断 702"/>
        <xdr:cNvSpPr/>
      </xdr:nvSpPr>
      <xdr:spPr>
        <a:xfrm>
          <a:off x="13652500" y="1670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21150</xdr:rowOff>
    </xdr:from>
    <xdr:ext cx="534377" cy="259045"/>
    <xdr:sp macro="" textlink="">
      <xdr:nvSpPr>
        <xdr:cNvPr id="704" name="テキスト ボックス 703"/>
        <xdr:cNvSpPr txBox="1"/>
      </xdr:nvSpPr>
      <xdr:spPr>
        <a:xfrm>
          <a:off x="13436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61227</xdr:rowOff>
    </xdr:from>
    <xdr:to>
      <xdr:col>18</xdr:col>
      <xdr:colOff>492125</xdr:colOff>
      <xdr:row>97</xdr:row>
      <xdr:rowOff>162827</xdr:rowOff>
    </xdr:to>
    <xdr:sp macro="" textlink="">
      <xdr:nvSpPr>
        <xdr:cNvPr id="705" name="フローチャート : 判断 704"/>
        <xdr:cNvSpPr/>
      </xdr:nvSpPr>
      <xdr:spPr>
        <a:xfrm>
          <a:off x="12763500" y="166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7904</xdr:rowOff>
    </xdr:from>
    <xdr:ext cx="534377" cy="259045"/>
    <xdr:sp macro="" textlink="">
      <xdr:nvSpPr>
        <xdr:cNvPr id="706" name="テキスト ボックス 705"/>
        <xdr:cNvSpPr txBox="1"/>
      </xdr:nvSpPr>
      <xdr:spPr>
        <a:xfrm>
          <a:off x="12547111" y="164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153606</xdr:rowOff>
    </xdr:from>
    <xdr:to>
      <xdr:col>23</xdr:col>
      <xdr:colOff>568325</xdr:colOff>
      <xdr:row>99</xdr:row>
      <xdr:rowOff>83756</xdr:rowOff>
    </xdr:to>
    <xdr:sp macro="" textlink="">
      <xdr:nvSpPr>
        <xdr:cNvPr id="712" name="円/楕円 711"/>
        <xdr:cNvSpPr/>
      </xdr:nvSpPr>
      <xdr:spPr>
        <a:xfrm>
          <a:off x="16268700" y="169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68533</xdr:rowOff>
    </xdr:from>
    <xdr:ext cx="534377" cy="259045"/>
    <xdr:sp macro="" textlink="">
      <xdr:nvSpPr>
        <xdr:cNvPr id="713" name="公債費該当値テキスト"/>
        <xdr:cNvSpPr txBox="1"/>
      </xdr:nvSpPr>
      <xdr:spPr>
        <a:xfrm>
          <a:off x="16370300" y="168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11061</xdr:rowOff>
    </xdr:from>
    <xdr:to>
      <xdr:col>22</xdr:col>
      <xdr:colOff>415925</xdr:colOff>
      <xdr:row>99</xdr:row>
      <xdr:rowOff>112661</xdr:rowOff>
    </xdr:to>
    <xdr:sp macro="" textlink="">
      <xdr:nvSpPr>
        <xdr:cNvPr id="714" name="円/楕円 713"/>
        <xdr:cNvSpPr/>
      </xdr:nvSpPr>
      <xdr:spPr>
        <a:xfrm>
          <a:off x="15430500" y="16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103788</xdr:rowOff>
    </xdr:from>
    <xdr:ext cx="534377" cy="259045"/>
    <xdr:sp macro="" textlink="">
      <xdr:nvSpPr>
        <xdr:cNvPr id="715" name="テキスト ボックス 714"/>
        <xdr:cNvSpPr txBox="1"/>
      </xdr:nvSpPr>
      <xdr:spPr>
        <a:xfrm>
          <a:off x="15214111" y="170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1499</xdr:rowOff>
    </xdr:from>
    <xdr:to>
      <xdr:col>21</xdr:col>
      <xdr:colOff>212725</xdr:colOff>
      <xdr:row>99</xdr:row>
      <xdr:rowOff>103099</xdr:rowOff>
    </xdr:to>
    <xdr:sp macro="" textlink="">
      <xdr:nvSpPr>
        <xdr:cNvPr id="716" name="円/楕円 715"/>
        <xdr:cNvSpPr/>
      </xdr:nvSpPr>
      <xdr:spPr>
        <a:xfrm>
          <a:off x="14541500" y="169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94226</xdr:rowOff>
    </xdr:from>
    <xdr:ext cx="534377" cy="259045"/>
    <xdr:sp macro="" textlink="">
      <xdr:nvSpPr>
        <xdr:cNvPr id="717" name="テキスト ボックス 716"/>
        <xdr:cNvSpPr txBox="1"/>
      </xdr:nvSpPr>
      <xdr:spPr>
        <a:xfrm>
          <a:off x="14325111" y="170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164085</xdr:rowOff>
    </xdr:from>
    <xdr:to>
      <xdr:col>20</xdr:col>
      <xdr:colOff>9525</xdr:colOff>
      <xdr:row>99</xdr:row>
      <xdr:rowOff>94235</xdr:rowOff>
    </xdr:to>
    <xdr:sp macro="" textlink="">
      <xdr:nvSpPr>
        <xdr:cNvPr id="718" name="円/楕円 717"/>
        <xdr:cNvSpPr/>
      </xdr:nvSpPr>
      <xdr:spPr>
        <a:xfrm>
          <a:off x="13652500" y="169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85362</xdr:rowOff>
    </xdr:from>
    <xdr:ext cx="534377" cy="259045"/>
    <xdr:sp macro="" textlink="">
      <xdr:nvSpPr>
        <xdr:cNvPr id="719" name="テキスト ボックス 718"/>
        <xdr:cNvSpPr txBox="1"/>
      </xdr:nvSpPr>
      <xdr:spPr>
        <a:xfrm>
          <a:off x="13436111" y="170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137592</xdr:rowOff>
    </xdr:from>
    <xdr:to>
      <xdr:col>18</xdr:col>
      <xdr:colOff>492125</xdr:colOff>
      <xdr:row>99</xdr:row>
      <xdr:rowOff>67742</xdr:rowOff>
    </xdr:to>
    <xdr:sp macro="" textlink="">
      <xdr:nvSpPr>
        <xdr:cNvPr id="720" name="円/楕円 719"/>
        <xdr:cNvSpPr/>
      </xdr:nvSpPr>
      <xdr:spPr>
        <a:xfrm>
          <a:off x="12763500" y="169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58869</xdr:rowOff>
    </xdr:from>
    <xdr:ext cx="534377" cy="259045"/>
    <xdr:sp macro="" textlink="">
      <xdr:nvSpPr>
        <xdr:cNvPr id="721" name="テキスト ボックス 720"/>
        <xdr:cNvSpPr txBox="1"/>
      </xdr:nvSpPr>
      <xdr:spPr>
        <a:xfrm>
          <a:off x="12547111" y="170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5" name="直線コネクタ 744"/>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6"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8"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9" name="直線コネクタ 748"/>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125450</xdr:rowOff>
    </xdr:from>
    <xdr:to>
      <xdr:col>32</xdr:col>
      <xdr:colOff>187325</xdr:colOff>
      <xdr:row>39</xdr:row>
      <xdr:rowOff>44450</xdr:rowOff>
    </xdr:to>
    <xdr:cxnSp macro="">
      <xdr:nvCxnSpPr>
        <xdr:cNvPr id="750" name="直線コネクタ 749"/>
        <xdr:cNvCxnSpPr/>
      </xdr:nvCxnSpPr>
      <xdr:spPr>
        <a:xfrm flipV="1">
          <a:off x="21323300" y="6640550"/>
          <a:ext cx="8382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97121</xdr:rowOff>
    </xdr:from>
    <xdr:ext cx="378565" cy="259045"/>
    <xdr:sp macro="" textlink="">
      <xdr:nvSpPr>
        <xdr:cNvPr id="751" name="諸支出金平均値テキスト"/>
        <xdr:cNvSpPr txBox="1"/>
      </xdr:nvSpPr>
      <xdr:spPr>
        <a:xfrm>
          <a:off x="22212300" y="661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2" name="フローチャート : 判断 751"/>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114783</xdr:rowOff>
    </xdr:from>
    <xdr:to>
      <xdr:col>31</xdr:col>
      <xdr:colOff>34925</xdr:colOff>
      <xdr:row>39</xdr:row>
      <xdr:rowOff>44450</xdr:rowOff>
    </xdr:to>
    <xdr:cxnSp macro="">
      <xdr:nvCxnSpPr>
        <xdr:cNvPr id="753" name="直線コネクタ 752"/>
        <xdr:cNvCxnSpPr/>
      </xdr:nvCxnSpPr>
      <xdr:spPr>
        <a:xfrm>
          <a:off x="20434300" y="6629883"/>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4" name="フローチャート : 判断 753"/>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5" name="テキスト ボックス 754"/>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114783</xdr:rowOff>
    </xdr:from>
    <xdr:to>
      <xdr:col>29</xdr:col>
      <xdr:colOff>517525</xdr:colOff>
      <xdr:row>39</xdr:row>
      <xdr:rowOff>44450</xdr:rowOff>
    </xdr:to>
    <xdr:cxnSp macro="">
      <xdr:nvCxnSpPr>
        <xdr:cNvPr id="756" name="直線コネクタ 755"/>
        <xdr:cNvCxnSpPr/>
      </xdr:nvCxnSpPr>
      <xdr:spPr>
        <a:xfrm flipV="1">
          <a:off x="19545300" y="6629883"/>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160224</xdr:rowOff>
    </xdr:from>
    <xdr:to>
      <xdr:col>29</xdr:col>
      <xdr:colOff>568325</xdr:colOff>
      <xdr:row>39</xdr:row>
      <xdr:rowOff>90374</xdr:rowOff>
    </xdr:to>
    <xdr:sp macro="" textlink="">
      <xdr:nvSpPr>
        <xdr:cNvPr id="757" name="フローチャート : 判断 756"/>
        <xdr:cNvSpPr/>
      </xdr:nvSpPr>
      <xdr:spPr>
        <a:xfrm>
          <a:off x="20383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81501</xdr:rowOff>
    </xdr:from>
    <xdr:ext cx="313932" cy="259045"/>
    <xdr:sp macro="" textlink="">
      <xdr:nvSpPr>
        <xdr:cNvPr id="758" name="テキスト ボックス 757"/>
        <xdr:cNvSpPr txBox="1"/>
      </xdr:nvSpPr>
      <xdr:spPr>
        <a:xfrm>
          <a:off x="20277333" y="6768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0" name="フローチャート : 判断 759"/>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フローチャート : 判断 761"/>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74650</xdr:rowOff>
    </xdr:from>
    <xdr:to>
      <xdr:col>32</xdr:col>
      <xdr:colOff>238125</xdr:colOff>
      <xdr:row>39</xdr:row>
      <xdr:rowOff>4800</xdr:rowOff>
    </xdr:to>
    <xdr:sp macro="" textlink="">
      <xdr:nvSpPr>
        <xdr:cNvPr id="769" name="円/楕円 768"/>
        <xdr:cNvSpPr/>
      </xdr:nvSpPr>
      <xdr:spPr>
        <a:xfrm>
          <a:off x="22110700" y="65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34027</xdr:rowOff>
    </xdr:from>
    <xdr:ext cx="469744" cy="259045"/>
    <xdr:sp macro="" textlink="">
      <xdr:nvSpPr>
        <xdr:cNvPr id="770" name="諸支出金該当値テキスト"/>
        <xdr:cNvSpPr txBox="1"/>
      </xdr:nvSpPr>
      <xdr:spPr>
        <a:xfrm>
          <a:off x="22212300" y="63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63983</xdr:rowOff>
    </xdr:from>
    <xdr:to>
      <xdr:col>29</xdr:col>
      <xdr:colOff>568325</xdr:colOff>
      <xdr:row>38</xdr:row>
      <xdr:rowOff>165583</xdr:rowOff>
    </xdr:to>
    <xdr:sp macro="" textlink="">
      <xdr:nvSpPr>
        <xdr:cNvPr id="773" name="円/楕円 772"/>
        <xdr:cNvSpPr/>
      </xdr:nvSpPr>
      <xdr:spPr>
        <a:xfrm>
          <a:off x="20383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10660</xdr:rowOff>
    </xdr:from>
    <xdr:ext cx="469744" cy="259045"/>
    <xdr:sp macro="" textlink="">
      <xdr:nvSpPr>
        <xdr:cNvPr id="774" name="テキスト ボックス 773"/>
        <xdr:cNvSpPr txBox="1"/>
      </xdr:nvSpPr>
      <xdr:spPr>
        <a:xfrm>
          <a:off x="20199427" y="63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6" name="テキスト ボックス 775"/>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8" name="テキスト ボックス 777"/>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新庁舎移転費用や新庁舎用備品購入費の増加により前年度を大きく上回った。一方、労働費では緊急雇用人件費の減少、教育費では石川小学校建設事業の終了により前年度を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財政調整基金残高は、老朽公共施設の修繕や大規模事業実施に対応するため、計画的に積み立てていることから着実に増加している。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実質収支は、実質単年度収支の減少に伴い減少し、適正値へ近づいた。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今後も、会計年度独立の原則を念頭に置き、財政運営の最適化を目指す。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本町の各会計は赤字額はなく黒字での決算となった。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比率的にも適正範囲であるものと分析している。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は、繰上償還の実施や町債の新規発行の抑制方針などを要因として、減少傾向にある。今後は、庁舎建設事業、石川小学校建設事業に係る起債の元利償還金により、増加傾向で推移していく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一方、組合等が起こした地方債の元利償還金に対する負担金等や、債務負担行為に基づく支出額は今後も減少傾向が続く見込みであることから、元利償還金等は総じて微増傾向で推移していく見通しである。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一般会計等に係る地方債の現在高は、繰上償還、地方債新規発行の抑制などにより減少傾向で推移してきたが、平成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度からの大規模事業実施に伴う地方債の発行の影響で増加した。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一方、債務負担行為に基づく支出予定額、公営企業債等繰入見込額については、今後も減少していく見通しである。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また、この間、財政調整基金、減債基金など計画的な積立てを行ってきたため、充当可能基金は増加してきたが、今後控えている普通建設事業や老朽公共施設の修繕などに係る取崩しにより、平成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年度以降は減少していくものと見込んでいる。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15,922
15,819
115.71
8,090,917
7,652,791
326,479
4,605,311
6,069,734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8090917</v>
      </c>
      <c r="BO4" s="381"/>
      <c r="BP4" s="381"/>
      <c r="BQ4" s="381"/>
      <c r="BR4" s="381"/>
      <c r="BS4" s="381"/>
      <c r="BT4" s="381"/>
      <c r="BU4" s="382"/>
      <c r="BV4" s="380">
        <v>9206159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7652791</v>
      </c>
      <c r="BO5" s="418"/>
      <c r="BP5" s="418"/>
      <c r="BQ5" s="418"/>
      <c r="BR5" s="418"/>
      <c r="BS5" s="418"/>
      <c r="BT5" s="418"/>
      <c r="BU5" s="419"/>
      <c r="BV5" s="417">
        <v>8165044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83.9</v>
      </c>
      <c r="CU5" s="415"/>
      <c r="CV5" s="415"/>
      <c r="CW5" s="415"/>
      <c r="CX5" s="415"/>
      <c r="CY5" s="415"/>
      <c r="CZ5" s="415"/>
      <c r="DA5" s="416"/>
      <c r="DB5" s="414">
        <v>79.900000000000006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438126</v>
      </c>
      <c r="BO6" s="418"/>
      <c r="BP6" s="418"/>
      <c r="BQ6" s="418"/>
      <c r="BR6" s="418"/>
      <c r="BS6" s="418"/>
      <c r="BT6" s="418"/>
      <c r="BU6" s="419"/>
      <c r="BV6" s="417">
        <v>1041115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88.2</v>
      </c>
      <c r="CU6" s="455"/>
      <c r="CV6" s="455"/>
      <c r="CW6" s="455"/>
      <c r="CX6" s="455"/>
      <c r="CY6" s="455"/>
      <c r="CZ6" s="455"/>
      <c r="DA6" s="456"/>
      <c r="DB6" s="454">
        <v>85.1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111647</v>
      </c>
      <c r="BO7" s="418"/>
      <c r="BP7" s="418"/>
      <c r="BQ7" s="418"/>
      <c r="BR7" s="418"/>
      <c r="BS7" s="418"/>
      <c r="BT7" s="418"/>
      <c r="BU7" s="419"/>
      <c r="BV7" s="417">
        <v>587022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4605311</v>
      </c>
      <c r="CU7" s="418"/>
      <c r="CV7" s="418"/>
      <c r="CW7" s="418"/>
      <c r="CX7" s="418"/>
      <c r="CY7" s="418"/>
      <c r="CZ7" s="418"/>
      <c r="DA7" s="419"/>
      <c r="DB7" s="417">
        <v>4737783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326479</v>
      </c>
      <c r="BO8" s="418"/>
      <c r="BP8" s="418"/>
      <c r="BQ8" s="418"/>
      <c r="BR8" s="418"/>
      <c r="BS8" s="418"/>
      <c r="BT8" s="418"/>
      <c r="BU8" s="419"/>
      <c r="BV8" s="417">
        <v>454093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15880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-127614</v>
      </c>
      <c r="BO9" s="418"/>
      <c r="BP9" s="418"/>
      <c r="BQ9" s="418"/>
      <c r="BR9" s="418"/>
      <c r="BS9" s="418"/>
      <c r="BT9" s="418"/>
      <c r="BU9" s="419"/>
      <c r="BV9" s="417">
        <v>167825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8.9</v>
      </c>
      <c r="CU9" s="415"/>
      <c r="CV9" s="415"/>
      <c r="CW9" s="415"/>
      <c r="CX9" s="415"/>
      <c r="CY9" s="415"/>
      <c r="CZ9" s="415"/>
      <c r="DA9" s="416"/>
      <c r="DB9" s="414">
        <v>7.6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17775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100700</v>
      </c>
      <c r="BO10" s="418"/>
      <c r="BP10" s="418"/>
      <c r="BQ10" s="418"/>
      <c r="BR10" s="418"/>
      <c r="BS10" s="418"/>
      <c r="BT10" s="418"/>
      <c r="BU10" s="419"/>
      <c r="BV10" s="417">
        <v>150000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15922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15819</v>
      </c>
      <c r="S13" s="499"/>
      <c r="T13" s="499"/>
      <c r="U13" s="499"/>
      <c r="V13" s="500"/>
      <c r="W13" s="433" t="s">
        <v>124</v>
      </c>
      <c r="X13" s="434"/>
      <c r="Y13" s="434"/>
      <c r="Z13" s="434"/>
      <c r="AA13" s="434"/>
      <c r="AB13" s="424"/>
      <c r="AC13" s="468">
        <v>824</v>
      </c>
      <c r="AD13" s="469"/>
      <c r="AE13" s="469"/>
      <c r="AF13" s="469"/>
      <c r="AG13" s="508"/>
      <c r="AH13" s="468">
        <v>942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-26914</v>
      </c>
      <c r="BO13" s="418"/>
      <c r="BP13" s="418"/>
      <c r="BQ13" s="418"/>
      <c r="BR13" s="418"/>
      <c r="BS13" s="418"/>
      <c r="BT13" s="418"/>
      <c r="BU13" s="419"/>
      <c r="BV13" s="417">
        <v>317825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16225</v>
      </c>
      <c r="S14" s="499"/>
      <c r="T14" s="499"/>
      <c r="U14" s="499"/>
      <c r="V14" s="500"/>
      <c r="W14" s="407"/>
      <c r="X14" s="408"/>
      <c r="Y14" s="408"/>
      <c r="Z14" s="408"/>
      <c r="AA14" s="408"/>
      <c r="AB14" s="397"/>
      <c r="AC14" s="501">
        <v>10.8</v>
      </c>
      <c r="AD14" s="502"/>
      <c r="AE14" s="502"/>
      <c r="AF14" s="502"/>
      <c r="AG14" s="503"/>
      <c r="AH14" s="501">
        <v>11.2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16.3</v>
      </c>
      <c r="CU14" s="513"/>
      <c r="CV14" s="513"/>
      <c r="CW14" s="513"/>
      <c r="CX14" s="513"/>
      <c r="CY14" s="513"/>
      <c r="CZ14" s="513"/>
      <c r="DA14" s="514"/>
      <c r="DB14" s="512">
        <v>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16129</v>
      </c>
      <c r="S15" s="499"/>
      <c r="T15" s="499"/>
      <c r="U15" s="499"/>
      <c r="V15" s="500"/>
      <c r="W15" s="433" t="s">
        <v>131</v>
      </c>
      <c r="X15" s="434"/>
      <c r="Y15" s="434"/>
      <c r="Z15" s="434"/>
      <c r="AA15" s="434"/>
      <c r="AB15" s="424"/>
      <c r="AC15" s="468">
        <v>2816</v>
      </c>
      <c r="AD15" s="469"/>
      <c r="AE15" s="469"/>
      <c r="AF15" s="469"/>
      <c r="AG15" s="508"/>
      <c r="AH15" s="468">
        <v>3180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1662265</v>
      </c>
      <c r="BO15" s="381"/>
      <c r="BP15" s="381"/>
      <c r="BQ15" s="381"/>
      <c r="BR15" s="381"/>
      <c r="BS15" s="381"/>
      <c r="BT15" s="381"/>
      <c r="BU15" s="382"/>
      <c r="BV15" s="380">
        <v>1668914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36.799999999999997</v>
      </c>
      <c r="AD16" s="502"/>
      <c r="AE16" s="502"/>
      <c r="AF16" s="502"/>
      <c r="AG16" s="503"/>
      <c r="AH16" s="501">
        <v>37.700000000000003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3950409</v>
      </c>
      <c r="BO16" s="418"/>
      <c r="BP16" s="418"/>
      <c r="BQ16" s="418"/>
      <c r="BR16" s="418"/>
      <c r="BS16" s="418"/>
      <c r="BT16" s="418"/>
      <c r="BU16" s="419"/>
      <c r="BV16" s="417">
        <v>4016580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4021</v>
      </c>
      <c r="AD17" s="469"/>
      <c r="AE17" s="469"/>
      <c r="AF17" s="469"/>
      <c r="AG17" s="508"/>
      <c r="AH17" s="468">
        <v>4303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2096350</v>
      </c>
      <c r="BO17" s="418"/>
      <c r="BP17" s="418"/>
      <c r="BQ17" s="418"/>
      <c r="BR17" s="418"/>
      <c r="BS17" s="418"/>
      <c r="BT17" s="418"/>
      <c r="BU17" s="419"/>
      <c r="BV17" s="417">
        <v>2101541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115.71</v>
      </c>
      <c r="M18" s="530"/>
      <c r="N18" s="530"/>
      <c r="O18" s="530"/>
      <c r="P18" s="530"/>
      <c r="Q18" s="530"/>
      <c r="R18" s="531"/>
      <c r="S18" s="531"/>
      <c r="T18" s="531"/>
      <c r="U18" s="531"/>
      <c r="V18" s="532"/>
      <c r="W18" s="435"/>
      <c r="X18" s="436"/>
      <c r="Y18" s="436"/>
      <c r="Z18" s="436"/>
      <c r="AA18" s="436"/>
      <c r="AB18" s="427"/>
      <c r="AC18" s="533">
        <v>52.5</v>
      </c>
      <c r="AD18" s="534"/>
      <c r="AE18" s="534"/>
      <c r="AF18" s="534"/>
      <c r="AG18" s="535"/>
      <c r="AH18" s="533">
        <v>51.1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3862992</v>
      </c>
      <c r="BO18" s="418"/>
      <c r="BP18" s="418"/>
      <c r="BQ18" s="418"/>
      <c r="BR18" s="418"/>
      <c r="BS18" s="418"/>
      <c r="BT18" s="418"/>
      <c r="BU18" s="419"/>
      <c r="BV18" s="417">
        <v>3815329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5494891</v>
      </c>
      <c r="BO19" s="418"/>
      <c r="BP19" s="418"/>
      <c r="BQ19" s="418"/>
      <c r="BR19" s="418"/>
      <c r="BS19" s="418"/>
      <c r="BT19" s="418"/>
      <c r="BU19" s="419"/>
      <c r="BV19" s="417">
        <v>6033823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5244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6069734</v>
      </c>
      <c r="BO23" s="418"/>
      <c r="BP23" s="418"/>
      <c r="BQ23" s="418"/>
      <c r="BR23" s="418"/>
      <c r="BS23" s="418"/>
      <c r="BT23" s="418"/>
      <c r="BU23" s="419"/>
      <c r="BV23" s="417">
        <v>6014019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7980</v>
      </c>
      <c r="R24" s="469"/>
      <c r="S24" s="469"/>
      <c r="T24" s="469"/>
      <c r="U24" s="469"/>
      <c r="V24" s="508"/>
      <c r="W24" s="563"/>
      <c r="X24" s="551"/>
      <c r="Y24" s="552"/>
      <c r="Z24" s="467" t="s">
        <v>154</v>
      </c>
      <c r="AA24" s="447"/>
      <c r="AB24" s="447"/>
      <c r="AC24" s="447"/>
      <c r="AD24" s="447"/>
      <c r="AE24" s="447"/>
      <c r="AF24" s="447"/>
      <c r="AG24" s="448"/>
      <c r="AH24" s="468">
        <v>123</v>
      </c>
      <c r="AI24" s="469"/>
      <c r="AJ24" s="469"/>
      <c r="AK24" s="469"/>
      <c r="AL24" s="508"/>
      <c r="AM24" s="468">
        <v>400857</v>
      </c>
      <c r="AN24" s="469"/>
      <c r="AO24" s="469"/>
      <c r="AP24" s="469"/>
      <c r="AQ24" s="469"/>
      <c r="AR24" s="508"/>
      <c r="AS24" s="468">
        <v>3259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5950158</v>
      </c>
      <c r="BO24" s="418"/>
      <c r="BP24" s="418"/>
      <c r="BQ24" s="418"/>
      <c r="BR24" s="418"/>
      <c r="BS24" s="418"/>
      <c r="BT24" s="418"/>
      <c r="BU24" s="419"/>
      <c r="BV24" s="417">
        <v>5844559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6390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70703</v>
      </c>
      <c r="BO25" s="381"/>
      <c r="BP25" s="381"/>
      <c r="BQ25" s="381"/>
      <c r="BR25" s="381"/>
      <c r="BS25" s="381"/>
      <c r="BT25" s="381"/>
      <c r="BU25" s="382"/>
      <c r="BV25" s="380">
        <v>93517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5980</v>
      </c>
      <c r="R26" s="469"/>
      <c r="S26" s="469"/>
      <c r="T26" s="469"/>
      <c r="U26" s="469"/>
      <c r="V26" s="508"/>
      <c r="W26" s="563"/>
      <c r="X26" s="551"/>
      <c r="Y26" s="552"/>
      <c r="Z26" s="467" t="s">
        <v>160</v>
      </c>
      <c r="AA26" s="573"/>
      <c r="AB26" s="573"/>
      <c r="AC26" s="573"/>
      <c r="AD26" s="573"/>
      <c r="AE26" s="573"/>
      <c r="AF26" s="573"/>
      <c r="AG26" s="574"/>
      <c r="AH26" s="468">
        <v>7</v>
      </c>
      <c r="AI26" s="469"/>
      <c r="AJ26" s="469"/>
      <c r="AK26" s="469"/>
      <c r="AL26" s="508"/>
      <c r="AM26" s="468">
        <v>24787</v>
      </c>
      <c r="AN26" s="469"/>
      <c r="AO26" s="469"/>
      <c r="AP26" s="469"/>
      <c r="AQ26" s="469"/>
      <c r="AR26" s="508"/>
      <c r="AS26" s="468">
        <v>3541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3200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295366</v>
      </c>
      <c r="BO27" s="587"/>
      <c r="BP27" s="587"/>
      <c r="BQ27" s="587"/>
      <c r="BR27" s="587"/>
      <c r="BS27" s="587"/>
      <c r="BT27" s="587"/>
      <c r="BU27" s="588"/>
      <c r="BV27" s="586">
        <v>288862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2520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1350000</v>
      </c>
      <c r="BO28" s="381"/>
      <c r="BP28" s="381"/>
      <c r="BQ28" s="381"/>
      <c r="BR28" s="381"/>
      <c r="BS28" s="381"/>
      <c r="BT28" s="381"/>
      <c r="BU28" s="382"/>
      <c r="BV28" s="380">
        <v>1249300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2350</v>
      </c>
      <c r="R29" s="469"/>
      <c r="S29" s="469"/>
      <c r="T29" s="469"/>
      <c r="U29" s="469"/>
      <c r="V29" s="508"/>
      <c r="W29" s="564"/>
      <c r="X29" s="565"/>
      <c r="Y29" s="566"/>
      <c r="Z29" s="467" t="s">
        <v>171</v>
      </c>
      <c r="AA29" s="447"/>
      <c r="AB29" s="447"/>
      <c r="AC29" s="447"/>
      <c r="AD29" s="447"/>
      <c r="AE29" s="447"/>
      <c r="AF29" s="447"/>
      <c r="AG29" s="448"/>
      <c r="AH29" s="468">
        <v>124</v>
      </c>
      <c r="AI29" s="469"/>
      <c r="AJ29" s="469"/>
      <c r="AK29" s="469"/>
      <c r="AL29" s="508"/>
      <c r="AM29" s="468">
        <v>404802</v>
      </c>
      <c r="AN29" s="469"/>
      <c r="AO29" s="469"/>
      <c r="AP29" s="469"/>
      <c r="AQ29" s="469"/>
      <c r="AR29" s="508"/>
      <c r="AS29" s="468">
        <v>3265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350000</v>
      </c>
      <c r="BO29" s="418"/>
      <c r="BP29" s="418"/>
      <c r="BQ29" s="418"/>
      <c r="BR29" s="418"/>
      <c r="BS29" s="418"/>
      <c r="BT29" s="418"/>
      <c r="BU29" s="419"/>
      <c r="BV29" s="417">
        <v>350000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195247</v>
      </c>
      <c r="BO30" s="587"/>
      <c r="BP30" s="587"/>
      <c r="BQ30" s="587"/>
      <c r="BR30" s="587"/>
      <c r="BS30" s="587"/>
      <c r="BT30" s="587"/>
      <c r="BU30" s="588"/>
      <c r="BV30" s="586">
        <v>305471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須賀川地方広域消防組合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母畑レークサイドセンター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土地開発事業特別会計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宅地造成事業特別会計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石川地方生活環境施設組合　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福島県後期高齢者医療広域連合一般会計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福島県後期高齢者医療広域連合後期高齢者医療特別会計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福島県市町村総合事務組合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福島県市町村総合事務組合　消防補償等特別会計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福島県市町村総合事務組合　消防賞じゅつ金特別会計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福島県市町村総合事務組合　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福島県市町村総合事務組合　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1670707</v>
      </c>
      <c r="S5" s="615"/>
      <c r="T5" s="615"/>
      <c r="U5" s="615"/>
      <c r="V5" s="615"/>
      <c r="W5" s="615"/>
      <c r="X5" s="615"/>
      <c r="Y5" s="616"/>
      <c r="Z5" s="617">
        <v>20.6</v>
      </c>
      <c r="AA5" s="617"/>
      <c r="AB5" s="617"/>
      <c r="AC5" s="617"/>
      <c r="AD5" s="618">
        <v>1670707</v>
      </c>
      <c r="AE5" s="618"/>
      <c r="AF5" s="618"/>
      <c r="AG5" s="618"/>
      <c r="AH5" s="618"/>
      <c r="AI5" s="618"/>
      <c r="AJ5" s="618"/>
      <c r="AK5" s="618"/>
      <c r="AL5" s="619">
        <v>38.200000000000003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1652403</v>
      </c>
      <c r="BH5" s="626"/>
      <c r="BI5" s="626"/>
      <c r="BJ5" s="626"/>
      <c r="BK5" s="626"/>
      <c r="BL5" s="626"/>
      <c r="BM5" s="626"/>
      <c r="BN5" s="627"/>
      <c r="BO5" s="628">
        <v>98.9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96776</v>
      </c>
      <c r="S6" s="626"/>
      <c r="T6" s="626"/>
      <c r="U6" s="626"/>
      <c r="V6" s="626"/>
      <c r="W6" s="626"/>
      <c r="X6" s="626"/>
      <c r="Y6" s="627"/>
      <c r="Z6" s="628">
        <v>1.2</v>
      </c>
      <c r="AA6" s="628"/>
      <c r="AB6" s="628"/>
      <c r="AC6" s="628"/>
      <c r="AD6" s="629">
        <v>96776</v>
      </c>
      <c r="AE6" s="629"/>
      <c r="AF6" s="629"/>
      <c r="AG6" s="629"/>
      <c r="AH6" s="629"/>
      <c r="AI6" s="629"/>
      <c r="AJ6" s="629"/>
      <c r="AK6" s="629"/>
      <c r="AL6" s="630">
        <v>2.2000000000000002</v>
      </c>
      <c r="AM6" s="631"/>
      <c r="AN6" s="631"/>
      <c r="AO6" s="632"/>
      <c r="AP6" s="622" t="s">
        <v>216</v>
      </c>
      <c r="AQ6" s="623"/>
      <c r="AR6" s="623"/>
      <c r="AS6" s="623"/>
      <c r="AT6" s="623"/>
      <c r="AU6" s="623"/>
      <c r="AV6" s="623"/>
      <c r="AW6" s="623"/>
      <c r="AX6" s="623"/>
      <c r="AY6" s="623"/>
      <c r="AZ6" s="623"/>
      <c r="BA6" s="623"/>
      <c r="BB6" s="623"/>
      <c r="BC6" s="623"/>
      <c r="BD6" s="623"/>
      <c r="BE6" s="623"/>
      <c r="BF6" s="624"/>
      <c r="BG6" s="625">
        <v>1652403</v>
      </c>
      <c r="BH6" s="626"/>
      <c r="BI6" s="626"/>
      <c r="BJ6" s="626"/>
      <c r="BK6" s="626"/>
      <c r="BL6" s="626"/>
      <c r="BM6" s="626"/>
      <c r="BN6" s="627"/>
      <c r="BO6" s="628">
        <v>98.9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92005</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92005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1539</v>
      </c>
      <c r="S7" s="626"/>
      <c r="T7" s="626"/>
      <c r="U7" s="626"/>
      <c r="V7" s="626"/>
      <c r="W7" s="626"/>
      <c r="X7" s="626"/>
      <c r="Y7" s="627"/>
      <c r="Z7" s="628">
        <v>0</v>
      </c>
      <c r="AA7" s="628"/>
      <c r="AB7" s="628"/>
      <c r="AC7" s="628"/>
      <c r="AD7" s="629">
        <v>1539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660943</v>
      </c>
      <c r="BH7" s="626"/>
      <c r="BI7" s="626"/>
      <c r="BJ7" s="626"/>
      <c r="BK7" s="626"/>
      <c r="BL7" s="626"/>
      <c r="BM7" s="626"/>
      <c r="BN7" s="627"/>
      <c r="BO7" s="628">
        <v>39.6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1827957</v>
      </c>
      <c r="CS7" s="626"/>
      <c r="CT7" s="626"/>
      <c r="CU7" s="626"/>
      <c r="CV7" s="626"/>
      <c r="CW7" s="626"/>
      <c r="CX7" s="626"/>
      <c r="CY7" s="627"/>
      <c r="CZ7" s="628">
        <v>23.9</v>
      </c>
      <c r="DA7" s="628"/>
      <c r="DB7" s="628"/>
      <c r="DC7" s="628"/>
      <c r="DD7" s="634">
        <v>784762</v>
      </c>
      <c r="DE7" s="626"/>
      <c r="DF7" s="626"/>
      <c r="DG7" s="626"/>
      <c r="DH7" s="626"/>
      <c r="DI7" s="626"/>
      <c r="DJ7" s="626"/>
      <c r="DK7" s="626"/>
      <c r="DL7" s="626"/>
      <c r="DM7" s="626"/>
      <c r="DN7" s="626"/>
      <c r="DO7" s="626"/>
      <c r="DP7" s="627"/>
      <c r="DQ7" s="634">
        <v>943301</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4273</v>
      </c>
      <c r="S8" s="626"/>
      <c r="T8" s="626"/>
      <c r="U8" s="626"/>
      <c r="V8" s="626"/>
      <c r="W8" s="626"/>
      <c r="X8" s="626"/>
      <c r="Y8" s="627"/>
      <c r="Z8" s="628">
        <v>0.1</v>
      </c>
      <c r="AA8" s="628"/>
      <c r="AB8" s="628"/>
      <c r="AC8" s="628"/>
      <c r="AD8" s="629">
        <v>4273</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26465</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2042019</v>
      </c>
      <c r="CS8" s="626"/>
      <c r="CT8" s="626"/>
      <c r="CU8" s="626"/>
      <c r="CV8" s="626"/>
      <c r="CW8" s="626"/>
      <c r="CX8" s="626"/>
      <c r="CY8" s="627"/>
      <c r="CZ8" s="628">
        <v>26.7</v>
      </c>
      <c r="DA8" s="628"/>
      <c r="DB8" s="628"/>
      <c r="DC8" s="628"/>
      <c r="DD8" s="634">
        <v>38899</v>
      </c>
      <c r="DE8" s="626"/>
      <c r="DF8" s="626"/>
      <c r="DG8" s="626"/>
      <c r="DH8" s="626"/>
      <c r="DI8" s="626"/>
      <c r="DJ8" s="626"/>
      <c r="DK8" s="626"/>
      <c r="DL8" s="626"/>
      <c r="DM8" s="626"/>
      <c r="DN8" s="626"/>
      <c r="DO8" s="626"/>
      <c r="DP8" s="627"/>
      <c r="DQ8" s="634">
        <v>1179828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2262</v>
      </c>
      <c r="S9" s="626"/>
      <c r="T9" s="626"/>
      <c r="U9" s="626"/>
      <c r="V9" s="626"/>
      <c r="W9" s="626"/>
      <c r="X9" s="626"/>
      <c r="Y9" s="627"/>
      <c r="Z9" s="628">
        <v>0</v>
      </c>
      <c r="AA9" s="628"/>
      <c r="AB9" s="628"/>
      <c r="AC9" s="628"/>
      <c r="AD9" s="629">
        <v>2262</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528006</v>
      </c>
      <c r="BH9" s="626"/>
      <c r="BI9" s="626"/>
      <c r="BJ9" s="626"/>
      <c r="BK9" s="626"/>
      <c r="BL9" s="626"/>
      <c r="BM9" s="626"/>
      <c r="BN9" s="627"/>
      <c r="BO9" s="628">
        <v>31.6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643995</v>
      </c>
      <c r="CS9" s="626"/>
      <c r="CT9" s="626"/>
      <c r="CU9" s="626"/>
      <c r="CV9" s="626"/>
      <c r="CW9" s="626"/>
      <c r="CX9" s="626"/>
      <c r="CY9" s="627"/>
      <c r="CZ9" s="628">
        <v>8.4</v>
      </c>
      <c r="DA9" s="628"/>
      <c r="DB9" s="628"/>
      <c r="DC9" s="628"/>
      <c r="DD9" s="634">
        <v>25692</v>
      </c>
      <c r="DE9" s="626"/>
      <c r="DF9" s="626"/>
      <c r="DG9" s="626"/>
      <c r="DH9" s="626"/>
      <c r="DI9" s="626"/>
      <c r="DJ9" s="626"/>
      <c r="DK9" s="626"/>
      <c r="DL9" s="626"/>
      <c r="DM9" s="626"/>
      <c r="DN9" s="626"/>
      <c r="DO9" s="626"/>
      <c r="DP9" s="627"/>
      <c r="DQ9" s="634">
        <v>601027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266925</v>
      </c>
      <c r="S10" s="626"/>
      <c r="T10" s="626"/>
      <c r="U10" s="626"/>
      <c r="V10" s="626"/>
      <c r="W10" s="626"/>
      <c r="X10" s="626"/>
      <c r="Y10" s="627"/>
      <c r="Z10" s="628">
        <v>3.3</v>
      </c>
      <c r="AA10" s="628"/>
      <c r="AB10" s="628"/>
      <c r="AC10" s="628"/>
      <c r="AD10" s="629">
        <v>266925</v>
      </c>
      <c r="AE10" s="629"/>
      <c r="AF10" s="629"/>
      <c r="AG10" s="629"/>
      <c r="AH10" s="629"/>
      <c r="AI10" s="629"/>
      <c r="AJ10" s="629"/>
      <c r="AK10" s="629"/>
      <c r="AL10" s="630">
        <v>6.1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45309</v>
      </c>
      <c r="BH10" s="626"/>
      <c r="BI10" s="626"/>
      <c r="BJ10" s="626"/>
      <c r="BK10" s="626"/>
      <c r="BL10" s="626"/>
      <c r="BM10" s="626"/>
      <c r="BN10" s="627"/>
      <c r="BO10" s="628">
        <v>2.7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1390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1057</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32033</v>
      </c>
      <c r="S11" s="626"/>
      <c r="T11" s="626"/>
      <c r="U11" s="626"/>
      <c r="V11" s="626"/>
      <c r="W11" s="626"/>
      <c r="X11" s="626"/>
      <c r="Y11" s="627"/>
      <c r="Z11" s="628">
        <v>0.4</v>
      </c>
      <c r="AA11" s="628"/>
      <c r="AB11" s="628"/>
      <c r="AC11" s="628"/>
      <c r="AD11" s="629">
        <v>28696</v>
      </c>
      <c r="AE11" s="629"/>
      <c r="AF11" s="629"/>
      <c r="AG11" s="629"/>
      <c r="AH11" s="629"/>
      <c r="AI11" s="629"/>
      <c r="AJ11" s="629"/>
      <c r="AK11" s="629"/>
      <c r="AL11" s="630">
        <v>0.7</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61163</v>
      </c>
      <c r="BH11" s="626"/>
      <c r="BI11" s="626"/>
      <c r="BJ11" s="626"/>
      <c r="BK11" s="626"/>
      <c r="BL11" s="626"/>
      <c r="BM11" s="626"/>
      <c r="BN11" s="627"/>
      <c r="BO11" s="628">
        <v>3.7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407257</v>
      </c>
      <c r="CS11" s="626"/>
      <c r="CT11" s="626"/>
      <c r="CU11" s="626"/>
      <c r="CV11" s="626"/>
      <c r="CW11" s="626"/>
      <c r="CX11" s="626"/>
      <c r="CY11" s="627"/>
      <c r="CZ11" s="628">
        <v>5.3</v>
      </c>
      <c r="DA11" s="628"/>
      <c r="DB11" s="628"/>
      <c r="DC11" s="628"/>
      <c r="DD11" s="634">
        <v>48718</v>
      </c>
      <c r="DE11" s="626"/>
      <c r="DF11" s="626"/>
      <c r="DG11" s="626"/>
      <c r="DH11" s="626"/>
      <c r="DI11" s="626"/>
      <c r="DJ11" s="626"/>
      <c r="DK11" s="626"/>
      <c r="DL11" s="626"/>
      <c r="DM11" s="626"/>
      <c r="DN11" s="626"/>
      <c r="DO11" s="626"/>
      <c r="DP11" s="627"/>
      <c r="DQ11" s="634">
        <v>190244</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825829</v>
      </c>
      <c r="BH12" s="626"/>
      <c r="BI12" s="626"/>
      <c r="BJ12" s="626"/>
      <c r="BK12" s="626"/>
      <c r="BL12" s="626"/>
      <c r="BM12" s="626"/>
      <c r="BN12" s="627"/>
      <c r="BO12" s="628">
        <v>49.4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293314</v>
      </c>
      <c r="CS12" s="626"/>
      <c r="CT12" s="626"/>
      <c r="CU12" s="626"/>
      <c r="CV12" s="626"/>
      <c r="CW12" s="626"/>
      <c r="CX12" s="626"/>
      <c r="CY12" s="627"/>
      <c r="CZ12" s="628">
        <v>3.8</v>
      </c>
      <c r="DA12" s="628"/>
      <c r="DB12" s="628"/>
      <c r="DC12" s="628"/>
      <c r="DD12" s="634">
        <v>47048</v>
      </c>
      <c r="DE12" s="626"/>
      <c r="DF12" s="626"/>
      <c r="DG12" s="626"/>
      <c r="DH12" s="626"/>
      <c r="DI12" s="626"/>
      <c r="DJ12" s="626"/>
      <c r="DK12" s="626"/>
      <c r="DL12" s="626"/>
      <c r="DM12" s="626"/>
      <c r="DN12" s="626"/>
      <c r="DO12" s="626"/>
      <c r="DP12" s="627"/>
      <c r="DQ12" s="634">
        <v>232424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16355</v>
      </c>
      <c r="S13" s="626"/>
      <c r="T13" s="626"/>
      <c r="U13" s="626"/>
      <c r="V13" s="626"/>
      <c r="W13" s="626"/>
      <c r="X13" s="626"/>
      <c r="Y13" s="627"/>
      <c r="Z13" s="628">
        <v>0.2</v>
      </c>
      <c r="AA13" s="628"/>
      <c r="AB13" s="628"/>
      <c r="AC13" s="628"/>
      <c r="AD13" s="629">
        <v>16355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825538</v>
      </c>
      <c r="BH13" s="626"/>
      <c r="BI13" s="626"/>
      <c r="BJ13" s="626"/>
      <c r="BK13" s="626"/>
      <c r="BL13" s="626"/>
      <c r="BM13" s="626"/>
      <c r="BN13" s="627"/>
      <c r="BO13" s="628">
        <v>49.4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527436</v>
      </c>
      <c r="CS13" s="626"/>
      <c r="CT13" s="626"/>
      <c r="CU13" s="626"/>
      <c r="CV13" s="626"/>
      <c r="CW13" s="626"/>
      <c r="CX13" s="626"/>
      <c r="CY13" s="627"/>
      <c r="CZ13" s="628">
        <v>6.9</v>
      </c>
      <c r="DA13" s="628"/>
      <c r="DB13" s="628"/>
      <c r="DC13" s="628"/>
      <c r="DD13" s="634">
        <v>323815</v>
      </c>
      <c r="DE13" s="626"/>
      <c r="DF13" s="626"/>
      <c r="DG13" s="626"/>
      <c r="DH13" s="626"/>
      <c r="DI13" s="626"/>
      <c r="DJ13" s="626"/>
      <c r="DK13" s="626"/>
      <c r="DL13" s="626"/>
      <c r="DM13" s="626"/>
      <c r="DN13" s="626"/>
      <c r="DO13" s="626"/>
      <c r="DP13" s="627"/>
      <c r="DQ13" s="634">
        <v>383479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50892</v>
      </c>
      <c r="BH14" s="626"/>
      <c r="BI14" s="626"/>
      <c r="BJ14" s="626"/>
      <c r="BK14" s="626"/>
      <c r="BL14" s="626"/>
      <c r="BM14" s="626"/>
      <c r="BN14" s="627"/>
      <c r="BO14" s="628">
        <v>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317367</v>
      </c>
      <c r="CS14" s="626"/>
      <c r="CT14" s="626"/>
      <c r="CU14" s="626"/>
      <c r="CV14" s="626"/>
      <c r="CW14" s="626"/>
      <c r="CX14" s="626"/>
      <c r="CY14" s="627"/>
      <c r="CZ14" s="628">
        <v>4.0999999999999996</v>
      </c>
      <c r="DA14" s="628"/>
      <c r="DB14" s="628"/>
      <c r="DC14" s="628"/>
      <c r="DD14" s="634">
        <v>8998</v>
      </c>
      <c r="DE14" s="626"/>
      <c r="DF14" s="626"/>
      <c r="DG14" s="626"/>
      <c r="DH14" s="626"/>
      <c r="DI14" s="626"/>
      <c r="DJ14" s="626"/>
      <c r="DK14" s="626"/>
      <c r="DL14" s="626"/>
      <c r="DM14" s="626"/>
      <c r="DN14" s="626"/>
      <c r="DO14" s="626"/>
      <c r="DP14" s="627"/>
      <c r="DQ14" s="634">
        <v>307408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4399</v>
      </c>
      <c r="S15" s="626"/>
      <c r="T15" s="626"/>
      <c r="U15" s="626"/>
      <c r="V15" s="626"/>
      <c r="W15" s="626"/>
      <c r="X15" s="626"/>
      <c r="Y15" s="627"/>
      <c r="Z15" s="628">
        <v>0.1</v>
      </c>
      <c r="AA15" s="628"/>
      <c r="AB15" s="628"/>
      <c r="AC15" s="628"/>
      <c r="AD15" s="629">
        <v>4399</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114739</v>
      </c>
      <c r="BH15" s="626"/>
      <c r="BI15" s="626"/>
      <c r="BJ15" s="626"/>
      <c r="BK15" s="626"/>
      <c r="BL15" s="626"/>
      <c r="BM15" s="626"/>
      <c r="BN15" s="627"/>
      <c r="BO15" s="628">
        <v>6.9</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936083</v>
      </c>
      <c r="CS15" s="626"/>
      <c r="CT15" s="626"/>
      <c r="CU15" s="626"/>
      <c r="CV15" s="626"/>
      <c r="CW15" s="626"/>
      <c r="CX15" s="626"/>
      <c r="CY15" s="627"/>
      <c r="CZ15" s="628">
        <v>12.2</v>
      </c>
      <c r="DA15" s="628"/>
      <c r="DB15" s="628"/>
      <c r="DC15" s="628"/>
      <c r="DD15" s="634">
        <v>414995</v>
      </c>
      <c r="DE15" s="626"/>
      <c r="DF15" s="626"/>
      <c r="DG15" s="626"/>
      <c r="DH15" s="626"/>
      <c r="DI15" s="626"/>
      <c r="DJ15" s="626"/>
      <c r="DK15" s="626"/>
      <c r="DL15" s="626"/>
      <c r="DM15" s="626"/>
      <c r="DN15" s="626"/>
      <c r="DO15" s="626"/>
      <c r="DP15" s="627"/>
      <c r="DQ15" s="634">
        <v>619631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2578172</v>
      </c>
      <c r="S16" s="626"/>
      <c r="T16" s="626"/>
      <c r="U16" s="626"/>
      <c r="V16" s="626"/>
      <c r="W16" s="626"/>
      <c r="X16" s="626"/>
      <c r="Y16" s="627"/>
      <c r="Z16" s="628">
        <v>31.9</v>
      </c>
      <c r="AA16" s="628"/>
      <c r="AB16" s="628"/>
      <c r="AC16" s="628"/>
      <c r="AD16" s="629">
        <v>2281456</v>
      </c>
      <c r="AE16" s="629"/>
      <c r="AF16" s="629"/>
      <c r="AG16" s="629"/>
      <c r="AH16" s="629"/>
      <c r="AI16" s="629"/>
      <c r="AJ16" s="629"/>
      <c r="AK16" s="629"/>
      <c r="AL16" s="630">
        <v>52.1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53000</v>
      </c>
      <c r="CS16" s="626"/>
      <c r="CT16" s="626"/>
      <c r="CU16" s="626"/>
      <c r="CV16" s="626"/>
      <c r="CW16" s="626"/>
      <c r="CX16" s="626"/>
      <c r="CY16" s="627"/>
      <c r="CZ16" s="628">
        <v>0.7</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2281456</v>
      </c>
      <c r="S17" s="626"/>
      <c r="T17" s="626"/>
      <c r="U17" s="626"/>
      <c r="V17" s="626"/>
      <c r="W17" s="626"/>
      <c r="X17" s="626"/>
      <c r="Y17" s="627"/>
      <c r="Z17" s="628">
        <v>28.2</v>
      </c>
      <c r="AA17" s="628"/>
      <c r="AB17" s="628"/>
      <c r="AC17" s="628"/>
      <c r="AD17" s="629">
        <v>2281456</v>
      </c>
      <c r="AE17" s="629"/>
      <c r="AF17" s="629"/>
      <c r="AG17" s="629"/>
      <c r="AH17" s="629"/>
      <c r="AI17" s="629"/>
      <c r="AJ17" s="629"/>
      <c r="AK17" s="629"/>
      <c r="AL17" s="630">
        <v>52.1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492066</v>
      </c>
      <c r="CS17" s="626"/>
      <c r="CT17" s="626"/>
      <c r="CU17" s="626"/>
      <c r="CV17" s="626"/>
      <c r="CW17" s="626"/>
      <c r="CX17" s="626"/>
      <c r="CY17" s="627"/>
      <c r="CZ17" s="628">
        <v>6.4</v>
      </c>
      <c r="DA17" s="628"/>
      <c r="DB17" s="628"/>
      <c r="DC17" s="628"/>
      <c r="DD17" s="634" t="s">
        <v>112</v>
      </c>
      <c r="DE17" s="626"/>
      <c r="DF17" s="626"/>
      <c r="DG17" s="626"/>
      <c r="DH17" s="626"/>
      <c r="DI17" s="626"/>
      <c r="DJ17" s="626"/>
      <c r="DK17" s="626"/>
      <c r="DL17" s="626"/>
      <c r="DM17" s="626"/>
      <c r="DN17" s="626"/>
      <c r="DO17" s="626"/>
      <c r="DP17" s="627"/>
      <c r="DQ17" s="634">
        <v>487459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224453</v>
      </c>
      <c r="S18" s="626"/>
      <c r="T18" s="626"/>
      <c r="U18" s="626"/>
      <c r="V18" s="626"/>
      <c r="W18" s="626"/>
      <c r="X18" s="626"/>
      <c r="Y18" s="627"/>
      <c r="Z18" s="628">
        <v>2.8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18902</v>
      </c>
      <c r="CS18" s="626"/>
      <c r="CT18" s="626"/>
      <c r="CU18" s="626"/>
      <c r="CV18" s="626"/>
      <c r="CW18" s="626"/>
      <c r="CX18" s="626"/>
      <c r="CY18" s="627"/>
      <c r="CZ18" s="628">
        <v>0.2</v>
      </c>
      <c r="DA18" s="628"/>
      <c r="DB18" s="628"/>
      <c r="DC18" s="628"/>
      <c r="DD18" s="634">
        <v>18902</v>
      </c>
      <c r="DE18" s="626"/>
      <c r="DF18" s="626"/>
      <c r="DG18" s="626"/>
      <c r="DH18" s="626"/>
      <c r="DI18" s="626"/>
      <c r="DJ18" s="626"/>
      <c r="DK18" s="626"/>
      <c r="DL18" s="626"/>
      <c r="DM18" s="626"/>
      <c r="DN18" s="626"/>
      <c r="DO18" s="626"/>
      <c r="DP18" s="627"/>
      <c r="DQ18" s="634">
        <v>18902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72263</v>
      </c>
      <c r="S19" s="626"/>
      <c r="T19" s="626"/>
      <c r="U19" s="626"/>
      <c r="V19" s="626"/>
      <c r="W19" s="626"/>
      <c r="X19" s="626"/>
      <c r="Y19" s="627"/>
      <c r="Z19" s="628">
        <v>0.9</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18304</v>
      </c>
      <c r="BH19" s="626"/>
      <c r="BI19" s="626"/>
      <c r="BJ19" s="626"/>
      <c r="BK19" s="626"/>
      <c r="BL19" s="626"/>
      <c r="BM19" s="626"/>
      <c r="BN19" s="627"/>
      <c r="BO19" s="628">
        <v>1.1000000000000001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4673441</v>
      </c>
      <c r="S20" s="626"/>
      <c r="T20" s="626"/>
      <c r="U20" s="626"/>
      <c r="V20" s="626"/>
      <c r="W20" s="626"/>
      <c r="X20" s="626"/>
      <c r="Y20" s="627"/>
      <c r="Z20" s="628">
        <v>57.8</v>
      </c>
      <c r="AA20" s="628"/>
      <c r="AB20" s="628"/>
      <c r="AC20" s="628"/>
      <c r="AD20" s="629">
        <v>4373388</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18304</v>
      </c>
      <c r="BH20" s="626"/>
      <c r="BI20" s="626"/>
      <c r="BJ20" s="626"/>
      <c r="BK20" s="626"/>
      <c r="BL20" s="626"/>
      <c r="BM20" s="626"/>
      <c r="BN20" s="627"/>
      <c r="BO20" s="628">
        <v>1.1000000000000001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7652791</v>
      </c>
      <c r="CS20" s="626"/>
      <c r="CT20" s="626"/>
      <c r="CU20" s="626"/>
      <c r="CV20" s="626"/>
      <c r="CW20" s="626"/>
      <c r="CX20" s="626"/>
      <c r="CY20" s="627"/>
      <c r="CZ20" s="628">
        <v>100</v>
      </c>
      <c r="DA20" s="628"/>
      <c r="DB20" s="628"/>
      <c r="DC20" s="628"/>
      <c r="DD20" s="634">
        <v>1711829</v>
      </c>
      <c r="DE20" s="626"/>
      <c r="DF20" s="626"/>
      <c r="DG20" s="626"/>
      <c r="DH20" s="626"/>
      <c r="DI20" s="626"/>
      <c r="DJ20" s="626"/>
      <c r="DK20" s="626"/>
      <c r="DL20" s="626"/>
      <c r="DM20" s="626"/>
      <c r="DN20" s="626"/>
      <c r="DO20" s="626"/>
      <c r="DP20" s="627"/>
      <c r="DQ20" s="634">
        <v>5056765</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1619</v>
      </c>
      <c r="S21" s="626"/>
      <c r="T21" s="626"/>
      <c r="U21" s="626"/>
      <c r="V21" s="626"/>
      <c r="W21" s="626"/>
      <c r="X21" s="626"/>
      <c r="Y21" s="627"/>
      <c r="Z21" s="628">
        <v>0</v>
      </c>
      <c r="AA21" s="628"/>
      <c r="AB21" s="628"/>
      <c r="AC21" s="628"/>
      <c r="AD21" s="629">
        <v>1619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18304</v>
      </c>
      <c r="BH21" s="626"/>
      <c r="BI21" s="626"/>
      <c r="BJ21" s="626"/>
      <c r="BK21" s="626"/>
      <c r="BL21" s="626"/>
      <c r="BM21" s="626"/>
      <c r="BN21" s="627"/>
      <c r="BO21" s="628">
        <v>1.1000000000000001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114226</v>
      </c>
      <c r="S22" s="626"/>
      <c r="T22" s="626"/>
      <c r="U22" s="626"/>
      <c r="V22" s="626"/>
      <c r="W22" s="626"/>
      <c r="X22" s="626"/>
      <c r="Y22" s="627"/>
      <c r="Z22" s="628">
        <v>1.4</v>
      </c>
      <c r="AA22" s="628"/>
      <c r="AB22" s="628"/>
      <c r="AC22" s="628"/>
      <c r="AD22" s="629">
        <v>41</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102828</v>
      </c>
      <c r="S23" s="626"/>
      <c r="T23" s="626"/>
      <c r="U23" s="626"/>
      <c r="V23" s="626"/>
      <c r="W23" s="626"/>
      <c r="X23" s="626"/>
      <c r="Y23" s="627"/>
      <c r="Z23" s="628">
        <v>1.3</v>
      </c>
      <c r="AA23" s="628"/>
      <c r="AB23" s="628"/>
      <c r="AC23" s="628"/>
      <c r="AD23" s="629">
        <v>1797</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9303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2719815</v>
      </c>
      <c r="CS24" s="615"/>
      <c r="CT24" s="615"/>
      <c r="CU24" s="615"/>
      <c r="CV24" s="615"/>
      <c r="CW24" s="615"/>
      <c r="CX24" s="615"/>
      <c r="CY24" s="616"/>
      <c r="CZ24" s="652">
        <v>35.5</v>
      </c>
      <c r="DA24" s="653"/>
      <c r="DB24" s="653"/>
      <c r="DC24" s="654"/>
      <c r="DD24" s="651">
        <v>1915706</v>
      </c>
      <c r="DE24" s="615"/>
      <c r="DF24" s="615"/>
      <c r="DG24" s="615"/>
      <c r="DH24" s="615"/>
      <c r="DI24" s="615"/>
      <c r="DJ24" s="615"/>
      <c r="DK24" s="616"/>
      <c r="DL24" s="651">
        <v>1879199</v>
      </c>
      <c r="DM24" s="615"/>
      <c r="DN24" s="615"/>
      <c r="DO24" s="615"/>
      <c r="DP24" s="615"/>
      <c r="DQ24" s="615"/>
      <c r="DR24" s="615"/>
      <c r="DS24" s="615"/>
      <c r="DT24" s="615"/>
      <c r="DU24" s="615"/>
      <c r="DV24" s="616"/>
      <c r="DW24" s="619">
        <v>40.799999999999997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784880</v>
      </c>
      <c r="S25" s="626"/>
      <c r="T25" s="626"/>
      <c r="U25" s="626"/>
      <c r="V25" s="626"/>
      <c r="W25" s="626"/>
      <c r="X25" s="626"/>
      <c r="Y25" s="627"/>
      <c r="Z25" s="628">
        <v>9.6999999999999993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1289631</v>
      </c>
      <c r="CS25" s="657"/>
      <c r="CT25" s="657"/>
      <c r="CU25" s="657"/>
      <c r="CV25" s="657"/>
      <c r="CW25" s="657"/>
      <c r="CX25" s="657"/>
      <c r="CY25" s="658"/>
      <c r="CZ25" s="659">
        <v>16.899999999999999</v>
      </c>
      <c r="DA25" s="660"/>
      <c r="DB25" s="660"/>
      <c r="DC25" s="661"/>
      <c r="DD25" s="634">
        <v>1162403</v>
      </c>
      <c r="DE25" s="657"/>
      <c r="DF25" s="657"/>
      <c r="DG25" s="657"/>
      <c r="DH25" s="657"/>
      <c r="DI25" s="657"/>
      <c r="DJ25" s="657"/>
      <c r="DK25" s="658"/>
      <c r="DL25" s="634">
        <v>1145789</v>
      </c>
      <c r="DM25" s="657"/>
      <c r="DN25" s="657"/>
      <c r="DO25" s="657"/>
      <c r="DP25" s="657"/>
      <c r="DQ25" s="657"/>
      <c r="DR25" s="657"/>
      <c r="DS25" s="657"/>
      <c r="DT25" s="657"/>
      <c r="DU25" s="657"/>
      <c r="DV25" s="658"/>
      <c r="DW25" s="630">
        <v>24.9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696480</v>
      </c>
      <c r="CS26" s="626"/>
      <c r="CT26" s="626"/>
      <c r="CU26" s="626"/>
      <c r="CV26" s="626"/>
      <c r="CW26" s="626"/>
      <c r="CX26" s="626"/>
      <c r="CY26" s="627"/>
      <c r="CZ26" s="659">
        <v>9.1</v>
      </c>
      <c r="DA26" s="660"/>
      <c r="DB26" s="660"/>
      <c r="DC26" s="661"/>
      <c r="DD26" s="634">
        <v>582436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578100</v>
      </c>
      <c r="S27" s="626"/>
      <c r="T27" s="626"/>
      <c r="U27" s="626"/>
      <c r="V27" s="626"/>
      <c r="W27" s="626"/>
      <c r="X27" s="626"/>
      <c r="Y27" s="627"/>
      <c r="Z27" s="628">
        <v>7.1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1670707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938125</v>
      </c>
      <c r="CS27" s="657"/>
      <c r="CT27" s="657"/>
      <c r="CU27" s="657"/>
      <c r="CV27" s="657"/>
      <c r="CW27" s="657"/>
      <c r="CX27" s="657"/>
      <c r="CY27" s="658"/>
      <c r="CZ27" s="659">
        <v>12.3</v>
      </c>
      <c r="DA27" s="660"/>
      <c r="DB27" s="660"/>
      <c r="DC27" s="661"/>
      <c r="DD27" s="634">
        <v>265851</v>
      </c>
      <c r="DE27" s="657"/>
      <c r="DF27" s="657"/>
      <c r="DG27" s="657"/>
      <c r="DH27" s="657"/>
      <c r="DI27" s="657"/>
      <c r="DJ27" s="657"/>
      <c r="DK27" s="658"/>
      <c r="DL27" s="634">
        <v>245958</v>
      </c>
      <c r="DM27" s="657"/>
      <c r="DN27" s="657"/>
      <c r="DO27" s="657"/>
      <c r="DP27" s="657"/>
      <c r="DQ27" s="657"/>
      <c r="DR27" s="657"/>
      <c r="DS27" s="657"/>
      <c r="DT27" s="657"/>
      <c r="DU27" s="657"/>
      <c r="DV27" s="658"/>
      <c r="DW27" s="630">
        <v>5.3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9980</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492059</v>
      </c>
      <c r="CS28" s="626"/>
      <c r="CT28" s="626"/>
      <c r="CU28" s="626"/>
      <c r="CV28" s="626"/>
      <c r="CW28" s="626"/>
      <c r="CX28" s="626"/>
      <c r="CY28" s="627"/>
      <c r="CZ28" s="659">
        <v>6.4</v>
      </c>
      <c r="DA28" s="660"/>
      <c r="DB28" s="660"/>
      <c r="DC28" s="661"/>
      <c r="DD28" s="634">
        <v>487452</v>
      </c>
      <c r="DE28" s="626"/>
      <c r="DF28" s="626"/>
      <c r="DG28" s="626"/>
      <c r="DH28" s="626"/>
      <c r="DI28" s="626"/>
      <c r="DJ28" s="626"/>
      <c r="DK28" s="627"/>
      <c r="DL28" s="634">
        <v>487452</v>
      </c>
      <c r="DM28" s="626"/>
      <c r="DN28" s="626"/>
      <c r="DO28" s="626"/>
      <c r="DP28" s="626"/>
      <c r="DQ28" s="626"/>
      <c r="DR28" s="626"/>
      <c r="DS28" s="626"/>
      <c r="DT28" s="626"/>
      <c r="DU28" s="626"/>
      <c r="DV28" s="627"/>
      <c r="DW28" s="630">
        <v>10.6</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23764</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492059</v>
      </c>
      <c r="CS29" s="657"/>
      <c r="CT29" s="657"/>
      <c r="CU29" s="657"/>
      <c r="CV29" s="657"/>
      <c r="CW29" s="657"/>
      <c r="CX29" s="657"/>
      <c r="CY29" s="658"/>
      <c r="CZ29" s="659">
        <v>6.4</v>
      </c>
      <c r="DA29" s="660"/>
      <c r="DB29" s="660"/>
      <c r="DC29" s="661"/>
      <c r="DD29" s="634">
        <v>487452</v>
      </c>
      <c r="DE29" s="657"/>
      <c r="DF29" s="657"/>
      <c r="DG29" s="657"/>
      <c r="DH29" s="657"/>
      <c r="DI29" s="657"/>
      <c r="DJ29" s="657"/>
      <c r="DK29" s="658"/>
      <c r="DL29" s="634">
        <v>487452</v>
      </c>
      <c r="DM29" s="657"/>
      <c r="DN29" s="657"/>
      <c r="DO29" s="657"/>
      <c r="DP29" s="657"/>
      <c r="DQ29" s="657"/>
      <c r="DR29" s="657"/>
      <c r="DS29" s="657"/>
      <c r="DT29" s="657"/>
      <c r="DU29" s="657"/>
      <c r="DV29" s="658"/>
      <c r="DW29" s="630">
        <v>10.6</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127066</v>
      </c>
      <c r="S30" s="626"/>
      <c r="T30" s="626"/>
      <c r="U30" s="626"/>
      <c r="V30" s="626"/>
      <c r="W30" s="626"/>
      <c r="X30" s="626"/>
      <c r="Y30" s="627"/>
      <c r="Z30" s="628">
        <v>1.6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98.3</v>
      </c>
      <c r="BH30" s="684"/>
      <c r="BI30" s="684"/>
      <c r="BJ30" s="684"/>
      <c r="BK30" s="684"/>
      <c r="BL30" s="684"/>
      <c r="BM30" s="620">
        <v>89.9</v>
      </c>
      <c r="BN30" s="684"/>
      <c r="BO30" s="684"/>
      <c r="BP30" s="684"/>
      <c r="BQ30" s="685"/>
      <c r="BR30" s="683">
        <v>97.4</v>
      </c>
      <c r="BS30" s="684"/>
      <c r="BT30" s="684"/>
      <c r="BU30" s="684"/>
      <c r="BV30" s="684"/>
      <c r="BW30" s="684"/>
      <c r="BX30" s="620">
        <v>89</v>
      </c>
      <c r="BY30" s="684"/>
      <c r="BZ30" s="684"/>
      <c r="CA30" s="684"/>
      <c r="CB30" s="685"/>
      <c r="CD30" s="688"/>
      <c r="CE30" s="689"/>
      <c r="CF30" s="639" t="s">
        <v>293</v>
      </c>
      <c r="CG30" s="640"/>
      <c r="CH30" s="640"/>
      <c r="CI30" s="640"/>
      <c r="CJ30" s="640"/>
      <c r="CK30" s="640"/>
      <c r="CL30" s="640"/>
      <c r="CM30" s="640"/>
      <c r="CN30" s="640"/>
      <c r="CO30" s="640"/>
      <c r="CP30" s="640"/>
      <c r="CQ30" s="641"/>
      <c r="CR30" s="625">
        <v>450790</v>
      </c>
      <c r="CS30" s="626"/>
      <c r="CT30" s="626"/>
      <c r="CU30" s="626"/>
      <c r="CV30" s="626"/>
      <c r="CW30" s="626"/>
      <c r="CX30" s="626"/>
      <c r="CY30" s="627"/>
      <c r="CZ30" s="659">
        <v>5.9</v>
      </c>
      <c r="DA30" s="660"/>
      <c r="DB30" s="660"/>
      <c r="DC30" s="661"/>
      <c r="DD30" s="634">
        <v>446183</v>
      </c>
      <c r="DE30" s="626"/>
      <c r="DF30" s="626"/>
      <c r="DG30" s="626"/>
      <c r="DH30" s="626"/>
      <c r="DI30" s="626"/>
      <c r="DJ30" s="626"/>
      <c r="DK30" s="627"/>
      <c r="DL30" s="634">
        <v>446183</v>
      </c>
      <c r="DM30" s="626"/>
      <c r="DN30" s="626"/>
      <c r="DO30" s="626"/>
      <c r="DP30" s="626"/>
      <c r="DQ30" s="626"/>
      <c r="DR30" s="626"/>
      <c r="DS30" s="626"/>
      <c r="DT30" s="626"/>
      <c r="DU30" s="626"/>
      <c r="DV30" s="627"/>
      <c r="DW30" s="630">
        <v>9.6999999999999993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1041115</v>
      </c>
      <c r="S31" s="626"/>
      <c r="T31" s="626"/>
      <c r="U31" s="626"/>
      <c r="V31" s="626"/>
      <c r="W31" s="626"/>
      <c r="X31" s="626"/>
      <c r="Y31" s="627"/>
      <c r="Z31" s="628">
        <v>12.9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93.2</v>
      </c>
      <c r="BN31" s="681"/>
      <c r="BO31" s="681"/>
      <c r="BP31" s="681"/>
      <c r="BQ31" s="682"/>
      <c r="BR31" s="680">
        <v>98.2</v>
      </c>
      <c r="BS31" s="657"/>
      <c r="BT31" s="657"/>
      <c r="BU31" s="657"/>
      <c r="BV31" s="657"/>
      <c r="BW31" s="657"/>
      <c r="BX31" s="631">
        <v>93.1</v>
      </c>
      <c r="BY31" s="681"/>
      <c r="BZ31" s="681"/>
      <c r="CA31" s="681"/>
      <c r="CB31" s="682"/>
      <c r="CD31" s="688"/>
      <c r="CE31" s="689"/>
      <c r="CF31" s="639" t="s">
        <v>297</v>
      </c>
      <c r="CG31" s="640"/>
      <c r="CH31" s="640"/>
      <c r="CI31" s="640"/>
      <c r="CJ31" s="640"/>
      <c r="CK31" s="640"/>
      <c r="CL31" s="640"/>
      <c r="CM31" s="640"/>
      <c r="CN31" s="640"/>
      <c r="CO31" s="640"/>
      <c r="CP31" s="640"/>
      <c r="CQ31" s="641"/>
      <c r="CR31" s="625">
        <v>41269</v>
      </c>
      <c r="CS31" s="657"/>
      <c r="CT31" s="657"/>
      <c r="CU31" s="657"/>
      <c r="CV31" s="657"/>
      <c r="CW31" s="657"/>
      <c r="CX31" s="657"/>
      <c r="CY31" s="658"/>
      <c r="CZ31" s="659">
        <v>0.5</v>
      </c>
      <c r="DA31" s="660"/>
      <c r="DB31" s="660"/>
      <c r="DC31" s="661"/>
      <c r="DD31" s="634">
        <v>41269</v>
      </c>
      <c r="DE31" s="657"/>
      <c r="DF31" s="657"/>
      <c r="DG31" s="657"/>
      <c r="DH31" s="657"/>
      <c r="DI31" s="657"/>
      <c r="DJ31" s="657"/>
      <c r="DK31" s="658"/>
      <c r="DL31" s="634">
        <v>41269</v>
      </c>
      <c r="DM31" s="657"/>
      <c r="DN31" s="657"/>
      <c r="DO31" s="657"/>
      <c r="DP31" s="657"/>
      <c r="DQ31" s="657"/>
      <c r="DR31" s="657"/>
      <c r="DS31" s="657"/>
      <c r="DT31" s="657"/>
      <c r="DU31" s="657"/>
      <c r="DV31" s="658"/>
      <c r="DW31" s="630">
        <v>0.9</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118090</v>
      </c>
      <c r="S32" s="626"/>
      <c r="T32" s="626"/>
      <c r="U32" s="626"/>
      <c r="V32" s="626"/>
      <c r="W32" s="626"/>
      <c r="X32" s="626"/>
      <c r="Y32" s="627"/>
      <c r="Z32" s="628">
        <v>1.5</v>
      </c>
      <c r="AA32" s="628"/>
      <c r="AB32" s="628"/>
      <c r="AC32" s="628"/>
      <c r="AD32" s="629">
        <v>2091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97.8</v>
      </c>
      <c r="BH32" s="693"/>
      <c r="BI32" s="693"/>
      <c r="BJ32" s="693"/>
      <c r="BK32" s="693"/>
      <c r="BL32" s="693"/>
      <c r="BM32" s="694">
        <v>86</v>
      </c>
      <c r="BN32" s="693"/>
      <c r="BO32" s="693"/>
      <c r="BP32" s="693"/>
      <c r="BQ32" s="695"/>
      <c r="BR32" s="692">
        <v>96.2</v>
      </c>
      <c r="BS32" s="693"/>
      <c r="BT32" s="693"/>
      <c r="BU32" s="693"/>
      <c r="BV32" s="693"/>
      <c r="BW32" s="693"/>
      <c r="BX32" s="694">
        <v>83.9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506505</v>
      </c>
      <c r="S33" s="626"/>
      <c r="T33" s="626"/>
      <c r="U33" s="626"/>
      <c r="V33" s="626"/>
      <c r="W33" s="626"/>
      <c r="X33" s="626"/>
      <c r="Y33" s="627"/>
      <c r="Z33" s="628">
        <v>6.3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3168147</v>
      </c>
      <c r="CS33" s="657"/>
      <c r="CT33" s="657"/>
      <c r="CU33" s="657"/>
      <c r="CV33" s="657"/>
      <c r="CW33" s="657"/>
      <c r="CX33" s="657"/>
      <c r="CY33" s="658"/>
      <c r="CZ33" s="659">
        <v>41.4</v>
      </c>
      <c r="DA33" s="660"/>
      <c r="DB33" s="660"/>
      <c r="DC33" s="661"/>
      <c r="DD33" s="634">
        <v>2571806</v>
      </c>
      <c r="DE33" s="657"/>
      <c r="DF33" s="657"/>
      <c r="DG33" s="657"/>
      <c r="DH33" s="657"/>
      <c r="DI33" s="657"/>
      <c r="DJ33" s="657"/>
      <c r="DK33" s="658"/>
      <c r="DL33" s="634">
        <v>1983793</v>
      </c>
      <c r="DM33" s="657"/>
      <c r="DN33" s="657"/>
      <c r="DO33" s="657"/>
      <c r="DP33" s="657"/>
      <c r="DQ33" s="657"/>
      <c r="DR33" s="657"/>
      <c r="DS33" s="657"/>
      <c r="DT33" s="657"/>
      <c r="DU33" s="657"/>
      <c r="DV33" s="658"/>
      <c r="DW33" s="630">
        <v>43.1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1021884</v>
      </c>
      <c r="CS34" s="626"/>
      <c r="CT34" s="626"/>
      <c r="CU34" s="626"/>
      <c r="CV34" s="626"/>
      <c r="CW34" s="626"/>
      <c r="CX34" s="626"/>
      <c r="CY34" s="627"/>
      <c r="CZ34" s="659">
        <v>13.4</v>
      </c>
      <c r="DA34" s="660"/>
      <c r="DB34" s="660"/>
      <c r="DC34" s="661"/>
      <c r="DD34" s="634">
        <v>716854</v>
      </c>
      <c r="DE34" s="626"/>
      <c r="DF34" s="626"/>
      <c r="DG34" s="626"/>
      <c r="DH34" s="626"/>
      <c r="DI34" s="626"/>
      <c r="DJ34" s="626"/>
      <c r="DK34" s="627"/>
      <c r="DL34" s="634">
        <v>567299</v>
      </c>
      <c r="DM34" s="626"/>
      <c r="DN34" s="626"/>
      <c r="DO34" s="626"/>
      <c r="DP34" s="626"/>
      <c r="DQ34" s="626"/>
      <c r="DR34" s="626"/>
      <c r="DS34" s="626"/>
      <c r="DT34" s="626"/>
      <c r="DU34" s="626"/>
      <c r="DV34" s="627"/>
      <c r="DW34" s="630">
        <v>12.3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227505</v>
      </c>
      <c r="S35" s="626"/>
      <c r="T35" s="626"/>
      <c r="U35" s="626"/>
      <c r="V35" s="626"/>
      <c r="W35" s="626"/>
      <c r="X35" s="626"/>
      <c r="Y35" s="627"/>
      <c r="Z35" s="628">
        <v>2.8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773797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118972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118401</v>
      </c>
      <c r="CS35" s="657"/>
      <c r="CT35" s="657"/>
      <c r="CU35" s="657"/>
      <c r="CV35" s="657"/>
      <c r="CW35" s="657"/>
      <c r="CX35" s="657"/>
      <c r="CY35" s="658"/>
      <c r="CZ35" s="659">
        <v>1.5</v>
      </c>
      <c r="DA35" s="660"/>
      <c r="DB35" s="660"/>
      <c r="DC35" s="661"/>
      <c r="DD35" s="634">
        <v>113070</v>
      </c>
      <c r="DE35" s="657"/>
      <c r="DF35" s="657"/>
      <c r="DG35" s="657"/>
      <c r="DH35" s="657"/>
      <c r="DI35" s="657"/>
      <c r="DJ35" s="657"/>
      <c r="DK35" s="658"/>
      <c r="DL35" s="634">
        <v>113070</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8090917</v>
      </c>
      <c r="S36" s="698"/>
      <c r="T36" s="698"/>
      <c r="U36" s="698"/>
      <c r="V36" s="698"/>
      <c r="W36" s="698"/>
      <c r="X36" s="698"/>
      <c r="Y36" s="699"/>
      <c r="Z36" s="700">
        <v>100</v>
      </c>
      <c r="AA36" s="700"/>
      <c r="AB36" s="700"/>
      <c r="AC36" s="700"/>
      <c r="AD36" s="701">
        <v>4378936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100754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40148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1090223</v>
      </c>
      <c r="CS36" s="626"/>
      <c r="CT36" s="626"/>
      <c r="CU36" s="626"/>
      <c r="CV36" s="626"/>
      <c r="CW36" s="626"/>
      <c r="CX36" s="626"/>
      <c r="CY36" s="627"/>
      <c r="CZ36" s="659">
        <v>14.2</v>
      </c>
      <c r="DA36" s="660"/>
      <c r="DB36" s="660"/>
      <c r="DC36" s="661"/>
      <c r="DD36" s="634">
        <v>976665</v>
      </c>
      <c r="DE36" s="626"/>
      <c r="DF36" s="626"/>
      <c r="DG36" s="626"/>
      <c r="DH36" s="626"/>
      <c r="DI36" s="626"/>
      <c r="DJ36" s="626"/>
      <c r="DK36" s="627"/>
      <c r="DL36" s="634">
        <v>785313</v>
      </c>
      <c r="DM36" s="626"/>
      <c r="DN36" s="626"/>
      <c r="DO36" s="626"/>
      <c r="DP36" s="626"/>
      <c r="DQ36" s="626"/>
      <c r="DR36" s="626"/>
      <c r="DS36" s="626"/>
      <c r="DT36" s="626"/>
      <c r="DU36" s="626"/>
      <c r="DV36" s="627"/>
      <c r="DW36" s="630">
        <v>17</v>
      </c>
      <c r="DX36" s="655"/>
      <c r="DY36" s="655"/>
      <c r="DZ36" s="655"/>
      <c r="EA36" s="655"/>
      <c r="EB36" s="655"/>
      <c r="EC36" s="656"/>
    </row>
    <row r="37" spans="2:133" ht="11.25" customHeight="1">
      <c r="AQ37" s="704" t="s">
        <v>315</v>
      </c>
      <c r="AR37" s="705"/>
      <c r="AS37" s="705"/>
      <c r="AT37" s="705"/>
      <c r="AU37" s="705"/>
      <c r="AV37" s="705"/>
      <c r="AW37" s="705"/>
      <c r="AX37" s="705"/>
      <c r="AY37" s="706"/>
      <c r="AZ37" s="625">
        <v>40507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2419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592982</v>
      </c>
      <c r="CS37" s="657"/>
      <c r="CT37" s="657"/>
      <c r="CU37" s="657"/>
      <c r="CV37" s="657"/>
      <c r="CW37" s="657"/>
      <c r="CX37" s="657"/>
      <c r="CY37" s="658"/>
      <c r="CZ37" s="659">
        <v>7.7</v>
      </c>
      <c r="DA37" s="660"/>
      <c r="DB37" s="660"/>
      <c r="DC37" s="661"/>
      <c r="DD37" s="634">
        <v>592982</v>
      </c>
      <c r="DE37" s="657"/>
      <c r="DF37" s="657"/>
      <c r="DG37" s="657"/>
      <c r="DH37" s="657"/>
      <c r="DI37" s="657"/>
      <c r="DJ37" s="657"/>
      <c r="DK37" s="658"/>
      <c r="DL37" s="634">
        <v>540419</v>
      </c>
      <c r="DM37" s="657"/>
      <c r="DN37" s="657"/>
      <c r="DO37" s="657"/>
      <c r="DP37" s="657"/>
      <c r="DQ37" s="657"/>
      <c r="DR37" s="657"/>
      <c r="DS37" s="657"/>
      <c r="DT37" s="657"/>
      <c r="DU37" s="657"/>
      <c r="DV37" s="658"/>
      <c r="DW37" s="630">
        <v>11.7</v>
      </c>
      <c r="DX37" s="655"/>
      <c r="DY37" s="655"/>
      <c r="DZ37" s="655"/>
      <c r="EA37" s="655"/>
      <c r="EB37" s="655"/>
      <c r="EC37" s="656"/>
    </row>
    <row r="38" spans="2:133" ht="11.25" customHeight="1">
      <c r="AQ38" s="704" t="s">
        <v>318</v>
      </c>
      <c r="AR38" s="705"/>
      <c r="AS38" s="705"/>
      <c r="AT38" s="705"/>
      <c r="AU38" s="705"/>
      <c r="AV38" s="705"/>
      <c r="AW38" s="705"/>
      <c r="AX38" s="705"/>
      <c r="AY38" s="706"/>
      <c r="AZ38" s="625">
        <v>4517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4108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769280</v>
      </c>
      <c r="CS38" s="626"/>
      <c r="CT38" s="626"/>
      <c r="CU38" s="626"/>
      <c r="CV38" s="626"/>
      <c r="CW38" s="626"/>
      <c r="CX38" s="626"/>
      <c r="CY38" s="627"/>
      <c r="CZ38" s="659">
        <v>10.1</v>
      </c>
      <c r="DA38" s="660"/>
      <c r="DB38" s="660"/>
      <c r="DC38" s="661"/>
      <c r="DD38" s="634">
        <v>660858</v>
      </c>
      <c r="DE38" s="626"/>
      <c r="DF38" s="626"/>
      <c r="DG38" s="626"/>
      <c r="DH38" s="626"/>
      <c r="DI38" s="626"/>
      <c r="DJ38" s="626"/>
      <c r="DK38" s="627"/>
      <c r="DL38" s="634">
        <v>518111</v>
      </c>
      <c r="DM38" s="626"/>
      <c r="DN38" s="626"/>
      <c r="DO38" s="626"/>
      <c r="DP38" s="626"/>
      <c r="DQ38" s="626"/>
      <c r="DR38" s="626"/>
      <c r="DS38" s="626"/>
      <c r="DT38" s="626"/>
      <c r="DU38" s="626"/>
      <c r="DV38" s="627"/>
      <c r="DW38" s="630">
        <v>11.2</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116359</v>
      </c>
      <c r="CS39" s="657"/>
      <c r="CT39" s="657"/>
      <c r="CU39" s="657"/>
      <c r="CV39" s="657"/>
      <c r="CW39" s="657"/>
      <c r="CX39" s="657"/>
      <c r="CY39" s="658"/>
      <c r="CZ39" s="659">
        <v>1.5</v>
      </c>
      <c r="DA39" s="660"/>
      <c r="DB39" s="660"/>
      <c r="DC39" s="661"/>
      <c r="DD39" s="634">
        <v>104359</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161231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52000</v>
      </c>
      <c r="CS40" s="626"/>
      <c r="CT40" s="626"/>
      <c r="CU40" s="626"/>
      <c r="CV40" s="626"/>
      <c r="CW40" s="626"/>
      <c r="CX40" s="626"/>
      <c r="CY40" s="627"/>
      <c r="CZ40" s="659">
        <v>0.7</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466788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1764829</v>
      </c>
      <c r="CS42" s="626"/>
      <c r="CT42" s="626"/>
      <c r="CU42" s="626"/>
      <c r="CV42" s="626"/>
      <c r="CW42" s="626"/>
      <c r="CX42" s="626"/>
      <c r="CY42" s="627"/>
      <c r="CZ42" s="659">
        <v>23.1</v>
      </c>
      <c r="DA42" s="708"/>
      <c r="DB42" s="708"/>
      <c r="DC42" s="709"/>
      <c r="DD42" s="634">
        <v>569253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58009</v>
      </c>
      <c r="CS43" s="657"/>
      <c r="CT43" s="657"/>
      <c r="CU43" s="657"/>
      <c r="CV43" s="657"/>
      <c r="CW43" s="657"/>
      <c r="CX43" s="657"/>
      <c r="CY43" s="658"/>
      <c r="CZ43" s="659">
        <v>0.8</v>
      </c>
      <c r="DA43" s="660"/>
      <c r="DB43" s="660"/>
      <c r="DC43" s="661"/>
      <c r="DD43" s="634">
        <v>58009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1711829</v>
      </c>
      <c r="CS44" s="626"/>
      <c r="CT44" s="626"/>
      <c r="CU44" s="626"/>
      <c r="CV44" s="626"/>
      <c r="CW44" s="626"/>
      <c r="CX44" s="626"/>
      <c r="CY44" s="627"/>
      <c r="CZ44" s="659">
        <v>22.4</v>
      </c>
      <c r="DA44" s="708"/>
      <c r="DB44" s="708"/>
      <c r="DC44" s="709"/>
      <c r="DD44" s="634">
        <v>569253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393371</v>
      </c>
      <c r="CS45" s="657"/>
      <c r="CT45" s="657"/>
      <c r="CU45" s="657"/>
      <c r="CV45" s="657"/>
      <c r="CW45" s="657"/>
      <c r="CX45" s="657"/>
      <c r="CY45" s="658"/>
      <c r="CZ45" s="659">
        <v>5.0999999999999996</v>
      </c>
      <c r="DA45" s="660"/>
      <c r="DB45" s="660"/>
      <c r="DC45" s="661"/>
      <c r="DD45" s="634">
        <v>57495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1279600</v>
      </c>
      <c r="CS46" s="626"/>
      <c r="CT46" s="626"/>
      <c r="CU46" s="626"/>
      <c r="CV46" s="626"/>
      <c r="CW46" s="626"/>
      <c r="CX46" s="626"/>
      <c r="CY46" s="627"/>
      <c r="CZ46" s="659">
        <v>16.7</v>
      </c>
      <c r="DA46" s="708"/>
      <c r="DB46" s="708"/>
      <c r="DC46" s="709"/>
      <c r="DD46" s="634">
        <v>472900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53000</v>
      </c>
      <c r="CS47" s="657"/>
      <c r="CT47" s="657"/>
      <c r="CU47" s="657"/>
      <c r="CV47" s="657"/>
      <c r="CW47" s="657"/>
      <c r="CX47" s="657"/>
      <c r="CY47" s="658"/>
      <c r="CZ47" s="659">
        <v>0.7</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7652791</v>
      </c>
      <c r="CS49" s="693"/>
      <c r="CT49" s="693"/>
      <c r="CU49" s="693"/>
      <c r="CV49" s="693"/>
      <c r="CW49" s="693"/>
      <c r="CX49" s="693"/>
      <c r="CY49" s="720"/>
      <c r="CZ49" s="721">
        <v>100</v>
      </c>
      <c r="DA49" s="722"/>
      <c r="DB49" s="722"/>
      <c r="DC49" s="723"/>
      <c r="DD49" s="724">
        <v>5056765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8079</v>
      </c>
      <c r="R7" s="755"/>
      <c r="S7" s="755"/>
      <c r="T7" s="755"/>
      <c r="U7" s="755"/>
      <c r="V7" s="755">
        <v>7649</v>
      </c>
      <c r="W7" s="755"/>
      <c r="X7" s="755"/>
      <c r="Y7" s="755"/>
      <c r="Z7" s="755"/>
      <c r="AA7" s="755">
        <v>430</v>
      </c>
      <c r="AB7" s="755"/>
      <c r="AC7" s="755"/>
      <c r="AD7" s="755"/>
      <c r="AE7" s="756"/>
      <c r="AF7" s="757">
        <v>319</v>
      </c>
      <c r="AG7" s="758"/>
      <c r="AH7" s="758"/>
      <c r="AI7" s="758"/>
      <c r="AJ7" s="759"/>
      <c r="AK7" s="794">
        <v>1</v>
      </c>
      <c r="AL7" s="795"/>
      <c r="AM7" s="795"/>
      <c r="AN7" s="795"/>
      <c r="AO7" s="795"/>
      <c r="AP7" s="795">
        <v>6176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42</v>
      </c>
      <c r="CI7" s="792"/>
      <c r="CJ7" s="792"/>
      <c r="CK7" s="792"/>
      <c r="CL7" s="793"/>
      <c r="CM7" s="791">
        <v>10</v>
      </c>
      <c r="CN7" s="792"/>
      <c r="CO7" s="792"/>
      <c r="CP7" s="792"/>
      <c r="CQ7" s="793"/>
      <c r="CR7" s="791">
        <v>1</v>
      </c>
      <c r="CS7" s="792"/>
      <c r="CT7" s="792"/>
      <c r="CU7" s="792"/>
      <c r="CV7" s="793"/>
      <c r="CW7" s="791">
        <v>31</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11</v>
      </c>
      <c r="R8" s="779"/>
      <c r="S8" s="779"/>
      <c r="T8" s="779"/>
      <c r="U8" s="779"/>
      <c r="V8" s="779">
        <v>3</v>
      </c>
      <c r="W8" s="779"/>
      <c r="X8" s="779"/>
      <c r="Y8" s="779"/>
      <c r="Z8" s="779"/>
      <c r="AA8" s="779">
        <v>8</v>
      </c>
      <c r="AB8" s="779"/>
      <c r="AC8" s="779"/>
      <c r="AD8" s="779"/>
      <c r="AE8" s="780"/>
      <c r="AF8" s="781">
        <v>8</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8090</v>
      </c>
      <c r="R23" s="814"/>
      <c r="S23" s="814"/>
      <c r="T23" s="814"/>
      <c r="U23" s="814"/>
      <c r="V23" s="814">
        <v>7652</v>
      </c>
      <c r="W23" s="814"/>
      <c r="X23" s="814"/>
      <c r="Y23" s="814"/>
      <c r="Z23" s="814"/>
      <c r="AA23" s="814">
        <v>438</v>
      </c>
      <c r="AB23" s="814"/>
      <c r="AC23" s="814"/>
      <c r="AD23" s="814"/>
      <c r="AE23" s="815"/>
      <c r="AF23" s="816">
        <v>326</v>
      </c>
      <c r="AG23" s="814"/>
      <c r="AH23" s="814"/>
      <c r="AI23" s="814"/>
      <c r="AJ23" s="817"/>
      <c r="AK23" s="818"/>
      <c r="AL23" s="819"/>
      <c r="AM23" s="819"/>
      <c r="AN23" s="819"/>
      <c r="AO23" s="819"/>
      <c r="AP23" s="814">
        <v>6176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2327</v>
      </c>
      <c r="R28" s="843"/>
      <c r="S28" s="843"/>
      <c r="T28" s="843"/>
      <c r="U28" s="843"/>
      <c r="V28" s="843">
        <v>2208</v>
      </c>
      <c r="W28" s="843"/>
      <c r="X28" s="843"/>
      <c r="Y28" s="843"/>
      <c r="Z28" s="843"/>
      <c r="AA28" s="843">
        <v>119</v>
      </c>
      <c r="AB28" s="843"/>
      <c r="AC28" s="843"/>
      <c r="AD28" s="843"/>
      <c r="AE28" s="844"/>
      <c r="AF28" s="845">
        <v>119</v>
      </c>
      <c r="AG28" s="843"/>
      <c r="AH28" s="843"/>
      <c r="AI28" s="843"/>
      <c r="AJ28" s="846"/>
      <c r="AK28" s="847">
        <v>161</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156</v>
      </c>
      <c r="R29" s="779"/>
      <c r="S29" s="779"/>
      <c r="T29" s="779"/>
      <c r="U29" s="779"/>
      <c r="V29" s="779">
        <v>155</v>
      </c>
      <c r="W29" s="779"/>
      <c r="X29" s="779"/>
      <c r="Y29" s="779"/>
      <c r="Z29" s="779"/>
      <c r="AA29" s="779">
        <v>1</v>
      </c>
      <c r="AB29" s="779"/>
      <c r="AC29" s="779"/>
      <c r="AD29" s="779"/>
      <c r="AE29" s="780"/>
      <c r="AF29" s="781">
        <v>1</v>
      </c>
      <c r="AG29" s="782"/>
      <c r="AH29" s="782"/>
      <c r="AI29" s="782"/>
      <c r="AJ29" s="783"/>
      <c r="AK29" s="850">
        <v>53</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1697</v>
      </c>
      <c r="R30" s="779"/>
      <c r="S30" s="779"/>
      <c r="T30" s="779"/>
      <c r="U30" s="779"/>
      <c r="V30" s="779">
        <v>1657</v>
      </c>
      <c r="W30" s="779"/>
      <c r="X30" s="779"/>
      <c r="Y30" s="779"/>
      <c r="Z30" s="779"/>
      <c r="AA30" s="779">
        <v>40</v>
      </c>
      <c r="AB30" s="779"/>
      <c r="AC30" s="779"/>
      <c r="AD30" s="779"/>
      <c r="AE30" s="780"/>
      <c r="AF30" s="781">
        <v>40</v>
      </c>
      <c r="AG30" s="782"/>
      <c r="AH30" s="782"/>
      <c r="AI30" s="782"/>
      <c r="AJ30" s="783"/>
      <c r="AK30" s="850">
        <v>228</v>
      </c>
      <c r="AL30" s="851"/>
      <c r="AM30" s="851"/>
      <c r="AN30" s="851"/>
      <c r="AO30" s="851"/>
      <c r="AP30" s="851">
        <v>17</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264</v>
      </c>
      <c r="R31" s="779"/>
      <c r="S31" s="779"/>
      <c r="T31" s="779"/>
      <c r="U31" s="779"/>
      <c r="V31" s="779">
        <v>201</v>
      </c>
      <c r="W31" s="779"/>
      <c r="X31" s="779"/>
      <c r="Y31" s="779"/>
      <c r="Z31" s="779"/>
      <c r="AA31" s="779">
        <v>63</v>
      </c>
      <c r="AB31" s="779"/>
      <c r="AC31" s="779"/>
      <c r="AD31" s="779"/>
      <c r="AE31" s="780"/>
      <c r="AF31" s="781">
        <v>535</v>
      </c>
      <c r="AG31" s="782"/>
      <c r="AH31" s="782"/>
      <c r="AI31" s="782"/>
      <c r="AJ31" s="783"/>
      <c r="AK31" s="850">
        <v>0</v>
      </c>
      <c r="AL31" s="851"/>
      <c r="AM31" s="851"/>
      <c r="AN31" s="851"/>
      <c r="AO31" s="851"/>
      <c r="AP31" s="851">
        <v>146</v>
      </c>
      <c r="AQ31" s="851"/>
      <c r="AR31" s="851"/>
      <c r="AS31" s="851"/>
      <c r="AT31" s="851"/>
      <c r="AU31" s="851">
        <v>0</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148</v>
      </c>
      <c r="R32" s="779"/>
      <c r="S32" s="779"/>
      <c r="T32" s="779"/>
      <c r="U32" s="779"/>
      <c r="V32" s="779">
        <v>141</v>
      </c>
      <c r="W32" s="779"/>
      <c r="X32" s="779"/>
      <c r="Y32" s="779"/>
      <c r="Z32" s="779"/>
      <c r="AA32" s="779">
        <v>7</v>
      </c>
      <c r="AB32" s="779"/>
      <c r="AC32" s="779"/>
      <c r="AD32" s="779"/>
      <c r="AE32" s="780"/>
      <c r="AF32" s="781">
        <v>7</v>
      </c>
      <c r="AG32" s="782"/>
      <c r="AH32" s="782"/>
      <c r="AI32" s="782"/>
      <c r="AJ32" s="783"/>
      <c r="AK32" s="850">
        <v>101</v>
      </c>
      <c r="AL32" s="851"/>
      <c r="AM32" s="851"/>
      <c r="AN32" s="851"/>
      <c r="AO32" s="851"/>
      <c r="AP32" s="851">
        <v>1124</v>
      </c>
      <c r="AQ32" s="851"/>
      <c r="AR32" s="851"/>
      <c r="AS32" s="851"/>
      <c r="AT32" s="851"/>
      <c r="AU32" s="851">
        <v>0</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42</v>
      </c>
      <c r="R33" s="779"/>
      <c r="S33" s="779"/>
      <c r="T33" s="779"/>
      <c r="U33" s="779"/>
      <c r="V33" s="779">
        <v>41</v>
      </c>
      <c r="W33" s="779"/>
      <c r="X33" s="779"/>
      <c r="Y33" s="779"/>
      <c r="Z33" s="779"/>
      <c r="AA33" s="779">
        <v>1</v>
      </c>
      <c r="AB33" s="779"/>
      <c r="AC33" s="779"/>
      <c r="AD33" s="779"/>
      <c r="AE33" s="780"/>
      <c r="AF33" s="781" t="s">
        <v>112</v>
      </c>
      <c r="AG33" s="782"/>
      <c r="AH33" s="782"/>
      <c r="AI33" s="782"/>
      <c r="AJ33" s="783"/>
      <c r="AK33" s="850">
        <v>41</v>
      </c>
      <c r="AL33" s="851"/>
      <c r="AM33" s="851"/>
      <c r="AN33" s="851"/>
      <c r="AO33" s="851"/>
      <c r="AP33" s="851">
        <v>77</v>
      </c>
      <c r="AQ33" s="851"/>
      <c r="AR33" s="851"/>
      <c r="AS33" s="851"/>
      <c r="AT33" s="851"/>
      <c r="AU33" s="851">
        <v>51</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703</v>
      </c>
      <c r="AG63" s="862"/>
      <c r="AH63" s="862"/>
      <c r="AI63" s="862"/>
      <c r="AJ63" s="863"/>
      <c r="AK63" s="864"/>
      <c r="AL63" s="859"/>
      <c r="AM63" s="859"/>
      <c r="AN63" s="859"/>
      <c r="AO63" s="859"/>
      <c r="AP63" s="862">
        <v>1364</v>
      </c>
      <c r="AQ63" s="862"/>
      <c r="AR63" s="862"/>
      <c r="AS63" s="862"/>
      <c r="AT63" s="862"/>
      <c r="AU63" s="862">
        <v>51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2023</v>
      </c>
      <c r="R68" s="886"/>
      <c r="S68" s="886"/>
      <c r="T68" s="886"/>
      <c r="U68" s="886"/>
      <c r="V68" s="886">
        <v>1968</v>
      </c>
      <c r="W68" s="886"/>
      <c r="X68" s="886"/>
      <c r="Y68" s="886"/>
      <c r="Z68" s="886"/>
      <c r="AA68" s="886">
        <v>55</v>
      </c>
      <c r="AB68" s="886"/>
      <c r="AC68" s="886"/>
      <c r="AD68" s="886"/>
      <c r="AE68" s="886"/>
      <c r="AF68" s="886">
        <v>38</v>
      </c>
      <c r="AG68" s="886"/>
      <c r="AH68" s="886"/>
      <c r="AI68" s="886"/>
      <c r="AJ68" s="886"/>
      <c r="AK68" s="886">
        <v>0</v>
      </c>
      <c r="AL68" s="886"/>
      <c r="AM68" s="886"/>
      <c r="AN68" s="886"/>
      <c r="AO68" s="886"/>
      <c r="AP68" s="886">
        <v>263</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1036</v>
      </c>
      <c r="R69" s="851"/>
      <c r="S69" s="851"/>
      <c r="T69" s="851"/>
      <c r="U69" s="851"/>
      <c r="V69" s="851">
        <v>953</v>
      </c>
      <c r="W69" s="851"/>
      <c r="X69" s="851"/>
      <c r="Y69" s="851"/>
      <c r="Z69" s="851"/>
      <c r="AA69" s="851">
        <v>83</v>
      </c>
      <c r="AB69" s="851"/>
      <c r="AC69" s="851"/>
      <c r="AD69" s="851"/>
      <c r="AE69" s="851"/>
      <c r="AF69" s="851">
        <v>83</v>
      </c>
      <c r="AG69" s="851"/>
      <c r="AH69" s="851"/>
      <c r="AI69" s="851"/>
      <c r="AJ69" s="851"/>
      <c r="AK69" s="851">
        <v>0</v>
      </c>
      <c r="AL69" s="851"/>
      <c r="AM69" s="851"/>
      <c r="AN69" s="851"/>
      <c r="AO69" s="851"/>
      <c r="AP69" s="851">
        <v>398</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771</v>
      </c>
      <c r="R70" s="851"/>
      <c r="S70" s="851"/>
      <c r="T70" s="851"/>
      <c r="U70" s="851"/>
      <c r="V70" s="851">
        <v>722</v>
      </c>
      <c r="W70" s="851"/>
      <c r="X70" s="851"/>
      <c r="Y70" s="851"/>
      <c r="Z70" s="851"/>
      <c r="AA70" s="851">
        <v>49</v>
      </c>
      <c r="AB70" s="851"/>
      <c r="AC70" s="851"/>
      <c r="AD70" s="851"/>
      <c r="AE70" s="851"/>
      <c r="AF70" s="851">
        <v>49</v>
      </c>
      <c r="AG70" s="851"/>
      <c r="AH70" s="851"/>
      <c r="AI70" s="851"/>
      <c r="AJ70" s="851"/>
      <c r="AK70" s="851">
        <v>0</v>
      </c>
      <c r="AL70" s="851"/>
      <c r="AM70" s="851"/>
      <c r="AN70" s="851"/>
      <c r="AO70" s="851"/>
      <c r="AP70" s="851">
        <v>0</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246870</v>
      </c>
      <c r="R71" s="851"/>
      <c r="S71" s="851"/>
      <c r="T71" s="851"/>
      <c r="U71" s="851"/>
      <c r="V71" s="851">
        <v>235027</v>
      </c>
      <c r="W71" s="851"/>
      <c r="X71" s="851"/>
      <c r="Y71" s="851"/>
      <c r="Z71" s="851"/>
      <c r="AA71" s="851">
        <v>11843</v>
      </c>
      <c r="AB71" s="851"/>
      <c r="AC71" s="851"/>
      <c r="AD71" s="851"/>
      <c r="AE71" s="851"/>
      <c r="AF71" s="851">
        <v>11843</v>
      </c>
      <c r="AG71" s="851"/>
      <c r="AH71" s="851"/>
      <c r="AI71" s="851"/>
      <c r="AJ71" s="851"/>
      <c r="AK71" s="851">
        <v>516</v>
      </c>
      <c r="AL71" s="851"/>
      <c r="AM71" s="851"/>
      <c r="AN71" s="851"/>
      <c r="AO71" s="851"/>
      <c r="AP71" s="851">
        <v>0</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v>0</v>
      </c>
      <c r="AG72" s="851"/>
      <c r="AH72" s="851"/>
      <c r="AI72" s="851"/>
      <c r="AJ72" s="851"/>
      <c r="AK72" s="851">
        <v>15</v>
      </c>
      <c r="AL72" s="851"/>
      <c r="AM72" s="851"/>
      <c r="AN72" s="851"/>
      <c r="AO72" s="851"/>
      <c r="AP72" s="851">
        <v>0</v>
      </c>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v>0</v>
      </c>
      <c r="AG73" s="851"/>
      <c r="AH73" s="851"/>
      <c r="AI73" s="851"/>
      <c r="AJ73" s="851"/>
      <c r="AK73" s="851">
        <v>0</v>
      </c>
      <c r="AL73" s="851"/>
      <c r="AM73" s="851"/>
      <c r="AN73" s="851"/>
      <c r="AO73" s="851"/>
      <c r="AP73" s="851">
        <v>0</v>
      </c>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v>0</v>
      </c>
      <c r="AG74" s="851"/>
      <c r="AH74" s="851"/>
      <c r="AI74" s="851"/>
      <c r="AJ74" s="851"/>
      <c r="AK74" s="851">
        <v>0</v>
      </c>
      <c r="AL74" s="851"/>
      <c r="AM74" s="851"/>
      <c r="AN74" s="851"/>
      <c r="AO74" s="851"/>
      <c r="AP74" s="851">
        <v>0</v>
      </c>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v>0</v>
      </c>
      <c r="AG75" s="900"/>
      <c r="AH75" s="900"/>
      <c r="AI75" s="900"/>
      <c r="AJ75" s="850"/>
      <c r="AK75" s="901">
        <v>0</v>
      </c>
      <c r="AL75" s="900"/>
      <c r="AM75" s="900"/>
      <c r="AN75" s="900"/>
      <c r="AO75" s="850"/>
      <c r="AP75" s="901">
        <v>0</v>
      </c>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v>0</v>
      </c>
      <c r="AG76" s="900"/>
      <c r="AH76" s="900"/>
      <c r="AI76" s="900"/>
      <c r="AJ76" s="850"/>
      <c r="AK76" s="901">
        <v>18</v>
      </c>
      <c r="AL76" s="900"/>
      <c r="AM76" s="900"/>
      <c r="AN76" s="900"/>
      <c r="AO76" s="850"/>
      <c r="AP76" s="901">
        <v>0</v>
      </c>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12013</v>
      </c>
      <c r="AG88" s="862"/>
      <c r="AH88" s="862"/>
      <c r="AI88" s="862"/>
      <c r="AJ88" s="862"/>
      <c r="AK88" s="859"/>
      <c r="AL88" s="859"/>
      <c r="AM88" s="859"/>
      <c r="AN88" s="859"/>
      <c r="AO88" s="859"/>
      <c r="AP88" s="862">
        <v>661</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v>
      </c>
      <c r="CS102" s="870"/>
      <c r="CT102" s="870"/>
      <c r="CU102" s="870"/>
      <c r="CV102" s="913"/>
      <c r="CW102" s="912">
        <v>31</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487095</v>
      </c>
      <c r="AB110" s="922"/>
      <c r="AC110" s="922"/>
      <c r="AD110" s="922"/>
      <c r="AE110" s="923"/>
      <c r="AF110" s="924">
        <v>464507</v>
      </c>
      <c r="AG110" s="922"/>
      <c r="AH110" s="922"/>
      <c r="AI110" s="922"/>
      <c r="AJ110" s="923"/>
      <c r="AK110" s="924">
        <v>492059</v>
      </c>
      <c r="AL110" s="922"/>
      <c r="AM110" s="922"/>
      <c r="AN110" s="922"/>
      <c r="AO110" s="923"/>
      <c r="AP110" s="925">
        <v>12.2</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5367427</v>
      </c>
      <c r="BR110" s="957"/>
      <c r="BS110" s="957"/>
      <c r="BT110" s="957"/>
      <c r="BU110" s="957"/>
      <c r="BV110" s="957">
        <v>6014019</v>
      </c>
      <c r="BW110" s="957"/>
      <c r="BX110" s="957"/>
      <c r="BY110" s="957"/>
      <c r="BZ110" s="957"/>
      <c r="CA110" s="957">
        <v>6069734</v>
      </c>
      <c r="CB110" s="957"/>
      <c r="CC110" s="957"/>
      <c r="CD110" s="957"/>
      <c r="CE110" s="957"/>
      <c r="CF110" s="971">
        <v>150.69999999999999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126815</v>
      </c>
      <c r="BR111" s="950"/>
      <c r="BS111" s="950"/>
      <c r="BT111" s="950"/>
      <c r="BU111" s="950"/>
      <c r="BV111" s="950">
        <v>91072</v>
      </c>
      <c r="BW111" s="950"/>
      <c r="BX111" s="950"/>
      <c r="BY111" s="950"/>
      <c r="BZ111" s="950"/>
      <c r="CA111" s="950">
        <v>69319</v>
      </c>
      <c r="CB111" s="950"/>
      <c r="CC111" s="950"/>
      <c r="CD111" s="950"/>
      <c r="CE111" s="950"/>
      <c r="CF111" s="944">
        <v>1.7</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1330943</v>
      </c>
      <c r="BR112" s="950"/>
      <c r="BS112" s="950"/>
      <c r="BT112" s="950"/>
      <c r="BU112" s="950"/>
      <c r="BV112" s="950">
        <v>1227907</v>
      </c>
      <c r="BW112" s="950"/>
      <c r="BX112" s="950"/>
      <c r="BY112" s="950"/>
      <c r="BZ112" s="950"/>
      <c r="CA112" s="950">
        <v>1131548</v>
      </c>
      <c r="CB112" s="950"/>
      <c r="CC112" s="950"/>
      <c r="CD112" s="950"/>
      <c r="CE112" s="950"/>
      <c r="CF112" s="944">
        <v>28.1</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15412</v>
      </c>
      <c r="DH112" s="950"/>
      <c r="DI112" s="950"/>
      <c r="DJ112" s="950"/>
      <c r="DK112" s="950"/>
      <c r="DL112" s="950">
        <v>5181</v>
      </c>
      <c r="DM112" s="950"/>
      <c r="DN112" s="950"/>
      <c r="DO112" s="950"/>
      <c r="DP112" s="950"/>
      <c r="DQ112" s="950" t="s">
        <v>415</v>
      </c>
      <c r="DR112" s="950"/>
      <c r="DS112" s="950"/>
      <c r="DT112" s="950"/>
      <c r="DU112" s="950"/>
      <c r="DV112" s="951" t="s">
        <v>415</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129883</v>
      </c>
      <c r="AB113" s="964"/>
      <c r="AC113" s="964"/>
      <c r="AD113" s="964"/>
      <c r="AE113" s="965"/>
      <c r="AF113" s="966">
        <v>133896</v>
      </c>
      <c r="AG113" s="964"/>
      <c r="AH113" s="964"/>
      <c r="AI113" s="964"/>
      <c r="AJ113" s="965"/>
      <c r="AK113" s="966">
        <v>133483</v>
      </c>
      <c r="AL113" s="964"/>
      <c r="AM113" s="964"/>
      <c r="AN113" s="964"/>
      <c r="AO113" s="965"/>
      <c r="AP113" s="967">
        <v>3.3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388781</v>
      </c>
      <c r="BR113" s="950"/>
      <c r="BS113" s="950"/>
      <c r="BT113" s="950"/>
      <c r="BU113" s="950"/>
      <c r="BV113" s="950">
        <v>284115</v>
      </c>
      <c r="BW113" s="950"/>
      <c r="BX113" s="950"/>
      <c r="BY113" s="950"/>
      <c r="BZ113" s="950"/>
      <c r="CA113" s="950">
        <v>193282</v>
      </c>
      <c r="CB113" s="950"/>
      <c r="CC113" s="950"/>
      <c r="CD113" s="950"/>
      <c r="CE113" s="950"/>
      <c r="CF113" s="944">
        <v>4.8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201027</v>
      </c>
      <c r="AB114" s="989"/>
      <c r="AC114" s="989"/>
      <c r="AD114" s="989"/>
      <c r="AE114" s="990"/>
      <c r="AF114" s="991">
        <v>199753</v>
      </c>
      <c r="AG114" s="989"/>
      <c r="AH114" s="989"/>
      <c r="AI114" s="989"/>
      <c r="AJ114" s="990"/>
      <c r="AK114" s="991">
        <v>177042</v>
      </c>
      <c r="AL114" s="989"/>
      <c r="AM114" s="989"/>
      <c r="AN114" s="989"/>
      <c r="AO114" s="990"/>
      <c r="AP114" s="992">
        <v>4.4000000000000004</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1578466</v>
      </c>
      <c r="BR114" s="950"/>
      <c r="BS114" s="950"/>
      <c r="BT114" s="950"/>
      <c r="BU114" s="950"/>
      <c r="BV114" s="950">
        <v>1464065</v>
      </c>
      <c r="BW114" s="950"/>
      <c r="BX114" s="950"/>
      <c r="BY114" s="950"/>
      <c r="BZ114" s="950"/>
      <c r="CA114" s="950">
        <v>1399120</v>
      </c>
      <c r="CB114" s="950"/>
      <c r="CC114" s="950"/>
      <c r="CD114" s="950"/>
      <c r="CE114" s="950"/>
      <c r="CF114" s="944">
        <v>34.700000000000003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96495</v>
      </c>
      <c r="AB115" s="964"/>
      <c r="AC115" s="964"/>
      <c r="AD115" s="964"/>
      <c r="AE115" s="965"/>
      <c r="AF115" s="966">
        <v>38083</v>
      </c>
      <c r="AG115" s="964"/>
      <c r="AH115" s="964"/>
      <c r="AI115" s="964"/>
      <c r="AJ115" s="965"/>
      <c r="AK115" s="966">
        <v>22814</v>
      </c>
      <c r="AL115" s="964"/>
      <c r="AM115" s="964"/>
      <c r="AN115" s="964"/>
      <c r="AO115" s="965"/>
      <c r="AP115" s="967">
        <v>0.6</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109687</v>
      </c>
      <c r="DH116" s="989"/>
      <c r="DI116" s="989"/>
      <c r="DJ116" s="989"/>
      <c r="DK116" s="990"/>
      <c r="DL116" s="991">
        <v>85891</v>
      </c>
      <c r="DM116" s="989"/>
      <c r="DN116" s="989"/>
      <c r="DO116" s="989"/>
      <c r="DP116" s="990"/>
      <c r="DQ116" s="991">
        <v>69319</v>
      </c>
      <c r="DR116" s="989"/>
      <c r="DS116" s="989"/>
      <c r="DT116" s="989"/>
      <c r="DU116" s="990"/>
      <c r="DV116" s="992">
        <v>1.7</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914500</v>
      </c>
      <c r="AB117" s="1007"/>
      <c r="AC117" s="1007"/>
      <c r="AD117" s="1007"/>
      <c r="AE117" s="1008"/>
      <c r="AF117" s="1009">
        <v>836239</v>
      </c>
      <c r="AG117" s="1007"/>
      <c r="AH117" s="1007"/>
      <c r="AI117" s="1007"/>
      <c r="AJ117" s="1008"/>
      <c r="AK117" s="1009">
        <v>825398</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432</v>
      </c>
      <c r="BR117" s="950"/>
      <c r="BS117" s="950"/>
      <c r="BT117" s="950"/>
      <c r="BU117" s="950"/>
      <c r="BV117" s="950" t="s">
        <v>432</v>
      </c>
      <c r="BW117" s="950"/>
      <c r="BX117" s="950"/>
      <c r="BY117" s="950"/>
      <c r="BZ117" s="950"/>
      <c r="CA117" s="950" t="s">
        <v>432</v>
      </c>
      <c r="CB117" s="950"/>
      <c r="CC117" s="950"/>
      <c r="CD117" s="950"/>
      <c r="CE117" s="950"/>
      <c r="CF117" s="944" t="s">
        <v>432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432</v>
      </c>
      <c r="DH117" s="989"/>
      <c r="DI117" s="989"/>
      <c r="DJ117" s="989"/>
      <c r="DK117" s="990"/>
      <c r="DL117" s="991" t="s">
        <v>432</v>
      </c>
      <c r="DM117" s="989"/>
      <c r="DN117" s="989"/>
      <c r="DO117" s="989"/>
      <c r="DP117" s="990"/>
      <c r="DQ117" s="991" t="s">
        <v>432</v>
      </c>
      <c r="DR117" s="989"/>
      <c r="DS117" s="989"/>
      <c r="DT117" s="989"/>
      <c r="DU117" s="990"/>
      <c r="DV117" s="992" t="s">
        <v>432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8792432</v>
      </c>
      <c r="BR119" s="1028"/>
      <c r="BS119" s="1028"/>
      <c r="BT119" s="1028"/>
      <c r="BU119" s="1028"/>
      <c r="BV119" s="1028">
        <v>9081178</v>
      </c>
      <c r="BW119" s="1028"/>
      <c r="BX119" s="1028"/>
      <c r="BY119" s="1028"/>
      <c r="BZ119" s="1028"/>
      <c r="CA119" s="1028">
        <v>8863003</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1716</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2821263</v>
      </c>
      <c r="BR120" s="957"/>
      <c r="BS120" s="957"/>
      <c r="BT120" s="957"/>
      <c r="BU120" s="957"/>
      <c r="BV120" s="957">
        <v>2912701</v>
      </c>
      <c r="BW120" s="957"/>
      <c r="BX120" s="957"/>
      <c r="BY120" s="957"/>
      <c r="BZ120" s="957"/>
      <c r="CA120" s="957">
        <v>2513955</v>
      </c>
      <c r="CB120" s="957"/>
      <c r="CC120" s="957"/>
      <c r="CD120" s="957"/>
      <c r="CE120" s="957"/>
      <c r="CF120" s="971">
        <v>62.4</v>
      </c>
      <c r="CG120" s="972"/>
      <c r="CH120" s="972"/>
      <c r="CI120" s="972"/>
      <c r="CJ120" s="972"/>
      <c r="CK120" s="1037" t="s">
        <v>440</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1215062</v>
      </c>
      <c r="DH120" s="957"/>
      <c r="DI120" s="957"/>
      <c r="DJ120" s="957"/>
      <c r="DK120" s="957"/>
      <c r="DL120" s="957">
        <v>1151352</v>
      </c>
      <c r="DM120" s="957"/>
      <c r="DN120" s="957"/>
      <c r="DO120" s="957"/>
      <c r="DP120" s="957"/>
      <c r="DQ120" s="957">
        <v>1089772</v>
      </c>
      <c r="DR120" s="957"/>
      <c r="DS120" s="957"/>
      <c r="DT120" s="957"/>
      <c r="DU120" s="957"/>
      <c r="DV120" s="958">
        <v>27.1</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66234</v>
      </c>
      <c r="AB121" s="989"/>
      <c r="AC121" s="989"/>
      <c r="AD121" s="989"/>
      <c r="AE121" s="990"/>
      <c r="AF121" s="991">
        <v>11786</v>
      </c>
      <c r="AG121" s="989"/>
      <c r="AH121" s="989"/>
      <c r="AI121" s="989"/>
      <c r="AJ121" s="990"/>
      <c r="AK121" s="991">
        <v>5713</v>
      </c>
      <c r="AL121" s="989"/>
      <c r="AM121" s="989"/>
      <c r="AN121" s="989"/>
      <c r="AO121" s="990"/>
      <c r="AP121" s="992">
        <v>0.1</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131964</v>
      </c>
      <c r="BR121" s="950"/>
      <c r="BS121" s="950"/>
      <c r="BT121" s="950"/>
      <c r="BU121" s="950"/>
      <c r="BV121" s="950">
        <v>123407</v>
      </c>
      <c r="BW121" s="950"/>
      <c r="BX121" s="950"/>
      <c r="BY121" s="950"/>
      <c r="BZ121" s="950"/>
      <c r="CA121" s="950">
        <v>115181</v>
      </c>
      <c r="CB121" s="950"/>
      <c r="CC121" s="950"/>
      <c r="CD121" s="950"/>
      <c r="CE121" s="950"/>
      <c r="CF121" s="944">
        <v>2.9</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115881</v>
      </c>
      <c r="DH121" s="950"/>
      <c r="DI121" s="950"/>
      <c r="DJ121" s="950"/>
      <c r="DK121" s="950"/>
      <c r="DL121" s="950">
        <v>76555</v>
      </c>
      <c r="DM121" s="950"/>
      <c r="DN121" s="950"/>
      <c r="DO121" s="950"/>
      <c r="DP121" s="950"/>
      <c r="DQ121" s="950">
        <v>41776</v>
      </c>
      <c r="DR121" s="950"/>
      <c r="DS121" s="950"/>
      <c r="DT121" s="950"/>
      <c r="DU121" s="950"/>
      <c r="DV121" s="951">
        <v>1</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5456993</v>
      </c>
      <c r="BR122" s="1028"/>
      <c r="BS122" s="1028"/>
      <c r="BT122" s="1028"/>
      <c r="BU122" s="1028"/>
      <c r="BV122" s="1028">
        <v>5736329</v>
      </c>
      <c r="BW122" s="1028"/>
      <c r="BX122" s="1028"/>
      <c r="BY122" s="1028"/>
      <c r="BZ122" s="1028"/>
      <c r="CA122" s="1028">
        <v>5575966</v>
      </c>
      <c r="CB122" s="1028"/>
      <c r="CC122" s="1028"/>
      <c r="CD122" s="1028"/>
      <c r="CE122" s="1028"/>
      <c r="CF122" s="1048">
        <v>138.4</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24781</v>
      </c>
      <c r="AB123" s="989"/>
      <c r="AC123" s="989"/>
      <c r="AD123" s="989"/>
      <c r="AE123" s="990"/>
      <c r="AF123" s="991">
        <v>24553</v>
      </c>
      <c r="AG123" s="989"/>
      <c r="AH123" s="989"/>
      <c r="AI123" s="989"/>
      <c r="AJ123" s="990"/>
      <c r="AK123" s="991">
        <v>17101</v>
      </c>
      <c r="AL123" s="989"/>
      <c r="AM123" s="989"/>
      <c r="AN123" s="989"/>
      <c r="AO123" s="990"/>
      <c r="AP123" s="992">
        <v>0.4</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8410220</v>
      </c>
      <c r="BR123" s="1096"/>
      <c r="BS123" s="1096"/>
      <c r="BT123" s="1096"/>
      <c r="BU123" s="1096"/>
      <c r="BV123" s="1096">
        <v>8772437</v>
      </c>
      <c r="BW123" s="1096"/>
      <c r="BX123" s="1096"/>
      <c r="BY123" s="1096"/>
      <c r="BZ123" s="1096"/>
      <c r="CA123" s="1096">
        <v>8205102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9.5</v>
      </c>
      <c r="BR124" s="1058"/>
      <c r="BS124" s="1058"/>
      <c r="BT124" s="1058"/>
      <c r="BU124" s="1058"/>
      <c r="BV124" s="1058">
        <v>7.4</v>
      </c>
      <c r="BW124" s="1058"/>
      <c r="BX124" s="1058"/>
      <c r="BY124" s="1058"/>
      <c r="BZ124" s="1058"/>
      <c r="CA124" s="1058">
        <v>16.3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5480</v>
      </c>
      <c r="AB126" s="989"/>
      <c r="AC126" s="989"/>
      <c r="AD126" s="989"/>
      <c r="AE126" s="990"/>
      <c r="AF126" s="991">
        <v>1744</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5740</v>
      </c>
      <c r="AB128" s="1078"/>
      <c r="AC128" s="1078"/>
      <c r="AD128" s="1078"/>
      <c r="AE128" s="1079"/>
      <c r="AF128" s="1080">
        <v>7436</v>
      </c>
      <c r="AG128" s="1078"/>
      <c r="AH128" s="1078"/>
      <c r="AI128" s="1078"/>
      <c r="AJ128" s="1079"/>
      <c r="AK128" s="1080">
        <v>4607</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4625407</v>
      </c>
      <c r="AB129" s="989"/>
      <c r="AC129" s="989"/>
      <c r="AD129" s="989"/>
      <c r="AE129" s="990"/>
      <c r="AF129" s="991">
        <v>4737783</v>
      </c>
      <c r="AG129" s="989"/>
      <c r="AH129" s="989"/>
      <c r="AI129" s="989"/>
      <c r="AJ129" s="990"/>
      <c r="AK129" s="991">
        <v>4605311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624045</v>
      </c>
      <c r="AB130" s="989"/>
      <c r="AC130" s="989"/>
      <c r="AD130" s="989"/>
      <c r="AE130" s="990"/>
      <c r="AF130" s="991">
        <v>604268</v>
      </c>
      <c r="AG130" s="989"/>
      <c r="AH130" s="989"/>
      <c r="AI130" s="989"/>
      <c r="AJ130" s="990"/>
      <c r="AK130" s="991">
        <v>577045</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6.1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4001362</v>
      </c>
      <c r="AB131" s="1014"/>
      <c r="AC131" s="1014"/>
      <c r="AD131" s="1014"/>
      <c r="AE131" s="1015"/>
      <c r="AF131" s="1013">
        <v>4133515</v>
      </c>
      <c r="AG131" s="1014"/>
      <c r="AH131" s="1014"/>
      <c r="AI131" s="1014"/>
      <c r="AJ131" s="1015"/>
      <c r="AK131" s="1013">
        <v>4028266</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16.3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7.115452189</v>
      </c>
      <c r="AB132" s="1130"/>
      <c r="AC132" s="1130"/>
      <c r="AD132" s="1130"/>
      <c r="AE132" s="1131"/>
      <c r="AF132" s="1132">
        <v>5.4320596390000002</v>
      </c>
      <c r="AG132" s="1130"/>
      <c r="AH132" s="1130"/>
      <c r="AI132" s="1130"/>
      <c r="AJ132" s="1131"/>
      <c r="AK132" s="1132">
        <v>6.050891376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8.5</v>
      </c>
      <c r="AB133" s="1113"/>
      <c r="AC133" s="1113"/>
      <c r="AD133" s="1113"/>
      <c r="AE133" s="1114"/>
      <c r="AF133" s="1112">
        <v>7</v>
      </c>
      <c r="AG133" s="1113"/>
      <c r="AH133" s="1113"/>
      <c r="AI133" s="1113"/>
      <c r="AJ133" s="1114"/>
      <c r="AK133" s="1112">
        <v>6.1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1289631</v>
      </c>
      <c r="L9" s="266">
        <v>80997</v>
      </c>
      <c r="M9" s="267">
        <v>79829</v>
      </c>
      <c r="N9" s="268">
        <v>1.5</v>
      </c>
    </row>
    <row r="10" spans="1:16">
      <c r="A10" s="250"/>
      <c r="B10" s="246"/>
      <c r="C10" s="246"/>
      <c r="D10" s="246"/>
      <c r="E10" s="246"/>
      <c r="F10" s="246"/>
      <c r="G10" s="1152" t="s">
        <v>478</v>
      </c>
      <c r="H10" s="1153"/>
      <c r="I10" s="1153"/>
      <c r="J10" s="1154"/>
      <c r="K10" s="269">
        <v>20430</v>
      </c>
      <c r="L10" s="270">
        <v>1283</v>
      </c>
      <c r="M10" s="271">
        <v>8081</v>
      </c>
      <c r="N10" s="272">
        <v>-84.1</v>
      </c>
    </row>
    <row r="11" spans="1:16" ht="13.5" customHeight="1">
      <c r="A11" s="250"/>
      <c r="B11" s="246"/>
      <c r="C11" s="246"/>
      <c r="D11" s="246"/>
      <c r="E11" s="246"/>
      <c r="F11" s="246"/>
      <c r="G11" s="1152" t="s">
        <v>479</v>
      </c>
      <c r="H11" s="1153"/>
      <c r="I11" s="1153"/>
      <c r="J11" s="1154"/>
      <c r="K11" s="269">
        <v>235408</v>
      </c>
      <c r="L11" s="270">
        <v>14785</v>
      </c>
      <c r="M11" s="271">
        <v>11037</v>
      </c>
      <c r="N11" s="272">
        <v>34</v>
      </c>
    </row>
    <row r="12" spans="1:16" ht="13.5" customHeight="1">
      <c r="A12" s="250"/>
      <c r="B12" s="246"/>
      <c r="C12" s="246"/>
      <c r="D12" s="246"/>
      <c r="E12" s="246"/>
      <c r="F12" s="246"/>
      <c r="G12" s="1152" t="s">
        <v>480</v>
      </c>
      <c r="H12" s="1153"/>
      <c r="I12" s="1153"/>
      <c r="J12" s="1154"/>
      <c r="K12" s="269" t="s">
        <v>481</v>
      </c>
      <c r="L12" s="270" t="s">
        <v>481</v>
      </c>
      <c r="M12" s="271">
        <v>1188</v>
      </c>
      <c r="N12" s="272" t="s">
        <v>481</v>
      </c>
    </row>
    <row r="13" spans="1:16" ht="13.5" customHeight="1">
      <c r="A13" s="250"/>
      <c r="B13" s="246"/>
      <c r="C13" s="246"/>
      <c r="D13" s="246"/>
      <c r="E13" s="246"/>
      <c r="F13" s="246"/>
      <c r="G13" s="1152" t="s">
        <v>482</v>
      </c>
      <c r="H13" s="1153"/>
      <c r="I13" s="1153"/>
      <c r="J13" s="1154"/>
      <c r="K13" s="269" t="s">
        <v>481</v>
      </c>
      <c r="L13" s="270" t="s">
        <v>481</v>
      </c>
      <c r="M13" s="271" t="s">
        <v>481</v>
      </c>
      <c r="N13" s="272" t="s">
        <v>481</v>
      </c>
    </row>
    <row r="14" spans="1:16" ht="13.5" customHeight="1">
      <c r="A14" s="250"/>
      <c r="B14" s="246"/>
      <c r="C14" s="246"/>
      <c r="D14" s="246"/>
      <c r="E14" s="246"/>
      <c r="F14" s="246"/>
      <c r="G14" s="1152" t="s">
        <v>483</v>
      </c>
      <c r="H14" s="1153"/>
      <c r="I14" s="1153"/>
      <c r="J14" s="1154"/>
      <c r="K14" s="269">
        <v>73629</v>
      </c>
      <c r="L14" s="270">
        <v>4624</v>
      </c>
      <c r="M14" s="271">
        <v>4462</v>
      </c>
      <c r="N14" s="272">
        <v>3.6</v>
      </c>
    </row>
    <row r="15" spans="1:16" ht="13.5" customHeight="1">
      <c r="A15" s="250"/>
      <c r="B15" s="246"/>
      <c r="C15" s="246"/>
      <c r="D15" s="246"/>
      <c r="E15" s="246"/>
      <c r="F15" s="246"/>
      <c r="G15" s="1152" t="s">
        <v>484</v>
      </c>
      <c r="H15" s="1153"/>
      <c r="I15" s="1153"/>
      <c r="J15" s="1154"/>
      <c r="K15" s="269">
        <v>58009</v>
      </c>
      <c r="L15" s="270">
        <v>3643</v>
      </c>
      <c r="M15" s="271">
        <v>1793</v>
      </c>
      <c r="N15" s="272">
        <v>103.2</v>
      </c>
    </row>
    <row r="16" spans="1:16">
      <c r="A16" s="250"/>
      <c r="B16" s="246"/>
      <c r="C16" s="246"/>
      <c r="D16" s="246"/>
      <c r="E16" s="246"/>
      <c r="F16" s="246"/>
      <c r="G16" s="1155" t="s">
        <v>485</v>
      </c>
      <c r="H16" s="1156"/>
      <c r="I16" s="1156"/>
      <c r="J16" s="1157"/>
      <c r="K16" s="270">
        <v>-155514</v>
      </c>
      <c r="L16" s="270">
        <v>-9767</v>
      </c>
      <c r="M16" s="271">
        <v>-8384</v>
      </c>
      <c r="N16" s="272">
        <v>16.5</v>
      </c>
    </row>
    <row r="17" spans="1:16">
      <c r="A17" s="250"/>
      <c r="B17" s="246"/>
      <c r="C17" s="246"/>
      <c r="D17" s="246"/>
      <c r="E17" s="246"/>
      <c r="F17" s="246"/>
      <c r="G17" s="1155" t="s">
        <v>171</v>
      </c>
      <c r="H17" s="1156"/>
      <c r="I17" s="1156"/>
      <c r="J17" s="1157"/>
      <c r="K17" s="270">
        <v>1521593</v>
      </c>
      <c r="L17" s="270">
        <v>95565</v>
      </c>
      <c r="M17" s="271">
        <v>98006</v>
      </c>
      <c r="N17" s="272">
        <v>-2.5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7.79</v>
      </c>
      <c r="L21" s="283">
        <v>9.31</v>
      </c>
      <c r="M21" s="284">
        <v>-1.52</v>
      </c>
      <c r="N21" s="251"/>
      <c r="O21" s="285"/>
      <c r="P21" s="281"/>
    </row>
    <row r="22" spans="1:16" s="286" customFormat="1">
      <c r="A22" s="281"/>
      <c r="B22" s="251"/>
      <c r="C22" s="251"/>
      <c r="D22" s="251"/>
      <c r="E22" s="251"/>
      <c r="F22" s="251"/>
      <c r="G22" s="1147" t="s">
        <v>491</v>
      </c>
      <c r="H22" s="1148"/>
      <c r="I22" s="1148"/>
      <c r="J22" s="1149"/>
      <c r="K22" s="287">
        <v>101.4</v>
      </c>
      <c r="L22" s="288">
        <v>96.5</v>
      </c>
      <c r="M22" s="289">
        <v>4.9000000000000004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492059</v>
      </c>
      <c r="L32" s="296">
        <v>30904</v>
      </c>
      <c r="M32" s="297">
        <v>52264</v>
      </c>
      <c r="N32" s="298">
        <v>-40.9</v>
      </c>
    </row>
    <row r="33" spans="1:16" ht="13.5" customHeight="1">
      <c r="A33" s="250"/>
      <c r="B33" s="246"/>
      <c r="C33" s="246"/>
      <c r="D33" s="246"/>
      <c r="E33" s="246"/>
      <c r="F33" s="246"/>
      <c r="G33" s="1163" t="s">
        <v>496</v>
      </c>
      <c r="H33" s="1164"/>
      <c r="I33" s="1164"/>
      <c r="J33" s="1165"/>
      <c r="K33" s="296" t="s">
        <v>481</v>
      </c>
      <c r="L33" s="296" t="s">
        <v>481</v>
      </c>
      <c r="M33" s="297" t="s">
        <v>481</v>
      </c>
      <c r="N33" s="298" t="s">
        <v>481</v>
      </c>
    </row>
    <row r="34" spans="1:16" ht="27" customHeight="1">
      <c r="A34" s="250"/>
      <c r="B34" s="246"/>
      <c r="C34" s="246"/>
      <c r="D34" s="246"/>
      <c r="E34" s="246"/>
      <c r="F34" s="246"/>
      <c r="G34" s="1163" t="s">
        <v>497</v>
      </c>
      <c r="H34" s="1164"/>
      <c r="I34" s="1164"/>
      <c r="J34" s="1165"/>
      <c r="K34" s="296" t="s">
        <v>481</v>
      </c>
      <c r="L34" s="296" t="s">
        <v>481</v>
      </c>
      <c r="M34" s="297">
        <v>76</v>
      </c>
      <c r="N34" s="298" t="s">
        <v>481</v>
      </c>
    </row>
    <row r="35" spans="1:16" ht="27" customHeight="1">
      <c r="A35" s="250"/>
      <c r="B35" s="246"/>
      <c r="C35" s="246"/>
      <c r="D35" s="246"/>
      <c r="E35" s="246"/>
      <c r="F35" s="246"/>
      <c r="G35" s="1163" t="s">
        <v>498</v>
      </c>
      <c r="H35" s="1164"/>
      <c r="I35" s="1164"/>
      <c r="J35" s="1165"/>
      <c r="K35" s="296">
        <v>133483</v>
      </c>
      <c r="L35" s="296">
        <v>8384</v>
      </c>
      <c r="M35" s="297">
        <v>21553</v>
      </c>
      <c r="N35" s="298">
        <v>-61.1</v>
      </c>
    </row>
    <row r="36" spans="1:16" ht="27" customHeight="1">
      <c r="A36" s="250"/>
      <c r="B36" s="246"/>
      <c r="C36" s="246"/>
      <c r="D36" s="246"/>
      <c r="E36" s="246"/>
      <c r="F36" s="246"/>
      <c r="G36" s="1163" t="s">
        <v>499</v>
      </c>
      <c r="H36" s="1164"/>
      <c r="I36" s="1164"/>
      <c r="J36" s="1165"/>
      <c r="K36" s="296">
        <v>177042</v>
      </c>
      <c r="L36" s="296">
        <v>11119</v>
      </c>
      <c r="M36" s="297">
        <v>4205</v>
      </c>
      <c r="N36" s="298">
        <v>164.4</v>
      </c>
    </row>
    <row r="37" spans="1:16" ht="13.5" customHeight="1">
      <c r="A37" s="250"/>
      <c r="B37" s="246"/>
      <c r="C37" s="246"/>
      <c r="D37" s="246"/>
      <c r="E37" s="246"/>
      <c r="F37" s="246"/>
      <c r="G37" s="1163" t="s">
        <v>500</v>
      </c>
      <c r="H37" s="1164"/>
      <c r="I37" s="1164"/>
      <c r="J37" s="1165"/>
      <c r="K37" s="296">
        <v>22814</v>
      </c>
      <c r="L37" s="296">
        <v>1433</v>
      </c>
      <c r="M37" s="297">
        <v>661</v>
      </c>
      <c r="N37" s="298">
        <v>116.8</v>
      </c>
    </row>
    <row r="38" spans="1:16" ht="27" customHeight="1">
      <c r="A38" s="250"/>
      <c r="B38" s="246"/>
      <c r="C38" s="246"/>
      <c r="D38" s="246"/>
      <c r="E38" s="246"/>
      <c r="F38" s="246"/>
      <c r="G38" s="1166" t="s">
        <v>501</v>
      </c>
      <c r="H38" s="1167"/>
      <c r="I38" s="1167"/>
      <c r="J38" s="1168"/>
      <c r="K38" s="299" t="s">
        <v>481</v>
      </c>
      <c r="L38" s="299" t="s">
        <v>481</v>
      </c>
      <c r="M38" s="300">
        <v>5</v>
      </c>
      <c r="N38" s="301" t="s">
        <v>481</v>
      </c>
      <c r="O38" s="295"/>
    </row>
    <row r="39" spans="1:16">
      <c r="A39" s="250"/>
      <c r="B39" s="246"/>
      <c r="C39" s="246"/>
      <c r="D39" s="246"/>
      <c r="E39" s="246"/>
      <c r="F39" s="246"/>
      <c r="G39" s="1166" t="s">
        <v>502</v>
      </c>
      <c r="H39" s="1167"/>
      <c r="I39" s="1167"/>
      <c r="J39" s="1168"/>
      <c r="K39" s="302">
        <v>-4607</v>
      </c>
      <c r="L39" s="302">
        <v>-289</v>
      </c>
      <c r="M39" s="303">
        <v>-2255</v>
      </c>
      <c r="N39" s="304">
        <v>-87.2</v>
      </c>
      <c r="O39" s="295"/>
    </row>
    <row r="40" spans="1:16" ht="27" customHeight="1">
      <c r="A40" s="250"/>
      <c r="B40" s="246"/>
      <c r="C40" s="246"/>
      <c r="D40" s="246"/>
      <c r="E40" s="246"/>
      <c r="F40" s="246"/>
      <c r="G40" s="1163" t="s">
        <v>503</v>
      </c>
      <c r="H40" s="1164"/>
      <c r="I40" s="1164"/>
      <c r="J40" s="1165"/>
      <c r="K40" s="302">
        <v>-577045</v>
      </c>
      <c r="L40" s="302">
        <v>-36242</v>
      </c>
      <c r="M40" s="303">
        <v>-52668</v>
      </c>
      <c r="N40" s="304">
        <v>-31.2</v>
      </c>
      <c r="O40" s="295"/>
    </row>
    <row r="41" spans="1:16">
      <c r="A41" s="250"/>
      <c r="B41" s="246"/>
      <c r="C41" s="246"/>
      <c r="D41" s="246"/>
      <c r="E41" s="246"/>
      <c r="F41" s="246"/>
      <c r="G41" s="1169" t="s">
        <v>282</v>
      </c>
      <c r="H41" s="1170"/>
      <c r="I41" s="1170"/>
      <c r="J41" s="1171"/>
      <c r="K41" s="296">
        <v>243746</v>
      </c>
      <c r="L41" s="302">
        <v>15309</v>
      </c>
      <c r="M41" s="303">
        <v>23842</v>
      </c>
      <c r="N41" s="304">
        <v>-35.799999999999997</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546262</v>
      </c>
      <c r="J51" s="322">
        <v>32173</v>
      </c>
      <c r="K51" s="323">
        <v>-37.200000000000003</v>
      </c>
      <c r="L51" s="324">
        <v>70582</v>
      </c>
      <c r="M51" s="325">
        <v>18</v>
      </c>
      <c r="N51" s="326">
        <v>-55.2</v>
      </c>
    </row>
    <row r="52" spans="1:14">
      <c r="A52" s="250"/>
      <c r="B52" s="246"/>
      <c r="C52" s="246"/>
      <c r="D52" s="246"/>
      <c r="E52" s="246"/>
      <c r="F52" s="246"/>
      <c r="G52" s="327"/>
      <c r="H52" s="328" t="s">
        <v>514</v>
      </c>
      <c r="I52" s="329">
        <v>380166</v>
      </c>
      <c r="J52" s="330">
        <v>22390</v>
      </c>
      <c r="K52" s="331">
        <v>12.4</v>
      </c>
      <c r="L52" s="332">
        <v>36117</v>
      </c>
      <c r="M52" s="333">
        <v>7.3</v>
      </c>
      <c r="N52" s="334">
        <v>5.0999999999999996</v>
      </c>
    </row>
    <row r="53" spans="1:14">
      <c r="A53" s="250"/>
      <c r="B53" s="246"/>
      <c r="C53" s="246"/>
      <c r="D53" s="246"/>
      <c r="E53" s="246"/>
      <c r="F53" s="246"/>
      <c r="G53" s="312" t="s">
        <v>515</v>
      </c>
      <c r="H53" s="313"/>
      <c r="I53" s="321">
        <v>1743186</v>
      </c>
      <c r="J53" s="322">
        <v>103465</v>
      </c>
      <c r="K53" s="323">
        <v>221.6</v>
      </c>
      <c r="L53" s="324">
        <v>81990</v>
      </c>
      <c r="M53" s="325">
        <v>16.2</v>
      </c>
      <c r="N53" s="326">
        <v>205.4</v>
      </c>
    </row>
    <row r="54" spans="1:14">
      <c r="A54" s="250"/>
      <c r="B54" s="246"/>
      <c r="C54" s="246"/>
      <c r="D54" s="246"/>
      <c r="E54" s="246"/>
      <c r="F54" s="246"/>
      <c r="G54" s="327"/>
      <c r="H54" s="328" t="s">
        <v>514</v>
      </c>
      <c r="I54" s="329">
        <v>689703</v>
      </c>
      <c r="J54" s="330">
        <v>40937</v>
      </c>
      <c r="K54" s="331">
        <v>82.8</v>
      </c>
      <c r="L54" s="332">
        <v>34482</v>
      </c>
      <c r="M54" s="333">
        <v>-4.5</v>
      </c>
      <c r="N54" s="334">
        <v>87.3</v>
      </c>
    </row>
    <row r="55" spans="1:14">
      <c r="A55" s="250"/>
      <c r="B55" s="246"/>
      <c r="C55" s="246"/>
      <c r="D55" s="246"/>
      <c r="E55" s="246"/>
      <c r="F55" s="246"/>
      <c r="G55" s="312" t="s">
        <v>516</v>
      </c>
      <c r="H55" s="313"/>
      <c r="I55" s="321">
        <v>2177566</v>
      </c>
      <c r="J55" s="322">
        <v>131353</v>
      </c>
      <c r="K55" s="323">
        <v>27</v>
      </c>
      <c r="L55" s="324">
        <v>87551</v>
      </c>
      <c r="M55" s="325">
        <v>6.8</v>
      </c>
      <c r="N55" s="326">
        <v>20.2</v>
      </c>
    </row>
    <row r="56" spans="1:14">
      <c r="A56" s="250"/>
      <c r="B56" s="246"/>
      <c r="C56" s="246"/>
      <c r="D56" s="246"/>
      <c r="E56" s="246"/>
      <c r="F56" s="246"/>
      <c r="G56" s="327"/>
      <c r="H56" s="328" t="s">
        <v>514</v>
      </c>
      <c r="I56" s="329">
        <v>1441958</v>
      </c>
      <c r="J56" s="330">
        <v>86980</v>
      </c>
      <c r="K56" s="331">
        <v>112.5</v>
      </c>
      <c r="L56" s="332">
        <v>43994</v>
      </c>
      <c r="M56" s="333">
        <v>27.6</v>
      </c>
      <c r="N56" s="334">
        <v>84.9</v>
      </c>
    </row>
    <row r="57" spans="1:14">
      <c r="A57" s="250"/>
      <c r="B57" s="246"/>
      <c r="C57" s="246"/>
      <c r="D57" s="246"/>
      <c r="E57" s="246"/>
      <c r="F57" s="246"/>
      <c r="G57" s="312" t="s">
        <v>517</v>
      </c>
      <c r="H57" s="313"/>
      <c r="I57" s="321">
        <v>2285753</v>
      </c>
      <c r="J57" s="322">
        <v>140878</v>
      </c>
      <c r="K57" s="323">
        <v>7.3</v>
      </c>
      <c r="L57" s="324">
        <v>77577</v>
      </c>
      <c r="M57" s="325">
        <v>-11.4</v>
      </c>
      <c r="N57" s="326">
        <v>18.7</v>
      </c>
    </row>
    <row r="58" spans="1:14">
      <c r="A58" s="250"/>
      <c r="B58" s="246"/>
      <c r="C58" s="246"/>
      <c r="D58" s="246"/>
      <c r="E58" s="246"/>
      <c r="F58" s="246"/>
      <c r="G58" s="327"/>
      <c r="H58" s="328" t="s">
        <v>514</v>
      </c>
      <c r="I58" s="329">
        <v>1198661</v>
      </c>
      <c r="J58" s="330">
        <v>73877</v>
      </c>
      <c r="K58" s="331">
        <v>-15.1</v>
      </c>
      <c r="L58" s="332">
        <v>40870</v>
      </c>
      <c r="M58" s="333">
        <v>-7.1</v>
      </c>
      <c r="N58" s="334">
        <v>-8</v>
      </c>
    </row>
    <row r="59" spans="1:14">
      <c r="A59" s="250"/>
      <c r="B59" s="246"/>
      <c r="C59" s="246"/>
      <c r="D59" s="246"/>
      <c r="E59" s="246"/>
      <c r="F59" s="246"/>
      <c r="G59" s="312" t="s">
        <v>518</v>
      </c>
      <c r="H59" s="313"/>
      <c r="I59" s="321">
        <v>1711829</v>
      </c>
      <c r="J59" s="322">
        <v>107513</v>
      </c>
      <c r="K59" s="323">
        <v>-23.7</v>
      </c>
      <c r="L59" s="324">
        <v>115123</v>
      </c>
      <c r="M59" s="325">
        <v>48.4</v>
      </c>
      <c r="N59" s="326">
        <v>-72.099999999999994</v>
      </c>
    </row>
    <row r="60" spans="1:14">
      <c r="A60" s="250"/>
      <c r="B60" s="246"/>
      <c r="C60" s="246"/>
      <c r="D60" s="246"/>
      <c r="E60" s="246"/>
      <c r="F60" s="246"/>
      <c r="G60" s="327"/>
      <c r="H60" s="328" t="s">
        <v>514</v>
      </c>
      <c r="I60" s="335">
        <v>1279600</v>
      </c>
      <c r="J60" s="330">
        <v>80367</v>
      </c>
      <c r="K60" s="331">
        <v>8.8000000000000007</v>
      </c>
      <c r="L60" s="332">
        <v>46026</v>
      </c>
      <c r="M60" s="333">
        <v>12.6</v>
      </c>
      <c r="N60" s="334">
        <v>-3.8</v>
      </c>
    </row>
    <row r="61" spans="1:14">
      <c r="A61" s="250"/>
      <c r="B61" s="246"/>
      <c r="C61" s="246"/>
      <c r="D61" s="246"/>
      <c r="E61" s="246"/>
      <c r="F61" s="246"/>
      <c r="G61" s="312" t="s">
        <v>519</v>
      </c>
      <c r="H61" s="336"/>
      <c r="I61" s="337">
        <v>1692919</v>
      </c>
      <c r="J61" s="338">
        <v>103076</v>
      </c>
      <c r="K61" s="339">
        <v>39</v>
      </c>
      <c r="L61" s="340">
        <v>86565</v>
      </c>
      <c r="M61" s="341">
        <v>15.6</v>
      </c>
      <c r="N61" s="326">
        <v>23.4</v>
      </c>
    </row>
    <row r="62" spans="1:14">
      <c r="A62" s="250"/>
      <c r="B62" s="246"/>
      <c r="C62" s="246"/>
      <c r="D62" s="246"/>
      <c r="E62" s="246"/>
      <c r="F62" s="246"/>
      <c r="G62" s="327"/>
      <c r="H62" s="328" t="s">
        <v>514</v>
      </c>
      <c r="I62" s="329">
        <v>998018</v>
      </c>
      <c r="J62" s="330">
        <v>60910</v>
      </c>
      <c r="K62" s="331">
        <v>40.299999999999997</v>
      </c>
      <c r="L62" s="332">
        <v>40298</v>
      </c>
      <c r="M62" s="333">
        <v>7.2</v>
      </c>
      <c r="N62" s="334">
        <v>33.1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17.77</v>
      </c>
      <c r="G47" s="12">
        <v>21.62</v>
      </c>
      <c r="H47" s="12">
        <v>23.77</v>
      </c>
      <c r="I47" s="12">
        <v>26.37</v>
      </c>
      <c r="J47" s="13">
        <v>29.31</v>
      </c>
    </row>
    <row r="48" spans="2:10" ht="57.75" customHeight="1">
      <c r="B48" s="14"/>
      <c r="C48" s="1174" t="s">
        <v>4</v>
      </c>
      <c r="D48" s="1174"/>
      <c r="E48" s="1175"/>
      <c r="F48" s="15">
        <v>10.02</v>
      </c>
      <c r="G48" s="16">
        <v>10.07</v>
      </c>
      <c r="H48" s="16">
        <v>6.19</v>
      </c>
      <c r="I48" s="16">
        <v>9.58</v>
      </c>
      <c r="J48" s="17">
        <v>7.09</v>
      </c>
    </row>
    <row r="49" spans="2:10" ht="57.75" customHeight="1" thickBot="1">
      <c r="B49" s="18"/>
      <c r="C49" s="1176" t="s">
        <v>5</v>
      </c>
      <c r="D49" s="1176"/>
      <c r="E49" s="1177"/>
      <c r="F49" s="19">
        <v>5.54</v>
      </c>
      <c r="G49" s="20">
        <v>4.41</v>
      </c>
      <c r="H49" s="20" t="s">
        <v>526</v>
      </c>
      <c r="I49" s="20">
        <v>6.71</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14.73</v>
      </c>
      <c r="G34" s="33">
        <v>16.190000000000001</v>
      </c>
      <c r="H34" s="33">
        <v>16.66</v>
      </c>
      <c r="I34" s="33">
        <v>13.4</v>
      </c>
      <c r="J34" s="34">
        <v>11.62</v>
      </c>
      <c r="K34" s="22"/>
      <c r="L34" s="22"/>
      <c r="M34" s="22"/>
      <c r="N34" s="22"/>
      <c r="O34" s="22"/>
      <c r="P34" s="22"/>
    </row>
    <row r="35" spans="1:16" ht="39" customHeight="1">
      <c r="A35" s="22"/>
      <c r="B35" s="35"/>
      <c r="C35" s="1178" t="s">
        <v>529</v>
      </c>
      <c r="D35" s="1179"/>
      <c r="E35" s="1180"/>
      <c r="F35" s="36">
        <v>10.02</v>
      </c>
      <c r="G35" s="37">
        <v>10.06</v>
      </c>
      <c r="H35" s="37">
        <v>6.18</v>
      </c>
      <c r="I35" s="37">
        <v>9.43</v>
      </c>
      <c r="J35" s="38">
        <v>6.91</v>
      </c>
      <c r="K35" s="22"/>
      <c r="L35" s="22"/>
      <c r="M35" s="22"/>
      <c r="N35" s="22"/>
      <c r="O35" s="22"/>
      <c r="P35" s="22"/>
    </row>
    <row r="36" spans="1:16" ht="39" customHeight="1">
      <c r="A36" s="22"/>
      <c r="B36" s="35"/>
      <c r="C36" s="1178" t="s">
        <v>530</v>
      </c>
      <c r="D36" s="1179"/>
      <c r="E36" s="1180"/>
      <c r="F36" s="36">
        <v>2.63</v>
      </c>
      <c r="G36" s="37">
        <v>1.31</v>
      </c>
      <c r="H36" s="37">
        <v>1.69</v>
      </c>
      <c r="I36" s="37">
        <v>2.09</v>
      </c>
      <c r="J36" s="38">
        <v>2.58</v>
      </c>
      <c r="K36" s="22"/>
      <c r="L36" s="22"/>
      <c r="M36" s="22"/>
      <c r="N36" s="22"/>
      <c r="O36" s="22"/>
      <c r="P36" s="22"/>
    </row>
    <row r="37" spans="1:16" ht="39" customHeight="1">
      <c r="A37" s="22"/>
      <c r="B37" s="35"/>
      <c r="C37" s="1178" t="s">
        <v>531</v>
      </c>
      <c r="D37" s="1179"/>
      <c r="E37" s="1180"/>
      <c r="F37" s="36">
        <v>0.6</v>
      </c>
      <c r="G37" s="37">
        <v>0.87</v>
      </c>
      <c r="H37" s="37">
        <v>0.9</v>
      </c>
      <c r="I37" s="37">
        <v>1.1200000000000001</v>
      </c>
      <c r="J37" s="38">
        <v>0.87</v>
      </c>
      <c r="K37" s="22"/>
      <c r="L37" s="22"/>
      <c r="M37" s="22"/>
      <c r="N37" s="22"/>
      <c r="O37" s="22"/>
      <c r="P37" s="22"/>
    </row>
    <row r="38" spans="1:16" ht="39" customHeight="1">
      <c r="A38" s="22"/>
      <c r="B38" s="35"/>
      <c r="C38" s="1178" t="s">
        <v>532</v>
      </c>
      <c r="D38" s="1179"/>
      <c r="E38" s="1180"/>
      <c r="F38" s="36">
        <v>0.54</v>
      </c>
      <c r="G38" s="37">
        <v>0.31</v>
      </c>
      <c r="H38" s="37">
        <v>0.13</v>
      </c>
      <c r="I38" s="37">
        <v>0.15</v>
      </c>
      <c r="J38" s="38">
        <v>0.16</v>
      </c>
      <c r="K38" s="22"/>
      <c r="L38" s="22"/>
      <c r="M38" s="22"/>
      <c r="N38" s="22"/>
      <c r="O38" s="22"/>
      <c r="P38" s="22"/>
    </row>
    <row r="39" spans="1:16" ht="39" customHeight="1">
      <c r="A39" s="22"/>
      <c r="B39" s="35"/>
      <c r="C39" s="1178" t="s">
        <v>533</v>
      </c>
      <c r="D39" s="1179"/>
      <c r="E39" s="1180"/>
      <c r="F39" s="36">
        <v>0.25</v>
      </c>
      <c r="G39" s="37">
        <v>0.17</v>
      </c>
      <c r="H39" s="37">
        <v>0.11</v>
      </c>
      <c r="I39" s="37">
        <v>0.25</v>
      </c>
      <c r="J39" s="38">
        <v>0.15</v>
      </c>
      <c r="K39" s="22"/>
      <c r="L39" s="22"/>
      <c r="M39" s="22"/>
      <c r="N39" s="22"/>
      <c r="O39" s="22"/>
      <c r="P39" s="22"/>
    </row>
    <row r="40" spans="1:16" ht="39" customHeight="1">
      <c r="A40" s="22"/>
      <c r="B40" s="35"/>
      <c r="C40" s="1178" t="s">
        <v>534</v>
      </c>
      <c r="D40" s="1179"/>
      <c r="E40" s="1180"/>
      <c r="F40" s="36">
        <v>0.1</v>
      </c>
      <c r="G40" s="37">
        <v>0.09</v>
      </c>
      <c r="H40" s="37">
        <v>0.02</v>
      </c>
      <c r="I40" s="37">
        <v>0.02</v>
      </c>
      <c r="J40" s="38">
        <v>0.02</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546</v>
      </c>
      <c r="L45" s="60">
        <v>507</v>
      </c>
      <c r="M45" s="60">
        <v>487</v>
      </c>
      <c r="N45" s="60">
        <v>465</v>
      </c>
      <c r="O45" s="61">
        <v>492</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133</v>
      </c>
      <c r="L48" s="64">
        <v>134</v>
      </c>
      <c r="M48" s="64">
        <v>130</v>
      </c>
      <c r="N48" s="64">
        <v>134</v>
      </c>
      <c r="O48" s="65">
        <v>133</v>
      </c>
      <c r="P48" s="48"/>
      <c r="Q48" s="48"/>
      <c r="R48" s="48"/>
      <c r="S48" s="48"/>
      <c r="T48" s="48"/>
      <c r="U48" s="48"/>
    </row>
    <row r="49" spans="1:21" ht="30.75" customHeight="1">
      <c r="A49" s="48"/>
      <c r="B49" s="1196"/>
      <c r="C49" s="1197"/>
      <c r="D49" s="62"/>
      <c r="E49" s="1188" t="s">
        <v>16</v>
      </c>
      <c r="F49" s="1188"/>
      <c r="G49" s="1188"/>
      <c r="H49" s="1188"/>
      <c r="I49" s="1188"/>
      <c r="J49" s="1189"/>
      <c r="K49" s="63">
        <v>202</v>
      </c>
      <c r="L49" s="64">
        <v>202</v>
      </c>
      <c r="M49" s="64">
        <v>201</v>
      </c>
      <c r="N49" s="64">
        <v>200</v>
      </c>
      <c r="O49" s="65">
        <v>177</v>
      </c>
      <c r="P49" s="48"/>
      <c r="Q49" s="48"/>
      <c r="R49" s="48"/>
      <c r="S49" s="48"/>
      <c r="T49" s="48"/>
      <c r="U49" s="48"/>
    </row>
    <row r="50" spans="1:21" ht="30.75" customHeight="1">
      <c r="A50" s="48"/>
      <c r="B50" s="1196"/>
      <c r="C50" s="1197"/>
      <c r="D50" s="62"/>
      <c r="E50" s="1188" t="s">
        <v>17</v>
      </c>
      <c r="F50" s="1188"/>
      <c r="G50" s="1188"/>
      <c r="H50" s="1188"/>
      <c r="I50" s="1188"/>
      <c r="J50" s="1189"/>
      <c r="K50" s="63">
        <v>134</v>
      </c>
      <c r="L50" s="64">
        <v>124</v>
      </c>
      <c r="M50" s="64">
        <v>96</v>
      </c>
      <c r="N50" s="64">
        <v>38</v>
      </c>
      <c r="O50" s="65">
        <v>23</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624</v>
      </c>
      <c r="L52" s="64">
        <v>620</v>
      </c>
      <c r="M52" s="64">
        <v>630</v>
      </c>
      <c r="N52" s="64">
        <v>611</v>
      </c>
      <c r="O52" s="65">
        <v>582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391</v>
      </c>
      <c r="L53" s="69">
        <v>347</v>
      </c>
      <c r="M53" s="69">
        <v>284</v>
      </c>
      <c r="N53" s="69">
        <v>226</v>
      </c>
      <c r="O53" s="70">
        <v>243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4656</v>
      </c>
      <c r="J41" s="83">
        <v>4944</v>
      </c>
      <c r="K41" s="83">
        <v>5367</v>
      </c>
      <c r="L41" s="83">
        <v>6014</v>
      </c>
      <c r="M41" s="84">
        <v>6070</v>
      </c>
    </row>
    <row r="42" spans="2:13" ht="27.75" customHeight="1">
      <c r="B42" s="1204"/>
      <c r="C42" s="1205"/>
      <c r="D42" s="85"/>
      <c r="E42" s="1210" t="s">
        <v>26</v>
      </c>
      <c r="F42" s="1210"/>
      <c r="G42" s="1210"/>
      <c r="H42" s="1211"/>
      <c r="I42" s="86">
        <v>334</v>
      </c>
      <c r="J42" s="87">
        <v>219</v>
      </c>
      <c r="K42" s="87">
        <v>127</v>
      </c>
      <c r="L42" s="87">
        <v>91</v>
      </c>
      <c r="M42" s="88">
        <v>69</v>
      </c>
    </row>
    <row r="43" spans="2:13" ht="27.75" customHeight="1">
      <c r="B43" s="1204"/>
      <c r="C43" s="1205"/>
      <c r="D43" s="85"/>
      <c r="E43" s="1210" t="s">
        <v>27</v>
      </c>
      <c r="F43" s="1210"/>
      <c r="G43" s="1210"/>
      <c r="H43" s="1211"/>
      <c r="I43" s="86">
        <v>1613</v>
      </c>
      <c r="J43" s="87">
        <v>1464</v>
      </c>
      <c r="K43" s="87">
        <v>1331</v>
      </c>
      <c r="L43" s="87">
        <v>1228</v>
      </c>
      <c r="M43" s="88">
        <v>1132</v>
      </c>
    </row>
    <row r="44" spans="2:13" ht="27.75" customHeight="1">
      <c r="B44" s="1204"/>
      <c r="C44" s="1205"/>
      <c r="D44" s="85"/>
      <c r="E44" s="1210" t="s">
        <v>28</v>
      </c>
      <c r="F44" s="1210"/>
      <c r="G44" s="1210"/>
      <c r="H44" s="1211"/>
      <c r="I44" s="86">
        <v>612</v>
      </c>
      <c r="J44" s="87">
        <v>500</v>
      </c>
      <c r="K44" s="87">
        <v>389</v>
      </c>
      <c r="L44" s="87">
        <v>284</v>
      </c>
      <c r="M44" s="88">
        <v>193</v>
      </c>
    </row>
    <row r="45" spans="2:13" ht="27.75" customHeight="1">
      <c r="B45" s="1204"/>
      <c r="C45" s="1205"/>
      <c r="D45" s="85"/>
      <c r="E45" s="1210" t="s">
        <v>29</v>
      </c>
      <c r="F45" s="1210"/>
      <c r="G45" s="1210"/>
      <c r="H45" s="1211"/>
      <c r="I45" s="86">
        <v>1738</v>
      </c>
      <c r="J45" s="87">
        <v>1682</v>
      </c>
      <c r="K45" s="87">
        <v>1578</v>
      </c>
      <c r="L45" s="87">
        <v>1464</v>
      </c>
      <c r="M45" s="88">
        <v>1399</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2715</v>
      </c>
      <c r="J50" s="87">
        <v>2979</v>
      </c>
      <c r="K50" s="87">
        <v>2821</v>
      </c>
      <c r="L50" s="87">
        <v>2913</v>
      </c>
      <c r="M50" s="88">
        <v>2514</v>
      </c>
    </row>
    <row r="51" spans="2:13" ht="27.75" customHeight="1">
      <c r="B51" s="1204"/>
      <c r="C51" s="1205"/>
      <c r="D51" s="85"/>
      <c r="E51" s="1210" t="s">
        <v>36</v>
      </c>
      <c r="F51" s="1210"/>
      <c r="G51" s="1210"/>
      <c r="H51" s="1211"/>
      <c r="I51" s="86">
        <v>141</v>
      </c>
      <c r="J51" s="87">
        <v>134</v>
      </c>
      <c r="K51" s="87">
        <v>132</v>
      </c>
      <c r="L51" s="87">
        <v>123</v>
      </c>
      <c r="M51" s="88">
        <v>115</v>
      </c>
    </row>
    <row r="52" spans="2:13" ht="27.75" customHeight="1">
      <c r="B52" s="1206"/>
      <c r="C52" s="1207"/>
      <c r="D52" s="85"/>
      <c r="E52" s="1210" t="s">
        <v>37</v>
      </c>
      <c r="F52" s="1210"/>
      <c r="G52" s="1210"/>
      <c r="H52" s="1211"/>
      <c r="I52" s="86">
        <v>5127</v>
      </c>
      <c r="J52" s="87">
        <v>5062</v>
      </c>
      <c r="K52" s="87">
        <v>5457</v>
      </c>
      <c r="L52" s="87">
        <v>5736</v>
      </c>
      <c r="M52" s="88">
        <v>5576</v>
      </c>
    </row>
    <row r="53" spans="2:13" ht="27.75" customHeight="1" thickBot="1">
      <c r="B53" s="1217" t="s">
        <v>38</v>
      </c>
      <c r="C53" s="1218"/>
      <c r="D53" s="92"/>
      <c r="E53" s="1219" t="s">
        <v>39</v>
      </c>
      <c r="F53" s="1219"/>
      <c r="G53" s="1219"/>
      <c r="H53" s="1220"/>
      <c r="I53" s="93">
        <v>970</v>
      </c>
      <c r="J53" s="94">
        <v>634</v>
      </c>
      <c r="K53" s="94">
        <v>382</v>
      </c>
      <c r="L53" s="94">
        <v>309</v>
      </c>
      <c r="M53" s="95">
        <v>658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552</v>
      </c>
      <c r="H51" s="1234"/>
      <c r="I51" s="1239" t="s">
        <v>553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554</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555</v>
      </c>
      <c r="H55" s="1247"/>
      <c r="I55" s="1243" t="s">
        <v>553</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554</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552</v>
      </c>
      <c r="H73" s="1234"/>
      <c r="I73" s="1239" t="s">
        <v>553</v>
      </c>
      <c r="J73" s="1239"/>
      <c r="K73" s="1253">
        <v>24.4</v>
      </c>
      <c r="L73" s="1253">
        <v>15.6</v>
      </c>
      <c r="M73" s="1242">
        <v>9.5</v>
      </c>
      <c r="N73" s="1242">
        <v>7.4</v>
      </c>
      <c r="O73" s="1242">
        <v>16.3</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559</v>
      </c>
      <c r="J75" s="1243"/>
      <c r="K75" s="1254">
        <v>11.1</v>
      </c>
      <c r="L75" s="1254">
        <v>9.6999999999999993</v>
      </c>
      <c r="M75" s="1254">
        <v>8.5</v>
      </c>
      <c r="N75" s="1254">
        <v>7</v>
      </c>
      <c r="O75" s="1254">
        <v>6.1</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555</v>
      </c>
      <c r="H77" s="1247"/>
      <c r="I77" s="1243" t="s">
        <v>553</v>
      </c>
      <c r="J77" s="1243"/>
      <c r="K77" s="1253">
        <v>49.3</v>
      </c>
      <c r="L77" s="1253">
        <v>44.3</v>
      </c>
      <c r="M77" s="1242">
        <v>40.299999999999997</v>
      </c>
      <c r="N77" s="1242">
        <v>44.9</v>
      </c>
      <c r="O77" s="1242">
        <v>44.9</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559</v>
      </c>
      <c r="J79" s="1252"/>
      <c r="K79" s="1256">
        <v>11.5</v>
      </c>
      <c r="L79" s="1256">
        <v>10.6</v>
      </c>
      <c r="M79" s="1256">
        <v>9.8000000000000007</v>
      </c>
      <c r="N79" s="1256">
        <v>8.5</v>
      </c>
      <c r="O79" s="1256">
        <v>9.1</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9"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32173</v>
      </c>
      <c r="E3" s="118"/>
      <c r="F3" s="119">
        <v>70582</v>
      </c>
      <c r="G3" s="120"/>
      <c r="H3" s="121"/>
    </row>
    <row r="4" spans="1:8">
      <c r="A4" s="122"/>
      <c r="B4" s="123"/>
      <c r="C4" s="124"/>
      <c r="D4" s="125">
        <v>22390</v>
      </c>
      <c r="E4" s="126"/>
      <c r="F4" s="127">
        <v>36117</v>
      </c>
      <c r="G4" s="128"/>
      <c r="H4" s="129"/>
    </row>
    <row r="5" spans="1:8">
      <c r="A5" s="110" t="s">
        <v>515</v>
      </c>
      <c r="B5" s="115"/>
      <c r="C5" s="116"/>
      <c r="D5" s="117">
        <v>103465</v>
      </c>
      <c r="E5" s="118"/>
      <c r="F5" s="119">
        <v>81990</v>
      </c>
      <c r="G5" s="120"/>
      <c r="H5" s="121"/>
    </row>
    <row r="6" spans="1:8">
      <c r="A6" s="122"/>
      <c r="B6" s="123"/>
      <c r="C6" s="124"/>
      <c r="D6" s="125">
        <v>40937</v>
      </c>
      <c r="E6" s="126"/>
      <c r="F6" s="127">
        <v>34482</v>
      </c>
      <c r="G6" s="128"/>
      <c r="H6" s="129"/>
    </row>
    <row r="7" spans="1:8">
      <c r="A7" s="110" t="s">
        <v>516</v>
      </c>
      <c r="B7" s="115"/>
      <c r="C7" s="116"/>
      <c r="D7" s="117">
        <v>131353</v>
      </c>
      <c r="E7" s="118"/>
      <c r="F7" s="119">
        <v>87551</v>
      </c>
      <c r="G7" s="120"/>
      <c r="H7" s="121"/>
    </row>
    <row r="8" spans="1:8">
      <c r="A8" s="122"/>
      <c r="B8" s="123"/>
      <c r="C8" s="124"/>
      <c r="D8" s="125">
        <v>86980</v>
      </c>
      <c r="E8" s="126"/>
      <c r="F8" s="127">
        <v>43994</v>
      </c>
      <c r="G8" s="128"/>
      <c r="H8" s="129"/>
    </row>
    <row r="9" spans="1:8">
      <c r="A9" s="110" t="s">
        <v>517</v>
      </c>
      <c r="B9" s="115"/>
      <c r="C9" s="116"/>
      <c r="D9" s="117">
        <v>140878</v>
      </c>
      <c r="E9" s="118"/>
      <c r="F9" s="119">
        <v>77577</v>
      </c>
      <c r="G9" s="120"/>
      <c r="H9" s="121"/>
    </row>
    <row r="10" spans="1:8">
      <c r="A10" s="122"/>
      <c r="B10" s="123"/>
      <c r="C10" s="124"/>
      <c r="D10" s="125">
        <v>73877</v>
      </c>
      <c r="E10" s="126"/>
      <c r="F10" s="127">
        <v>40870</v>
      </c>
      <c r="G10" s="128"/>
      <c r="H10" s="129"/>
    </row>
    <row r="11" spans="1:8">
      <c r="A11" s="110" t="s">
        <v>518</v>
      </c>
      <c r="B11" s="115"/>
      <c r="C11" s="116"/>
      <c r="D11" s="117">
        <v>107513</v>
      </c>
      <c r="E11" s="118"/>
      <c r="F11" s="119">
        <v>115123</v>
      </c>
      <c r="G11" s="120"/>
      <c r="H11" s="121"/>
    </row>
    <row r="12" spans="1:8">
      <c r="A12" s="122"/>
      <c r="B12" s="123"/>
      <c r="C12" s="130"/>
      <c r="D12" s="125">
        <v>80367</v>
      </c>
      <c r="E12" s="126"/>
      <c r="F12" s="127">
        <v>46026</v>
      </c>
      <c r="G12" s="128"/>
      <c r="H12" s="129"/>
    </row>
    <row r="13" spans="1:8">
      <c r="A13" s="110"/>
      <c r="B13" s="115"/>
      <c r="C13" s="131"/>
      <c r="D13" s="132">
        <v>103076</v>
      </c>
      <c r="E13" s="133"/>
      <c r="F13" s="134">
        <v>86565</v>
      </c>
      <c r="G13" s="135"/>
      <c r="H13" s="121"/>
    </row>
    <row r="14" spans="1:8">
      <c r="A14" s="122"/>
      <c r="B14" s="123"/>
      <c r="C14" s="124"/>
      <c r="D14" s="125">
        <v>60910</v>
      </c>
      <c r="E14" s="126"/>
      <c r="F14" s="127">
        <v>40298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10.02</v>
      </c>
      <c r="C19" s="136">
        <f>ROUND(VALUE(SUBSTITUTE(実質収支比率等に係る経年分析!G$48,"▲","-")),2)</f>
        <v>10.07</v>
      </c>
      <c r="D19" s="136">
        <f>ROUND(VALUE(SUBSTITUTE(実質収支比率等に係る経年分析!H$48,"▲","-")),2)</f>
        <v>6.19</v>
      </c>
      <c r="E19" s="136">
        <f>ROUND(VALUE(SUBSTITUTE(実質収支比率等に係る経年分析!I$48,"▲","-")),2)</f>
        <v>9.58</v>
      </c>
      <c r="F19" s="136">
        <f>ROUND(VALUE(SUBSTITUTE(実質収支比率等に係る経年分析!J$48,"▲","-")),2)</f>
        <v>7.09</v>
      </c>
    </row>
    <row r="20" spans="1:11">
      <c r="A20" s="136" t="s">
        <v>44</v>
      </c>
      <c r="B20" s="136">
        <f>ROUND(VALUE(SUBSTITUTE(実質収支比率等に係る経年分析!F$47,"▲","-")),2)</f>
        <v>17.77</v>
      </c>
      <c r="C20" s="136">
        <f>ROUND(VALUE(SUBSTITUTE(実質収支比率等に係る経年分析!G$47,"▲","-")),2)</f>
        <v>21.62</v>
      </c>
      <c r="D20" s="136">
        <f>ROUND(VALUE(SUBSTITUTE(実質収支比率等に係る経年分析!H$47,"▲","-")),2)</f>
        <v>23.77</v>
      </c>
      <c r="E20" s="136">
        <f>ROUND(VALUE(SUBSTITUTE(実質収支比率等に係る経年分析!I$47,"▲","-")),2)</f>
        <v>26.37</v>
      </c>
      <c r="F20" s="136">
        <f>ROUND(VALUE(SUBSTITUTE(実質収支比率等に係る経年分析!J$47,"▲","-")),2)</f>
        <v>29.31</v>
      </c>
    </row>
    <row r="21" spans="1:11">
      <c r="A21" s="136" t="s">
        <v>45</v>
      </c>
      <c r="B21" s="136">
        <f>IF(ISNUMBER(VALUE(SUBSTITUTE(実質収支比率等に係る経年分析!F$49,"▲","-"))),ROUND(VALUE(SUBSTITUTE(実質収支比率等に係る経年分析!F$49,"▲","-")),2),NA())</f>
        <v>5.54</v>
      </c>
      <c r="C21" s="136">
        <f>IF(ISNUMBER(VALUE(SUBSTITUTE(実質収支比率等に係る経年分析!G$49,"▲","-"))),ROUND(VALUE(SUBSTITUTE(実質収支比率等に係る経年分析!G$49,"▲","-")),2),NA())</f>
        <v>4.41</v>
      </c>
      <c r="D21" s="136">
        <f>IF(ISNUMBER(VALUE(SUBSTITUTE(実質収支比率等に係る経年分析!H$49,"▲","-"))),ROUND(VALUE(SUBSTITUTE(実質収支比率等に係る経年分析!H$49,"▲","-")),2),NA())</f>
        <v>-2.0299999999999998</v>
      </c>
      <c r="E21" s="136">
        <f>IF(ISNUMBER(VALUE(SUBSTITUTE(実質収支比率等に係る経年分析!I$49,"▲","-"))),ROUND(VALUE(SUBSTITUTE(実質収支比率等に係る経年分析!I$49,"▲","-")),2),NA())</f>
        <v>6.71</v>
      </c>
      <c r="F21" s="136">
        <f>IF(ISNUMBER(VALUE(SUBSTITUTE(実質収支比率等に係る経年分析!J$49,"▲","-"))),ROUND(VALUE(SUBSTITUTE(実質収支比率等に係る経年分析!J$49,"▲","-")),2),NA())</f>
        <v>-0.57999999999999996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土地開発事業特別会計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16.190000000000001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11.62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624</v>
      </c>
      <c r="E42" s="138"/>
      <c r="F42" s="138"/>
      <c r="G42" s="138">
        <f>'実質公債費比率（分子）の構造'!L$52</f>
        <v>620</v>
      </c>
      <c r="H42" s="138"/>
      <c r="I42" s="138"/>
      <c r="J42" s="138">
        <f>'実質公債費比率（分子）の構造'!M$52</f>
        <v>630</v>
      </c>
      <c r="K42" s="138"/>
      <c r="L42" s="138"/>
      <c r="M42" s="138">
        <f>'実質公債費比率（分子）の構造'!N$52</f>
        <v>611</v>
      </c>
      <c r="N42" s="138"/>
      <c r="O42" s="138"/>
      <c r="P42" s="138">
        <f>'実質公債費比率（分子）の構造'!O$52</f>
        <v>582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134</v>
      </c>
      <c r="C44" s="138"/>
      <c r="D44" s="138"/>
      <c r="E44" s="138">
        <f>'実質公債費比率（分子）の構造'!L$50</f>
        <v>124</v>
      </c>
      <c r="F44" s="138"/>
      <c r="G44" s="138"/>
      <c r="H44" s="138">
        <f>'実質公債費比率（分子）の構造'!M$50</f>
        <v>96</v>
      </c>
      <c r="I44" s="138"/>
      <c r="J44" s="138"/>
      <c r="K44" s="138">
        <f>'実質公債費比率（分子）の構造'!N$50</f>
        <v>38</v>
      </c>
      <c r="L44" s="138"/>
      <c r="M44" s="138"/>
      <c r="N44" s="138">
        <f>'実質公債費比率（分子）の構造'!O$50</f>
        <v>23</v>
      </c>
      <c r="O44" s="138"/>
      <c r="P44" s="138"/>
    </row>
    <row r="45" spans="1:16">
      <c r="A45" s="138" t="s">
        <v>55</v>
      </c>
      <c r="B45" s="138">
        <f>'実質公債費比率（分子）の構造'!K$49</f>
        <v>202</v>
      </c>
      <c r="C45" s="138"/>
      <c r="D45" s="138"/>
      <c r="E45" s="138">
        <f>'実質公債費比率（分子）の構造'!L$49</f>
        <v>202</v>
      </c>
      <c r="F45" s="138"/>
      <c r="G45" s="138"/>
      <c r="H45" s="138">
        <f>'実質公債費比率（分子）の構造'!M$49</f>
        <v>201</v>
      </c>
      <c r="I45" s="138"/>
      <c r="J45" s="138"/>
      <c r="K45" s="138">
        <f>'実質公債費比率（分子）の構造'!N$49</f>
        <v>200</v>
      </c>
      <c r="L45" s="138"/>
      <c r="M45" s="138"/>
      <c r="N45" s="138">
        <f>'実質公債費比率（分子）の構造'!O$49</f>
        <v>177</v>
      </c>
      <c r="O45" s="138"/>
      <c r="P45" s="138"/>
    </row>
    <row r="46" spans="1:16">
      <c r="A46" s="138" t="s">
        <v>56</v>
      </c>
      <c r="B46" s="138">
        <f>'実質公債費比率（分子）の構造'!K$48</f>
        <v>133</v>
      </c>
      <c r="C46" s="138"/>
      <c r="D46" s="138"/>
      <c r="E46" s="138">
        <f>'実質公債費比率（分子）の構造'!L$48</f>
        <v>134</v>
      </c>
      <c r="F46" s="138"/>
      <c r="G46" s="138"/>
      <c r="H46" s="138">
        <f>'実質公債費比率（分子）の構造'!M$48</f>
        <v>130</v>
      </c>
      <c r="I46" s="138"/>
      <c r="J46" s="138"/>
      <c r="K46" s="138">
        <f>'実質公債費比率（分子）の構造'!N$48</f>
        <v>134</v>
      </c>
      <c r="L46" s="138"/>
      <c r="M46" s="138"/>
      <c r="N46" s="138">
        <f>'実質公債費比率（分子）の構造'!O$48</f>
        <v>133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546</v>
      </c>
      <c r="C49" s="138"/>
      <c r="D49" s="138"/>
      <c r="E49" s="138">
        <f>'実質公債費比率（分子）の構造'!L$45</f>
        <v>507</v>
      </c>
      <c r="F49" s="138"/>
      <c r="G49" s="138"/>
      <c r="H49" s="138">
        <f>'実質公債費比率（分子）の構造'!M$45</f>
        <v>487</v>
      </c>
      <c r="I49" s="138"/>
      <c r="J49" s="138"/>
      <c r="K49" s="138">
        <f>'実質公債費比率（分子）の構造'!N$45</f>
        <v>465</v>
      </c>
      <c r="L49" s="138"/>
      <c r="M49" s="138"/>
      <c r="N49" s="138">
        <f>'実質公債費比率（分子）の構造'!O$45</f>
        <v>492</v>
      </c>
      <c r="O49" s="138"/>
      <c r="P49" s="138"/>
    </row>
    <row r="50" spans="1:16">
      <c r="A50" s="138" t="s">
        <v>60</v>
      </c>
      <c r="B50" s="138" t="e">
        <f>NA()</f>
        <v>#N/A</v>
      </c>
      <c r="C50" s="138">
        <f>IF(ISNUMBER('実質公債費比率（分子）の構造'!K$53),'実質公債費比率（分子）の構造'!K$53,NA())</f>
        <v>391</v>
      </c>
      <c r="D50" s="138" t="e">
        <f>NA()</f>
        <v>#N/A</v>
      </c>
      <c r="E50" s="138" t="e">
        <f>NA()</f>
        <v>#N/A</v>
      </c>
      <c r="F50" s="138">
        <f>IF(ISNUMBER('実質公債費比率（分子）の構造'!L$53),'実質公債費比率（分子）の構造'!L$53,NA())</f>
        <v>347</v>
      </c>
      <c r="G50" s="138" t="e">
        <f>NA()</f>
        <v>#N/A</v>
      </c>
      <c r="H50" s="138" t="e">
        <f>NA()</f>
        <v>#N/A</v>
      </c>
      <c r="I50" s="138">
        <f>IF(ISNUMBER('実質公債費比率（分子）の構造'!M$53),'実質公債費比率（分子）の構造'!M$53,NA())</f>
        <v>284</v>
      </c>
      <c r="J50" s="138" t="e">
        <f>NA()</f>
        <v>#N/A</v>
      </c>
      <c r="K50" s="138" t="e">
        <f>NA()</f>
        <v>#N/A</v>
      </c>
      <c r="L50" s="138">
        <f>IF(ISNUMBER('実質公債費比率（分子）の構造'!N$53),'実質公債費比率（分子）の構造'!N$53,NA())</f>
        <v>226</v>
      </c>
      <c r="M50" s="138" t="e">
        <f>NA()</f>
        <v>#N/A</v>
      </c>
      <c r="N50" s="138" t="e">
        <f>NA()</f>
        <v>#N/A</v>
      </c>
      <c r="O50" s="138">
        <f>IF(ISNUMBER('実質公債費比率（分子）の構造'!O$53),'実質公債費比率（分子）の構造'!O$53,NA())</f>
        <v>243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5127</v>
      </c>
      <c r="E56" s="137"/>
      <c r="F56" s="137"/>
      <c r="G56" s="137">
        <f>'将来負担比率（分子）の構造'!J$52</f>
        <v>5062</v>
      </c>
      <c r="H56" s="137"/>
      <c r="I56" s="137"/>
      <c r="J56" s="137">
        <f>'将来負担比率（分子）の構造'!K$52</f>
        <v>5457</v>
      </c>
      <c r="K56" s="137"/>
      <c r="L56" s="137"/>
      <c r="M56" s="137">
        <f>'将来負担比率（分子）の構造'!L$52</f>
        <v>5736</v>
      </c>
      <c r="N56" s="137"/>
      <c r="O56" s="137"/>
      <c r="P56" s="137">
        <f>'将来負担比率（分子）の構造'!M$52</f>
        <v>5576</v>
      </c>
    </row>
    <row r="57" spans="1:16">
      <c r="A57" s="137" t="s">
        <v>36</v>
      </c>
      <c r="B57" s="137"/>
      <c r="C57" s="137"/>
      <c r="D57" s="137">
        <f>'将来負担比率（分子）の構造'!I$51</f>
        <v>141</v>
      </c>
      <c r="E57" s="137"/>
      <c r="F57" s="137"/>
      <c r="G57" s="137">
        <f>'将来負担比率（分子）の構造'!J$51</f>
        <v>134</v>
      </c>
      <c r="H57" s="137"/>
      <c r="I57" s="137"/>
      <c r="J57" s="137">
        <f>'将来負担比率（分子）の構造'!K$51</f>
        <v>132</v>
      </c>
      <c r="K57" s="137"/>
      <c r="L57" s="137"/>
      <c r="M57" s="137">
        <f>'将来負担比率（分子）の構造'!L$51</f>
        <v>123</v>
      </c>
      <c r="N57" s="137"/>
      <c r="O57" s="137"/>
      <c r="P57" s="137">
        <f>'将来負担比率（分子）の構造'!M$51</f>
        <v>115</v>
      </c>
    </row>
    <row r="58" spans="1:16">
      <c r="A58" s="137" t="s">
        <v>35</v>
      </c>
      <c r="B58" s="137"/>
      <c r="C58" s="137"/>
      <c r="D58" s="137">
        <f>'将来負担比率（分子）の構造'!I$50</f>
        <v>2715</v>
      </c>
      <c r="E58" s="137"/>
      <c r="F58" s="137"/>
      <c r="G58" s="137">
        <f>'将来負担比率（分子）の構造'!J$50</f>
        <v>2979</v>
      </c>
      <c r="H58" s="137"/>
      <c r="I58" s="137"/>
      <c r="J58" s="137">
        <f>'将来負担比率（分子）の構造'!K$50</f>
        <v>2821</v>
      </c>
      <c r="K58" s="137"/>
      <c r="L58" s="137"/>
      <c r="M58" s="137">
        <f>'将来負担比率（分子）の構造'!L$50</f>
        <v>2913</v>
      </c>
      <c r="N58" s="137"/>
      <c r="O58" s="137"/>
      <c r="P58" s="137">
        <f>'将来負担比率（分子）の構造'!M$50</f>
        <v>2514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1738</v>
      </c>
      <c r="C62" s="137"/>
      <c r="D62" s="137"/>
      <c r="E62" s="137">
        <f>'将来負担比率（分子）の構造'!J$45</f>
        <v>1682</v>
      </c>
      <c r="F62" s="137"/>
      <c r="G62" s="137"/>
      <c r="H62" s="137">
        <f>'将来負担比率（分子）の構造'!K$45</f>
        <v>1578</v>
      </c>
      <c r="I62" s="137"/>
      <c r="J62" s="137"/>
      <c r="K62" s="137">
        <f>'将来負担比率（分子）の構造'!L$45</f>
        <v>1464</v>
      </c>
      <c r="L62" s="137"/>
      <c r="M62" s="137"/>
      <c r="N62" s="137">
        <f>'将来負担比率（分子）の構造'!M$45</f>
        <v>1399</v>
      </c>
      <c r="O62" s="137"/>
      <c r="P62" s="137"/>
    </row>
    <row r="63" spans="1:16">
      <c r="A63" s="137" t="s">
        <v>28</v>
      </c>
      <c r="B63" s="137">
        <f>'将来負担比率（分子）の構造'!I$44</f>
        <v>612</v>
      </c>
      <c r="C63" s="137"/>
      <c r="D63" s="137"/>
      <c r="E63" s="137">
        <f>'将来負担比率（分子）の構造'!J$44</f>
        <v>500</v>
      </c>
      <c r="F63" s="137"/>
      <c r="G63" s="137"/>
      <c r="H63" s="137">
        <f>'将来負担比率（分子）の構造'!K$44</f>
        <v>389</v>
      </c>
      <c r="I63" s="137"/>
      <c r="J63" s="137"/>
      <c r="K63" s="137">
        <f>'将来負担比率（分子）の構造'!L$44</f>
        <v>284</v>
      </c>
      <c r="L63" s="137"/>
      <c r="M63" s="137"/>
      <c r="N63" s="137">
        <f>'将来負担比率（分子）の構造'!M$44</f>
        <v>193</v>
      </c>
      <c r="O63" s="137"/>
      <c r="P63" s="137"/>
    </row>
    <row r="64" spans="1:16">
      <c r="A64" s="137" t="s">
        <v>27</v>
      </c>
      <c r="B64" s="137">
        <f>'将来負担比率（分子）の構造'!I$43</f>
        <v>1613</v>
      </c>
      <c r="C64" s="137"/>
      <c r="D64" s="137"/>
      <c r="E64" s="137">
        <f>'将来負担比率（分子）の構造'!J$43</f>
        <v>1464</v>
      </c>
      <c r="F64" s="137"/>
      <c r="G64" s="137"/>
      <c r="H64" s="137">
        <f>'将来負担比率（分子）の構造'!K$43</f>
        <v>1331</v>
      </c>
      <c r="I64" s="137"/>
      <c r="J64" s="137"/>
      <c r="K64" s="137">
        <f>'将来負担比率（分子）の構造'!L$43</f>
        <v>1228</v>
      </c>
      <c r="L64" s="137"/>
      <c r="M64" s="137"/>
      <c r="N64" s="137">
        <f>'将来負担比率（分子）の構造'!M$43</f>
        <v>1132</v>
      </c>
      <c r="O64" s="137"/>
      <c r="P64" s="137"/>
    </row>
    <row r="65" spans="1:16">
      <c r="A65" s="137" t="s">
        <v>26</v>
      </c>
      <c r="B65" s="137">
        <f>'将来負担比率（分子）の構造'!I$42</f>
        <v>334</v>
      </c>
      <c r="C65" s="137"/>
      <c r="D65" s="137"/>
      <c r="E65" s="137">
        <f>'将来負担比率（分子）の構造'!J$42</f>
        <v>219</v>
      </c>
      <c r="F65" s="137"/>
      <c r="G65" s="137"/>
      <c r="H65" s="137">
        <f>'将来負担比率（分子）の構造'!K$42</f>
        <v>127</v>
      </c>
      <c r="I65" s="137"/>
      <c r="J65" s="137"/>
      <c r="K65" s="137">
        <f>'将来負担比率（分子）の構造'!L$42</f>
        <v>91</v>
      </c>
      <c r="L65" s="137"/>
      <c r="M65" s="137"/>
      <c r="N65" s="137">
        <f>'将来負担比率（分子）の構造'!M$42</f>
        <v>69</v>
      </c>
      <c r="O65" s="137"/>
      <c r="P65" s="137"/>
    </row>
    <row r="66" spans="1:16">
      <c r="A66" s="137" t="s">
        <v>25</v>
      </c>
      <c r="B66" s="137">
        <f>'将来負担比率（分子）の構造'!I$41</f>
        <v>4656</v>
      </c>
      <c r="C66" s="137"/>
      <c r="D66" s="137"/>
      <c r="E66" s="137">
        <f>'将来負担比率（分子）の構造'!J$41</f>
        <v>4944</v>
      </c>
      <c r="F66" s="137"/>
      <c r="G66" s="137"/>
      <c r="H66" s="137">
        <f>'将来負担比率（分子）の構造'!K$41</f>
        <v>5367</v>
      </c>
      <c r="I66" s="137"/>
      <c r="J66" s="137"/>
      <c r="K66" s="137">
        <f>'将来負担比率（分子）の構造'!L$41</f>
        <v>6014</v>
      </c>
      <c r="L66" s="137"/>
      <c r="M66" s="137"/>
      <c r="N66" s="137">
        <f>'将来負担比率（分子）の構造'!M$41</f>
        <v>6070</v>
      </c>
      <c r="O66" s="137"/>
      <c r="P66" s="137"/>
    </row>
    <row r="67" spans="1:16">
      <c r="A67" s="137" t="s">
        <v>64</v>
      </c>
      <c r="B67" s="137" t="e">
        <f>NA()</f>
        <v>#N/A</v>
      </c>
      <c r="C67" s="137">
        <f>IF(ISNUMBER('将来負担比率（分子）の構造'!I$53), IF('将来負担比率（分子）の構造'!I$53 &lt; 0, 0, '将来負担比率（分子）の構造'!I$53), NA())</f>
        <v>970</v>
      </c>
      <c r="D67" s="137" t="e">
        <f>NA()</f>
        <v>#N/A</v>
      </c>
      <c r="E67" s="137" t="e">
        <f>NA()</f>
        <v>#N/A</v>
      </c>
      <c r="F67" s="137">
        <f>IF(ISNUMBER('将来負担比率（分子）の構造'!J$53), IF('将来負担比率（分子）の構造'!J$53 &lt; 0, 0, '将来負担比率（分子）の構造'!J$53), NA())</f>
        <v>634</v>
      </c>
      <c r="G67" s="137" t="e">
        <f>NA()</f>
        <v>#N/A</v>
      </c>
      <c r="H67" s="137" t="e">
        <f>NA()</f>
        <v>#N/A</v>
      </c>
      <c r="I67" s="137">
        <f>IF(ISNUMBER('将来負担比率（分子）の構造'!K$53), IF('将来負担比率（分子）の構造'!K$53 &lt; 0, 0, '将来負担比率（分子）の構造'!K$53), NA())</f>
        <v>382</v>
      </c>
      <c r="J67" s="137" t="e">
        <f>NA()</f>
        <v>#N/A</v>
      </c>
      <c r="K67" s="137" t="e">
        <f>NA()</f>
        <v>#N/A</v>
      </c>
      <c r="L67" s="137">
        <f>IF(ISNUMBER('将来負担比率（分子）の構造'!L$53), IF('将来負担比率（分子）の構造'!L$53 &lt; 0, 0, '将来負担比率（分子）の構造'!L$53), NA())</f>
        <v>309</v>
      </c>
      <c r="M67" s="137" t="e">
        <f>NA()</f>
        <v>#N/A</v>
      </c>
      <c r="N67" s="137" t="e">
        <f>NA()</f>
        <v>#N/A</v>
      </c>
      <c r="O67" s="137">
        <f>IF(ISNUMBER('将来負担比率（分子）の構造'!M$53), IF('将来負担比率（分子）の構造'!M$53 &lt; 0, 0, '将来負担比率（分子）の構造'!M$53), NA())</f>
        <v>658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2018-02-21T11:53:45Z</cp:lastPrinted>
  <dcterms:created xsi:type="dcterms:W3CDTF">2018-01-24T03:57:34Z</dcterms:created>
  <dcterms:modified xsi:type="dcterms:W3CDTF">2018-11-29T01:13:39Z</dcterms:modified>
  <cp:category/>
</cp:coreProperties>
</file>