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45" windowWidth="15360" windowHeight="7590" tabRatio="938" firstSheet="5" activeTab="7"/>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<sst xmlns="http://schemas.openxmlformats.org/spreadsheetml/2006/main" count="1120" uniqueCount="593">
  <si>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</si>
  <si>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</si>
  <si>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</si>
  <si>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</si>
  <si>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</si>
  <si>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</si>
  <si>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</si>
  <si>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</si>
  <si>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</si>
  <si>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</si>
  <si>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</si>
  <si>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</si>
  <si>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</si>
  <si>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</si>
  <si>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</si>
  <si>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</si>
  <si>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</si>
  <si>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</si>
  <si>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</si>
  <si>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</si>
  <si>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</si>
  <si>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</si>
  <si>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</si>
  <si>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</si>
  <si>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</si>
  <si>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</si>
  <si>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</si>
  <si>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</si>
  <si>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</si>
  <si>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</si>
  <si>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</si>
  <si>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</si>
  <si>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</si>
  <si>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</si>
  <si>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</si>
  <si>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</si>
  <si>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</si>
  <si>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</si>
  <si>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</si>
  <si>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</si>
  <si>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</si>
  <si>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</si>
  <si>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</si>
  <si>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</si>
  <si>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</si>
  <si>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</si>
  <si>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</si>
  <si>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</si>
  <si>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</si>
  <si>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</si>
  <si>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</si>
  <si>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</si>
  <si>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</si>
  <si>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</si>
  <si>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</si>
  <si>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</si>
  <si>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</si>
  <si>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</si>
  <si>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</si>
  <si>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</si>
  <si>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</si>
  <si>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</si>
  <si>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</si>
  <si>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</si>
  <si>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</si>
  <si>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</si>
  <si>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</si>
  <si>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</si>
  <si>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</si>
  <si>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</si>
  <si>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</si>
  <si>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</si>
  <si>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</si>
  <si>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</si>
  <si>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</si>
  <si>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</si>
  <si>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</si>
  <si>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</si>
  <si>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</si>
  <si>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</si>
  <si>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</si>
  <si>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</si>
  <si>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</si>
  <si>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</si>
  <si>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</si>
  <si>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</si>
  <si>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</si>
  <si>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</si>
  <si>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</si>
  <si>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</si>
  <si>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</si>
  <si>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</si>
  <si>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中島村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</si>
  <si>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</si>
  <si>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</si>
  <si>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</si>
  <si>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</si>
  <si>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</si>
  <si>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</si>
  <si>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</si>
  <si>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</si>
  <si>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</si>
  <si>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</si>
  <si>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</si>
  <si>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</si>
  <si>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</si>
  <si>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</si>
  <si>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</si>
  <si>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</si>
  <si>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</si>
  <si>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</si>
  <si>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</si>
  <si>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</si>
  <si>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</si>
  <si>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</si>
  <si>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</si>
  <si>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-3.0</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</si>
  <si>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</si>
  <si>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</si>
  <si>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</si>
  <si>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</si>
  <si>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</si>
  <si>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</si>
  <si>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</si>
  <si>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</si>
  <si>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</si>
  <si>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</si>
  <si>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</si>
  <si>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</si>
  <si>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</si>
  <si>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</si>
  <si>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</si>
  <si>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</si>
  <si>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</si>
  <si>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</si>
  <si>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</si>
  <si>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</si>
  <si>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</si>
  <si>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</si>
  <si>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</si>
  <si>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</si>
  <si>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</si>
  <si>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</si>
  <si>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0"/>
  </si>
  <si>
    <t>うち日本人(％)</t>
    <phoneticPr fontId="5"/>
  </si>
  <si>
    <t>-0.5</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</si>
  <si>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</si>
  <si>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</si>
  <si>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</si>
  <si>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</si>
  <si>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</si>
  <si>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</si>
  <si>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</si>
  <si>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</si>
  <si>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</si>
  <si>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</si>
  <si>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</si>
  <si>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</si>
  <si>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</si>
  <si>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</si>
  <si>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</si>
  <si>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</si>
  <si>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</si>
  <si>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</si>
  <si>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</si>
  <si>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</si>
  <si>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</si>
  <si>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</si>
  <si>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</si>
  <si>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</si>
  <si>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</si>
  <si>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</si>
  <si>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</si>
  <si>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</si>
  <si>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</si>
  <si>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</si>
  <si>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</si>
  <si>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</si>
  <si>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</si>
  <si>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</si>
  <si>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</si>
  <si>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</si>
  <si>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</si>
  <si>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</si>
  <si>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</si>
  <si>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</si>
  <si>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</si>
  <si>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</si>
  <si>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</si>
  <si>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</si>
  <si>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</si>
  <si>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</si>
  <si>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</si>
  <si>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</si>
  <si>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</si>
  <si>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</si>
  <si>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</si>
  <si>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</si>
  <si>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</si>
  <si>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</si>
  <si>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</si>
  <si>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</si>
  <si>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</si>
  <si>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</si>
  <si>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</si>
  <si>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</si>
  <si>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</si>
  <si>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福島県中島村</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</si>
  <si>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</si>
  <si>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</si>
  <si>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</si>
  <si>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</si>
  <si>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</si>
  <si>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</si>
  <si>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</si>
  <si>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</si>
  <si>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</si>
  <si>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</si>
  <si>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</si>
  <si>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</si>
  <si>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</si>
  <si>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</si>
  <si>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</si>
  <si>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</si>
  <si>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</si>
  <si>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</si>
  <si>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</si>
  <si>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</si>
  <si>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</si>
  <si>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</si>
  <si>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</si>
  <si>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</si>
  <si>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</si>
  <si>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</si>
  <si>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</si>
  <si>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</si>
  <si>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</si>
  <si>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</si>
  <si>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</si>
  <si>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</si>
  <si>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</si>
  <si>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</si>
  <si>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</si>
  <si>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</si>
  <si>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</si>
  <si>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</si>
  <si>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</si>
  <si>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</si>
  <si>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</si>
  <si>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</si>
  <si>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</si>
  <si>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</si>
  <si>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</si>
  <si>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</si>
  <si>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</si>
  <si>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</si>
  <si>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</si>
  <si>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</si>
  <si>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</si>
  <si>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</si>
  <si>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</si>
  <si>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</si>
  <si>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</si>
  <si>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</si>
  <si>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</si>
  <si>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</si>
  <si>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</si>
  <si>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</si>
  <si>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</si>
  <si>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</si>
  <si>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</si>
  <si>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</si>
  <si>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</si>
  <si>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</si>
  <si>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</si>
  <si>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</si>
  <si>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</si>
  <si>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</si>
  <si>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</si>
  <si>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</si>
  <si>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</si>
  <si>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</si>
  <si>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</si>
  <si>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</si>
  <si>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</si>
  <si>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</si>
  <si>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</si>
  <si>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</si>
  <si>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</si>
  <si>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</si>
  <si>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</si>
  <si>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</si>
  <si>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</si>
  <si>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</si>
  <si>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</si>
  <si>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</si>
  <si>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</si>
  <si>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</si>
  <si>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</si>
  <si>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</si>
  <si>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</si>
  <si>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</si>
  <si>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</si>
  <si>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</si>
  <si>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</si>
  <si>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</si>
  <si>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</si>
  <si>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</si>
  <si>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</si>
  <si>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</si>
  <si>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</si>
  <si>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</si>
  <si>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</si>
  <si>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</si>
  <si>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</si>
  <si>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</si>
  <si>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</si>
  <si>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</si>
  <si>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</si>
  <si>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</si>
  <si>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</si>
  <si>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</si>
  <si>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</si>
  <si>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</si>
  <si>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</si>
  <si>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</si>
  <si>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</si>
  <si>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</si>
  <si>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</si>
  <si>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</si>
  <si>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</si>
  <si>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</si>
  <si>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</si>
  <si>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</si>
  <si>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</si>
  <si>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</si>
  <si>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</si>
  <si>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</si>
  <si>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</si>
  <si>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</si>
  <si>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</si>
  <si>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</si>
  <si>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</si>
  <si>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</si>
  <si>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</si>
  <si>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</si>
  <si>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</si>
  <si>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</si>
  <si>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</si>
  <si>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</si>
  <si>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</si>
  <si>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</si>
  <si>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</si>
  <si>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</si>
  <si>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</si>
  <si>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</si>
  <si>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</si>
  <si>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福島県中島村</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</si>
  <si>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</si>
  <si>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</si>
  <si>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</si>
  <si>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</si>
  <si>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</si>
  <si>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</si>
  <si>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</si>
  <si>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</si>
  <si>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</si>
  <si>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</si>
  <si>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</si>
  <si>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</si>
  <si>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</si>
  <si>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</si>
  <si>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</si>
  <si>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</si>
  <si>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</si>
  <si>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</si>
  <si>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</si>
  <si>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</si>
  <si>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墓地会計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</si>
  <si>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</si>
  <si>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</si>
  <si>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</si>
  <si>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</si>
  <si>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</si>
  <si>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</si>
  <si>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</si>
  <si>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</si>
  <si>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</si>
  <si>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</si>
  <si>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</si>
  <si>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</si>
  <si>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</si>
  <si>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</si>
  <si>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</si>
  <si>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</si>
  <si>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</si>
  <si>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簡易水道事業特別会計</t>
    <phoneticPr fontId="5"/>
  </si>
  <si>
    <t>法非適用企業</t>
    <phoneticPr fontId="5"/>
  </si>
  <si>
    <t>農業集落排水処理事業特別会計</t>
    <phoneticPr fontId="5"/>
  </si>
  <si>
    <t>法非適用企業</t>
    <phoneticPr fontId="5"/>
  </si>
  <si>
    <t>土地造成事業特別会計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</si>
  <si>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</si>
  <si>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</si>
  <si>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</si>
  <si>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</si>
  <si>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</si>
  <si>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</si>
  <si>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</si>
  <si>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</si>
  <si>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</si>
  <si>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</si>
  <si>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</si>
  <si>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</si>
  <si>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</si>
  <si>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</si>
  <si>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</si>
  <si>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</si>
  <si>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</si>
  <si>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</si>
  <si>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</si>
  <si>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</si>
  <si>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</si>
  <si>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</si>
  <si>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</si>
  <si>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</si>
  <si>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</si>
  <si>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</si>
  <si>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</si>
  <si>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</si>
  <si>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</si>
  <si>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</si>
  <si>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</si>
  <si>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</si>
  <si>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</si>
  <si>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</si>
  <si>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</si>
  <si>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</si>
  <si>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</si>
  <si>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</si>
  <si>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</si>
  <si>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</si>
  <si>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</si>
  <si>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</si>
  <si>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</si>
  <si>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</si>
  <si>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</si>
  <si>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</si>
  <si>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</si>
  <si>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</si>
  <si>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</si>
  <si>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</si>
  <si>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</si>
  <si>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</si>
  <si>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</si>
  <si>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</si>
  <si>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</si>
  <si>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</si>
  <si>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</si>
  <si>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</si>
  <si>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</si>
  <si>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農業集落排水処理事業特別会計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</si>
  <si>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</si>
  <si>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</si>
  <si>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</si>
  <si>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</si>
  <si>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</si>
  <si>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</si>
  <si>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</si>
  <si>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</si>
  <si>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</si>
  <si>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</si>
  <si>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</si>
  <si>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</si>
  <si>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</si>
  <si>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</si>
  <si>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</si>
  <si>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</si>
  <si>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</si>
  <si>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</si>
  <si>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</si>
  <si>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</si>
  <si>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</si>
  <si>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</si>
  <si>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</si>
  <si>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</si>
  <si>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</si>
  <si>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</si>
  <si>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</si>
  <si>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</si>
  <si>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</si>
  <si>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</si>
  <si>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</si>
  <si>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</si>
  <si>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</si>
  <si>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</si>
  <si>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</si>
  <si>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</si>
  <si>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</si>
  <si>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</si>
  <si>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</si>
  <si>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</si>
  <si>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</si>
  <si>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</si>
  <si>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</si>
  <si>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</si>
  <si>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</si>
  <si>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</si>
  <si>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</si>
  <si>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</si>
  <si>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</si>
  <si>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</si>
  <si>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</si>
  <si>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</si>
  <si>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</si>
  <si>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</si>
  <si>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</si>
  <si>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</si>
  <si>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</si>
  <si>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</si>
  <si>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</si>
  <si>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</si>
  <si>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</si>
  <si>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</si>
  <si>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</si>
  <si>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</si>
  <si>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</si>
  <si>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</si>
  <si>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</si>
  <si>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</si>
  <si>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</si>
  <si>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</si>
  <si>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</si>
  <si>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</si>
  <si>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</si>
  <si>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</si>
  <si>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</si>
  <si>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</si>
  <si>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</si>
  <si>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</si>
  <si>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</si>
  <si>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</si>
  <si>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</si>
  <si>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</si>
  <si>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</si>
  <si>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</si>
  <si>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</si>
  <si>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</si>
  <si>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</si>
  <si>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</si>
  <si>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</si>
  <si>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</si>
  <si>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</si>
  <si>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11.85</t>
  </si>
  <si>
    <t>▲ 4.60</t>
  </si>
  <si>
    <t>一般会計</t>
  </si>
  <si>
    <t>土地造成事業特別会計</t>
  </si>
  <si>
    <t>介護保険特別会計</t>
  </si>
  <si>
    <t>国民健康保険特別会計</t>
  </si>
  <si>
    <t>農業集落排水処理事業特別会計</t>
  </si>
  <si>
    <t>墓地会計</t>
  </si>
  <si>
    <t>簡易水道事業特別会計</t>
  </si>
  <si>
    <t>後期高齢者医療特別会計</t>
  </si>
  <si>
    <t>その他会計（赤字）</t>
  </si>
  <si>
    <t>その他会計（黒字）</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</si>
  <si>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</si>
  <si>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</si>
  <si>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</si>
  <si>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</si>
  <si>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</si>
  <si>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</si>
  <si>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</si>
  <si>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</si>
  <si>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</si>
  <si>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</si>
  <si>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</si>
  <si>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</si>
  <si>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白河地方広域市町村圏整備組合　一般会計</t>
    <rPh sb="0" eb="2">
      <t>シラカワ</t>
    </rPh>
    <rPh sb="2" eb="4">
      <t>チホウ</t>
    </rPh>
    <rPh sb="4" eb="6">
      <t>コウイキ</t>
    </rPh>
    <rPh sb="6" eb="9">
      <t>シチョウソン</t>
    </rPh>
    <rPh sb="9" eb="10">
      <t>ケン</t>
    </rPh>
    <rPh sb="10" eb="12">
      <t>セイビ</t>
    </rPh>
    <rPh sb="12" eb="14">
      <t>クミアイ</t>
    </rPh>
    <rPh sb="15" eb="17">
      <t>イッパン</t>
    </rPh>
    <rPh sb="17" eb="19">
      <t>カイケイ</t>
    </rPh>
    <phoneticPr fontId="2"/>
  </si>
  <si>
    <t>白河地方広域市町村圏整備組合　水道用水供給事業会計</t>
    <rPh sb="15" eb="18">
      <t>スイドウヨウ</t>
    </rPh>
    <rPh sb="18" eb="19">
      <t>ミズ</t>
    </rPh>
    <rPh sb="19" eb="21">
      <t>キョウキュウ</t>
    </rPh>
    <rPh sb="21" eb="23">
      <t>ジギョウ</t>
    </rPh>
    <rPh sb="23" eb="25">
      <t>カイケイ</t>
    </rPh>
    <phoneticPr fontId="2"/>
  </si>
  <si>
    <t>福島県市町村総合事務組合　一般会計</t>
    <rPh sb="0" eb="3">
      <t>フクシマケン</t>
    </rPh>
    <rPh sb="3" eb="6">
      <t>シチョウソン</t>
    </rPh>
    <rPh sb="6" eb="8">
      <t>ソウゴウ</t>
    </rPh>
    <rPh sb="8" eb="10">
      <t>ジム</t>
    </rPh>
    <rPh sb="10" eb="12">
      <t>クミアイ</t>
    </rPh>
    <rPh sb="13" eb="15">
      <t>イッパン</t>
    </rPh>
    <rPh sb="15" eb="17">
      <t>カイケイ</t>
    </rPh>
    <phoneticPr fontId="2"/>
  </si>
  <si>
    <t>福島県市町村総合事務組合　消防補償等特別会計</t>
    <rPh sb="13" eb="15">
      <t>ショウボウ</t>
    </rPh>
    <rPh sb="15" eb="17">
      <t>ホショウ</t>
    </rPh>
    <rPh sb="17" eb="18">
      <t>トウ</t>
    </rPh>
    <rPh sb="18" eb="20">
      <t>トクベツ</t>
    </rPh>
    <rPh sb="20" eb="22">
      <t>カイケイ</t>
    </rPh>
    <phoneticPr fontId="2"/>
  </si>
  <si>
    <t>福島県市町村総合事務組合　消防賞じゅつ金特別会計</t>
    <rPh sb="13" eb="15">
      <t>ショウボウ</t>
    </rPh>
    <rPh sb="15" eb="16">
      <t>ショウ</t>
    </rPh>
    <rPh sb="19" eb="20">
      <t>キン</t>
    </rPh>
    <phoneticPr fontId="2"/>
  </si>
  <si>
    <t>福島県市町村総合事務組合　非常勤職員公務災害補償特別会計</t>
    <rPh sb="13" eb="16">
      <t>ヒジョウキン</t>
    </rPh>
    <rPh sb="16" eb="18">
      <t>ショクイン</t>
    </rPh>
    <rPh sb="18" eb="20">
      <t>コウム</t>
    </rPh>
    <rPh sb="20" eb="22">
      <t>サイガイ</t>
    </rPh>
    <rPh sb="22" eb="24">
      <t>ホショウ</t>
    </rPh>
    <rPh sb="24" eb="26">
      <t>トクベツ</t>
    </rPh>
    <rPh sb="26" eb="28">
      <t>カイケイ</t>
    </rPh>
    <phoneticPr fontId="2"/>
  </si>
  <si>
    <t>福島県市町村総合事務組合　自治会館管理特別会計</t>
    <rPh sb="13" eb="15">
      <t>ジチ</t>
    </rPh>
    <rPh sb="15" eb="16">
      <t>カイ</t>
    </rPh>
    <rPh sb="16" eb="17">
      <t>カン</t>
    </rPh>
    <rPh sb="17" eb="19">
      <t>カンリ</t>
    </rPh>
    <phoneticPr fontId="2"/>
  </si>
  <si>
    <t>福島県後期高齢者医療広域連合　一般会計</t>
  </si>
  <si>
    <t>福島県後期高齢者医療広域連合　後期高齢者医療特別会計</t>
  </si>
  <si>
    <t>白河地方土地開発公社</t>
    <rPh sb="0" eb="2">
      <t>シラカワ</t>
    </rPh>
    <rPh sb="2" eb="4">
      <t>チホウ</t>
    </rPh>
    <rPh sb="4" eb="6">
      <t>トチ</t>
    </rPh>
    <rPh sb="6" eb="8">
      <t>カイハツ</t>
    </rPh>
    <rPh sb="8" eb="10">
      <t>コウシャ</t>
    </rPh>
    <phoneticPr fontId="2"/>
  </si>
  <si>
    <t>ふれあい福祉基金</t>
    <rPh sb="4" eb="6">
      <t>フクシ</t>
    </rPh>
    <rPh sb="6" eb="8">
      <t>キキン</t>
    </rPh>
    <phoneticPr fontId="11"/>
  </si>
  <si>
    <t>地域振興基金</t>
    <rPh sb="0" eb="2">
      <t>チイキ</t>
    </rPh>
    <rPh sb="2" eb="4">
      <t>シンコウ</t>
    </rPh>
    <rPh sb="4" eb="6">
      <t>キキン</t>
    </rPh>
    <phoneticPr fontId="11"/>
  </si>
  <si>
    <t>人材育成基金</t>
    <rPh sb="0" eb="2">
      <t>ジンザイ</t>
    </rPh>
    <rPh sb="2" eb="4">
      <t>イクセイ</t>
    </rPh>
    <rPh sb="4" eb="6">
      <t>キキン</t>
    </rPh>
    <phoneticPr fontId="11"/>
  </si>
  <si>
    <t>地域雇用創出推進基金</t>
    <rPh sb="0" eb="2">
      <t>チイキ</t>
    </rPh>
    <rPh sb="2" eb="4">
      <t>コヨウ</t>
    </rPh>
    <rPh sb="4" eb="6">
      <t>ソウシュツ</t>
    </rPh>
    <rPh sb="6" eb="8">
      <t>スイシン</t>
    </rPh>
    <rPh sb="8" eb="10">
      <t>キキン</t>
    </rPh>
    <phoneticPr fontId="11"/>
  </si>
  <si>
    <t>ふるさと水と土保全基金</t>
    <rPh sb="4" eb="5">
      <t>ミズ</t>
    </rPh>
    <rPh sb="6" eb="7">
      <t>ツチ</t>
    </rPh>
    <rPh sb="7" eb="9">
      <t>ホゼン</t>
    </rPh>
    <rPh sb="9" eb="11">
      <t>キキン</t>
    </rPh>
    <phoneticPr fontId="11"/>
  </si>
  <si>
    <t xml:space="preserve">有形固定資産償却率は類似団体より低い水準にあるが、今後、公共施設等について個別施設計画を策定し、計画に基づいた施設の維持管理を適切に進めていきたい。
</t>
    <rPh sb="0" eb="2">
      <t>ユウケイ</t>
    </rPh>
    <rPh sb="2" eb="4">
      <t>コテイ</t>
    </rPh>
    <rPh sb="4" eb="6">
      <t>シサン</t>
    </rPh>
    <rPh sb="6" eb="8">
      <t>ショウキャク</t>
    </rPh>
    <rPh sb="8" eb="9">
      <t>リツ</t>
    </rPh>
    <rPh sb="10" eb="12">
      <t>ルイジ</t>
    </rPh>
    <rPh sb="12" eb="14">
      <t>ダンタイ</t>
    </rPh>
    <rPh sb="16" eb="17">
      <t>ヒク</t>
    </rPh>
    <rPh sb="18" eb="20">
      <t>スイジュン</t>
    </rPh>
    <rPh sb="25" eb="27">
      <t>コンゴ</t>
    </rPh>
    <rPh sb="28" eb="30">
      <t>コウキョウ</t>
    </rPh>
    <rPh sb="30" eb="32">
      <t>シセツ</t>
    </rPh>
    <rPh sb="32" eb="33">
      <t>トウ</t>
    </rPh>
    <rPh sb="37" eb="39">
      <t>コベツ</t>
    </rPh>
    <rPh sb="39" eb="41">
      <t>シセツ</t>
    </rPh>
    <rPh sb="41" eb="43">
      <t>ケイカク</t>
    </rPh>
    <rPh sb="44" eb="46">
      <t>サクテイ</t>
    </rPh>
    <rPh sb="48" eb="50">
      <t>ケイカク</t>
    </rPh>
    <rPh sb="51" eb="52">
      <t>モト</t>
    </rPh>
    <rPh sb="55" eb="57">
      <t>シセツ</t>
    </rPh>
    <rPh sb="58" eb="60">
      <t>イジ</t>
    </rPh>
    <rPh sb="60" eb="62">
      <t>カンリ</t>
    </rPh>
    <rPh sb="63" eb="65">
      <t>テキセツ</t>
    </rPh>
    <rPh sb="66" eb="67">
      <t>スス</t>
    </rPh>
    <phoneticPr fontId="5"/>
  </si>
  <si>
    <t xml:space="preserve">実質公債費比率(３ヶ年平均）は、18％を超えないことを念頭に財政運営を行っている。本年度における実質公債費比率は、３ヵ年平均で0.3減、単年度で0.64減となった。標準税収入額等の分母の額は増加しているが、それ以上に元利償還金等の分子の額が増加しているため実質公債費比率が増加した。
　将来負担比率は、前年度から引き続き0となった。主な内訳は、地方債残高（H29年度償還額221,585千円、H29起債総額277,223千円）、公営企業債等繰出見込額（簡易水道特別会計：H29年度償還額39,970千円、地方債残高247,050千円、農業集落排水処理事業会計：H29年度償還額127,825千円、地方債残高1,125,053千円）、退職手当負担見込額（退職手当組合積立（105004増）)及び標準財政規模の増。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</si>
</sst>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174587</c:v>
                </c:pt>
                <c:pt idx="1">
                  <c:v>175675</c:v>
                </c:pt>
                <c:pt idx="2">
                  <c:v>162193</c:v>
                </c:pt>
                <c:pt idx="3">
                  <c:v>138651</c:v>
                </c:pt>
                <c:pt idx="4">
                  <c:v>122882</c:v>
                </c:pt>
              </c:numCache>
            </c:numRef>
          </c:val>
          <c:smooth val="0"/>
          <c:extLst xmlns:c16r2="http://schemas.microsoft.com/office/drawing/2015/06/chart">
            <c:ext xmlns:c16="http://schemas.microsoft.com/office/drawing/2014/chart" uri="{C3380CC4-5D6E-409C-BE32-E72D297353CC}">
              <c16:uniqueId val="{00000000-CC78-475A-8065-7398B3D62FC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105486</c:v>
                </c:pt>
                <c:pt idx="1">
                  <c:v>93429</c:v>
                </c:pt>
                <c:pt idx="2">
                  <c:v>46830</c:v>
                </c:pt>
                <c:pt idx="3">
                  <c:v>101180</c:v>
                </c:pt>
                <c:pt idx="4">
                  <c:v>108479</c:v>
                </c:pt>
              </c:numCache>
            </c:numRef>
          </c:val>
          <c:smooth val="0"/>
          <c:extLst xmlns:c16r2="http://schemas.microsoft.com/office/drawing/2015/06/chart">
            <c:ext xmlns:c16="http://schemas.microsoft.com/office/drawing/2014/chart" uri="{C3380CC4-5D6E-409C-BE32-E72D297353CC}">
              <c16:uniqueId val="{00000001-CC78-475A-8065-7398B3D62FC0}"/>
            </c:ext>
          </c:extLst>
        </c:ser>
        <c:dLbls>
          <c:showLegendKey val="0"/>
          <c:showVal val="0"/>
          <c:showCatName val="0"/>
          <c:showSerName val="0"/>
          <c:showPercent val="0"/>
          <c:showBubbleSize val="0"/>
        </c:dLbls>
        <c:marker val="1"/>
        <c:smooth val="0"/>
        <c:axId val="122587392"/>
        <c:axId val="133304704"/>
      </c:lineChart>
      <c:catAx>
        <c:axId val="1225873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3304704"/>
        <c:crosses val="autoZero"/>
        <c:auto val="1"/>
        <c:lblAlgn val="ctr"/>
        <c:lblOffset val="100"/>
        <c:tickLblSkip val="1"/>
        <c:tickMarkSkip val="1"/>
        <c:noMultiLvlLbl val="0"/>
      </c:catAx>
      <c:valAx>
        <c:axId val="133304704"/>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25873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19.96</c:v>
                </c:pt>
                <c:pt idx="1">
                  <c:v>19.34</c:v>
                </c:pt>
                <c:pt idx="2">
                  <c:v>19.11</c:v>
                </c:pt>
                <c:pt idx="3">
                  <c:v>11.66</c:v>
                </c:pt>
                <c:pt idx="4">
                  <c:v>17.850000000000001</c:v>
                </c:pt>
              </c:numCache>
            </c:numRef>
          </c:val>
          <c:extLst xmlns:c16r2="http://schemas.microsoft.com/office/drawing/2015/06/chart">
            <c:ext xmlns:c16="http://schemas.microsoft.com/office/drawing/2014/chart" uri="{C3380CC4-5D6E-409C-BE32-E72D297353CC}">
              <c16:uniqueId val="{00000000-9D42-46FD-9CFF-7041AB10631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108.32</c:v>
                </c:pt>
                <c:pt idx="1">
                  <c:v>108.55</c:v>
                </c:pt>
                <c:pt idx="2">
                  <c:v>107.95</c:v>
                </c:pt>
                <c:pt idx="3">
                  <c:v>114.19</c:v>
                </c:pt>
                <c:pt idx="4">
                  <c:v>116.99</c:v>
                </c:pt>
              </c:numCache>
            </c:numRef>
          </c:val>
          <c:extLst xmlns:c16r2="http://schemas.microsoft.com/office/drawing/2015/06/chart">
            <c:ext xmlns:c16="http://schemas.microsoft.com/office/drawing/2014/chart" uri="{C3380CC4-5D6E-409C-BE32-E72D297353CC}">
              <c16:uniqueId val="{00000001-9D42-46FD-9CFF-7041AB10631A}"/>
            </c:ext>
          </c:extLst>
        </c:ser>
        <c:dLbls>
          <c:showLegendKey val="0"/>
          <c:showVal val="0"/>
          <c:showCatName val="0"/>
          <c:showSerName val="0"/>
          <c:showPercent val="0"/>
          <c:showBubbleSize val="0"/>
        </c:dLbls>
        <c:gapWidth val="250"/>
        <c:overlap val="100"/>
        <c:axId val="111549824"/>
        <c:axId val="1395563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0.12</c:v>
                </c:pt>
                <c:pt idx="1">
                  <c:v>-11.85</c:v>
                </c:pt>
                <c:pt idx="2">
                  <c:v>-4.5999999999999996</c:v>
                </c:pt>
                <c:pt idx="3">
                  <c:v>-11.85</c:v>
                </c:pt>
                <c:pt idx="4">
                  <c:v>3.4</c:v>
                </c:pt>
              </c:numCache>
            </c:numRef>
          </c:val>
          <c:smooth val="0"/>
          <c:extLst xmlns:c16r2="http://schemas.microsoft.com/office/drawing/2015/06/chart">
            <c:ext xmlns:c16="http://schemas.microsoft.com/office/drawing/2014/chart" uri="{C3380CC4-5D6E-409C-BE32-E72D297353CC}">
              <c16:uniqueId val="{00000002-9D42-46FD-9CFF-7041AB10631A}"/>
            </c:ext>
          </c:extLst>
        </c:ser>
        <c:dLbls>
          <c:showLegendKey val="0"/>
          <c:showVal val="0"/>
          <c:showCatName val="0"/>
          <c:showSerName val="0"/>
          <c:showPercent val="0"/>
          <c:showBubbleSize val="0"/>
        </c:dLbls>
        <c:marker val="1"/>
        <c:smooth val="0"/>
        <c:axId val="111549824"/>
        <c:axId val="139556352"/>
      </c:lineChart>
      <c:catAx>
        <c:axId val="111549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9556352"/>
        <c:crosses val="autoZero"/>
        <c:auto val="1"/>
        <c:lblAlgn val="ctr"/>
        <c:lblOffset val="100"/>
        <c:tickLblSkip val="1"/>
        <c:tickMarkSkip val="1"/>
        <c:noMultiLvlLbl val="0"/>
      </c:catAx>
      <c:valAx>
        <c:axId val="1395563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549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BD97-4193-BAED-BD18ABEE104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BD97-4193-BAED-BD18ABEE104A}"/>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0.02</c:v>
                </c:pt>
                <c:pt idx="2">
                  <c:v>#N/A</c:v>
                </c:pt>
                <c:pt idx="3">
                  <c:v>0.01</c:v>
                </c:pt>
                <c:pt idx="4">
                  <c:v>#N/A</c:v>
                </c:pt>
                <c:pt idx="5">
                  <c:v>0.01</c:v>
                </c:pt>
                <c:pt idx="6">
                  <c:v>#N/A</c:v>
                </c:pt>
                <c:pt idx="7">
                  <c:v>0.01</c:v>
                </c:pt>
                <c:pt idx="8">
                  <c:v>#N/A</c:v>
                </c:pt>
                <c:pt idx="9">
                  <c:v>0.02</c:v>
                </c:pt>
              </c:numCache>
            </c:numRef>
          </c:val>
          <c:extLst xmlns:c16r2="http://schemas.microsoft.com/office/drawing/2015/06/chart">
            <c:ext xmlns:c16="http://schemas.microsoft.com/office/drawing/2014/chart" uri="{C3380CC4-5D6E-409C-BE32-E72D297353CC}">
              <c16:uniqueId val="{00000002-BD97-4193-BAED-BD18ABEE104A}"/>
            </c:ext>
          </c:extLst>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0.25</c:v>
                </c:pt>
                <c:pt idx="2">
                  <c:v>#N/A</c:v>
                </c:pt>
                <c:pt idx="3">
                  <c:v>0.21</c:v>
                </c:pt>
                <c:pt idx="4">
                  <c:v>#N/A</c:v>
                </c:pt>
                <c:pt idx="5">
                  <c:v>0.13</c:v>
                </c:pt>
                <c:pt idx="6">
                  <c:v>#N/A</c:v>
                </c:pt>
                <c:pt idx="7">
                  <c:v>2.75</c:v>
                </c:pt>
                <c:pt idx="8">
                  <c:v>#N/A</c:v>
                </c:pt>
                <c:pt idx="9">
                  <c:v>0.16</c:v>
                </c:pt>
              </c:numCache>
            </c:numRef>
          </c:val>
          <c:extLst xmlns:c16r2="http://schemas.microsoft.com/office/drawing/2015/06/chart">
            <c:ext xmlns:c16="http://schemas.microsoft.com/office/drawing/2014/chart" uri="{C3380CC4-5D6E-409C-BE32-E72D297353CC}">
              <c16:uniqueId val="{00000003-BD97-4193-BAED-BD18ABEE104A}"/>
            </c:ext>
          </c:extLst>
        </c:ser>
        <c:ser>
          <c:idx val="4"/>
          <c:order val="4"/>
          <c:tx>
            <c:strRef>
              <c:f>データシート!$A$31</c:f>
              <c:strCache>
                <c:ptCount val="1"/>
                <c:pt idx="0">
                  <c:v>墓地会計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0.17</c:v>
                </c:pt>
                <c:pt idx="2">
                  <c:v>#N/A</c:v>
                </c:pt>
                <c:pt idx="3">
                  <c:v>0.2</c:v>
                </c:pt>
                <c:pt idx="4">
                  <c:v>#N/A</c:v>
                </c:pt>
                <c:pt idx="5">
                  <c:v>0.2</c:v>
                </c:pt>
                <c:pt idx="6">
                  <c:v>#N/A</c:v>
                </c:pt>
                <c:pt idx="7">
                  <c:v>0.22</c:v>
                </c:pt>
                <c:pt idx="8">
                  <c:v>#N/A</c:v>
                </c:pt>
                <c:pt idx="9">
                  <c:v>0.25</c:v>
                </c:pt>
              </c:numCache>
            </c:numRef>
          </c:val>
          <c:extLst xmlns:c16r2="http://schemas.microsoft.com/office/drawing/2015/06/chart">
            <c:ext xmlns:c16="http://schemas.microsoft.com/office/drawing/2014/chart" uri="{C3380CC4-5D6E-409C-BE32-E72D297353CC}">
              <c16:uniqueId val="{00000004-BD97-4193-BAED-BD18ABEE104A}"/>
            </c:ext>
          </c:extLst>
        </c:ser>
        <c:ser>
          <c:idx val="5"/>
          <c:order val="5"/>
          <c:tx>
            <c:strRef>
              <c:f>データシート!$A$32</c:f>
              <c:strCache>
                <c:ptCount val="1"/>
                <c:pt idx="0">
                  <c:v>農業集落排水処理事業特別会計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0.39</c:v>
                </c:pt>
                <c:pt idx="2">
                  <c:v>#N/A</c:v>
                </c:pt>
                <c:pt idx="3">
                  <c:v>0.23</c:v>
                </c:pt>
                <c:pt idx="4">
                  <c:v>#N/A</c:v>
                </c:pt>
                <c:pt idx="5">
                  <c:v>0.17</c:v>
                </c:pt>
                <c:pt idx="6">
                  <c:v>#N/A</c:v>
                </c:pt>
                <c:pt idx="7">
                  <c:v>0.17</c:v>
                </c:pt>
                <c:pt idx="8">
                  <c:v>#N/A</c:v>
                </c:pt>
                <c:pt idx="9">
                  <c:v>0.4</c:v>
                </c:pt>
              </c:numCache>
            </c:numRef>
          </c:val>
          <c:extLst xmlns:c16r2="http://schemas.microsoft.com/office/drawing/2015/06/chart">
            <c:ext xmlns:c16="http://schemas.microsoft.com/office/drawing/2014/chart" uri="{C3380CC4-5D6E-409C-BE32-E72D297353CC}">
              <c16:uniqueId val="{00000005-BD97-4193-BAED-BD18ABEE104A}"/>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1.82</c:v>
                </c:pt>
                <c:pt idx="2">
                  <c:v>#N/A</c:v>
                </c:pt>
                <c:pt idx="3">
                  <c:v>0.5</c:v>
                </c:pt>
                <c:pt idx="4">
                  <c:v>#N/A</c:v>
                </c:pt>
                <c:pt idx="5">
                  <c:v>0.4</c:v>
                </c:pt>
                <c:pt idx="6">
                  <c:v>#N/A</c:v>
                </c:pt>
                <c:pt idx="7">
                  <c:v>1.99</c:v>
                </c:pt>
                <c:pt idx="8">
                  <c:v>#N/A</c:v>
                </c:pt>
                <c:pt idx="9">
                  <c:v>2.5299999999999998</c:v>
                </c:pt>
              </c:numCache>
            </c:numRef>
          </c:val>
          <c:extLst xmlns:c16r2="http://schemas.microsoft.com/office/drawing/2015/06/chart">
            <c:ext xmlns:c16="http://schemas.microsoft.com/office/drawing/2014/chart" uri="{C3380CC4-5D6E-409C-BE32-E72D297353CC}">
              <c16:uniqueId val="{00000006-BD97-4193-BAED-BD18ABEE104A}"/>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0.72</c:v>
                </c:pt>
                <c:pt idx="2">
                  <c:v>#N/A</c:v>
                </c:pt>
                <c:pt idx="3">
                  <c:v>1.65</c:v>
                </c:pt>
                <c:pt idx="4">
                  <c:v>#N/A</c:v>
                </c:pt>
                <c:pt idx="5">
                  <c:v>2.35</c:v>
                </c:pt>
                <c:pt idx="6">
                  <c:v>#N/A</c:v>
                </c:pt>
                <c:pt idx="7">
                  <c:v>2.68</c:v>
                </c:pt>
                <c:pt idx="8">
                  <c:v>#N/A</c:v>
                </c:pt>
                <c:pt idx="9">
                  <c:v>2.54</c:v>
                </c:pt>
              </c:numCache>
            </c:numRef>
          </c:val>
          <c:extLst xmlns:c16r2="http://schemas.microsoft.com/office/drawing/2015/06/chart">
            <c:ext xmlns:c16="http://schemas.microsoft.com/office/drawing/2014/chart" uri="{C3380CC4-5D6E-409C-BE32-E72D297353CC}">
              <c16:uniqueId val="{00000007-BD97-4193-BAED-BD18ABEE104A}"/>
            </c:ext>
          </c:extLst>
        </c:ser>
        <c:ser>
          <c:idx val="8"/>
          <c:order val="8"/>
          <c:tx>
            <c:strRef>
              <c:f>データシート!$A$35</c:f>
              <c:strCache>
                <c:ptCount val="1"/>
                <c:pt idx="0">
                  <c:v>土地造成事業特別会計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2.5499999999999998</c:v>
                </c:pt>
                <c:pt idx="2">
                  <c:v>#N/A</c:v>
                </c:pt>
                <c:pt idx="3">
                  <c:v>2.5</c:v>
                </c:pt>
                <c:pt idx="4">
                  <c:v>#N/A</c:v>
                </c:pt>
                <c:pt idx="5">
                  <c:v>2.3199999999999998</c:v>
                </c:pt>
                <c:pt idx="6">
                  <c:v>#N/A</c:v>
                </c:pt>
                <c:pt idx="7">
                  <c:v>2.34</c:v>
                </c:pt>
                <c:pt idx="8">
                  <c:v>#N/A</c:v>
                </c:pt>
                <c:pt idx="9">
                  <c:v>2.65</c:v>
                </c:pt>
              </c:numCache>
            </c:numRef>
          </c:val>
          <c:extLst xmlns:c16r2="http://schemas.microsoft.com/office/drawing/2015/06/chart">
            <c:ext xmlns:c16="http://schemas.microsoft.com/office/drawing/2014/chart" uri="{C3380CC4-5D6E-409C-BE32-E72D297353CC}">
              <c16:uniqueId val="{00000008-BD97-4193-BAED-BD18ABEE104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19.78</c:v>
                </c:pt>
                <c:pt idx="2">
                  <c:v>#N/A</c:v>
                </c:pt>
                <c:pt idx="3">
                  <c:v>19.13</c:v>
                </c:pt>
                <c:pt idx="4">
                  <c:v>#N/A</c:v>
                </c:pt>
                <c:pt idx="5">
                  <c:v>18.91</c:v>
                </c:pt>
                <c:pt idx="6">
                  <c:v>#N/A</c:v>
                </c:pt>
                <c:pt idx="7">
                  <c:v>11.43</c:v>
                </c:pt>
                <c:pt idx="8">
                  <c:v>#N/A</c:v>
                </c:pt>
                <c:pt idx="9">
                  <c:v>17.59</c:v>
                </c:pt>
              </c:numCache>
            </c:numRef>
          </c:val>
          <c:extLst xmlns:c16r2="http://schemas.microsoft.com/office/drawing/2015/06/chart">
            <c:ext xmlns:c16="http://schemas.microsoft.com/office/drawing/2014/chart" uri="{C3380CC4-5D6E-409C-BE32-E72D297353CC}">
              <c16:uniqueId val="{00000009-BD97-4193-BAED-BD18ABEE104A}"/>
            </c:ext>
          </c:extLst>
        </c:ser>
        <c:dLbls>
          <c:showLegendKey val="0"/>
          <c:showVal val="0"/>
          <c:showCatName val="0"/>
          <c:showSerName val="0"/>
          <c:showPercent val="0"/>
          <c:showBubbleSize val="0"/>
        </c:dLbls>
        <c:gapWidth val="150"/>
        <c:overlap val="100"/>
        <c:axId val="140072448"/>
        <c:axId val="140073984"/>
      </c:barChart>
      <c:catAx>
        <c:axId val="140072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0073984"/>
        <c:crosses val="autoZero"/>
        <c:auto val="1"/>
        <c:lblAlgn val="ctr"/>
        <c:lblOffset val="100"/>
        <c:tickLblSkip val="1"/>
        <c:tickMarkSkip val="1"/>
        <c:noMultiLvlLbl val="0"/>
      </c:catAx>
      <c:valAx>
        <c:axId val="1400739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00724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260</c:v>
                </c:pt>
                <c:pt idx="5">
                  <c:v>254</c:v>
                </c:pt>
                <c:pt idx="8">
                  <c:v>276</c:v>
                </c:pt>
                <c:pt idx="11">
                  <c:v>272</c:v>
                </c:pt>
                <c:pt idx="14">
                  <c:v>270</c:v>
                </c:pt>
              </c:numCache>
            </c:numRef>
          </c:val>
          <c:extLst xmlns:c16r2="http://schemas.microsoft.com/office/drawing/2015/06/chart">
            <c:ext xmlns:c16="http://schemas.microsoft.com/office/drawing/2014/chart" uri="{C3380CC4-5D6E-409C-BE32-E72D297353CC}">
              <c16:uniqueId val="{00000000-E3B1-405C-8CE4-AC9533EC721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E3B1-405C-8CE4-AC9533EC721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E3B1-405C-8CE4-AC9533EC721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13</c:v>
                </c:pt>
                <c:pt idx="3">
                  <c:v>9</c:v>
                </c:pt>
                <c:pt idx="6">
                  <c:v>12</c:v>
                </c:pt>
                <c:pt idx="9">
                  <c:v>12</c:v>
                </c:pt>
                <c:pt idx="12">
                  <c:v>13</c:v>
                </c:pt>
              </c:numCache>
            </c:numRef>
          </c:val>
          <c:extLst xmlns:c16r2="http://schemas.microsoft.com/office/drawing/2015/06/chart">
            <c:ext xmlns:c16="http://schemas.microsoft.com/office/drawing/2014/chart" uri="{C3380CC4-5D6E-409C-BE32-E72D297353CC}">
              <c16:uniqueId val="{00000003-E3B1-405C-8CE4-AC9533EC721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212</c:v>
                </c:pt>
                <c:pt idx="3">
                  <c:v>199</c:v>
                </c:pt>
                <c:pt idx="6">
                  <c:v>199</c:v>
                </c:pt>
                <c:pt idx="9">
                  <c:v>197</c:v>
                </c:pt>
                <c:pt idx="12">
                  <c:v>174</c:v>
                </c:pt>
              </c:numCache>
            </c:numRef>
          </c:val>
          <c:extLst xmlns:c16r2="http://schemas.microsoft.com/office/drawing/2015/06/chart">
            <c:ext xmlns:c16="http://schemas.microsoft.com/office/drawing/2014/chart" uri="{C3380CC4-5D6E-409C-BE32-E72D297353CC}">
              <c16:uniqueId val="{00000004-E3B1-405C-8CE4-AC9533EC721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E3B1-405C-8CE4-AC9533EC721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E3B1-405C-8CE4-AC9533EC721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212</c:v>
                </c:pt>
                <c:pt idx="3">
                  <c:v>195</c:v>
                </c:pt>
                <c:pt idx="6">
                  <c:v>204</c:v>
                </c:pt>
                <c:pt idx="9">
                  <c:v>210</c:v>
                </c:pt>
                <c:pt idx="12">
                  <c:v>222</c:v>
                </c:pt>
              </c:numCache>
            </c:numRef>
          </c:val>
          <c:extLst xmlns:c16r2="http://schemas.microsoft.com/office/drawing/2015/06/chart">
            <c:ext xmlns:c16="http://schemas.microsoft.com/office/drawing/2014/chart" uri="{C3380CC4-5D6E-409C-BE32-E72D297353CC}">
              <c16:uniqueId val="{00000007-E3B1-405C-8CE4-AC9533EC721B}"/>
            </c:ext>
          </c:extLst>
        </c:ser>
        <c:dLbls>
          <c:showLegendKey val="0"/>
          <c:showVal val="0"/>
          <c:showCatName val="0"/>
          <c:showSerName val="0"/>
          <c:showPercent val="0"/>
          <c:showBubbleSize val="0"/>
        </c:dLbls>
        <c:gapWidth val="100"/>
        <c:overlap val="100"/>
        <c:axId val="140215040"/>
        <c:axId val="140216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177</c:v>
                </c:pt>
                <c:pt idx="2">
                  <c:v>#N/A</c:v>
                </c:pt>
                <c:pt idx="3">
                  <c:v>#N/A</c:v>
                </c:pt>
                <c:pt idx="4">
                  <c:v>149</c:v>
                </c:pt>
                <c:pt idx="5">
                  <c:v>#N/A</c:v>
                </c:pt>
                <c:pt idx="6">
                  <c:v>#N/A</c:v>
                </c:pt>
                <c:pt idx="7">
                  <c:v>139</c:v>
                </c:pt>
                <c:pt idx="8">
                  <c:v>#N/A</c:v>
                </c:pt>
                <c:pt idx="9">
                  <c:v>#N/A</c:v>
                </c:pt>
                <c:pt idx="10">
                  <c:v>147</c:v>
                </c:pt>
                <c:pt idx="11">
                  <c:v>#N/A</c:v>
                </c:pt>
                <c:pt idx="12">
                  <c:v>#N/A</c:v>
                </c:pt>
                <c:pt idx="13">
                  <c:v>139</c:v>
                </c:pt>
                <c:pt idx="14">
                  <c:v>#N/A</c:v>
                </c:pt>
              </c:numCache>
            </c:numRef>
          </c:val>
          <c:smooth val="0"/>
          <c:extLst xmlns:c16r2="http://schemas.microsoft.com/office/drawing/2015/06/chart">
            <c:ext xmlns:c16="http://schemas.microsoft.com/office/drawing/2014/chart" uri="{C3380CC4-5D6E-409C-BE32-E72D297353CC}">
              <c16:uniqueId val="{00000008-E3B1-405C-8CE4-AC9533EC721B}"/>
            </c:ext>
          </c:extLst>
        </c:ser>
        <c:dLbls>
          <c:showLegendKey val="0"/>
          <c:showVal val="0"/>
          <c:showCatName val="0"/>
          <c:showSerName val="0"/>
          <c:showPercent val="0"/>
          <c:showBubbleSize val="0"/>
        </c:dLbls>
        <c:marker val="1"/>
        <c:smooth val="0"/>
        <c:axId val="140215040"/>
        <c:axId val="140216960"/>
      </c:lineChart>
      <c:catAx>
        <c:axId val="140215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0216960"/>
        <c:crosses val="autoZero"/>
        <c:auto val="1"/>
        <c:lblAlgn val="ctr"/>
        <c:lblOffset val="100"/>
        <c:tickLblSkip val="1"/>
        <c:tickMarkSkip val="1"/>
        <c:noMultiLvlLbl val="0"/>
      </c:catAx>
      <c:valAx>
        <c:axId val="140216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0215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2743</c:v>
                </c:pt>
                <c:pt idx="5">
                  <c:v>2633</c:v>
                </c:pt>
                <c:pt idx="8">
                  <c:v>2540</c:v>
                </c:pt>
                <c:pt idx="11">
                  <c:v>2440</c:v>
                </c:pt>
                <c:pt idx="14">
                  <c:v>2314</c:v>
                </c:pt>
              </c:numCache>
            </c:numRef>
          </c:val>
          <c:extLst xmlns:c16r2="http://schemas.microsoft.com/office/drawing/2015/06/chart">
            <c:ext xmlns:c16="http://schemas.microsoft.com/office/drawing/2014/chart" uri="{C3380CC4-5D6E-409C-BE32-E72D297353CC}">
              <c16:uniqueId val="{00000000-45D5-4909-AA44-5DCD5A5DB1D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9</c:v>
                </c:pt>
                <c:pt idx="5">
                  <c:v>5</c:v>
                </c:pt>
                <c:pt idx="8">
                  <c:v>0</c:v>
                </c:pt>
                <c:pt idx="11">
                  <c:v>0</c:v>
                </c:pt>
                <c:pt idx="14">
                  <c:v>0</c:v>
                </c:pt>
              </c:numCache>
            </c:numRef>
          </c:val>
          <c:extLst xmlns:c16r2="http://schemas.microsoft.com/office/drawing/2015/06/chart">
            <c:ext xmlns:c16="http://schemas.microsoft.com/office/drawing/2014/chart" uri="{C3380CC4-5D6E-409C-BE32-E72D297353CC}">
              <c16:uniqueId val="{00000001-45D5-4909-AA44-5DCD5A5DB1D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2580</c:v>
                </c:pt>
                <c:pt idx="5">
                  <c:v>2596</c:v>
                </c:pt>
                <c:pt idx="8">
                  <c:v>2631</c:v>
                </c:pt>
                <c:pt idx="11">
                  <c:v>2734</c:v>
                </c:pt>
                <c:pt idx="14">
                  <c:v>2788</c:v>
                </c:pt>
              </c:numCache>
            </c:numRef>
          </c:val>
          <c:extLst xmlns:c16r2="http://schemas.microsoft.com/office/drawing/2015/06/chart">
            <c:ext xmlns:c16="http://schemas.microsoft.com/office/drawing/2014/chart" uri="{C3380CC4-5D6E-409C-BE32-E72D297353CC}">
              <c16:uniqueId val="{00000002-45D5-4909-AA44-5DCD5A5DB1D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45D5-4909-AA44-5DCD5A5DB1D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45D5-4909-AA44-5DCD5A5DB1D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5D5-4909-AA44-5DCD5A5DB1D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453</c:v>
                </c:pt>
                <c:pt idx="3">
                  <c:v>445</c:v>
                </c:pt>
                <c:pt idx="6">
                  <c:v>371</c:v>
                </c:pt>
                <c:pt idx="9">
                  <c:v>281</c:v>
                </c:pt>
                <c:pt idx="12">
                  <c:v>326</c:v>
                </c:pt>
              </c:numCache>
            </c:numRef>
          </c:val>
          <c:extLst xmlns:c16r2="http://schemas.microsoft.com/office/drawing/2015/06/chart">
            <c:ext xmlns:c16="http://schemas.microsoft.com/office/drawing/2014/chart" uri="{C3380CC4-5D6E-409C-BE32-E72D297353CC}">
              <c16:uniqueId val="{00000006-45D5-4909-AA44-5DCD5A5DB1D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55</c:v>
                </c:pt>
                <c:pt idx="3">
                  <c:v>49</c:v>
                </c:pt>
                <c:pt idx="6">
                  <c:v>39</c:v>
                </c:pt>
                <c:pt idx="9">
                  <c:v>30</c:v>
                </c:pt>
                <c:pt idx="12">
                  <c:v>19</c:v>
                </c:pt>
              </c:numCache>
            </c:numRef>
          </c:val>
          <c:extLst xmlns:c16r2="http://schemas.microsoft.com/office/drawing/2015/06/chart">
            <c:ext xmlns:c16="http://schemas.microsoft.com/office/drawing/2014/chart" uri="{C3380CC4-5D6E-409C-BE32-E72D297353CC}">
              <c16:uniqueId val="{00000007-45D5-4909-AA44-5DCD5A5DB1D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1644</c:v>
                </c:pt>
                <c:pt idx="3">
                  <c:v>1512</c:v>
                </c:pt>
                <c:pt idx="6">
                  <c:v>1387</c:v>
                </c:pt>
                <c:pt idx="9">
                  <c:v>1433</c:v>
                </c:pt>
                <c:pt idx="12">
                  <c:v>1283</c:v>
                </c:pt>
              </c:numCache>
            </c:numRef>
          </c:val>
          <c:extLst xmlns:c16r2="http://schemas.microsoft.com/office/drawing/2015/06/chart">
            <c:ext xmlns:c16="http://schemas.microsoft.com/office/drawing/2014/chart" uri="{C3380CC4-5D6E-409C-BE32-E72D297353CC}">
              <c16:uniqueId val="{00000008-45D5-4909-AA44-5DCD5A5DB1D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7</c:v>
                </c:pt>
                <c:pt idx="3">
                  <c:v>0</c:v>
                </c:pt>
                <c:pt idx="6">
                  <c:v>19</c:v>
                </c:pt>
                <c:pt idx="9">
                  <c:v>19</c:v>
                </c:pt>
                <c:pt idx="12">
                  <c:v>0</c:v>
                </c:pt>
              </c:numCache>
            </c:numRef>
          </c:val>
          <c:extLst xmlns:c16r2="http://schemas.microsoft.com/office/drawing/2015/06/chart">
            <c:ext xmlns:c16="http://schemas.microsoft.com/office/drawing/2014/chart" uri="{C3380CC4-5D6E-409C-BE32-E72D297353CC}">
              <c16:uniqueId val="{00000009-45D5-4909-AA44-5DCD5A5DB1D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2288</c:v>
                </c:pt>
                <c:pt idx="3">
                  <c:v>2236</c:v>
                </c:pt>
                <c:pt idx="6">
                  <c:v>2203</c:v>
                </c:pt>
                <c:pt idx="9">
                  <c:v>2372</c:v>
                </c:pt>
                <c:pt idx="12">
                  <c:v>2449</c:v>
                </c:pt>
              </c:numCache>
            </c:numRef>
          </c:val>
          <c:extLst xmlns:c16r2="http://schemas.microsoft.com/office/drawing/2015/06/chart">
            <c:ext xmlns:c16="http://schemas.microsoft.com/office/drawing/2014/chart" uri="{C3380CC4-5D6E-409C-BE32-E72D297353CC}">
              <c16:uniqueId val="{0000000A-45D5-4909-AA44-5DCD5A5DB1D1}"/>
            </c:ext>
          </c:extLst>
        </c:ser>
        <c:dLbls>
          <c:showLegendKey val="0"/>
          <c:showVal val="0"/>
          <c:showCatName val="0"/>
          <c:showSerName val="0"/>
          <c:showPercent val="0"/>
          <c:showBubbleSize val="0"/>
        </c:dLbls>
        <c:gapWidth val="100"/>
        <c:overlap val="100"/>
        <c:axId val="140509568"/>
        <c:axId val="1408239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45D5-4909-AA44-5DCD5A5DB1D1}"/>
            </c:ext>
          </c:extLst>
        </c:ser>
        <c:dLbls>
          <c:showLegendKey val="0"/>
          <c:showVal val="0"/>
          <c:showCatName val="0"/>
          <c:showSerName val="0"/>
          <c:showPercent val="0"/>
          <c:showBubbleSize val="0"/>
        </c:dLbls>
        <c:marker val="1"/>
        <c:smooth val="0"/>
        <c:axId val="140509568"/>
        <c:axId val="140823936"/>
      </c:lineChart>
      <c:catAx>
        <c:axId val="140509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0823936"/>
        <c:crosses val="autoZero"/>
        <c:auto val="1"/>
        <c:lblAlgn val="ctr"/>
        <c:lblOffset val="100"/>
        <c:tickLblSkip val="1"/>
        <c:tickMarkSkip val="1"/>
        <c:noMultiLvlLbl val="0"/>
      </c:catAx>
      <c:valAx>
        <c:axId val="1408239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0509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2033</c:v>
                </c:pt>
                <c:pt idx="1">
                  <c:v>2133</c:v>
                </c:pt>
                <c:pt idx="2">
                  <c:v>2187</c:v>
                </c:pt>
              </c:numCache>
            </c:numRef>
          </c:val>
          <c:extLst xmlns:c16r2="http://schemas.microsoft.com/office/drawing/2015/06/chart">
            <c:ext xmlns:c16="http://schemas.microsoft.com/office/drawing/2014/chart" uri="{C3380CC4-5D6E-409C-BE32-E72D297353CC}">
              <c16:uniqueId val="{00000000-780F-4ED1-8FE3-89F60DF3CF3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88</c:v>
                </c:pt>
                <c:pt idx="1">
                  <c:v>88</c:v>
                </c:pt>
                <c:pt idx="2">
                  <c:v>88</c:v>
                </c:pt>
              </c:numCache>
            </c:numRef>
          </c:val>
          <c:extLst xmlns:c16r2="http://schemas.microsoft.com/office/drawing/2015/06/chart">
            <c:ext xmlns:c16="http://schemas.microsoft.com/office/drawing/2014/chart" uri="{C3380CC4-5D6E-409C-BE32-E72D297353CC}">
              <c16:uniqueId val="{00000001-780F-4ED1-8FE3-89F60DF3CF3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367</c:v>
                </c:pt>
                <c:pt idx="1">
                  <c:v>344</c:v>
                </c:pt>
                <c:pt idx="2">
                  <c:v>322</c:v>
                </c:pt>
              </c:numCache>
            </c:numRef>
          </c:val>
          <c:extLst xmlns:c16r2="http://schemas.microsoft.com/office/drawing/2015/06/chart">
            <c:ext xmlns:c16="http://schemas.microsoft.com/office/drawing/2014/chart" uri="{C3380CC4-5D6E-409C-BE32-E72D297353CC}">
              <c16:uniqueId val="{00000002-780F-4ED1-8FE3-89F60DF3CF30}"/>
            </c:ext>
          </c:extLst>
        </c:ser>
        <c:dLbls>
          <c:showLegendKey val="0"/>
          <c:showVal val="0"/>
          <c:showCatName val="0"/>
          <c:showSerName val="0"/>
          <c:showPercent val="0"/>
          <c:showBubbleSize val="0"/>
        </c:dLbls>
        <c:gapWidth val="120"/>
        <c:overlap val="100"/>
        <c:axId val="132645632"/>
        <c:axId val="132647168"/>
      </c:barChart>
      <c:catAx>
        <c:axId val="132645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32647168"/>
        <c:crosses val="autoZero"/>
        <c:auto val="1"/>
        <c:lblAlgn val="ctr"/>
        <c:lblOffset val="100"/>
        <c:tickLblSkip val="1"/>
        <c:tickMarkSkip val="1"/>
        <c:noMultiLvlLbl val="0"/>
      </c:catAx>
      <c:valAx>
        <c:axId val="13264716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32645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{12CBC941-18C0-49C2-AE71-01C0CE5759EA}</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F77A-4A60-B007-5E414217BCDA}"/>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{59A2AE10-0943-41D1-8F5D-8A8132FF8A27}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77A-4A60-B007-5E414217BCDA}"/>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{0CA79F67-696F-46E7-A6DB-6B1794B0E2F3}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77A-4A60-B007-5E414217BCDA}"/>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{33562D4A-48C4-4DB7-A425-201B3E25AF06}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77A-4A60-B007-5E414217BCDA}"/>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{D8CBA905-B375-44C5-8E12-194A564BA216}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77A-4A60-B007-5E414217BCDA}"/>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{45AB1ED1-F686-4E88-ACBD-BC40C3ECD977}</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F77A-4A60-B007-5E414217BCDA}"/>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{A5EB3C4B-2CE2-45EC-A2A5-4E213A3057D4}</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F77A-4A60-B007-5E414217BCDA}"/>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{15C74E46-F113-4095-993E-ED8A0AE6C293}</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F77A-4A60-B007-5E414217BCDA}"/>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{4D818E2C-F0EF-4510-A063-AEB851C4CA00}</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F77A-4A60-B007-5E414217BCD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57.6</c:v>
                </c:pt>
                <c:pt idx="32">
                  <c:v>56.4</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F77A-4A60-B007-5E414217BCD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{5EE5D4F4-E8BB-4381-8C83-C76D92BCD4E1}</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F77A-4A60-B007-5E414217BCDA}"/>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{252B3011-6417-409F-9345-97D49C1CCC1F}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77A-4A60-B007-5E414217BCDA}"/>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{60AF4086-9E36-4052-84A3-0A26131A6522}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77A-4A60-B007-5E414217BCDA}"/>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{66ADCCE0-D6A5-42BE-887A-511711D5C6BF}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77A-4A60-B007-5E414217BCDA}"/>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{607DABDE-C547-4D02-82DB-C3492BE00495}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77A-4A60-B007-5E414217BCDA}"/>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{67F08B6C-F2C8-4C80-96D4-B0131D044A56}</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F77A-4A60-B007-5E414217BCDA}"/>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{4A3BD0C4-7AC7-4BE9-9842-B72BF55DBACE}</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F77A-4A60-B007-5E414217BCDA}"/>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{3B0F35F1-F1BF-4AB9-8C3D-79F8F6FAF70F}</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F77A-4A60-B007-5E414217BCDA}"/>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{34EA690D-079F-491C-BB55-EB97A7EB54BA}</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F77A-4A60-B007-5E414217BCD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58.6</c:v>
                </c:pt>
                <c:pt idx="32">
                  <c:v>60.3</c:v>
                </c:pt>
              </c:numCache>
            </c:numRef>
          </c:xVal>
          <c:yVal>
            <c:numRef>
              <c:f>公会計指標分析・財政指標組合せ分析表!$BP$55:$DC$55</c:f>
              <c:numCache>
                <c:formatCode>#,##0.0;"▲ "#,##0.0</c:formatCode>
                <c:ptCount val="40"/>
                <c:pt idx="24">
                  <c:v>0</c:v>
                </c:pt>
                <c:pt idx="32">
                  <c:v>0</c:v>
                </c:pt>
              </c:numCache>
            </c:numRef>
          </c:yVal>
          <c:smooth val="0"/>
          <c:extLst xmlns:c16r2="http://schemas.microsoft.com/office/drawing/2015/06/chart">
            <c:ext xmlns:c16="http://schemas.microsoft.com/office/drawing/2014/chart" uri="{C3380CC4-5D6E-409C-BE32-E72D297353CC}">
              <c16:uniqueId val="{00000013-F77A-4A60-B007-5E414217BCDA}"/>
            </c:ext>
          </c:extLst>
        </c:ser>
        <c:dLbls>
          <c:showLegendKey val="0"/>
          <c:showVal val="1"/>
          <c:showCatName val="0"/>
          <c:showSerName val="0"/>
          <c:showPercent val="0"/>
          <c:showBubbleSize val="0"/>
        </c:dLbls>
        <c:axId val="140435456"/>
        <c:axId val="140437376"/>
      </c:scatterChart>
      <c:valAx>
        <c:axId val="140435456"/>
        <c:scaling>
          <c:orientation val="minMax"/>
          <c:max val="60.5"/>
          <c:min val="58.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0437376"/>
        <c:crosses val="autoZero"/>
        <c:crossBetween val="midCat"/>
      </c:valAx>
      <c:valAx>
        <c:axId val="140437376"/>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043545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{346F3F7A-D9B1-41C1-9EC1-425002E62970}</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F2AC-4F0B-BA5D-2BB1B2B6A753}"/>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{0136E641-9DE0-47E1-92EF-92372FD150B8}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2AC-4F0B-BA5D-2BB1B2B6A753}"/>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{7FE82E96-846B-4C74-A9A5-B9D0A1569708}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2AC-4F0B-BA5D-2BB1B2B6A753}"/>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{C1A4A79A-4AF9-440B-9F58-3860C5019CEE}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2AC-4F0B-BA5D-2BB1B2B6A753}"/>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{B6CE0546-77DF-4089-9A85-77BF17E17A6E}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2AC-4F0B-BA5D-2BB1B2B6A753}"/>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{37070641-7DFF-406C-8C47-87B4D5CB2FE6}</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F2AC-4F0B-BA5D-2BB1B2B6A753}"/>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{FB0597D9-B107-47F6-8149-DCA949B6BC6A}</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F2AC-4F0B-BA5D-2BB1B2B6A753}"/>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{B289B65B-F92D-472B-8B3D-687C36CD59EF}</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F2AC-4F0B-BA5D-2BB1B2B6A753}"/>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{A58C8308-41D6-4919-B60D-1159FA342BF6}</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F2AC-4F0B-BA5D-2BB1B2B6A75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12.3</c:v>
                </c:pt>
                <c:pt idx="8">
                  <c:v>11</c:v>
                </c:pt>
                <c:pt idx="16">
                  <c:v>9.9</c:v>
                </c:pt>
                <c:pt idx="24">
                  <c:v>9.1</c:v>
                </c:pt>
                <c:pt idx="32">
                  <c:v>8.8000000000000007</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F2AC-4F0B-BA5D-2BB1B2B6A75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{61359973-222D-4041-8BBE-4746A41F175C}</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F2AC-4F0B-BA5D-2BB1B2B6A75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{22A098B8-B9E3-4524-8039-AC85F956EAB2}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2AC-4F0B-BA5D-2BB1B2B6A753}"/>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{8E47F118-D12D-45A7-8BCE-AA24855646D9}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2AC-4F0B-BA5D-2BB1B2B6A753}"/>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{38263FD7-1CC7-44FD-B518-7663AF4F6050}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2AC-4F0B-BA5D-2BB1B2B6A753}"/>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{27CB30BF-2D6B-47AB-A21B-D964FD6109CF}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2AC-4F0B-BA5D-2BB1B2B6A753}"/>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{D2B71FA9-DBB7-4F47-A593-D03E35B5D8E6}</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F2AC-4F0B-BA5D-2BB1B2B6A753}"/>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{7D46FC1D-1541-456A-8005-5CE9789C1DA0}</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F2AC-4F0B-BA5D-2BB1B2B6A753}"/>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{72062665-54F3-4902-8E37-3300622AA47B}</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F2AC-4F0B-BA5D-2BB1B2B6A753}"/>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{54B4D11A-8467-4719-8B6C-894F5E730809}</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F2AC-4F0B-BA5D-2BB1B2B6A75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9.1</c:v>
                </c:pt>
                <c:pt idx="16">
                  <c:v>8.6</c:v>
                </c:pt>
                <c:pt idx="24">
                  <c:v>7.3</c:v>
                </c:pt>
                <c:pt idx="32">
                  <c:v>7.2</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F2AC-4F0B-BA5D-2BB1B2B6A753}"/>
            </c:ext>
          </c:extLst>
        </c:ser>
        <c:dLbls>
          <c:showLegendKey val="0"/>
          <c:showVal val="1"/>
          <c:showCatName val="0"/>
          <c:showSerName val="0"/>
          <c:showPercent val="0"/>
          <c:showBubbleSize val="0"/>
        </c:dLbls>
        <c:axId val="143539584"/>
        <c:axId val="143541760"/>
      </c:scatterChart>
      <c:valAx>
        <c:axId val="143539584"/>
        <c:scaling>
          <c:orientation val="minMax"/>
          <c:max val="10.1"/>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3541760"/>
        <c:crosses val="autoZero"/>
        <c:crossBetween val="midCat"/>
      </c:valAx>
      <c:valAx>
        <c:axId val="14354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353958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福島県中島村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5,176
5,158
18.92
3,599,711
3,266,007
333,704
1,869,578
2,448,717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歳入のうち自主財源が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割程度で地方交付税が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割を占めることとなり、</a:t>
          </a:r>
          <a:endParaRPr lang="ja-JP" altLang="ja-JP">
            <a:effectLst/>
          </a:endParaRPr>
        </a:p>
        <a:p>
          <a:r>
            <a:rPr kumimoji="1" lang="ja-JP" altLang="ja-JP" sz="1100">
              <a:solidFill>
                <a:schemeClr val="dk1"/>
              </a:solidFill>
              <a:effectLst/>
              <a:latin typeface="+mn-lt"/>
              <a:ea typeface="+mn-ea"/>
              <a:cs typeface="+mn-cs"/>
            </a:rPr>
            <a:t>依然として指数に大きな変化はない。</a:t>
          </a:r>
          <a:endParaRPr lang="ja-JP" altLang="ja-JP">
            <a:effectLst/>
          </a:endParaRPr>
        </a:p>
        <a:p>
          <a:r>
            <a:rPr kumimoji="1" lang="ja-JP" altLang="ja-JP" sz="1100">
              <a:solidFill>
                <a:schemeClr val="dk1"/>
              </a:solidFill>
              <a:effectLst/>
              <a:latin typeface="+mn-lt"/>
              <a:ea typeface="+mn-ea"/>
              <a:cs typeface="+mn-cs"/>
            </a:rPr>
            <a:t>不納欠損・未収金等の縮減、新たな収入の確保等歳入の拡大を図り、民間委託等による歳出の徹底的な見直しに取り組み、財源基盤の強化に努める。</a:t>
          </a:r>
          <a:endParaRPr lang="ja-JP" altLang="ja-JP">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119138</xdr:rowOff>
    </xdr:to>
    <xdr:cxnSp macro="">
      <xdr:nvCxnSpPr>
        <xdr:cNvPr id="65" name="直線コネクタ 64"/>
        <xdr:cNvCxnSpPr/>
      </xdr:nvCxnSpPr>
      <xdr:spPr>
        <a:xfrm flipV="1">
          <a:off x="4953000" y="6261100"/>
          <a:ext cx="0" cy="14018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118231</xdr:rowOff>
    </xdr:from>
    <xdr:to>
      <xdr:col>23</xdr:col>
      <xdr:colOff>133350</xdr:colOff>
      <xdr:row>43</xdr:row>
      <xdr:rowOff>129722</xdr:rowOff>
    </xdr:to>
    <xdr:cxnSp macro="">
      <xdr:nvCxnSpPr>
        <xdr:cNvPr id="70" name="直線コネクタ 69"/>
        <xdr:cNvCxnSpPr/>
      </xdr:nvCxnSpPr>
      <xdr:spPr>
        <a:xfrm flipV="1">
          <a:off x="4114800" y="7490581"/>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3525</xdr:rowOff>
    </xdr:from>
    <xdr:ext cx="762000" cy="259045"/>
    <xdr:sp macro="" textlink="">
      <xdr:nvSpPr>
        <xdr:cNvPr id="71" name="財政力平均値テキスト"/>
        <xdr:cNvSpPr txBox="1"/>
      </xdr:nvSpPr>
      <xdr:spPr>
        <a:xfrm>
          <a:off x="5041900" y="7204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xdr:cNvSpPr/>
      </xdr:nvSpPr>
      <xdr:spPr>
        <a:xfrm>
          <a:off x="49022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129722</xdr:rowOff>
    </xdr:from>
    <xdr:to>
      <xdr:col>19</xdr:col>
      <xdr:colOff>133350</xdr:colOff>
      <xdr:row>43</xdr:row>
      <xdr:rowOff>152702</xdr:rowOff>
    </xdr:to>
    <xdr:cxnSp macro="">
      <xdr:nvCxnSpPr>
        <xdr:cNvPr id="73" name="直線コネクタ 72"/>
        <xdr:cNvCxnSpPr/>
      </xdr:nvCxnSpPr>
      <xdr:spPr>
        <a:xfrm flipV="1">
          <a:off x="3225800" y="7502072"/>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169938</xdr:rowOff>
    </xdr:from>
    <xdr:to>
      <xdr:col>19</xdr:col>
      <xdr:colOff>184150</xdr:colOff>
      <xdr:row>43</xdr:row>
      <xdr:rowOff>100088</xdr:rowOff>
    </xdr:to>
    <xdr:sp macro="" textlink="">
      <xdr:nvSpPr>
        <xdr:cNvPr id="74" name="フローチャート: 判断 73"/>
        <xdr:cNvSpPr/>
      </xdr:nvSpPr>
      <xdr:spPr>
        <a:xfrm>
          <a:off x="4064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110265</xdr:rowOff>
    </xdr:from>
    <xdr:ext cx="736600" cy="259045"/>
    <xdr:sp macro="" textlink="">
      <xdr:nvSpPr>
        <xdr:cNvPr id="75" name="テキスト ボックス 74"/>
        <xdr:cNvSpPr txBox="1"/>
      </xdr:nvSpPr>
      <xdr:spPr>
        <a:xfrm>
          <a:off x="3733800" y="7139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152702</xdr:rowOff>
    </xdr:from>
    <xdr:to>
      <xdr:col>15</xdr:col>
      <xdr:colOff>82550</xdr:colOff>
      <xdr:row>44</xdr:row>
      <xdr:rowOff>4233</xdr:rowOff>
    </xdr:to>
    <xdr:cxnSp macro="">
      <xdr:nvCxnSpPr>
        <xdr:cNvPr id="76" name="直線コネクタ 75"/>
        <xdr:cNvCxnSpPr/>
      </xdr:nvCxnSpPr>
      <xdr:spPr>
        <a:xfrm flipV="1">
          <a:off x="2336800" y="7525052"/>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136374</xdr:rowOff>
    </xdr:from>
    <xdr:to>
      <xdr:col>15</xdr:col>
      <xdr:colOff>133350</xdr:colOff>
      <xdr:row>44</xdr:row>
      <xdr:rowOff>66524</xdr:rowOff>
    </xdr:to>
    <xdr:sp macro="" textlink="">
      <xdr:nvSpPr>
        <xdr:cNvPr id="77" name="フローチャート: 判断 76"/>
        <xdr:cNvSpPr/>
      </xdr:nvSpPr>
      <xdr:spPr>
        <a:xfrm>
          <a:off x="3175000" y="750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51301</xdr:rowOff>
    </xdr:from>
    <xdr:ext cx="762000" cy="259045"/>
    <xdr:sp macro="" textlink="">
      <xdr:nvSpPr>
        <xdr:cNvPr id="78" name="テキスト ボックス 77"/>
        <xdr:cNvSpPr txBox="1"/>
      </xdr:nvSpPr>
      <xdr:spPr>
        <a:xfrm>
          <a:off x="2844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4233</xdr:rowOff>
    </xdr:from>
    <xdr:to>
      <xdr:col>11</xdr:col>
      <xdr:colOff>31750</xdr:colOff>
      <xdr:row>44</xdr:row>
      <xdr:rowOff>4233</xdr:rowOff>
    </xdr:to>
    <xdr:cxnSp macro="">
      <xdr:nvCxnSpPr>
        <xdr:cNvPr id="79" name="直線コネクタ 78"/>
        <xdr:cNvCxnSpPr/>
      </xdr:nvCxnSpPr>
      <xdr:spPr>
        <a:xfrm>
          <a:off x="1447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159355</xdr:rowOff>
    </xdr:from>
    <xdr:to>
      <xdr:col>11</xdr:col>
      <xdr:colOff>82550</xdr:colOff>
      <xdr:row>44</xdr:row>
      <xdr:rowOff>89505</xdr:rowOff>
    </xdr:to>
    <xdr:sp macro="" textlink="">
      <xdr:nvSpPr>
        <xdr:cNvPr id="80" name="フローチャート: 判断 79"/>
        <xdr:cNvSpPr/>
      </xdr:nvSpPr>
      <xdr:spPr>
        <a:xfrm>
          <a:off x="22860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74282</xdr:rowOff>
    </xdr:from>
    <xdr:ext cx="762000" cy="259045"/>
    <xdr:sp macro="" textlink="">
      <xdr:nvSpPr>
        <xdr:cNvPr id="81" name="テキスト ボックス 80"/>
        <xdr:cNvSpPr txBox="1"/>
      </xdr:nvSpPr>
      <xdr:spPr>
        <a:xfrm>
          <a:off x="1955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147865</xdr:rowOff>
    </xdr:from>
    <xdr:to>
      <xdr:col>7</xdr:col>
      <xdr:colOff>31750</xdr:colOff>
      <xdr:row>44</xdr:row>
      <xdr:rowOff>78015</xdr:rowOff>
    </xdr:to>
    <xdr:sp macro="" textlink="">
      <xdr:nvSpPr>
        <xdr:cNvPr id="82" name="フローチャート: 判断 81"/>
        <xdr:cNvSpPr/>
      </xdr:nvSpPr>
      <xdr:spPr>
        <a:xfrm>
          <a:off x="1397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62792</xdr:rowOff>
    </xdr:from>
    <xdr:ext cx="762000" cy="259045"/>
    <xdr:sp macro="" textlink="">
      <xdr:nvSpPr>
        <xdr:cNvPr id="83" name="テキスト ボックス 82"/>
        <xdr:cNvSpPr txBox="1"/>
      </xdr:nvSpPr>
      <xdr:spPr>
        <a:xfrm>
          <a:off x="1066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67431</xdr:rowOff>
    </xdr:from>
    <xdr:to>
      <xdr:col>23</xdr:col>
      <xdr:colOff>184150</xdr:colOff>
      <xdr:row>43</xdr:row>
      <xdr:rowOff>169031</xdr:rowOff>
    </xdr:to>
    <xdr:sp macro="" textlink="">
      <xdr:nvSpPr>
        <xdr:cNvPr id="89" name="楕円 88"/>
        <xdr:cNvSpPr/>
      </xdr:nvSpPr>
      <xdr:spPr>
        <a:xfrm>
          <a:off x="49022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39508</xdr:rowOff>
    </xdr:from>
    <xdr:ext cx="762000" cy="259045"/>
    <xdr:sp macro="" textlink="">
      <xdr:nvSpPr>
        <xdr:cNvPr id="90" name="財政力該当値テキスト"/>
        <xdr:cNvSpPr txBox="1"/>
      </xdr:nvSpPr>
      <xdr:spPr>
        <a:xfrm>
          <a:off x="5041900" y="7411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78922</xdr:rowOff>
    </xdr:from>
    <xdr:to>
      <xdr:col>19</xdr:col>
      <xdr:colOff>184150</xdr:colOff>
      <xdr:row>44</xdr:row>
      <xdr:rowOff>9072</xdr:rowOff>
    </xdr:to>
    <xdr:sp macro="" textlink="">
      <xdr:nvSpPr>
        <xdr:cNvPr id="91" name="楕円 90"/>
        <xdr:cNvSpPr/>
      </xdr:nvSpPr>
      <xdr:spPr>
        <a:xfrm>
          <a:off x="4064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165299</xdr:rowOff>
    </xdr:from>
    <xdr:ext cx="736600" cy="259045"/>
    <xdr:sp macro="" textlink="">
      <xdr:nvSpPr>
        <xdr:cNvPr id="92" name="テキスト ボックス 91"/>
        <xdr:cNvSpPr txBox="1"/>
      </xdr:nvSpPr>
      <xdr:spPr>
        <a:xfrm>
          <a:off x="3733800" y="7537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101902</xdr:rowOff>
    </xdr:from>
    <xdr:to>
      <xdr:col>15</xdr:col>
      <xdr:colOff>133350</xdr:colOff>
      <xdr:row>44</xdr:row>
      <xdr:rowOff>32052</xdr:rowOff>
    </xdr:to>
    <xdr:sp macro="" textlink="">
      <xdr:nvSpPr>
        <xdr:cNvPr id="93" name="楕円 92"/>
        <xdr:cNvSpPr/>
      </xdr:nvSpPr>
      <xdr:spPr>
        <a:xfrm>
          <a:off x="3175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42229</xdr:rowOff>
    </xdr:from>
    <xdr:ext cx="762000" cy="259045"/>
    <xdr:sp macro="" textlink="">
      <xdr:nvSpPr>
        <xdr:cNvPr id="94" name="テキスト ボックス 93"/>
        <xdr:cNvSpPr txBox="1"/>
      </xdr:nvSpPr>
      <xdr:spPr>
        <a:xfrm>
          <a:off x="2844800" y="724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124883</xdr:rowOff>
    </xdr:from>
    <xdr:to>
      <xdr:col>11</xdr:col>
      <xdr:colOff>82550</xdr:colOff>
      <xdr:row>44</xdr:row>
      <xdr:rowOff>55033</xdr:rowOff>
    </xdr:to>
    <xdr:sp macro="" textlink="">
      <xdr:nvSpPr>
        <xdr:cNvPr id="95" name="楕円 94"/>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65210</xdr:rowOff>
    </xdr:from>
    <xdr:ext cx="762000" cy="259045"/>
    <xdr:sp macro="" textlink="">
      <xdr:nvSpPr>
        <xdr:cNvPr id="96" name="テキスト ボックス 95"/>
        <xdr:cNvSpPr txBox="1"/>
      </xdr:nvSpPr>
      <xdr:spPr>
        <a:xfrm>
          <a:off x="1955800" y="726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97" name="楕円 96"/>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65210</xdr:rowOff>
    </xdr:from>
    <xdr:ext cx="762000" cy="259045"/>
    <xdr:sp macro="" textlink="">
      <xdr:nvSpPr>
        <xdr:cNvPr id="98" name="テキスト ボックス 97"/>
        <xdr:cNvSpPr txBox="1"/>
      </xdr:nvSpPr>
      <xdr:spPr>
        <a:xfrm>
          <a:off x="1066800" y="726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特別会計への繰出金及び公債費が大きな割合を示している。</a:t>
          </a:r>
          <a:endParaRPr lang="ja-JP" altLang="ja-JP">
            <a:effectLst/>
          </a:endParaRPr>
        </a:p>
        <a:p>
          <a:r>
            <a:rPr kumimoji="1" lang="ja-JP" altLang="ja-JP" sz="1100">
              <a:solidFill>
                <a:schemeClr val="dk1"/>
              </a:solidFill>
              <a:effectLst/>
              <a:latin typeface="+mn-lt"/>
              <a:ea typeface="+mn-ea"/>
              <a:cs typeface="+mn-cs"/>
            </a:rPr>
            <a:t>特別会計事業の自立した運営による繰出金の縮減をはじめ、今後の公債費</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起債借入の抑制を図る</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等支出の抑制に努め、弾力性の向上を図る。</a:t>
          </a:r>
          <a:endParaRPr lang="ja-JP" altLang="ja-JP">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100330</xdr:rowOff>
    </xdr:from>
    <xdr:to>
      <xdr:col>23</xdr:col>
      <xdr:colOff>133350</xdr:colOff>
      <xdr:row>66</xdr:row>
      <xdr:rowOff>10160</xdr:rowOff>
    </xdr:to>
    <xdr:cxnSp macro="">
      <xdr:nvCxnSpPr>
        <xdr:cNvPr id="128" name="直線コネクタ 127"/>
        <xdr:cNvCxnSpPr/>
      </xdr:nvCxnSpPr>
      <xdr:spPr>
        <a:xfrm flipV="1">
          <a:off x="4953000" y="10215880"/>
          <a:ext cx="0" cy="1109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29" name="財政構造の弾力性最小値テキスト"/>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0" name="直線コネクタ 129"/>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15257</xdr:rowOff>
    </xdr:from>
    <xdr:ext cx="762000" cy="259045"/>
    <xdr:sp macro="" textlink="">
      <xdr:nvSpPr>
        <xdr:cNvPr id="131" name="財政構造の弾力性最大値テキスト"/>
        <xdr:cNvSpPr txBox="1"/>
      </xdr:nvSpPr>
      <xdr:spPr>
        <a:xfrm>
          <a:off x="5041900" y="995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100330</xdr:rowOff>
    </xdr:from>
    <xdr:to>
      <xdr:col>24</xdr:col>
      <xdr:colOff>12700</xdr:colOff>
      <xdr:row>59</xdr:row>
      <xdr:rowOff>100330</xdr:rowOff>
    </xdr:to>
    <xdr:cxnSp macro="">
      <xdr:nvCxnSpPr>
        <xdr:cNvPr id="132" name="直線コネクタ 131"/>
        <xdr:cNvCxnSpPr/>
      </xdr:nvCxnSpPr>
      <xdr:spPr>
        <a:xfrm>
          <a:off x="4864100" y="1021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123402</xdr:rowOff>
    </xdr:from>
    <xdr:to>
      <xdr:col>23</xdr:col>
      <xdr:colOff>133350</xdr:colOff>
      <xdr:row>62</xdr:row>
      <xdr:rowOff>20320</xdr:rowOff>
    </xdr:to>
    <xdr:cxnSp macro="">
      <xdr:nvCxnSpPr>
        <xdr:cNvPr id="133" name="直線コネクタ 132"/>
        <xdr:cNvCxnSpPr/>
      </xdr:nvCxnSpPr>
      <xdr:spPr>
        <a:xfrm flipV="1">
          <a:off x="4114800" y="10581852"/>
          <a:ext cx="8382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133156</xdr:rowOff>
    </xdr:from>
    <xdr:ext cx="762000" cy="259045"/>
    <xdr:sp macro="" textlink="">
      <xdr:nvSpPr>
        <xdr:cNvPr id="134" name="財政構造の弾力性平均値テキスト"/>
        <xdr:cNvSpPr txBox="1"/>
      </xdr:nvSpPr>
      <xdr:spPr>
        <a:xfrm>
          <a:off x="5041900" y="10591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161079</xdr:rowOff>
    </xdr:from>
    <xdr:to>
      <xdr:col>23</xdr:col>
      <xdr:colOff>184150</xdr:colOff>
      <xdr:row>62</xdr:row>
      <xdr:rowOff>91229</xdr:rowOff>
    </xdr:to>
    <xdr:sp macro="" textlink="">
      <xdr:nvSpPr>
        <xdr:cNvPr id="135" name="フローチャート: 判断 134"/>
        <xdr:cNvSpPr/>
      </xdr:nvSpPr>
      <xdr:spPr>
        <a:xfrm>
          <a:off x="4902200" y="1061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162137</xdr:rowOff>
    </xdr:from>
    <xdr:to>
      <xdr:col>19</xdr:col>
      <xdr:colOff>133350</xdr:colOff>
      <xdr:row>62</xdr:row>
      <xdr:rowOff>20320</xdr:rowOff>
    </xdr:to>
    <xdr:cxnSp macro="">
      <xdr:nvCxnSpPr>
        <xdr:cNvPr id="136" name="直線コネクタ 135"/>
        <xdr:cNvCxnSpPr/>
      </xdr:nvCxnSpPr>
      <xdr:spPr>
        <a:xfrm>
          <a:off x="3225800" y="10449137"/>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120862</xdr:rowOff>
    </xdr:from>
    <xdr:to>
      <xdr:col>19</xdr:col>
      <xdr:colOff>184150</xdr:colOff>
      <xdr:row>62</xdr:row>
      <xdr:rowOff>51012</xdr:rowOff>
    </xdr:to>
    <xdr:sp macro="" textlink="">
      <xdr:nvSpPr>
        <xdr:cNvPr id="137" name="フローチャート: 判断 136"/>
        <xdr:cNvSpPr/>
      </xdr:nvSpPr>
      <xdr:spPr>
        <a:xfrm>
          <a:off x="4064000" y="10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61189</xdr:rowOff>
    </xdr:from>
    <xdr:ext cx="736600" cy="259045"/>
    <xdr:sp macro="" textlink="">
      <xdr:nvSpPr>
        <xdr:cNvPr id="138" name="テキスト ボックス 137"/>
        <xdr:cNvSpPr txBox="1"/>
      </xdr:nvSpPr>
      <xdr:spPr>
        <a:xfrm>
          <a:off x="3733800" y="10348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162137</xdr:rowOff>
    </xdr:from>
    <xdr:to>
      <xdr:col>15</xdr:col>
      <xdr:colOff>82550</xdr:colOff>
      <xdr:row>61</xdr:row>
      <xdr:rowOff>34925</xdr:rowOff>
    </xdr:to>
    <xdr:cxnSp macro="">
      <xdr:nvCxnSpPr>
        <xdr:cNvPr id="139" name="直線コネクタ 138"/>
        <xdr:cNvCxnSpPr/>
      </xdr:nvCxnSpPr>
      <xdr:spPr>
        <a:xfrm flipV="1">
          <a:off x="2336800" y="10449137"/>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147531</xdr:rowOff>
    </xdr:from>
    <xdr:to>
      <xdr:col>15</xdr:col>
      <xdr:colOff>133350</xdr:colOff>
      <xdr:row>61</xdr:row>
      <xdr:rowOff>77681</xdr:rowOff>
    </xdr:to>
    <xdr:sp macro="" textlink="">
      <xdr:nvSpPr>
        <xdr:cNvPr id="140" name="フローチャート: 判断 139"/>
        <xdr:cNvSpPr/>
      </xdr:nvSpPr>
      <xdr:spPr>
        <a:xfrm>
          <a:off x="3175000" y="1043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62458</xdr:rowOff>
    </xdr:from>
    <xdr:ext cx="762000" cy="259045"/>
    <xdr:sp macro="" textlink="">
      <xdr:nvSpPr>
        <xdr:cNvPr id="141" name="テキスト ボックス 140"/>
        <xdr:cNvSpPr txBox="1"/>
      </xdr:nvSpPr>
      <xdr:spPr>
        <a:xfrm>
          <a:off x="2844800" y="10520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49530</xdr:rowOff>
    </xdr:from>
    <xdr:to>
      <xdr:col>11</xdr:col>
      <xdr:colOff>31750</xdr:colOff>
      <xdr:row>61</xdr:row>
      <xdr:rowOff>34925</xdr:rowOff>
    </xdr:to>
    <xdr:cxnSp macro="">
      <xdr:nvCxnSpPr>
        <xdr:cNvPr id="142" name="直線コネクタ 141"/>
        <xdr:cNvCxnSpPr/>
      </xdr:nvCxnSpPr>
      <xdr:spPr>
        <a:xfrm>
          <a:off x="1447800" y="10336530"/>
          <a:ext cx="889000" cy="1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28363</xdr:rowOff>
    </xdr:from>
    <xdr:to>
      <xdr:col>11</xdr:col>
      <xdr:colOff>82550</xdr:colOff>
      <xdr:row>61</xdr:row>
      <xdr:rowOff>129963</xdr:rowOff>
    </xdr:to>
    <xdr:sp macro="" textlink="">
      <xdr:nvSpPr>
        <xdr:cNvPr id="143" name="フローチャート: 判断 142"/>
        <xdr:cNvSpPr/>
      </xdr:nvSpPr>
      <xdr:spPr>
        <a:xfrm>
          <a:off x="2286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114740</xdr:rowOff>
    </xdr:from>
    <xdr:ext cx="762000" cy="259045"/>
    <xdr:sp macro="" textlink="">
      <xdr:nvSpPr>
        <xdr:cNvPr id="144" name="テキスト ボックス 143"/>
        <xdr:cNvSpPr txBox="1"/>
      </xdr:nvSpPr>
      <xdr:spPr>
        <a:xfrm>
          <a:off x="19558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95250</xdr:rowOff>
    </xdr:from>
    <xdr:to>
      <xdr:col>7</xdr:col>
      <xdr:colOff>31750</xdr:colOff>
      <xdr:row>61</xdr:row>
      <xdr:rowOff>25400</xdr:rowOff>
    </xdr:to>
    <xdr:sp macro="" textlink="">
      <xdr:nvSpPr>
        <xdr:cNvPr id="145" name="フローチャート: 判断 144"/>
        <xdr:cNvSpPr/>
      </xdr:nvSpPr>
      <xdr:spPr>
        <a:xfrm>
          <a:off x="1397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10177</xdr:rowOff>
    </xdr:from>
    <xdr:ext cx="762000" cy="259045"/>
    <xdr:sp macro="" textlink="">
      <xdr:nvSpPr>
        <xdr:cNvPr id="146" name="テキスト ボックス 145"/>
        <xdr:cNvSpPr txBox="1"/>
      </xdr:nvSpPr>
      <xdr:spPr>
        <a:xfrm>
          <a:off x="1066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72602</xdr:rowOff>
    </xdr:from>
    <xdr:to>
      <xdr:col>23</xdr:col>
      <xdr:colOff>184150</xdr:colOff>
      <xdr:row>62</xdr:row>
      <xdr:rowOff>2752</xdr:rowOff>
    </xdr:to>
    <xdr:sp macro="" textlink="">
      <xdr:nvSpPr>
        <xdr:cNvPr id="152" name="楕円 151"/>
        <xdr:cNvSpPr/>
      </xdr:nvSpPr>
      <xdr:spPr>
        <a:xfrm>
          <a:off x="4902200" y="1053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89129</xdr:rowOff>
    </xdr:from>
    <xdr:ext cx="762000" cy="259045"/>
    <xdr:sp macro="" textlink="">
      <xdr:nvSpPr>
        <xdr:cNvPr id="153" name="財政構造の弾力性該当値テキスト"/>
        <xdr:cNvSpPr txBox="1"/>
      </xdr:nvSpPr>
      <xdr:spPr>
        <a:xfrm>
          <a:off x="5041900" y="103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140970</xdr:rowOff>
    </xdr:from>
    <xdr:to>
      <xdr:col>19</xdr:col>
      <xdr:colOff>184150</xdr:colOff>
      <xdr:row>62</xdr:row>
      <xdr:rowOff>71120</xdr:rowOff>
    </xdr:to>
    <xdr:sp macro="" textlink="">
      <xdr:nvSpPr>
        <xdr:cNvPr id="154" name="楕円 153"/>
        <xdr:cNvSpPr/>
      </xdr:nvSpPr>
      <xdr:spPr>
        <a:xfrm>
          <a:off x="4064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55897</xdr:rowOff>
    </xdr:from>
    <xdr:ext cx="736600" cy="259045"/>
    <xdr:sp macro="" textlink="">
      <xdr:nvSpPr>
        <xdr:cNvPr id="155" name="テキスト ボックス 154"/>
        <xdr:cNvSpPr txBox="1"/>
      </xdr:nvSpPr>
      <xdr:spPr>
        <a:xfrm>
          <a:off x="3733800" y="1068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111337</xdr:rowOff>
    </xdr:from>
    <xdr:to>
      <xdr:col>15</xdr:col>
      <xdr:colOff>133350</xdr:colOff>
      <xdr:row>61</xdr:row>
      <xdr:rowOff>41487</xdr:rowOff>
    </xdr:to>
    <xdr:sp macro="" textlink="">
      <xdr:nvSpPr>
        <xdr:cNvPr id="156" name="楕円 155"/>
        <xdr:cNvSpPr/>
      </xdr:nvSpPr>
      <xdr:spPr>
        <a:xfrm>
          <a:off x="31750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51664</xdr:rowOff>
    </xdr:from>
    <xdr:ext cx="762000" cy="259045"/>
    <xdr:sp macro="" textlink="">
      <xdr:nvSpPr>
        <xdr:cNvPr id="157" name="テキスト ボックス 156"/>
        <xdr:cNvSpPr txBox="1"/>
      </xdr:nvSpPr>
      <xdr:spPr>
        <a:xfrm>
          <a:off x="2844800" y="1016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155575</xdr:rowOff>
    </xdr:from>
    <xdr:to>
      <xdr:col>11</xdr:col>
      <xdr:colOff>82550</xdr:colOff>
      <xdr:row>61</xdr:row>
      <xdr:rowOff>85725</xdr:rowOff>
    </xdr:to>
    <xdr:sp macro="" textlink="">
      <xdr:nvSpPr>
        <xdr:cNvPr id="158" name="楕円 157"/>
        <xdr:cNvSpPr/>
      </xdr:nvSpPr>
      <xdr:spPr>
        <a:xfrm>
          <a:off x="22860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95902</xdr:rowOff>
    </xdr:from>
    <xdr:ext cx="762000" cy="259045"/>
    <xdr:sp macro="" textlink="">
      <xdr:nvSpPr>
        <xdr:cNvPr id="159" name="テキスト ボックス 158"/>
        <xdr:cNvSpPr txBox="1"/>
      </xdr:nvSpPr>
      <xdr:spPr>
        <a:xfrm>
          <a:off x="1955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170180</xdr:rowOff>
    </xdr:from>
    <xdr:to>
      <xdr:col>7</xdr:col>
      <xdr:colOff>31750</xdr:colOff>
      <xdr:row>60</xdr:row>
      <xdr:rowOff>100330</xdr:rowOff>
    </xdr:to>
    <xdr:sp macro="" textlink="">
      <xdr:nvSpPr>
        <xdr:cNvPr id="160" name="楕円 159"/>
        <xdr:cNvSpPr/>
      </xdr:nvSpPr>
      <xdr:spPr>
        <a:xfrm>
          <a:off x="1397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110507</xdr:rowOff>
    </xdr:from>
    <xdr:ext cx="762000" cy="259045"/>
    <xdr:sp macro="" textlink="">
      <xdr:nvSpPr>
        <xdr:cNvPr id="161" name="テキスト ボックス 160"/>
        <xdr:cNvSpPr txBox="1"/>
      </xdr:nvSpPr>
      <xdr:spPr>
        <a:xfrm>
          <a:off x="1066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[256,287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に比べ高くなっているのは、主に物件費を要因としており、ふるさと納税業務費に費用がかかったためである。当村してはふるさと納税寄附金が貴重な収入源となっているので継続していきたいが、ふるさと納税業務に係るコスト削減見直しつつ寄付額向上に努めていきたい。</a:t>
          </a:r>
          <a:endParaRPr lang="ja-JP" altLang="ja-JP">
            <a:effectLst/>
          </a:endParaRPr>
        </a:p>
        <a:p>
          <a:r>
            <a:rPr kumimoji="1" lang="ja-JP" altLang="ja-JP" sz="1100">
              <a:solidFill>
                <a:schemeClr val="dk1"/>
              </a:solidFill>
              <a:effectLst/>
              <a:latin typeface="+mn-lt"/>
              <a:ea typeface="+mn-ea"/>
              <a:cs typeface="+mn-cs"/>
            </a:rPr>
            <a:t>経常収支比率においては類似団体と差がないので、更なる支出の抑制と財源の確保に努める。</a:t>
          </a:r>
          <a:endParaRPr lang="ja-JP" altLang="ja-JP">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131790</xdr:rowOff>
    </xdr:from>
    <xdr:to>
      <xdr:col>23</xdr:col>
      <xdr:colOff>133350</xdr:colOff>
      <xdr:row>89</xdr:row>
      <xdr:rowOff>16343</xdr:rowOff>
    </xdr:to>
    <xdr:cxnSp macro="">
      <xdr:nvCxnSpPr>
        <xdr:cNvPr id="193" name="直線コネクタ 192"/>
        <xdr:cNvCxnSpPr/>
      </xdr:nvCxnSpPr>
      <xdr:spPr>
        <a:xfrm flipV="1">
          <a:off x="4953000" y="13847790"/>
          <a:ext cx="0" cy="14276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159870</xdr:rowOff>
    </xdr:from>
    <xdr:ext cx="762000" cy="259045"/>
    <xdr:sp macro="" textlink="">
      <xdr:nvSpPr>
        <xdr:cNvPr id="194" name="人件費・物件費等の状況最小値テキスト"/>
        <xdr:cNvSpPr txBox="1"/>
      </xdr:nvSpPr>
      <xdr:spPr>
        <a:xfrm>
          <a:off x="5041900" y="1524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16343</xdr:rowOff>
    </xdr:from>
    <xdr:to>
      <xdr:col>24</xdr:col>
      <xdr:colOff>12700</xdr:colOff>
      <xdr:row>89</xdr:row>
      <xdr:rowOff>16343</xdr:rowOff>
    </xdr:to>
    <xdr:cxnSp macro="">
      <xdr:nvCxnSpPr>
        <xdr:cNvPr id="195" name="直線コネクタ 194"/>
        <xdr:cNvCxnSpPr/>
      </xdr:nvCxnSpPr>
      <xdr:spPr>
        <a:xfrm>
          <a:off x="4864100" y="15275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46717</xdr:rowOff>
    </xdr:from>
    <xdr:ext cx="762000" cy="259045"/>
    <xdr:sp macro="" textlink="">
      <xdr:nvSpPr>
        <xdr:cNvPr id="196" name="人件費・物件費等の状況最大値テキスト"/>
        <xdr:cNvSpPr txBox="1"/>
      </xdr:nvSpPr>
      <xdr:spPr>
        <a:xfrm>
          <a:off x="5041900" y="13591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131790</xdr:rowOff>
    </xdr:from>
    <xdr:to>
      <xdr:col>24</xdr:col>
      <xdr:colOff>12700</xdr:colOff>
      <xdr:row>80</xdr:row>
      <xdr:rowOff>131790</xdr:rowOff>
    </xdr:to>
    <xdr:cxnSp macro="">
      <xdr:nvCxnSpPr>
        <xdr:cNvPr id="197" name="直線コネクタ 196"/>
        <xdr:cNvCxnSpPr/>
      </xdr:nvCxnSpPr>
      <xdr:spPr>
        <a:xfrm>
          <a:off x="4864100" y="1384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51608</xdr:rowOff>
    </xdr:from>
    <xdr:to>
      <xdr:col>23</xdr:col>
      <xdr:colOff>133350</xdr:colOff>
      <xdr:row>83</xdr:row>
      <xdr:rowOff>62891</xdr:rowOff>
    </xdr:to>
    <xdr:cxnSp macro="">
      <xdr:nvCxnSpPr>
        <xdr:cNvPr id="198" name="直線コネクタ 197"/>
        <xdr:cNvCxnSpPr/>
      </xdr:nvCxnSpPr>
      <xdr:spPr>
        <a:xfrm flipV="1">
          <a:off x="4114800" y="14281958"/>
          <a:ext cx="838200" cy="1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73941</xdr:rowOff>
    </xdr:from>
    <xdr:ext cx="762000" cy="259045"/>
    <xdr:sp macro="" textlink="">
      <xdr:nvSpPr>
        <xdr:cNvPr id="199" name="人件費・物件費等の状況平均値テキスト"/>
        <xdr:cNvSpPr txBox="1"/>
      </xdr:nvSpPr>
      <xdr:spPr>
        <a:xfrm>
          <a:off x="5041900" y="139613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57414</xdr:rowOff>
    </xdr:from>
    <xdr:to>
      <xdr:col>23</xdr:col>
      <xdr:colOff>184150</xdr:colOff>
      <xdr:row>82</xdr:row>
      <xdr:rowOff>159014</xdr:rowOff>
    </xdr:to>
    <xdr:sp macro="" textlink="">
      <xdr:nvSpPr>
        <xdr:cNvPr id="200" name="フローチャート: 判断 199"/>
        <xdr:cNvSpPr/>
      </xdr:nvSpPr>
      <xdr:spPr>
        <a:xfrm>
          <a:off x="4902200" y="141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62891</xdr:rowOff>
    </xdr:from>
    <xdr:to>
      <xdr:col>19</xdr:col>
      <xdr:colOff>133350</xdr:colOff>
      <xdr:row>83</xdr:row>
      <xdr:rowOff>97420</xdr:rowOff>
    </xdr:to>
    <xdr:cxnSp macro="">
      <xdr:nvCxnSpPr>
        <xdr:cNvPr id="201" name="直線コネクタ 200"/>
        <xdr:cNvCxnSpPr/>
      </xdr:nvCxnSpPr>
      <xdr:spPr>
        <a:xfrm flipV="1">
          <a:off x="3225800" y="14293241"/>
          <a:ext cx="889000" cy="34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69667</xdr:rowOff>
    </xdr:from>
    <xdr:to>
      <xdr:col>19</xdr:col>
      <xdr:colOff>184150</xdr:colOff>
      <xdr:row>82</xdr:row>
      <xdr:rowOff>171267</xdr:rowOff>
    </xdr:to>
    <xdr:sp macro="" textlink="">
      <xdr:nvSpPr>
        <xdr:cNvPr id="202" name="フローチャート: 判断 201"/>
        <xdr:cNvSpPr/>
      </xdr:nvSpPr>
      <xdr:spPr>
        <a:xfrm>
          <a:off x="4064000" y="141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9994</xdr:rowOff>
    </xdr:from>
    <xdr:ext cx="736600" cy="259045"/>
    <xdr:sp macro="" textlink="">
      <xdr:nvSpPr>
        <xdr:cNvPr id="203" name="テキスト ボックス 202"/>
        <xdr:cNvSpPr txBox="1"/>
      </xdr:nvSpPr>
      <xdr:spPr>
        <a:xfrm>
          <a:off x="3733800" y="13897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165897</xdr:rowOff>
    </xdr:from>
    <xdr:to>
      <xdr:col>15</xdr:col>
      <xdr:colOff>82550</xdr:colOff>
      <xdr:row>83</xdr:row>
      <xdr:rowOff>97420</xdr:rowOff>
    </xdr:to>
    <xdr:cxnSp macro="">
      <xdr:nvCxnSpPr>
        <xdr:cNvPr id="204" name="直線コネクタ 203"/>
        <xdr:cNvCxnSpPr/>
      </xdr:nvCxnSpPr>
      <xdr:spPr>
        <a:xfrm>
          <a:off x="2336800" y="14224797"/>
          <a:ext cx="889000" cy="102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14500</xdr:rowOff>
    </xdr:from>
    <xdr:to>
      <xdr:col>15</xdr:col>
      <xdr:colOff>133350</xdr:colOff>
      <xdr:row>83</xdr:row>
      <xdr:rowOff>116100</xdr:rowOff>
    </xdr:to>
    <xdr:sp macro="" textlink="">
      <xdr:nvSpPr>
        <xdr:cNvPr id="205" name="フローチャート: 判断 204"/>
        <xdr:cNvSpPr/>
      </xdr:nvSpPr>
      <xdr:spPr>
        <a:xfrm>
          <a:off x="3175000" y="1424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126277</xdr:rowOff>
    </xdr:from>
    <xdr:ext cx="762000" cy="259045"/>
    <xdr:sp macro="" textlink="">
      <xdr:nvSpPr>
        <xdr:cNvPr id="206" name="テキスト ボックス 205"/>
        <xdr:cNvSpPr txBox="1"/>
      </xdr:nvSpPr>
      <xdr:spPr>
        <a:xfrm>
          <a:off x="2844800" y="1401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156518</xdr:rowOff>
    </xdr:from>
    <xdr:to>
      <xdr:col>11</xdr:col>
      <xdr:colOff>31750</xdr:colOff>
      <xdr:row>82</xdr:row>
      <xdr:rowOff>165897</xdr:rowOff>
    </xdr:to>
    <xdr:cxnSp macro="">
      <xdr:nvCxnSpPr>
        <xdr:cNvPr id="207" name="直線コネクタ 206"/>
        <xdr:cNvCxnSpPr/>
      </xdr:nvCxnSpPr>
      <xdr:spPr>
        <a:xfrm>
          <a:off x="1447800" y="14215418"/>
          <a:ext cx="889000" cy="9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28282</xdr:rowOff>
    </xdr:from>
    <xdr:to>
      <xdr:col>11</xdr:col>
      <xdr:colOff>82550</xdr:colOff>
      <xdr:row>83</xdr:row>
      <xdr:rowOff>129882</xdr:rowOff>
    </xdr:to>
    <xdr:sp macro="" textlink="">
      <xdr:nvSpPr>
        <xdr:cNvPr id="208" name="フローチャート: 判断 207"/>
        <xdr:cNvSpPr/>
      </xdr:nvSpPr>
      <xdr:spPr>
        <a:xfrm>
          <a:off x="2286000" y="1425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114659</xdr:rowOff>
    </xdr:from>
    <xdr:ext cx="762000" cy="259045"/>
    <xdr:sp macro="" textlink="">
      <xdr:nvSpPr>
        <xdr:cNvPr id="209" name="テキスト ボックス 208"/>
        <xdr:cNvSpPr txBox="1"/>
      </xdr:nvSpPr>
      <xdr:spPr>
        <a:xfrm>
          <a:off x="1955800" y="1434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143495</xdr:rowOff>
    </xdr:from>
    <xdr:to>
      <xdr:col>7</xdr:col>
      <xdr:colOff>31750</xdr:colOff>
      <xdr:row>83</xdr:row>
      <xdr:rowOff>73645</xdr:rowOff>
    </xdr:to>
    <xdr:sp macro="" textlink="">
      <xdr:nvSpPr>
        <xdr:cNvPr id="210" name="フローチャート: 判断 209"/>
        <xdr:cNvSpPr/>
      </xdr:nvSpPr>
      <xdr:spPr>
        <a:xfrm>
          <a:off x="1397000" y="1420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58422</xdr:rowOff>
    </xdr:from>
    <xdr:ext cx="762000" cy="259045"/>
    <xdr:sp macro="" textlink="">
      <xdr:nvSpPr>
        <xdr:cNvPr id="211" name="テキスト ボックス 210"/>
        <xdr:cNvSpPr txBox="1"/>
      </xdr:nvSpPr>
      <xdr:spPr>
        <a:xfrm>
          <a:off x="1066800" y="14288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808</xdr:rowOff>
    </xdr:from>
    <xdr:to>
      <xdr:col>23</xdr:col>
      <xdr:colOff>184150</xdr:colOff>
      <xdr:row>83</xdr:row>
      <xdr:rowOff>102408</xdr:rowOff>
    </xdr:to>
    <xdr:sp macro="" textlink="">
      <xdr:nvSpPr>
        <xdr:cNvPr id="217" name="楕円 216"/>
        <xdr:cNvSpPr/>
      </xdr:nvSpPr>
      <xdr:spPr>
        <a:xfrm>
          <a:off x="4902200" y="1423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144335</xdr:rowOff>
    </xdr:from>
    <xdr:ext cx="762000" cy="259045"/>
    <xdr:sp macro="" textlink="">
      <xdr:nvSpPr>
        <xdr:cNvPr id="218" name="人件費・物件費等の状況該当値テキスト"/>
        <xdr:cNvSpPr txBox="1"/>
      </xdr:nvSpPr>
      <xdr:spPr>
        <a:xfrm>
          <a:off x="5041900" y="14203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12091</xdr:rowOff>
    </xdr:from>
    <xdr:to>
      <xdr:col>19</xdr:col>
      <xdr:colOff>184150</xdr:colOff>
      <xdr:row>83</xdr:row>
      <xdr:rowOff>113691</xdr:rowOff>
    </xdr:to>
    <xdr:sp macro="" textlink="">
      <xdr:nvSpPr>
        <xdr:cNvPr id="219" name="楕円 218"/>
        <xdr:cNvSpPr/>
      </xdr:nvSpPr>
      <xdr:spPr>
        <a:xfrm>
          <a:off x="4064000" y="1424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98468</xdr:rowOff>
    </xdr:from>
    <xdr:ext cx="736600" cy="259045"/>
    <xdr:sp macro="" textlink="">
      <xdr:nvSpPr>
        <xdr:cNvPr id="220" name="テキスト ボックス 219"/>
        <xdr:cNvSpPr txBox="1"/>
      </xdr:nvSpPr>
      <xdr:spPr>
        <a:xfrm>
          <a:off x="3733800" y="14328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46620</xdr:rowOff>
    </xdr:from>
    <xdr:to>
      <xdr:col>15</xdr:col>
      <xdr:colOff>133350</xdr:colOff>
      <xdr:row>83</xdr:row>
      <xdr:rowOff>148220</xdr:rowOff>
    </xdr:to>
    <xdr:sp macro="" textlink="">
      <xdr:nvSpPr>
        <xdr:cNvPr id="221" name="楕円 220"/>
        <xdr:cNvSpPr/>
      </xdr:nvSpPr>
      <xdr:spPr>
        <a:xfrm>
          <a:off x="3175000" y="1427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132997</xdr:rowOff>
    </xdr:from>
    <xdr:ext cx="762000" cy="259045"/>
    <xdr:sp macro="" textlink="">
      <xdr:nvSpPr>
        <xdr:cNvPr id="222" name="テキスト ボックス 221"/>
        <xdr:cNvSpPr txBox="1"/>
      </xdr:nvSpPr>
      <xdr:spPr>
        <a:xfrm>
          <a:off x="2844800" y="14363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115097</xdr:rowOff>
    </xdr:from>
    <xdr:to>
      <xdr:col>11</xdr:col>
      <xdr:colOff>82550</xdr:colOff>
      <xdr:row>83</xdr:row>
      <xdr:rowOff>45247</xdr:rowOff>
    </xdr:to>
    <xdr:sp macro="" textlink="">
      <xdr:nvSpPr>
        <xdr:cNvPr id="223" name="楕円 222"/>
        <xdr:cNvSpPr/>
      </xdr:nvSpPr>
      <xdr:spPr>
        <a:xfrm>
          <a:off x="2286000" y="1417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55424</xdr:rowOff>
    </xdr:from>
    <xdr:ext cx="762000" cy="259045"/>
    <xdr:sp macro="" textlink="">
      <xdr:nvSpPr>
        <xdr:cNvPr id="224" name="テキスト ボックス 223"/>
        <xdr:cNvSpPr txBox="1"/>
      </xdr:nvSpPr>
      <xdr:spPr>
        <a:xfrm>
          <a:off x="1955800" y="13942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105718</xdr:rowOff>
    </xdr:from>
    <xdr:to>
      <xdr:col>7</xdr:col>
      <xdr:colOff>31750</xdr:colOff>
      <xdr:row>83</xdr:row>
      <xdr:rowOff>35868</xdr:rowOff>
    </xdr:to>
    <xdr:sp macro="" textlink="">
      <xdr:nvSpPr>
        <xdr:cNvPr id="225" name="楕円 224"/>
        <xdr:cNvSpPr/>
      </xdr:nvSpPr>
      <xdr:spPr>
        <a:xfrm>
          <a:off x="1397000" y="1416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46045</xdr:rowOff>
    </xdr:from>
    <xdr:ext cx="762000" cy="259045"/>
    <xdr:sp macro="" textlink="">
      <xdr:nvSpPr>
        <xdr:cNvPr id="226" name="テキスト ボックス 225"/>
        <xdr:cNvSpPr txBox="1"/>
      </xdr:nvSpPr>
      <xdr:spPr>
        <a:xfrm>
          <a:off x="1066800" y="13933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本村は旧来より指数が低く、今年度も各平均値を下回る指数を示している。</a:t>
          </a:r>
          <a:endParaRPr lang="ja-JP" altLang="ja-JP">
            <a:effectLst/>
          </a:endParaRPr>
        </a:p>
        <a:p>
          <a:r>
            <a:rPr kumimoji="1" lang="ja-JP" altLang="ja-JP" sz="1100">
              <a:solidFill>
                <a:schemeClr val="dk1"/>
              </a:solidFill>
              <a:effectLst/>
              <a:latin typeface="+mn-lt"/>
              <a:ea typeface="+mn-ea"/>
              <a:cs typeface="+mn-cs"/>
            </a:rPr>
            <a:t>今後も様々な状勢を勘案し給与の適正化を図る。</a:t>
          </a:r>
          <a:endParaRPr lang="ja-JP" altLang="ja-JP">
            <a:effectLst/>
          </a:endParaRPr>
        </a:p>
        <a:p>
          <a:r>
            <a:rPr lang="ja-JP" altLang="ja-JP" sz="1100">
              <a:solidFill>
                <a:schemeClr val="dk1"/>
              </a:solidFill>
              <a:effectLst/>
              <a:latin typeface="+mn-lt"/>
              <a:ea typeface="+mn-ea"/>
              <a:cs typeface="+mn-cs"/>
            </a:rPr>
            <a:t>※今年度数値が未公表であるため、前年度数値を引用しています</a:t>
          </a:r>
          <a:endParaRPr lang="ja-JP" altLang="ja-JP">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2" name="直線コネクタ 241"/>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3" name="テキスト ボックス 242"/>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4" name="直線コネクタ 243"/>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5" name="テキスト ボックス 244"/>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6" name="直線コネクタ 245"/>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7" name="テキスト ボックス 246"/>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8" name="直線コネクタ 247"/>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9" name="テキスト ボックス 248"/>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0" name="直線コネクタ 249"/>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1" name="テキスト ボックス 250"/>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2" name="直線コネクタ 251"/>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3" name="テキスト ボックス 252"/>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4" name="直線コネクタ 25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5" name="テキスト ボックス 25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141212</xdr:rowOff>
    </xdr:from>
    <xdr:to>
      <xdr:col>81</xdr:col>
      <xdr:colOff>44450</xdr:colOff>
      <xdr:row>89</xdr:row>
      <xdr:rowOff>35379</xdr:rowOff>
    </xdr:to>
    <xdr:cxnSp macro="">
      <xdr:nvCxnSpPr>
        <xdr:cNvPr id="257" name="直線コネクタ 256"/>
        <xdr:cNvCxnSpPr/>
      </xdr:nvCxnSpPr>
      <xdr:spPr>
        <a:xfrm flipV="1">
          <a:off x="17018000" y="13685762"/>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8"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9" name="直線コネクタ 258"/>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56139</xdr:rowOff>
    </xdr:from>
    <xdr:ext cx="762000" cy="259045"/>
    <xdr:sp macro="" textlink="">
      <xdr:nvSpPr>
        <xdr:cNvPr id="260" name="給与水準   （国との比較）最大値テキスト"/>
        <xdr:cNvSpPr txBox="1"/>
      </xdr:nvSpPr>
      <xdr:spPr>
        <a:xfrm>
          <a:off x="17106900" y="1342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141212</xdr:rowOff>
    </xdr:from>
    <xdr:to>
      <xdr:col>81</xdr:col>
      <xdr:colOff>133350</xdr:colOff>
      <xdr:row>79</xdr:row>
      <xdr:rowOff>141212</xdr:rowOff>
    </xdr:to>
    <xdr:cxnSp macro="">
      <xdr:nvCxnSpPr>
        <xdr:cNvPr id="261" name="直線コネクタ 260"/>
        <xdr:cNvCxnSpPr/>
      </xdr:nvCxnSpPr>
      <xdr:spPr>
        <a:xfrm>
          <a:off x="16929100" y="1368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133350</xdr:rowOff>
    </xdr:from>
    <xdr:to>
      <xdr:col>81</xdr:col>
      <xdr:colOff>44450</xdr:colOff>
      <xdr:row>83</xdr:row>
      <xdr:rowOff>133350</xdr:rowOff>
    </xdr:to>
    <xdr:cxnSp macro="">
      <xdr:nvCxnSpPr>
        <xdr:cNvPr id="262" name="直線コネクタ 261"/>
        <xdr:cNvCxnSpPr/>
      </xdr:nvCxnSpPr>
      <xdr:spPr>
        <a:xfrm>
          <a:off x="16179800" y="14363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135061</xdr:rowOff>
    </xdr:from>
    <xdr:ext cx="762000" cy="259045"/>
    <xdr:sp macro="" textlink="">
      <xdr:nvSpPr>
        <xdr:cNvPr id="263" name="給与水準   （国との比較）平均値テキスト"/>
        <xdr:cNvSpPr txBox="1"/>
      </xdr:nvSpPr>
      <xdr:spPr>
        <a:xfrm>
          <a:off x="17106900" y="14365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162984</xdr:rowOff>
    </xdr:from>
    <xdr:to>
      <xdr:col>81</xdr:col>
      <xdr:colOff>95250</xdr:colOff>
      <xdr:row>84</xdr:row>
      <xdr:rowOff>93134</xdr:rowOff>
    </xdr:to>
    <xdr:sp macro="" textlink="">
      <xdr:nvSpPr>
        <xdr:cNvPr id="264" name="フローチャート: 判断 263"/>
        <xdr:cNvSpPr/>
      </xdr:nvSpPr>
      <xdr:spPr>
        <a:xfrm>
          <a:off x="169672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133350</xdr:rowOff>
    </xdr:from>
    <xdr:to>
      <xdr:col>77</xdr:col>
      <xdr:colOff>44450</xdr:colOff>
      <xdr:row>83</xdr:row>
      <xdr:rowOff>167821</xdr:rowOff>
    </xdr:to>
    <xdr:cxnSp macro="">
      <xdr:nvCxnSpPr>
        <xdr:cNvPr id="265" name="直線コネクタ 264"/>
        <xdr:cNvCxnSpPr/>
      </xdr:nvCxnSpPr>
      <xdr:spPr>
        <a:xfrm flipV="1">
          <a:off x="15290800" y="1436370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3023</xdr:rowOff>
    </xdr:from>
    <xdr:to>
      <xdr:col>77</xdr:col>
      <xdr:colOff>95250</xdr:colOff>
      <xdr:row>84</xdr:row>
      <xdr:rowOff>104623</xdr:rowOff>
    </xdr:to>
    <xdr:sp macro="" textlink="">
      <xdr:nvSpPr>
        <xdr:cNvPr id="266" name="フローチャート: 判断 265"/>
        <xdr:cNvSpPr/>
      </xdr:nvSpPr>
      <xdr:spPr>
        <a:xfrm>
          <a:off x="16129000" y="1440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89400</xdr:rowOff>
    </xdr:from>
    <xdr:ext cx="736600" cy="259045"/>
    <xdr:sp macro="" textlink="">
      <xdr:nvSpPr>
        <xdr:cNvPr id="267" name="テキスト ボックス 266"/>
        <xdr:cNvSpPr txBox="1"/>
      </xdr:nvSpPr>
      <xdr:spPr>
        <a:xfrm>
          <a:off x="15798800" y="14491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155423</xdr:rowOff>
    </xdr:from>
    <xdr:to>
      <xdr:col>72</xdr:col>
      <xdr:colOff>203200</xdr:colOff>
      <xdr:row>83</xdr:row>
      <xdr:rowOff>167821</xdr:rowOff>
    </xdr:to>
    <xdr:cxnSp macro="">
      <xdr:nvCxnSpPr>
        <xdr:cNvPr id="268" name="直線コネクタ 267"/>
        <xdr:cNvCxnSpPr/>
      </xdr:nvCxnSpPr>
      <xdr:spPr>
        <a:xfrm>
          <a:off x="14401800" y="14214323"/>
          <a:ext cx="889000" cy="18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162984</xdr:rowOff>
    </xdr:from>
    <xdr:to>
      <xdr:col>73</xdr:col>
      <xdr:colOff>44450</xdr:colOff>
      <xdr:row>84</xdr:row>
      <xdr:rowOff>93134</xdr:rowOff>
    </xdr:to>
    <xdr:sp macro="" textlink="">
      <xdr:nvSpPr>
        <xdr:cNvPr id="269" name="フローチャート: 判断 268"/>
        <xdr:cNvSpPr/>
      </xdr:nvSpPr>
      <xdr:spPr>
        <a:xfrm>
          <a:off x="15240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77911</xdr:rowOff>
    </xdr:from>
    <xdr:ext cx="762000" cy="259045"/>
    <xdr:sp macro="" textlink="">
      <xdr:nvSpPr>
        <xdr:cNvPr id="270" name="テキスト ボックス 269"/>
        <xdr:cNvSpPr txBox="1"/>
      </xdr:nvSpPr>
      <xdr:spPr>
        <a:xfrm>
          <a:off x="14909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155423</xdr:rowOff>
    </xdr:from>
    <xdr:to>
      <xdr:col>68</xdr:col>
      <xdr:colOff>152400</xdr:colOff>
      <xdr:row>83</xdr:row>
      <xdr:rowOff>144841</xdr:rowOff>
    </xdr:to>
    <xdr:cxnSp macro="">
      <xdr:nvCxnSpPr>
        <xdr:cNvPr id="271" name="直線コネクタ 270"/>
        <xdr:cNvCxnSpPr/>
      </xdr:nvCxnSpPr>
      <xdr:spPr>
        <a:xfrm flipV="1">
          <a:off x="13512800" y="14214323"/>
          <a:ext cx="889000" cy="16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128512</xdr:rowOff>
    </xdr:from>
    <xdr:to>
      <xdr:col>68</xdr:col>
      <xdr:colOff>203200</xdr:colOff>
      <xdr:row>84</xdr:row>
      <xdr:rowOff>58662</xdr:rowOff>
    </xdr:to>
    <xdr:sp macro="" textlink="">
      <xdr:nvSpPr>
        <xdr:cNvPr id="272" name="フローチャート: 判断 271"/>
        <xdr:cNvSpPr/>
      </xdr:nvSpPr>
      <xdr:spPr>
        <a:xfrm>
          <a:off x="14351000" y="14358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43439</xdr:rowOff>
    </xdr:from>
    <xdr:ext cx="762000" cy="259045"/>
    <xdr:sp macro="" textlink="">
      <xdr:nvSpPr>
        <xdr:cNvPr id="273" name="テキスト ボックス 272"/>
        <xdr:cNvSpPr txBox="1"/>
      </xdr:nvSpPr>
      <xdr:spPr>
        <a:xfrm>
          <a:off x="14020800" y="14445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117021</xdr:rowOff>
    </xdr:from>
    <xdr:to>
      <xdr:col>64</xdr:col>
      <xdr:colOff>152400</xdr:colOff>
      <xdr:row>84</xdr:row>
      <xdr:rowOff>47171</xdr:rowOff>
    </xdr:to>
    <xdr:sp macro="" textlink="">
      <xdr:nvSpPr>
        <xdr:cNvPr id="274" name="フローチャート: 判断 273"/>
        <xdr:cNvSpPr/>
      </xdr:nvSpPr>
      <xdr:spPr>
        <a:xfrm>
          <a:off x="13462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31948</xdr:rowOff>
    </xdr:from>
    <xdr:ext cx="762000" cy="259045"/>
    <xdr:sp macro="" textlink="">
      <xdr:nvSpPr>
        <xdr:cNvPr id="275" name="テキスト ボックス 274"/>
        <xdr:cNvSpPr txBox="1"/>
      </xdr:nvSpPr>
      <xdr:spPr>
        <a:xfrm>
          <a:off x="13131800" y="1443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6" name="テキスト ボックス 27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7" name="テキスト ボックス 27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8" name="テキスト ボックス 27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9" name="テキスト ボックス 27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0" name="テキスト ボックス 27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81" name="楕円 280"/>
        <xdr:cNvSpPr/>
      </xdr:nvSpPr>
      <xdr:spPr>
        <a:xfrm>
          <a:off x="169672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99077</xdr:rowOff>
    </xdr:from>
    <xdr:ext cx="762000" cy="259045"/>
    <xdr:sp macro="" textlink="">
      <xdr:nvSpPr>
        <xdr:cNvPr id="282" name="給与水準   （国との比較）該当値テキスト"/>
        <xdr:cNvSpPr txBox="1"/>
      </xdr:nvSpPr>
      <xdr:spPr>
        <a:xfrm>
          <a:off x="17106900" y="1415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82550</xdr:rowOff>
    </xdr:from>
    <xdr:to>
      <xdr:col>77</xdr:col>
      <xdr:colOff>95250</xdr:colOff>
      <xdr:row>84</xdr:row>
      <xdr:rowOff>12700</xdr:rowOff>
    </xdr:to>
    <xdr:sp macro="" textlink="">
      <xdr:nvSpPr>
        <xdr:cNvPr id="283" name="楕円 282"/>
        <xdr:cNvSpPr/>
      </xdr:nvSpPr>
      <xdr:spPr>
        <a:xfrm>
          <a:off x="16129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22877</xdr:rowOff>
    </xdr:from>
    <xdr:ext cx="736600" cy="259045"/>
    <xdr:sp macro="" textlink="">
      <xdr:nvSpPr>
        <xdr:cNvPr id="284" name="テキスト ボックス 283"/>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117021</xdr:rowOff>
    </xdr:from>
    <xdr:to>
      <xdr:col>73</xdr:col>
      <xdr:colOff>44450</xdr:colOff>
      <xdr:row>84</xdr:row>
      <xdr:rowOff>47171</xdr:rowOff>
    </xdr:to>
    <xdr:sp macro="" textlink="">
      <xdr:nvSpPr>
        <xdr:cNvPr id="285" name="楕円 284"/>
        <xdr:cNvSpPr/>
      </xdr:nvSpPr>
      <xdr:spPr>
        <a:xfrm>
          <a:off x="15240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57348</xdr:rowOff>
    </xdr:from>
    <xdr:ext cx="762000" cy="259045"/>
    <xdr:sp macro="" textlink="">
      <xdr:nvSpPr>
        <xdr:cNvPr id="286" name="テキスト ボックス 285"/>
        <xdr:cNvSpPr txBox="1"/>
      </xdr:nvSpPr>
      <xdr:spPr>
        <a:xfrm>
          <a:off x="14909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104623</xdr:rowOff>
    </xdr:from>
    <xdr:to>
      <xdr:col>68</xdr:col>
      <xdr:colOff>203200</xdr:colOff>
      <xdr:row>83</xdr:row>
      <xdr:rowOff>34773</xdr:rowOff>
    </xdr:to>
    <xdr:sp macro="" textlink="">
      <xdr:nvSpPr>
        <xdr:cNvPr id="287" name="楕円 286"/>
        <xdr:cNvSpPr/>
      </xdr:nvSpPr>
      <xdr:spPr>
        <a:xfrm>
          <a:off x="14351000" y="1416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44950</xdr:rowOff>
    </xdr:from>
    <xdr:ext cx="762000" cy="259045"/>
    <xdr:sp macro="" textlink="">
      <xdr:nvSpPr>
        <xdr:cNvPr id="288" name="テキスト ボックス 287"/>
        <xdr:cNvSpPr txBox="1"/>
      </xdr:nvSpPr>
      <xdr:spPr>
        <a:xfrm>
          <a:off x="14020800" y="13932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94041</xdr:rowOff>
    </xdr:from>
    <xdr:to>
      <xdr:col>64</xdr:col>
      <xdr:colOff>152400</xdr:colOff>
      <xdr:row>84</xdr:row>
      <xdr:rowOff>24191</xdr:rowOff>
    </xdr:to>
    <xdr:sp macro="" textlink="">
      <xdr:nvSpPr>
        <xdr:cNvPr id="289" name="楕円 288"/>
        <xdr:cNvSpPr/>
      </xdr:nvSpPr>
      <xdr:spPr>
        <a:xfrm>
          <a:off x="13462000" y="1432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34368</xdr:rowOff>
    </xdr:from>
    <xdr:ext cx="762000" cy="259045"/>
    <xdr:sp macro="" textlink="">
      <xdr:nvSpPr>
        <xdr:cNvPr id="290" name="テキスト ボックス 289"/>
        <xdr:cNvSpPr txBox="1"/>
      </xdr:nvSpPr>
      <xdr:spPr>
        <a:xfrm>
          <a:off x="13131800" y="1409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1" name="正方形/長方形 29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2" name="テキスト ボックス 29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3" name="テキスト ボックス 29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4" name="正方形/長方形 29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5" name="正方形/長方形 29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6" name="正方形/長方形 29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7" name="正方形/長方形 29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8" name="正方形/長方形 29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9" name="正方形/長方形 29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0" name="正方形/長方形 29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1" name="正方形/長方形 30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2" name="正方形/長方形 30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3" name="テキスト ボックス 30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年度まで新規採用を見送ったため、類似団体平均を下回ることが出来た。</a:t>
          </a:r>
          <a:endParaRPr lang="ja-JP" altLang="ja-JP" sz="1400">
            <a:effectLst/>
          </a:endParaRPr>
        </a:p>
        <a:p>
          <a:r>
            <a:rPr kumimoji="1" lang="ja-JP" altLang="ja-JP" sz="1100">
              <a:solidFill>
                <a:schemeClr val="dk1"/>
              </a:solidFill>
              <a:effectLst/>
              <a:latin typeface="+mn-lt"/>
              <a:ea typeface="+mn-ea"/>
              <a:cs typeface="+mn-cs"/>
            </a:rPr>
            <a:t>今後も退職と採用、人員と業務のバランスを考慮し、適正な定員管理に努める。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4" name="テキスト ボックス 30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5" name="直線コネクタ 30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6" name="テキスト ボックス 30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7" name="直線コネクタ 306"/>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8" name="テキスト ボックス 307"/>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11" name="直線コネクタ 310"/>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2" name="テキスト ボックス 311"/>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98044</xdr:rowOff>
    </xdr:from>
    <xdr:to>
      <xdr:col>81</xdr:col>
      <xdr:colOff>44450</xdr:colOff>
      <xdr:row>65</xdr:row>
      <xdr:rowOff>122492</xdr:rowOff>
    </xdr:to>
    <xdr:cxnSp macro="">
      <xdr:nvCxnSpPr>
        <xdr:cNvPr id="316" name="直線コネクタ 315"/>
        <xdr:cNvCxnSpPr/>
      </xdr:nvCxnSpPr>
      <xdr:spPr>
        <a:xfrm flipV="1">
          <a:off x="17018000" y="10042144"/>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94569</xdr:rowOff>
    </xdr:from>
    <xdr:ext cx="762000" cy="259045"/>
    <xdr:sp macro="" textlink="">
      <xdr:nvSpPr>
        <xdr:cNvPr id="317" name="定員管理の状況最小値テキスト"/>
        <xdr:cNvSpPr txBox="1"/>
      </xdr:nvSpPr>
      <xdr:spPr>
        <a:xfrm>
          <a:off x="17106900" y="11238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122492</xdr:rowOff>
    </xdr:from>
    <xdr:to>
      <xdr:col>81</xdr:col>
      <xdr:colOff>133350</xdr:colOff>
      <xdr:row>65</xdr:row>
      <xdr:rowOff>122492</xdr:rowOff>
    </xdr:to>
    <xdr:cxnSp macro="">
      <xdr:nvCxnSpPr>
        <xdr:cNvPr id="318" name="直線コネクタ 317"/>
        <xdr:cNvCxnSpPr/>
      </xdr:nvCxnSpPr>
      <xdr:spPr>
        <a:xfrm>
          <a:off x="16929100" y="11266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12971</xdr:rowOff>
    </xdr:from>
    <xdr:ext cx="762000" cy="259045"/>
    <xdr:sp macro="" textlink="">
      <xdr:nvSpPr>
        <xdr:cNvPr id="319" name="定員管理の状況最大値テキスト"/>
        <xdr:cNvSpPr txBox="1"/>
      </xdr:nvSpPr>
      <xdr:spPr>
        <a:xfrm>
          <a:off x="17106900" y="978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98044</xdr:rowOff>
    </xdr:from>
    <xdr:to>
      <xdr:col>81</xdr:col>
      <xdr:colOff>133350</xdr:colOff>
      <xdr:row>58</xdr:row>
      <xdr:rowOff>98044</xdr:rowOff>
    </xdr:to>
    <xdr:cxnSp macro="">
      <xdr:nvCxnSpPr>
        <xdr:cNvPr id="320" name="直線コネクタ 319"/>
        <xdr:cNvCxnSpPr/>
      </xdr:nvCxnSpPr>
      <xdr:spPr>
        <a:xfrm>
          <a:off x="16929100" y="1004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156432</xdr:rowOff>
    </xdr:from>
    <xdr:to>
      <xdr:col>81</xdr:col>
      <xdr:colOff>44450</xdr:colOff>
      <xdr:row>59</xdr:row>
      <xdr:rowOff>160655</xdr:rowOff>
    </xdr:to>
    <xdr:cxnSp macro="">
      <xdr:nvCxnSpPr>
        <xdr:cNvPr id="321" name="直線コネクタ 320"/>
        <xdr:cNvCxnSpPr/>
      </xdr:nvCxnSpPr>
      <xdr:spPr>
        <a:xfrm>
          <a:off x="16179800" y="10271982"/>
          <a:ext cx="838200" cy="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142860</xdr:rowOff>
    </xdr:from>
    <xdr:ext cx="762000" cy="259045"/>
    <xdr:sp macro="" textlink="">
      <xdr:nvSpPr>
        <xdr:cNvPr id="322" name="定員管理の状況平均値テキスト"/>
        <xdr:cNvSpPr txBox="1"/>
      </xdr:nvSpPr>
      <xdr:spPr>
        <a:xfrm>
          <a:off x="17106900" y="10258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170783</xdr:rowOff>
    </xdr:from>
    <xdr:to>
      <xdr:col>81</xdr:col>
      <xdr:colOff>95250</xdr:colOff>
      <xdr:row>60</xdr:row>
      <xdr:rowOff>100933</xdr:rowOff>
    </xdr:to>
    <xdr:sp macro="" textlink="">
      <xdr:nvSpPr>
        <xdr:cNvPr id="323" name="フローチャート: 判断 322"/>
        <xdr:cNvSpPr/>
      </xdr:nvSpPr>
      <xdr:spPr>
        <a:xfrm>
          <a:off x="16967200" y="10286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122650</xdr:rowOff>
    </xdr:from>
    <xdr:to>
      <xdr:col>77</xdr:col>
      <xdr:colOff>44450</xdr:colOff>
      <xdr:row>59</xdr:row>
      <xdr:rowOff>156432</xdr:rowOff>
    </xdr:to>
    <xdr:cxnSp macro="">
      <xdr:nvCxnSpPr>
        <xdr:cNvPr id="324" name="直線コネクタ 323"/>
        <xdr:cNvCxnSpPr/>
      </xdr:nvCxnSpPr>
      <xdr:spPr>
        <a:xfrm>
          <a:off x="15290800" y="10238200"/>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11399</xdr:rowOff>
    </xdr:from>
    <xdr:to>
      <xdr:col>77</xdr:col>
      <xdr:colOff>95250</xdr:colOff>
      <xdr:row>60</xdr:row>
      <xdr:rowOff>112999</xdr:rowOff>
    </xdr:to>
    <xdr:sp macro="" textlink="">
      <xdr:nvSpPr>
        <xdr:cNvPr id="325" name="フローチャート: 判断 324"/>
        <xdr:cNvSpPr/>
      </xdr:nvSpPr>
      <xdr:spPr>
        <a:xfrm>
          <a:off x="16129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97776</xdr:rowOff>
    </xdr:from>
    <xdr:ext cx="736600" cy="259045"/>
    <xdr:sp macro="" textlink="">
      <xdr:nvSpPr>
        <xdr:cNvPr id="326" name="テキスト ボックス 325"/>
        <xdr:cNvSpPr txBox="1"/>
      </xdr:nvSpPr>
      <xdr:spPr>
        <a:xfrm>
          <a:off x="15798800" y="103847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120841</xdr:rowOff>
    </xdr:from>
    <xdr:to>
      <xdr:col>72</xdr:col>
      <xdr:colOff>203200</xdr:colOff>
      <xdr:row>59</xdr:row>
      <xdr:rowOff>122650</xdr:rowOff>
    </xdr:to>
    <xdr:cxnSp macro="">
      <xdr:nvCxnSpPr>
        <xdr:cNvPr id="327" name="直線コネクタ 326"/>
        <xdr:cNvCxnSpPr/>
      </xdr:nvCxnSpPr>
      <xdr:spPr>
        <a:xfrm>
          <a:off x="14401800" y="10236391"/>
          <a:ext cx="889000" cy="1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162211</xdr:rowOff>
    </xdr:from>
    <xdr:to>
      <xdr:col>73</xdr:col>
      <xdr:colOff>44450</xdr:colOff>
      <xdr:row>61</xdr:row>
      <xdr:rowOff>92361</xdr:rowOff>
    </xdr:to>
    <xdr:sp macro="" textlink="">
      <xdr:nvSpPr>
        <xdr:cNvPr id="328" name="フローチャート: 判断 327"/>
        <xdr:cNvSpPr/>
      </xdr:nvSpPr>
      <xdr:spPr>
        <a:xfrm>
          <a:off x="15240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77138</xdr:rowOff>
    </xdr:from>
    <xdr:ext cx="762000" cy="259045"/>
    <xdr:sp macro="" textlink="">
      <xdr:nvSpPr>
        <xdr:cNvPr id="329" name="テキスト ボックス 328"/>
        <xdr:cNvSpPr txBox="1"/>
      </xdr:nvSpPr>
      <xdr:spPr>
        <a:xfrm>
          <a:off x="14909800" y="10535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120841</xdr:rowOff>
    </xdr:from>
    <xdr:to>
      <xdr:col>68</xdr:col>
      <xdr:colOff>152400</xdr:colOff>
      <xdr:row>59</xdr:row>
      <xdr:rowOff>137128</xdr:rowOff>
    </xdr:to>
    <xdr:cxnSp macro="">
      <xdr:nvCxnSpPr>
        <xdr:cNvPr id="330" name="直線コネクタ 329"/>
        <xdr:cNvCxnSpPr/>
      </xdr:nvCxnSpPr>
      <xdr:spPr>
        <a:xfrm flipV="1">
          <a:off x="13512800" y="10236391"/>
          <a:ext cx="889000" cy="1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15494</xdr:rowOff>
    </xdr:from>
    <xdr:to>
      <xdr:col>68</xdr:col>
      <xdr:colOff>203200</xdr:colOff>
      <xdr:row>61</xdr:row>
      <xdr:rowOff>117094</xdr:rowOff>
    </xdr:to>
    <xdr:sp macro="" textlink="">
      <xdr:nvSpPr>
        <xdr:cNvPr id="331" name="フローチャート: 判断 330"/>
        <xdr:cNvSpPr/>
      </xdr:nvSpPr>
      <xdr:spPr>
        <a:xfrm>
          <a:off x="14351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101871</xdr:rowOff>
    </xdr:from>
    <xdr:ext cx="762000" cy="259045"/>
    <xdr:sp macro="" textlink="">
      <xdr:nvSpPr>
        <xdr:cNvPr id="332" name="テキスト ボックス 331"/>
        <xdr:cNvSpPr txBox="1"/>
      </xdr:nvSpPr>
      <xdr:spPr>
        <a:xfrm>
          <a:off x="14020800" y="1056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158591</xdr:rowOff>
    </xdr:from>
    <xdr:to>
      <xdr:col>64</xdr:col>
      <xdr:colOff>152400</xdr:colOff>
      <xdr:row>61</xdr:row>
      <xdr:rowOff>88741</xdr:rowOff>
    </xdr:to>
    <xdr:sp macro="" textlink="">
      <xdr:nvSpPr>
        <xdr:cNvPr id="333" name="フローチャート: 判断 332"/>
        <xdr:cNvSpPr/>
      </xdr:nvSpPr>
      <xdr:spPr>
        <a:xfrm>
          <a:off x="13462000" y="1044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73518</xdr:rowOff>
    </xdr:from>
    <xdr:ext cx="762000" cy="259045"/>
    <xdr:sp macro="" textlink="">
      <xdr:nvSpPr>
        <xdr:cNvPr id="334" name="テキスト ボックス 333"/>
        <xdr:cNvSpPr txBox="1"/>
      </xdr:nvSpPr>
      <xdr:spPr>
        <a:xfrm>
          <a:off x="13131800" y="1053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109855</xdr:rowOff>
    </xdr:from>
    <xdr:to>
      <xdr:col>81</xdr:col>
      <xdr:colOff>95250</xdr:colOff>
      <xdr:row>60</xdr:row>
      <xdr:rowOff>40005</xdr:rowOff>
    </xdr:to>
    <xdr:sp macro="" textlink="">
      <xdr:nvSpPr>
        <xdr:cNvPr id="340" name="楕円 339"/>
        <xdr:cNvSpPr/>
      </xdr:nvSpPr>
      <xdr:spPr>
        <a:xfrm>
          <a:off x="16967200" y="1022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126382</xdr:rowOff>
    </xdr:from>
    <xdr:ext cx="762000" cy="259045"/>
    <xdr:sp macro="" textlink="">
      <xdr:nvSpPr>
        <xdr:cNvPr id="341" name="定員管理の状況該当値テキスト"/>
        <xdr:cNvSpPr txBox="1"/>
      </xdr:nvSpPr>
      <xdr:spPr>
        <a:xfrm>
          <a:off x="17106900" y="10070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105632</xdr:rowOff>
    </xdr:from>
    <xdr:to>
      <xdr:col>77</xdr:col>
      <xdr:colOff>95250</xdr:colOff>
      <xdr:row>60</xdr:row>
      <xdr:rowOff>35782</xdr:rowOff>
    </xdr:to>
    <xdr:sp macro="" textlink="">
      <xdr:nvSpPr>
        <xdr:cNvPr id="342" name="楕円 341"/>
        <xdr:cNvSpPr/>
      </xdr:nvSpPr>
      <xdr:spPr>
        <a:xfrm>
          <a:off x="16129000" y="1022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45959</xdr:rowOff>
    </xdr:from>
    <xdr:ext cx="736600" cy="259045"/>
    <xdr:sp macro="" textlink="">
      <xdr:nvSpPr>
        <xdr:cNvPr id="343" name="テキスト ボックス 342"/>
        <xdr:cNvSpPr txBox="1"/>
      </xdr:nvSpPr>
      <xdr:spPr>
        <a:xfrm>
          <a:off x="15798800" y="99900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71850</xdr:rowOff>
    </xdr:from>
    <xdr:to>
      <xdr:col>73</xdr:col>
      <xdr:colOff>44450</xdr:colOff>
      <xdr:row>60</xdr:row>
      <xdr:rowOff>2000</xdr:rowOff>
    </xdr:to>
    <xdr:sp macro="" textlink="">
      <xdr:nvSpPr>
        <xdr:cNvPr id="344" name="楕円 343"/>
        <xdr:cNvSpPr/>
      </xdr:nvSpPr>
      <xdr:spPr>
        <a:xfrm>
          <a:off x="15240000" y="101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12177</xdr:rowOff>
    </xdr:from>
    <xdr:ext cx="762000" cy="259045"/>
    <xdr:sp macro="" textlink="">
      <xdr:nvSpPr>
        <xdr:cNvPr id="345" name="テキスト ボックス 344"/>
        <xdr:cNvSpPr txBox="1"/>
      </xdr:nvSpPr>
      <xdr:spPr>
        <a:xfrm>
          <a:off x="14909800" y="99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70041</xdr:rowOff>
    </xdr:from>
    <xdr:to>
      <xdr:col>68</xdr:col>
      <xdr:colOff>203200</xdr:colOff>
      <xdr:row>60</xdr:row>
      <xdr:rowOff>191</xdr:rowOff>
    </xdr:to>
    <xdr:sp macro="" textlink="">
      <xdr:nvSpPr>
        <xdr:cNvPr id="346" name="楕円 345"/>
        <xdr:cNvSpPr/>
      </xdr:nvSpPr>
      <xdr:spPr>
        <a:xfrm>
          <a:off x="14351000" y="1018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10368</xdr:rowOff>
    </xdr:from>
    <xdr:ext cx="762000" cy="259045"/>
    <xdr:sp macro="" textlink="">
      <xdr:nvSpPr>
        <xdr:cNvPr id="347" name="テキスト ボックス 346"/>
        <xdr:cNvSpPr txBox="1"/>
      </xdr:nvSpPr>
      <xdr:spPr>
        <a:xfrm>
          <a:off x="14020800" y="9954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86328</xdr:rowOff>
    </xdr:from>
    <xdr:to>
      <xdr:col>64</xdr:col>
      <xdr:colOff>152400</xdr:colOff>
      <xdr:row>60</xdr:row>
      <xdr:rowOff>16478</xdr:rowOff>
    </xdr:to>
    <xdr:sp macro="" textlink="">
      <xdr:nvSpPr>
        <xdr:cNvPr id="348" name="楕円 347"/>
        <xdr:cNvSpPr/>
      </xdr:nvSpPr>
      <xdr:spPr>
        <a:xfrm>
          <a:off x="13462000" y="1020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26655</xdr:rowOff>
    </xdr:from>
    <xdr:ext cx="762000" cy="259045"/>
    <xdr:sp macro="" textlink="">
      <xdr:nvSpPr>
        <xdr:cNvPr id="349" name="テキスト ボックス 348"/>
        <xdr:cNvSpPr txBox="1"/>
      </xdr:nvSpPr>
      <xdr:spPr>
        <a:xfrm>
          <a:off x="13131800" y="997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類似団体平均を若干上回っており、今後は借入の抑制を行うとともに、収入の拡大に努め、起債依存型の事業実施を見直し比率の下降を目指す。</a:t>
          </a:r>
          <a:endParaRPr lang="ja-JP" altLang="ja-JP">
            <a:effectLst/>
          </a:endParaRP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6" name="直線コネクタ 365"/>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7" name="テキスト ボックス 366"/>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8" name="直線コネクタ 367"/>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9" name="テキスト ボックス 368"/>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0" name="直線コネクタ 369"/>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1" name="テキスト ボックス 370"/>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2" name="直線コネクタ 371"/>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3" name="テキスト ボックス 372"/>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4" name="直線コネクタ 373"/>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5" name="テキスト ボックス 374"/>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6" name="直線コネクタ 375"/>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7" name="テキスト ボックス 376"/>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45</xdr:row>
      <xdr:rowOff>51102</xdr:rowOff>
    </xdr:to>
    <xdr:cxnSp macro="">
      <xdr:nvCxnSpPr>
        <xdr:cNvPr id="380" name="直線コネクタ 379"/>
        <xdr:cNvCxnSpPr/>
      </xdr:nvCxnSpPr>
      <xdr:spPr>
        <a:xfrm flipV="1">
          <a:off x="17018000" y="6054272"/>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81" name="公債費負担の状況最小値テキスト"/>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82" name="直線コネクタ 381"/>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3" name="公債費負担の状況最大値テキスト"/>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4" name="直線コネクタ 383"/>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104926</xdr:rowOff>
    </xdr:from>
    <xdr:to>
      <xdr:col>81</xdr:col>
      <xdr:colOff>44450</xdr:colOff>
      <xdr:row>41</xdr:row>
      <xdr:rowOff>139398</xdr:rowOff>
    </xdr:to>
    <xdr:cxnSp macro="">
      <xdr:nvCxnSpPr>
        <xdr:cNvPr id="385" name="直線コネクタ 384"/>
        <xdr:cNvCxnSpPr/>
      </xdr:nvCxnSpPr>
      <xdr:spPr>
        <a:xfrm flipV="1">
          <a:off x="16179800" y="7134376"/>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58255</xdr:rowOff>
    </xdr:from>
    <xdr:ext cx="762000" cy="259045"/>
    <xdr:sp macro="" textlink="">
      <xdr:nvSpPr>
        <xdr:cNvPr id="386" name="公債費負担の状況平均値テキスト"/>
        <xdr:cNvSpPr txBox="1"/>
      </xdr:nvSpPr>
      <xdr:spPr>
        <a:xfrm>
          <a:off x="17106900" y="6744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41728</xdr:rowOff>
    </xdr:from>
    <xdr:to>
      <xdr:col>81</xdr:col>
      <xdr:colOff>95250</xdr:colOff>
      <xdr:row>40</xdr:row>
      <xdr:rowOff>143328</xdr:rowOff>
    </xdr:to>
    <xdr:sp macro="" textlink="">
      <xdr:nvSpPr>
        <xdr:cNvPr id="387" name="フローチャート: 判断 386"/>
        <xdr:cNvSpPr/>
      </xdr:nvSpPr>
      <xdr:spPr>
        <a:xfrm>
          <a:off x="169672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139398</xdr:rowOff>
    </xdr:from>
    <xdr:to>
      <xdr:col>77</xdr:col>
      <xdr:colOff>44450</xdr:colOff>
      <xdr:row>42</xdr:row>
      <xdr:rowOff>59872</xdr:rowOff>
    </xdr:to>
    <xdr:cxnSp macro="">
      <xdr:nvCxnSpPr>
        <xdr:cNvPr id="388" name="直線コネクタ 387"/>
        <xdr:cNvCxnSpPr/>
      </xdr:nvCxnSpPr>
      <xdr:spPr>
        <a:xfrm flipV="1">
          <a:off x="15290800" y="7168848"/>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53219</xdr:rowOff>
    </xdr:from>
    <xdr:to>
      <xdr:col>77</xdr:col>
      <xdr:colOff>95250</xdr:colOff>
      <xdr:row>40</xdr:row>
      <xdr:rowOff>154819</xdr:rowOff>
    </xdr:to>
    <xdr:sp macro="" textlink="">
      <xdr:nvSpPr>
        <xdr:cNvPr id="389" name="フローチャート: 判断 388"/>
        <xdr:cNvSpPr/>
      </xdr:nvSpPr>
      <xdr:spPr>
        <a:xfrm>
          <a:off x="16129000" y="691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164996</xdr:rowOff>
    </xdr:from>
    <xdr:ext cx="736600" cy="259045"/>
    <xdr:sp macro="" textlink="">
      <xdr:nvSpPr>
        <xdr:cNvPr id="390" name="テキスト ボックス 389"/>
        <xdr:cNvSpPr txBox="1"/>
      </xdr:nvSpPr>
      <xdr:spPr>
        <a:xfrm>
          <a:off x="15798800" y="6680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59872</xdr:rowOff>
    </xdr:from>
    <xdr:to>
      <xdr:col>72</xdr:col>
      <xdr:colOff>203200</xdr:colOff>
      <xdr:row>43</xdr:row>
      <xdr:rowOff>14817</xdr:rowOff>
    </xdr:to>
    <xdr:cxnSp macro="">
      <xdr:nvCxnSpPr>
        <xdr:cNvPr id="391" name="直線コネクタ 390"/>
        <xdr:cNvCxnSpPr/>
      </xdr:nvCxnSpPr>
      <xdr:spPr>
        <a:xfrm flipV="1">
          <a:off x="14401800" y="7260772"/>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31145</xdr:rowOff>
    </xdr:from>
    <xdr:to>
      <xdr:col>73</xdr:col>
      <xdr:colOff>44450</xdr:colOff>
      <xdr:row>41</xdr:row>
      <xdr:rowOff>132745</xdr:rowOff>
    </xdr:to>
    <xdr:sp macro="" textlink="">
      <xdr:nvSpPr>
        <xdr:cNvPr id="392" name="フローチャート: 判断 391"/>
        <xdr:cNvSpPr/>
      </xdr:nvSpPr>
      <xdr:spPr>
        <a:xfrm>
          <a:off x="15240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142922</xdr:rowOff>
    </xdr:from>
    <xdr:ext cx="762000" cy="259045"/>
    <xdr:sp macro="" textlink="">
      <xdr:nvSpPr>
        <xdr:cNvPr id="393" name="テキスト ボックス 392"/>
        <xdr:cNvSpPr txBox="1"/>
      </xdr:nvSpPr>
      <xdr:spPr>
        <a:xfrm>
          <a:off x="14909800" y="682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14817</xdr:rowOff>
    </xdr:from>
    <xdr:to>
      <xdr:col>68</xdr:col>
      <xdr:colOff>152400</xdr:colOff>
      <xdr:row>43</xdr:row>
      <xdr:rowOff>164193</xdr:rowOff>
    </xdr:to>
    <xdr:cxnSp macro="">
      <xdr:nvCxnSpPr>
        <xdr:cNvPr id="394" name="直線コネクタ 393"/>
        <xdr:cNvCxnSpPr/>
      </xdr:nvCxnSpPr>
      <xdr:spPr>
        <a:xfrm flipV="1">
          <a:off x="13512800" y="7387167"/>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88598</xdr:rowOff>
    </xdr:from>
    <xdr:to>
      <xdr:col>68</xdr:col>
      <xdr:colOff>203200</xdr:colOff>
      <xdr:row>42</xdr:row>
      <xdr:rowOff>18748</xdr:rowOff>
    </xdr:to>
    <xdr:sp macro="" textlink="">
      <xdr:nvSpPr>
        <xdr:cNvPr id="395" name="フローチャート: 判断 394"/>
        <xdr:cNvSpPr/>
      </xdr:nvSpPr>
      <xdr:spPr>
        <a:xfrm>
          <a:off x="14351000" y="711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28925</xdr:rowOff>
    </xdr:from>
    <xdr:ext cx="762000" cy="259045"/>
    <xdr:sp macro="" textlink="">
      <xdr:nvSpPr>
        <xdr:cNvPr id="396" name="テキスト ボックス 395"/>
        <xdr:cNvSpPr txBox="1"/>
      </xdr:nvSpPr>
      <xdr:spPr>
        <a:xfrm>
          <a:off x="14020800" y="688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169031</xdr:rowOff>
    </xdr:from>
    <xdr:to>
      <xdr:col>64</xdr:col>
      <xdr:colOff>152400</xdr:colOff>
      <xdr:row>42</xdr:row>
      <xdr:rowOff>99181</xdr:rowOff>
    </xdr:to>
    <xdr:sp macro="" textlink="">
      <xdr:nvSpPr>
        <xdr:cNvPr id="397" name="フローチャート: 判断 396"/>
        <xdr:cNvSpPr/>
      </xdr:nvSpPr>
      <xdr:spPr>
        <a:xfrm>
          <a:off x="13462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109358</xdr:rowOff>
    </xdr:from>
    <xdr:ext cx="762000" cy="259045"/>
    <xdr:sp macro="" textlink="">
      <xdr:nvSpPr>
        <xdr:cNvPr id="398" name="テキスト ボックス 397"/>
        <xdr:cNvSpPr txBox="1"/>
      </xdr:nvSpPr>
      <xdr:spPr>
        <a:xfrm>
          <a:off x="13131800" y="696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54126</xdr:rowOff>
    </xdr:from>
    <xdr:to>
      <xdr:col>81</xdr:col>
      <xdr:colOff>95250</xdr:colOff>
      <xdr:row>41</xdr:row>
      <xdr:rowOff>155726</xdr:rowOff>
    </xdr:to>
    <xdr:sp macro="" textlink="">
      <xdr:nvSpPr>
        <xdr:cNvPr id="404" name="楕円 403"/>
        <xdr:cNvSpPr/>
      </xdr:nvSpPr>
      <xdr:spPr>
        <a:xfrm>
          <a:off x="16967200" y="708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26203</xdr:rowOff>
    </xdr:from>
    <xdr:ext cx="762000" cy="259045"/>
    <xdr:sp macro="" textlink="">
      <xdr:nvSpPr>
        <xdr:cNvPr id="405" name="公債費負担の状況該当値テキスト"/>
        <xdr:cNvSpPr txBox="1"/>
      </xdr:nvSpPr>
      <xdr:spPr>
        <a:xfrm>
          <a:off x="17106900" y="705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88598</xdr:rowOff>
    </xdr:from>
    <xdr:to>
      <xdr:col>77</xdr:col>
      <xdr:colOff>95250</xdr:colOff>
      <xdr:row>42</xdr:row>
      <xdr:rowOff>18748</xdr:rowOff>
    </xdr:to>
    <xdr:sp macro="" textlink="">
      <xdr:nvSpPr>
        <xdr:cNvPr id="406" name="楕円 405"/>
        <xdr:cNvSpPr/>
      </xdr:nvSpPr>
      <xdr:spPr>
        <a:xfrm>
          <a:off x="161290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3525</xdr:rowOff>
    </xdr:from>
    <xdr:ext cx="736600" cy="259045"/>
    <xdr:sp macro="" textlink="">
      <xdr:nvSpPr>
        <xdr:cNvPr id="407" name="テキスト ボックス 406"/>
        <xdr:cNvSpPr txBox="1"/>
      </xdr:nvSpPr>
      <xdr:spPr>
        <a:xfrm>
          <a:off x="15798800" y="7204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9072</xdr:rowOff>
    </xdr:from>
    <xdr:to>
      <xdr:col>73</xdr:col>
      <xdr:colOff>44450</xdr:colOff>
      <xdr:row>42</xdr:row>
      <xdr:rowOff>110672</xdr:rowOff>
    </xdr:to>
    <xdr:sp macro="" textlink="">
      <xdr:nvSpPr>
        <xdr:cNvPr id="408" name="楕円 407"/>
        <xdr:cNvSpPr/>
      </xdr:nvSpPr>
      <xdr:spPr>
        <a:xfrm>
          <a:off x="15240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95449</xdr:rowOff>
    </xdr:from>
    <xdr:ext cx="762000" cy="259045"/>
    <xdr:sp macro="" textlink="">
      <xdr:nvSpPr>
        <xdr:cNvPr id="409" name="テキスト ボックス 408"/>
        <xdr:cNvSpPr txBox="1"/>
      </xdr:nvSpPr>
      <xdr:spPr>
        <a:xfrm>
          <a:off x="14909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135467</xdr:rowOff>
    </xdr:from>
    <xdr:to>
      <xdr:col>68</xdr:col>
      <xdr:colOff>203200</xdr:colOff>
      <xdr:row>43</xdr:row>
      <xdr:rowOff>65617</xdr:rowOff>
    </xdr:to>
    <xdr:sp macro="" textlink="">
      <xdr:nvSpPr>
        <xdr:cNvPr id="410" name="楕円 409"/>
        <xdr:cNvSpPr/>
      </xdr:nvSpPr>
      <xdr:spPr>
        <a:xfrm>
          <a:off x="14351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50394</xdr:rowOff>
    </xdr:from>
    <xdr:ext cx="762000" cy="259045"/>
    <xdr:sp macro="" textlink="">
      <xdr:nvSpPr>
        <xdr:cNvPr id="411" name="テキスト ボックス 410"/>
        <xdr:cNvSpPr txBox="1"/>
      </xdr:nvSpPr>
      <xdr:spPr>
        <a:xfrm>
          <a:off x="14020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113393</xdr:rowOff>
    </xdr:from>
    <xdr:to>
      <xdr:col>64</xdr:col>
      <xdr:colOff>152400</xdr:colOff>
      <xdr:row>44</xdr:row>
      <xdr:rowOff>43543</xdr:rowOff>
    </xdr:to>
    <xdr:sp macro="" textlink="">
      <xdr:nvSpPr>
        <xdr:cNvPr id="412" name="楕円 411"/>
        <xdr:cNvSpPr/>
      </xdr:nvSpPr>
      <xdr:spPr>
        <a:xfrm>
          <a:off x="13462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28320</xdr:rowOff>
    </xdr:from>
    <xdr:ext cx="762000" cy="259045"/>
    <xdr:sp macro="" textlink="">
      <xdr:nvSpPr>
        <xdr:cNvPr id="413" name="テキスト ボックス 412"/>
        <xdr:cNvSpPr txBox="1"/>
      </xdr:nvSpPr>
      <xdr:spPr>
        <a:xfrm>
          <a:off x="13131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今後も財産の確保と借入の抑制を行い比率の維持に努める。</a:t>
          </a:r>
          <a:endParaRPr lang="ja-JP" altLang="ja-JP">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144822</xdr:rowOff>
    </xdr:to>
    <xdr:cxnSp macro="">
      <xdr:nvCxnSpPr>
        <xdr:cNvPr id="442" name="直線コネクタ 441"/>
        <xdr:cNvCxnSpPr/>
      </xdr:nvCxnSpPr>
      <xdr:spPr>
        <a:xfrm flipV="1">
          <a:off x="17018000" y="2370667"/>
          <a:ext cx="0" cy="13746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116899</xdr:rowOff>
    </xdr:from>
    <xdr:ext cx="762000" cy="259045"/>
    <xdr:sp macro="" textlink="">
      <xdr:nvSpPr>
        <xdr:cNvPr id="443" name="将来負担の状況最小値テキスト"/>
        <xdr:cNvSpPr txBox="1"/>
      </xdr:nvSpPr>
      <xdr:spPr>
        <a:xfrm>
          <a:off x="17106900" y="371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144822</xdr:rowOff>
    </xdr:from>
    <xdr:to>
      <xdr:col>81</xdr:col>
      <xdr:colOff>133350</xdr:colOff>
      <xdr:row>21</xdr:row>
      <xdr:rowOff>144822</xdr:rowOff>
    </xdr:to>
    <xdr:cxnSp macro="">
      <xdr:nvCxnSpPr>
        <xdr:cNvPr id="444" name="直線コネクタ 443"/>
        <xdr:cNvCxnSpPr/>
      </xdr:nvCxnSpPr>
      <xdr:spPr>
        <a:xfrm>
          <a:off x="16929100" y="374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5"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7"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8" name="フローチャート: 判断 447"/>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9" name="フローチャート: 判断 448"/>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50" name="テキスト ボックス 449"/>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51" name="フローチャート: 判断 450"/>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52" name="テキスト ボックス 451"/>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53" name="フローチャート: 判断 452"/>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4" name="テキスト ボックス 453"/>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5" name="フローチャート: 判断 454"/>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6" name="テキスト ボックス 455"/>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福島県中島村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5,176
5,158
18.92
3,599,711
3,266,007
333,704
1,869,578
2,448,717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人件費の支出は決算額構成比</a:t>
          </a:r>
          <a:r>
            <a:rPr kumimoji="1" lang="en-US" altLang="ja-JP" sz="1100">
              <a:solidFill>
                <a:schemeClr val="dk1"/>
              </a:solidFill>
              <a:effectLst/>
              <a:latin typeface="+mn-lt"/>
              <a:ea typeface="+mn-ea"/>
              <a:cs typeface="+mn-cs"/>
            </a:rPr>
            <a:t>16.1</a:t>
          </a:r>
          <a:r>
            <a:rPr kumimoji="1" lang="ja-JP" altLang="ja-JP" sz="1100">
              <a:solidFill>
                <a:schemeClr val="dk1"/>
              </a:solidFill>
              <a:effectLst/>
              <a:latin typeface="+mn-lt"/>
              <a:ea typeface="+mn-ea"/>
              <a:cs typeface="+mn-cs"/>
            </a:rPr>
            <a:t>％を占めている。</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全体的に職員手当等及び教育関係の人件費が増えているため、経常収支比率の人件費分が平成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年度より増えている。これは平成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年度から児童館の施設運営を直営で行っているため、職員数が増えたことが主な要因と考えられる。</a:t>
          </a:r>
          <a:endParaRPr lang="ja-JP" altLang="ja-JP">
            <a:effectLst/>
          </a:endParaRPr>
        </a:p>
        <a:p>
          <a:pPr eaLnBrk="1" fontAlgn="auto" latinLnBrk="0" hangingPunct="1"/>
          <a:r>
            <a:rPr kumimoji="1" lang="ja-JP" altLang="ja-JP" sz="1100">
              <a:solidFill>
                <a:schemeClr val="dk1"/>
              </a:solidFill>
              <a:effectLst/>
              <a:latin typeface="+mn-lt"/>
              <a:ea typeface="+mn-ea"/>
              <a:cs typeface="+mn-cs"/>
            </a:rPr>
            <a:t>今後も施設運営のため更なる財源の確保と、退職と採用のバランスを保ちながら適正な運営に努める。</a:t>
          </a:r>
          <a:endParaRPr lang="ja-JP" altLang="ja-JP">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30988</xdr:rowOff>
    </xdr:from>
    <xdr:to>
      <xdr:col>24</xdr:col>
      <xdr:colOff>25400</xdr:colOff>
      <xdr:row>39</xdr:row>
      <xdr:rowOff>97282</xdr:rowOff>
    </xdr:to>
    <xdr:cxnSp macro="">
      <xdr:nvCxnSpPr>
        <xdr:cNvPr id="59" name="直線コネクタ 58"/>
        <xdr:cNvCxnSpPr/>
      </xdr:nvCxnSpPr>
      <xdr:spPr>
        <a:xfrm flipV="1">
          <a:off x="4826000" y="5860288"/>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69359</xdr:rowOff>
    </xdr:from>
    <xdr:ext cx="762000" cy="259045"/>
    <xdr:sp macro="" textlink="">
      <xdr:nvSpPr>
        <xdr:cNvPr id="60" name="人件費最小値テキスト"/>
        <xdr:cNvSpPr txBox="1"/>
      </xdr:nvSpPr>
      <xdr:spPr>
        <a:xfrm>
          <a:off x="4914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97282</xdr:rowOff>
    </xdr:from>
    <xdr:to>
      <xdr:col>24</xdr:col>
      <xdr:colOff>114300</xdr:colOff>
      <xdr:row>39</xdr:row>
      <xdr:rowOff>97282</xdr:rowOff>
    </xdr:to>
    <xdr:cxnSp macro="">
      <xdr:nvCxnSpPr>
        <xdr:cNvPr id="61" name="直線コネクタ 60"/>
        <xdr:cNvCxnSpPr/>
      </xdr:nvCxnSpPr>
      <xdr:spPr>
        <a:xfrm>
          <a:off x="4737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117365</xdr:rowOff>
    </xdr:from>
    <xdr:ext cx="762000" cy="259045"/>
    <xdr:sp macro="" textlink="">
      <xdr:nvSpPr>
        <xdr:cNvPr id="62" name="人件費最大値テキスト"/>
        <xdr:cNvSpPr txBox="1"/>
      </xdr:nvSpPr>
      <xdr:spPr>
        <a:xfrm>
          <a:off x="4914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30988</xdr:rowOff>
    </xdr:from>
    <xdr:to>
      <xdr:col>24</xdr:col>
      <xdr:colOff>114300</xdr:colOff>
      <xdr:row>34</xdr:row>
      <xdr:rowOff>30988</xdr:rowOff>
    </xdr:to>
    <xdr:cxnSp macro="">
      <xdr:nvCxnSpPr>
        <xdr:cNvPr id="63" name="直線コネクタ 62"/>
        <xdr:cNvCxnSpPr/>
      </xdr:nvCxnSpPr>
      <xdr:spPr>
        <a:xfrm>
          <a:off x="4737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65278</xdr:rowOff>
    </xdr:from>
    <xdr:to>
      <xdr:col>24</xdr:col>
      <xdr:colOff>25400</xdr:colOff>
      <xdr:row>37</xdr:row>
      <xdr:rowOff>120142</xdr:rowOff>
    </xdr:to>
    <xdr:cxnSp macro="">
      <xdr:nvCxnSpPr>
        <xdr:cNvPr id="64" name="直線コネクタ 63"/>
        <xdr:cNvCxnSpPr/>
      </xdr:nvCxnSpPr>
      <xdr:spPr>
        <a:xfrm>
          <a:off x="3987800" y="640892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152163</xdr:rowOff>
    </xdr:from>
    <xdr:ext cx="762000" cy="259045"/>
    <xdr:sp macro="" textlink="">
      <xdr:nvSpPr>
        <xdr:cNvPr id="65" name="人件費平均値テキスト"/>
        <xdr:cNvSpPr txBox="1"/>
      </xdr:nvSpPr>
      <xdr:spPr>
        <a:xfrm>
          <a:off x="4914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135636</xdr:rowOff>
    </xdr:from>
    <xdr:to>
      <xdr:col>24</xdr:col>
      <xdr:colOff>76200</xdr:colOff>
      <xdr:row>37</xdr:row>
      <xdr:rowOff>65786</xdr:rowOff>
    </xdr:to>
    <xdr:sp macro="" textlink="">
      <xdr:nvSpPr>
        <xdr:cNvPr id="66" name="フローチャート: 判断 65"/>
        <xdr:cNvSpPr/>
      </xdr:nvSpPr>
      <xdr:spPr>
        <a:xfrm>
          <a:off x="4775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46990</xdr:rowOff>
    </xdr:from>
    <xdr:to>
      <xdr:col>19</xdr:col>
      <xdr:colOff>187325</xdr:colOff>
      <xdr:row>37</xdr:row>
      <xdr:rowOff>65278</xdr:rowOff>
    </xdr:to>
    <xdr:cxnSp macro="">
      <xdr:nvCxnSpPr>
        <xdr:cNvPr id="67" name="直線コネクタ 66"/>
        <xdr:cNvCxnSpPr/>
      </xdr:nvCxnSpPr>
      <xdr:spPr>
        <a:xfrm>
          <a:off x="3098800" y="63906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126492</xdr:rowOff>
    </xdr:from>
    <xdr:to>
      <xdr:col>20</xdr:col>
      <xdr:colOff>38100</xdr:colOff>
      <xdr:row>37</xdr:row>
      <xdr:rowOff>56642</xdr:rowOff>
    </xdr:to>
    <xdr:sp macro="" textlink="">
      <xdr:nvSpPr>
        <xdr:cNvPr id="68" name="フローチャート: 判断 67"/>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66819</xdr:rowOff>
    </xdr:from>
    <xdr:ext cx="736600" cy="259045"/>
    <xdr:sp macro="" textlink="">
      <xdr:nvSpPr>
        <xdr:cNvPr id="69" name="テキスト ボックス 68"/>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46990</xdr:rowOff>
    </xdr:from>
    <xdr:to>
      <xdr:col>15</xdr:col>
      <xdr:colOff>98425</xdr:colOff>
      <xdr:row>37</xdr:row>
      <xdr:rowOff>88138</xdr:rowOff>
    </xdr:to>
    <xdr:cxnSp macro="">
      <xdr:nvCxnSpPr>
        <xdr:cNvPr id="70" name="直線コネクタ 69"/>
        <xdr:cNvCxnSpPr/>
      </xdr:nvCxnSpPr>
      <xdr:spPr>
        <a:xfrm flipV="1">
          <a:off x="2209800" y="639064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80772</xdr:rowOff>
    </xdr:from>
    <xdr:to>
      <xdr:col>15</xdr:col>
      <xdr:colOff>149225</xdr:colOff>
      <xdr:row>37</xdr:row>
      <xdr:rowOff>10922</xdr:rowOff>
    </xdr:to>
    <xdr:sp macro="" textlink="">
      <xdr:nvSpPr>
        <xdr:cNvPr id="71" name="フローチャート: 判断 70"/>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21099</xdr:rowOff>
    </xdr:from>
    <xdr:ext cx="762000" cy="259045"/>
    <xdr:sp macro="" textlink="">
      <xdr:nvSpPr>
        <xdr:cNvPr id="72" name="テキスト ボックス 71"/>
        <xdr:cNvSpPr txBox="1"/>
      </xdr:nvSpPr>
      <xdr:spPr>
        <a:xfrm>
          <a:off x="2717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69850</xdr:rowOff>
    </xdr:from>
    <xdr:to>
      <xdr:col>11</xdr:col>
      <xdr:colOff>9525</xdr:colOff>
      <xdr:row>37</xdr:row>
      <xdr:rowOff>88138</xdr:rowOff>
    </xdr:to>
    <xdr:cxnSp macro="">
      <xdr:nvCxnSpPr>
        <xdr:cNvPr id="73" name="直線コネクタ 72"/>
        <xdr:cNvCxnSpPr/>
      </xdr:nvCxnSpPr>
      <xdr:spPr>
        <a:xfrm>
          <a:off x="1320800" y="64135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66819</xdr:rowOff>
    </xdr:from>
    <xdr:ext cx="762000" cy="259045"/>
    <xdr:sp macro="" textlink="">
      <xdr:nvSpPr>
        <xdr:cNvPr id="75" name="テキスト ボックス 74"/>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30243</xdr:rowOff>
    </xdr:from>
    <xdr:ext cx="762000" cy="259045"/>
    <xdr:sp macro="" textlink="">
      <xdr:nvSpPr>
        <xdr:cNvPr id="77" name="テキスト ボックス 76"/>
        <xdr:cNvSpPr txBox="1"/>
      </xdr:nvSpPr>
      <xdr:spPr>
        <a:xfrm>
          <a:off x="939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69342</xdr:rowOff>
    </xdr:from>
    <xdr:to>
      <xdr:col>24</xdr:col>
      <xdr:colOff>76200</xdr:colOff>
      <xdr:row>37</xdr:row>
      <xdr:rowOff>170942</xdr:rowOff>
    </xdr:to>
    <xdr:sp macro="" textlink="">
      <xdr:nvSpPr>
        <xdr:cNvPr id="83" name="楕円 82"/>
        <xdr:cNvSpPr/>
      </xdr:nvSpPr>
      <xdr:spPr>
        <a:xfrm>
          <a:off x="47752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41419</xdr:rowOff>
    </xdr:from>
    <xdr:ext cx="762000" cy="259045"/>
    <xdr:sp macro="" textlink="">
      <xdr:nvSpPr>
        <xdr:cNvPr id="84" name="人件費該当値テキスト"/>
        <xdr:cNvSpPr txBox="1"/>
      </xdr:nvSpPr>
      <xdr:spPr>
        <a:xfrm>
          <a:off x="49149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14478</xdr:rowOff>
    </xdr:from>
    <xdr:to>
      <xdr:col>20</xdr:col>
      <xdr:colOff>38100</xdr:colOff>
      <xdr:row>37</xdr:row>
      <xdr:rowOff>116078</xdr:rowOff>
    </xdr:to>
    <xdr:sp macro="" textlink="">
      <xdr:nvSpPr>
        <xdr:cNvPr id="85" name="楕円 84"/>
        <xdr:cNvSpPr/>
      </xdr:nvSpPr>
      <xdr:spPr>
        <a:xfrm>
          <a:off x="3937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100855</xdr:rowOff>
    </xdr:from>
    <xdr:ext cx="736600" cy="259045"/>
    <xdr:sp macro="" textlink="">
      <xdr:nvSpPr>
        <xdr:cNvPr id="86" name="テキスト ボックス 85"/>
        <xdr:cNvSpPr txBox="1"/>
      </xdr:nvSpPr>
      <xdr:spPr>
        <a:xfrm>
          <a:off x="3606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167640</xdr:rowOff>
    </xdr:from>
    <xdr:to>
      <xdr:col>15</xdr:col>
      <xdr:colOff>149225</xdr:colOff>
      <xdr:row>37</xdr:row>
      <xdr:rowOff>97790</xdr:rowOff>
    </xdr:to>
    <xdr:sp macro="" textlink="">
      <xdr:nvSpPr>
        <xdr:cNvPr id="87" name="楕円 86"/>
        <xdr:cNvSpPr/>
      </xdr:nvSpPr>
      <xdr:spPr>
        <a:xfrm>
          <a:off x="3048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82567</xdr:rowOff>
    </xdr:from>
    <xdr:ext cx="762000" cy="259045"/>
    <xdr:sp macro="" textlink="">
      <xdr:nvSpPr>
        <xdr:cNvPr id="88" name="テキスト ボックス 87"/>
        <xdr:cNvSpPr txBox="1"/>
      </xdr:nvSpPr>
      <xdr:spPr>
        <a:xfrm>
          <a:off x="2717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37338</xdr:rowOff>
    </xdr:from>
    <xdr:to>
      <xdr:col>11</xdr:col>
      <xdr:colOff>60325</xdr:colOff>
      <xdr:row>37</xdr:row>
      <xdr:rowOff>138938</xdr:rowOff>
    </xdr:to>
    <xdr:sp macro="" textlink="">
      <xdr:nvSpPr>
        <xdr:cNvPr id="89" name="楕円 88"/>
        <xdr:cNvSpPr/>
      </xdr:nvSpPr>
      <xdr:spPr>
        <a:xfrm>
          <a:off x="2159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123715</xdr:rowOff>
    </xdr:from>
    <xdr:ext cx="762000" cy="259045"/>
    <xdr:sp macro="" textlink="">
      <xdr:nvSpPr>
        <xdr:cNvPr id="90" name="テキスト ボックス 89"/>
        <xdr:cNvSpPr txBox="1"/>
      </xdr:nvSpPr>
      <xdr:spPr>
        <a:xfrm>
          <a:off x="1828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91" name="楕円 90"/>
        <xdr:cNvSpPr/>
      </xdr:nvSpPr>
      <xdr:spPr>
        <a:xfrm>
          <a:off x="1270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105427</xdr:rowOff>
    </xdr:from>
    <xdr:ext cx="762000" cy="259045"/>
    <xdr:sp macro="" textlink="">
      <xdr:nvSpPr>
        <xdr:cNvPr id="92" name="テキスト ボックス 91"/>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物件費は支出全体の</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前後を占めている。</a:t>
          </a:r>
          <a:endParaRPr lang="ja-JP" altLang="ja-JP">
            <a:effectLst/>
          </a:endParaRPr>
        </a:p>
        <a:p>
          <a:pPr eaLnBrk="1" fontAlgn="auto" latinLnBrk="0" hangingPunct="1"/>
          <a:r>
            <a:rPr kumimoji="1" lang="ja-JP" altLang="ja-JP" sz="1100">
              <a:solidFill>
                <a:schemeClr val="dk1"/>
              </a:solidFill>
              <a:effectLst/>
              <a:latin typeface="+mn-lt"/>
              <a:ea typeface="+mn-ea"/>
              <a:cs typeface="+mn-cs"/>
            </a:rPr>
            <a:t>総務関係及び教育関係の物件費が増えているため、経常収支比率の物件費が平成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年度より増えている。総務費ではふるさと納税に係る物件費の増加、教育費では平成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年度から児童館の施設運営を直営で行っているため、物件費が増えたことが主な要因と考えられる。</a:t>
          </a:r>
          <a:endParaRPr lang="ja-JP" altLang="ja-JP">
            <a:effectLst/>
          </a:endParaRPr>
        </a:p>
        <a:p>
          <a:pPr eaLnBrk="1" fontAlgn="auto" latinLnBrk="0" hangingPunct="1"/>
          <a:r>
            <a:rPr kumimoji="1" lang="ja-JP" altLang="ja-JP" sz="1100">
              <a:solidFill>
                <a:schemeClr val="dk1"/>
              </a:solidFill>
              <a:effectLst/>
              <a:latin typeface="+mn-lt"/>
              <a:ea typeface="+mn-ea"/>
              <a:cs typeface="+mn-cs"/>
            </a:rPr>
            <a:t>更なる支出抑制、適正な運営に努める。</a:t>
          </a:r>
          <a:endParaRPr lang="ja-JP" altLang="ja-JP">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52705</xdr:rowOff>
    </xdr:from>
    <xdr:to>
      <xdr:col>82</xdr:col>
      <xdr:colOff>107950</xdr:colOff>
      <xdr:row>20</xdr:row>
      <xdr:rowOff>144145</xdr:rowOff>
    </xdr:to>
    <xdr:cxnSp macro="">
      <xdr:nvCxnSpPr>
        <xdr:cNvPr id="116" name="直線コネクタ 115"/>
        <xdr:cNvCxnSpPr/>
      </xdr:nvCxnSpPr>
      <xdr:spPr>
        <a:xfrm flipV="1">
          <a:off x="16510000" y="2281555"/>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116222</xdr:rowOff>
    </xdr:from>
    <xdr:ext cx="762000" cy="259045"/>
    <xdr:sp macro="" textlink="">
      <xdr:nvSpPr>
        <xdr:cNvPr id="117" name="物件費最小値テキスト"/>
        <xdr:cNvSpPr txBox="1"/>
      </xdr:nvSpPr>
      <xdr:spPr>
        <a:xfrm>
          <a:off x="16598900" y="354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144145</xdr:rowOff>
    </xdr:from>
    <xdr:to>
      <xdr:col>82</xdr:col>
      <xdr:colOff>196850</xdr:colOff>
      <xdr:row>20</xdr:row>
      <xdr:rowOff>144145</xdr:rowOff>
    </xdr:to>
    <xdr:cxnSp macro="">
      <xdr:nvCxnSpPr>
        <xdr:cNvPr id="118" name="直線コネクタ 117"/>
        <xdr:cNvCxnSpPr/>
      </xdr:nvCxnSpPr>
      <xdr:spPr>
        <a:xfrm>
          <a:off x="16421100" y="357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139082</xdr:rowOff>
    </xdr:from>
    <xdr:ext cx="762000" cy="259045"/>
    <xdr:sp macro="" textlink="">
      <xdr:nvSpPr>
        <xdr:cNvPr id="119" name="物件費最大値テキスト"/>
        <xdr:cNvSpPr txBox="1"/>
      </xdr:nvSpPr>
      <xdr:spPr>
        <a:xfrm>
          <a:off x="16598900" y="202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52705</xdr:rowOff>
    </xdr:from>
    <xdr:to>
      <xdr:col>82</xdr:col>
      <xdr:colOff>196850</xdr:colOff>
      <xdr:row>13</xdr:row>
      <xdr:rowOff>52705</xdr:rowOff>
    </xdr:to>
    <xdr:cxnSp macro="">
      <xdr:nvCxnSpPr>
        <xdr:cNvPr id="120" name="直線コネクタ 119"/>
        <xdr:cNvCxnSpPr/>
      </xdr:nvCxnSpPr>
      <xdr:spPr>
        <a:xfrm>
          <a:off x="16421100" y="228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138430</xdr:rowOff>
    </xdr:from>
    <xdr:to>
      <xdr:col>82</xdr:col>
      <xdr:colOff>107950</xdr:colOff>
      <xdr:row>17</xdr:row>
      <xdr:rowOff>69850</xdr:rowOff>
    </xdr:to>
    <xdr:cxnSp macro="">
      <xdr:nvCxnSpPr>
        <xdr:cNvPr id="121" name="直線コネクタ 120"/>
        <xdr:cNvCxnSpPr/>
      </xdr:nvCxnSpPr>
      <xdr:spPr>
        <a:xfrm>
          <a:off x="15671800" y="2538730"/>
          <a:ext cx="838200" cy="44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69867</xdr:rowOff>
    </xdr:from>
    <xdr:ext cx="762000" cy="259045"/>
    <xdr:sp macro="" textlink="">
      <xdr:nvSpPr>
        <xdr:cNvPr id="122" name="物件費平均値テキスト"/>
        <xdr:cNvSpPr txBox="1"/>
      </xdr:nvSpPr>
      <xdr:spPr>
        <a:xfrm>
          <a:off x="16598900" y="24701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53340</xdr:rowOff>
    </xdr:from>
    <xdr:to>
      <xdr:col>82</xdr:col>
      <xdr:colOff>158750</xdr:colOff>
      <xdr:row>15</xdr:row>
      <xdr:rowOff>154940</xdr:rowOff>
    </xdr:to>
    <xdr:sp macro="" textlink="">
      <xdr:nvSpPr>
        <xdr:cNvPr id="123" name="フローチャート: 判断 122"/>
        <xdr:cNvSpPr/>
      </xdr:nvSpPr>
      <xdr:spPr>
        <a:xfrm>
          <a:off x="16459200" y="262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75565</xdr:rowOff>
    </xdr:from>
    <xdr:to>
      <xdr:col>78</xdr:col>
      <xdr:colOff>69850</xdr:colOff>
      <xdr:row>14</xdr:row>
      <xdr:rowOff>138430</xdr:rowOff>
    </xdr:to>
    <xdr:cxnSp macro="">
      <xdr:nvCxnSpPr>
        <xdr:cNvPr id="124" name="直線コネクタ 123"/>
        <xdr:cNvCxnSpPr/>
      </xdr:nvCxnSpPr>
      <xdr:spPr>
        <a:xfrm>
          <a:off x="14782800" y="247586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xdr:rowOff>
    </xdr:from>
    <xdr:to>
      <xdr:col>78</xdr:col>
      <xdr:colOff>120650</xdr:colOff>
      <xdr:row>15</xdr:row>
      <xdr:rowOff>114935</xdr:rowOff>
    </xdr:to>
    <xdr:sp macro="" textlink="">
      <xdr:nvSpPr>
        <xdr:cNvPr id="125" name="フローチャート: 判断 124"/>
        <xdr:cNvSpPr/>
      </xdr:nvSpPr>
      <xdr:spPr>
        <a:xfrm>
          <a:off x="15621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99712</xdr:rowOff>
    </xdr:from>
    <xdr:ext cx="736600" cy="259045"/>
    <xdr:sp macro="" textlink="">
      <xdr:nvSpPr>
        <xdr:cNvPr id="126" name="テキスト ボックス 125"/>
        <xdr:cNvSpPr txBox="1"/>
      </xdr:nvSpPr>
      <xdr:spPr>
        <a:xfrm>
          <a:off x="15290800" y="2671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75565</xdr:rowOff>
    </xdr:from>
    <xdr:to>
      <xdr:col>73</xdr:col>
      <xdr:colOff>180975</xdr:colOff>
      <xdr:row>14</xdr:row>
      <xdr:rowOff>92710</xdr:rowOff>
    </xdr:to>
    <xdr:cxnSp macro="">
      <xdr:nvCxnSpPr>
        <xdr:cNvPr id="127" name="直線コネクタ 126"/>
        <xdr:cNvCxnSpPr/>
      </xdr:nvCxnSpPr>
      <xdr:spPr>
        <a:xfrm flipV="1">
          <a:off x="13893800" y="247586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121920</xdr:rowOff>
    </xdr:from>
    <xdr:to>
      <xdr:col>74</xdr:col>
      <xdr:colOff>31750</xdr:colOff>
      <xdr:row>15</xdr:row>
      <xdr:rowOff>52070</xdr:rowOff>
    </xdr:to>
    <xdr:sp macro="" textlink="">
      <xdr:nvSpPr>
        <xdr:cNvPr id="128" name="フローチャート: 判断 127"/>
        <xdr:cNvSpPr/>
      </xdr:nvSpPr>
      <xdr:spPr>
        <a:xfrm>
          <a:off x="14732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36847</xdr:rowOff>
    </xdr:from>
    <xdr:ext cx="762000" cy="259045"/>
    <xdr:sp macro="" textlink="">
      <xdr:nvSpPr>
        <xdr:cNvPr id="129" name="テキスト ボックス 128"/>
        <xdr:cNvSpPr txBox="1"/>
      </xdr:nvSpPr>
      <xdr:spPr>
        <a:xfrm>
          <a:off x="14401800" y="260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18415</xdr:rowOff>
    </xdr:from>
    <xdr:to>
      <xdr:col>69</xdr:col>
      <xdr:colOff>92075</xdr:colOff>
      <xdr:row>14</xdr:row>
      <xdr:rowOff>92710</xdr:rowOff>
    </xdr:to>
    <xdr:cxnSp macro="">
      <xdr:nvCxnSpPr>
        <xdr:cNvPr id="130" name="直線コネクタ 129"/>
        <xdr:cNvCxnSpPr/>
      </xdr:nvCxnSpPr>
      <xdr:spPr>
        <a:xfrm>
          <a:off x="13004800" y="241871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116205</xdr:rowOff>
    </xdr:from>
    <xdr:to>
      <xdr:col>69</xdr:col>
      <xdr:colOff>142875</xdr:colOff>
      <xdr:row>15</xdr:row>
      <xdr:rowOff>46355</xdr:rowOff>
    </xdr:to>
    <xdr:sp macro="" textlink="">
      <xdr:nvSpPr>
        <xdr:cNvPr id="131" name="フローチャート: 判断 130"/>
        <xdr:cNvSpPr/>
      </xdr:nvSpPr>
      <xdr:spPr>
        <a:xfrm>
          <a:off x="13843000" y="251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31132</xdr:rowOff>
    </xdr:from>
    <xdr:ext cx="762000" cy="259045"/>
    <xdr:sp macro="" textlink="">
      <xdr:nvSpPr>
        <xdr:cNvPr id="132" name="テキスト ボックス 131"/>
        <xdr:cNvSpPr txBox="1"/>
      </xdr:nvSpPr>
      <xdr:spPr>
        <a:xfrm>
          <a:off x="13512800" y="2602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76200</xdr:rowOff>
    </xdr:from>
    <xdr:to>
      <xdr:col>65</xdr:col>
      <xdr:colOff>53975</xdr:colOff>
      <xdr:row>15</xdr:row>
      <xdr:rowOff>6350</xdr:rowOff>
    </xdr:to>
    <xdr:sp macro="" textlink="">
      <xdr:nvSpPr>
        <xdr:cNvPr id="133" name="フローチャート: 判断 132"/>
        <xdr:cNvSpPr/>
      </xdr:nvSpPr>
      <xdr:spPr>
        <a:xfrm>
          <a:off x="12954000" y="247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162577</xdr:rowOff>
    </xdr:from>
    <xdr:ext cx="762000" cy="259045"/>
    <xdr:sp macro="" textlink="">
      <xdr:nvSpPr>
        <xdr:cNvPr id="134" name="テキスト ボックス 133"/>
        <xdr:cNvSpPr txBox="1"/>
      </xdr:nvSpPr>
      <xdr:spPr>
        <a:xfrm>
          <a:off x="12623800" y="256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40" name="楕円 139"/>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162577</xdr:rowOff>
    </xdr:from>
    <xdr:ext cx="762000" cy="259045"/>
    <xdr:sp macro="" textlink="">
      <xdr:nvSpPr>
        <xdr:cNvPr id="141" name="物件費該当値テキスト"/>
        <xdr:cNvSpPr txBox="1"/>
      </xdr:nvSpPr>
      <xdr:spPr>
        <a:xfrm>
          <a:off x="165989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87630</xdr:rowOff>
    </xdr:from>
    <xdr:to>
      <xdr:col>78</xdr:col>
      <xdr:colOff>120650</xdr:colOff>
      <xdr:row>15</xdr:row>
      <xdr:rowOff>17780</xdr:rowOff>
    </xdr:to>
    <xdr:sp macro="" textlink="">
      <xdr:nvSpPr>
        <xdr:cNvPr id="142" name="楕円 141"/>
        <xdr:cNvSpPr/>
      </xdr:nvSpPr>
      <xdr:spPr>
        <a:xfrm>
          <a:off x="15621000" y="248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27957</xdr:rowOff>
    </xdr:from>
    <xdr:ext cx="736600" cy="259045"/>
    <xdr:sp macro="" textlink="">
      <xdr:nvSpPr>
        <xdr:cNvPr id="143" name="テキスト ボックス 142"/>
        <xdr:cNvSpPr txBox="1"/>
      </xdr:nvSpPr>
      <xdr:spPr>
        <a:xfrm>
          <a:off x="15290800" y="2256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24765</xdr:rowOff>
    </xdr:from>
    <xdr:to>
      <xdr:col>74</xdr:col>
      <xdr:colOff>31750</xdr:colOff>
      <xdr:row>14</xdr:row>
      <xdr:rowOff>126365</xdr:rowOff>
    </xdr:to>
    <xdr:sp macro="" textlink="">
      <xdr:nvSpPr>
        <xdr:cNvPr id="144" name="楕円 143"/>
        <xdr:cNvSpPr/>
      </xdr:nvSpPr>
      <xdr:spPr>
        <a:xfrm>
          <a:off x="14732000" y="242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136542</xdr:rowOff>
    </xdr:from>
    <xdr:ext cx="762000" cy="259045"/>
    <xdr:sp macro="" textlink="">
      <xdr:nvSpPr>
        <xdr:cNvPr id="145" name="テキスト ボックス 144"/>
        <xdr:cNvSpPr txBox="1"/>
      </xdr:nvSpPr>
      <xdr:spPr>
        <a:xfrm>
          <a:off x="14401800" y="2193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41910</xdr:rowOff>
    </xdr:from>
    <xdr:to>
      <xdr:col>69</xdr:col>
      <xdr:colOff>142875</xdr:colOff>
      <xdr:row>14</xdr:row>
      <xdr:rowOff>143510</xdr:rowOff>
    </xdr:to>
    <xdr:sp macro="" textlink="">
      <xdr:nvSpPr>
        <xdr:cNvPr id="146" name="楕円 145"/>
        <xdr:cNvSpPr/>
      </xdr:nvSpPr>
      <xdr:spPr>
        <a:xfrm>
          <a:off x="13843000" y="244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153687</xdr:rowOff>
    </xdr:from>
    <xdr:ext cx="762000" cy="259045"/>
    <xdr:sp macro="" textlink="">
      <xdr:nvSpPr>
        <xdr:cNvPr id="147" name="テキスト ボックス 146"/>
        <xdr:cNvSpPr txBox="1"/>
      </xdr:nvSpPr>
      <xdr:spPr>
        <a:xfrm>
          <a:off x="13512800" y="2211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139065</xdr:rowOff>
    </xdr:from>
    <xdr:to>
      <xdr:col>65</xdr:col>
      <xdr:colOff>53975</xdr:colOff>
      <xdr:row>14</xdr:row>
      <xdr:rowOff>69215</xdr:rowOff>
    </xdr:to>
    <xdr:sp macro="" textlink="">
      <xdr:nvSpPr>
        <xdr:cNvPr id="148" name="楕円 147"/>
        <xdr:cNvSpPr/>
      </xdr:nvSpPr>
      <xdr:spPr>
        <a:xfrm>
          <a:off x="12954000" y="236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79392</xdr:rowOff>
    </xdr:from>
    <xdr:ext cx="762000" cy="259045"/>
    <xdr:sp macro="" textlink="">
      <xdr:nvSpPr>
        <xdr:cNvPr id="149" name="テキスト ボックス 148"/>
        <xdr:cNvSpPr txBox="1"/>
      </xdr:nvSpPr>
      <xdr:spPr>
        <a:xfrm>
          <a:off x="12623800" y="213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扶助費の支出は決算額構成比</a:t>
          </a:r>
          <a:r>
            <a:rPr kumimoji="1" lang="en-US" altLang="ja-JP" sz="1100">
              <a:solidFill>
                <a:schemeClr val="dk1"/>
              </a:solidFill>
              <a:effectLst/>
              <a:latin typeface="+mn-lt"/>
              <a:ea typeface="+mn-ea"/>
              <a:cs typeface="+mn-cs"/>
            </a:rPr>
            <a:t>7.1</a:t>
          </a:r>
          <a:r>
            <a:rPr kumimoji="1" lang="ja-JP" altLang="ja-JP" sz="1100">
              <a:solidFill>
                <a:schemeClr val="dk1"/>
              </a:solidFill>
              <a:effectLst/>
              <a:latin typeface="+mn-lt"/>
              <a:ea typeface="+mn-ea"/>
              <a:cs typeface="+mn-cs"/>
            </a:rPr>
            <a:t>％を占めている。</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年より経常収支比率が</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ポイント減少したのは老人福祉に関する扶助費が減ったのが主な要因と考えられる。</a:t>
          </a:r>
          <a:endParaRPr lang="ja-JP" altLang="ja-JP">
            <a:effectLst/>
          </a:endParaRPr>
        </a:p>
        <a:p>
          <a:pPr eaLnBrk="1" fontAlgn="auto" latinLnBrk="0" hangingPunct="1"/>
          <a:r>
            <a:rPr kumimoji="1" lang="ja-JP" altLang="ja-JP" sz="1100">
              <a:solidFill>
                <a:schemeClr val="dk1"/>
              </a:solidFill>
              <a:effectLst/>
              <a:latin typeface="+mn-lt"/>
              <a:ea typeface="+mn-ea"/>
              <a:cs typeface="+mn-cs"/>
            </a:rPr>
            <a:t>今後も適正な運営に努める。</a:t>
          </a:r>
          <a:endParaRPr lang="ja-JP" altLang="ja-JP">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4" name="直線コネクタ 16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5" name="テキスト ボックス 16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6" name="直線コネクタ 16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7" name="テキスト ボックス 16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8" name="直線コネクタ 16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69" name="テキスト ボックス 16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0" name="直線コネクタ 16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1" name="テキスト ボックス 17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2" name="直線コネクタ 17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3" name="テキスト ボックス 17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4" name="直線コネクタ 17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5" name="テキスト ボックス 17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60</xdr:row>
      <xdr:rowOff>146050</xdr:rowOff>
    </xdr:to>
    <xdr:cxnSp macro="">
      <xdr:nvCxnSpPr>
        <xdr:cNvPr id="177" name="直線コネクタ 176"/>
        <xdr:cNvCxnSpPr/>
      </xdr:nvCxnSpPr>
      <xdr:spPr>
        <a:xfrm flipV="1">
          <a:off x="4826000" y="90614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118127</xdr:rowOff>
    </xdr:from>
    <xdr:ext cx="762000" cy="259045"/>
    <xdr:sp macro="" textlink="">
      <xdr:nvSpPr>
        <xdr:cNvPr id="178" name="扶助費最小値テキスト"/>
        <xdr:cNvSpPr txBox="1"/>
      </xdr:nvSpPr>
      <xdr:spPr>
        <a:xfrm>
          <a:off x="4914900" y="104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146050</xdr:rowOff>
    </xdr:from>
    <xdr:to>
      <xdr:col>24</xdr:col>
      <xdr:colOff>114300</xdr:colOff>
      <xdr:row>60</xdr:row>
      <xdr:rowOff>146050</xdr:rowOff>
    </xdr:to>
    <xdr:cxnSp macro="">
      <xdr:nvCxnSpPr>
        <xdr:cNvPr id="179" name="直線コネクタ 178"/>
        <xdr:cNvCxnSpPr/>
      </xdr:nvCxnSpPr>
      <xdr:spPr>
        <a:xfrm>
          <a:off x="4737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0" name="扶助費最大値テキスト"/>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1" name="直線コネクタ 180"/>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165100</xdr:rowOff>
    </xdr:from>
    <xdr:to>
      <xdr:col>24</xdr:col>
      <xdr:colOff>25400</xdr:colOff>
      <xdr:row>55</xdr:row>
      <xdr:rowOff>31750</xdr:rowOff>
    </xdr:to>
    <xdr:cxnSp macro="">
      <xdr:nvCxnSpPr>
        <xdr:cNvPr id="182" name="直線コネクタ 181"/>
        <xdr:cNvCxnSpPr/>
      </xdr:nvCxnSpPr>
      <xdr:spPr>
        <a:xfrm flipV="1">
          <a:off x="3987800" y="9423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48277</xdr:rowOff>
    </xdr:from>
    <xdr:ext cx="762000" cy="259045"/>
    <xdr:sp macro="" textlink="">
      <xdr:nvSpPr>
        <xdr:cNvPr id="183" name="扶助費平均値テキスト"/>
        <xdr:cNvSpPr txBox="1"/>
      </xdr:nvSpPr>
      <xdr:spPr>
        <a:xfrm>
          <a:off x="4914900" y="9478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76200</xdr:rowOff>
    </xdr:from>
    <xdr:to>
      <xdr:col>24</xdr:col>
      <xdr:colOff>76200</xdr:colOff>
      <xdr:row>56</xdr:row>
      <xdr:rowOff>6350</xdr:rowOff>
    </xdr:to>
    <xdr:sp macro="" textlink="">
      <xdr:nvSpPr>
        <xdr:cNvPr id="184" name="フローチャート: 判断 183"/>
        <xdr:cNvSpPr/>
      </xdr:nvSpPr>
      <xdr:spPr>
        <a:xfrm>
          <a:off x="47752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165100</xdr:rowOff>
    </xdr:from>
    <xdr:to>
      <xdr:col>19</xdr:col>
      <xdr:colOff>187325</xdr:colOff>
      <xdr:row>55</xdr:row>
      <xdr:rowOff>31750</xdr:rowOff>
    </xdr:to>
    <xdr:cxnSp macro="">
      <xdr:nvCxnSpPr>
        <xdr:cNvPr id="185" name="直線コネクタ 184"/>
        <xdr:cNvCxnSpPr/>
      </xdr:nvCxnSpPr>
      <xdr:spPr>
        <a:xfrm>
          <a:off x="3098800" y="9423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38100</xdr:rowOff>
    </xdr:from>
    <xdr:to>
      <xdr:col>20</xdr:col>
      <xdr:colOff>38100</xdr:colOff>
      <xdr:row>55</xdr:row>
      <xdr:rowOff>139700</xdr:rowOff>
    </xdr:to>
    <xdr:sp macro="" textlink="">
      <xdr:nvSpPr>
        <xdr:cNvPr id="186" name="フローチャート: 判断 185"/>
        <xdr:cNvSpPr/>
      </xdr:nvSpPr>
      <xdr:spPr>
        <a:xfrm>
          <a:off x="3937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124477</xdr:rowOff>
    </xdr:from>
    <xdr:ext cx="736600" cy="259045"/>
    <xdr:sp macro="" textlink="">
      <xdr:nvSpPr>
        <xdr:cNvPr id="187" name="テキスト ボックス 186"/>
        <xdr:cNvSpPr txBox="1"/>
      </xdr:nvSpPr>
      <xdr:spPr>
        <a:xfrm>
          <a:off x="3606800" y="955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88900</xdr:rowOff>
    </xdr:from>
    <xdr:to>
      <xdr:col>15</xdr:col>
      <xdr:colOff>98425</xdr:colOff>
      <xdr:row>54</xdr:row>
      <xdr:rowOff>165100</xdr:rowOff>
    </xdr:to>
    <xdr:cxnSp macro="">
      <xdr:nvCxnSpPr>
        <xdr:cNvPr id="188" name="直線コネクタ 187"/>
        <xdr:cNvCxnSpPr/>
      </xdr:nvCxnSpPr>
      <xdr:spPr>
        <a:xfrm>
          <a:off x="2209800" y="9347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95250</xdr:rowOff>
    </xdr:from>
    <xdr:to>
      <xdr:col>15</xdr:col>
      <xdr:colOff>149225</xdr:colOff>
      <xdr:row>55</xdr:row>
      <xdr:rowOff>25400</xdr:rowOff>
    </xdr:to>
    <xdr:sp macro="" textlink="">
      <xdr:nvSpPr>
        <xdr:cNvPr id="189" name="フローチャート: 判断 188"/>
        <xdr:cNvSpPr/>
      </xdr:nvSpPr>
      <xdr:spPr>
        <a:xfrm>
          <a:off x="3048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35577</xdr:rowOff>
    </xdr:from>
    <xdr:ext cx="762000" cy="259045"/>
    <xdr:sp macro="" textlink="">
      <xdr:nvSpPr>
        <xdr:cNvPr id="190" name="テキスト ボックス 189"/>
        <xdr:cNvSpPr txBox="1"/>
      </xdr:nvSpPr>
      <xdr:spPr>
        <a:xfrm>
          <a:off x="2717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xdr:rowOff>
    </xdr:from>
    <xdr:to>
      <xdr:col>11</xdr:col>
      <xdr:colOff>9525</xdr:colOff>
      <xdr:row>54</xdr:row>
      <xdr:rowOff>88900</xdr:rowOff>
    </xdr:to>
    <xdr:cxnSp macro="">
      <xdr:nvCxnSpPr>
        <xdr:cNvPr id="191" name="直線コネクタ 190"/>
        <xdr:cNvCxnSpPr/>
      </xdr:nvCxnSpPr>
      <xdr:spPr>
        <a:xfrm>
          <a:off x="1320800" y="9271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57150</xdr:rowOff>
    </xdr:from>
    <xdr:to>
      <xdr:col>11</xdr:col>
      <xdr:colOff>60325</xdr:colOff>
      <xdr:row>54</xdr:row>
      <xdr:rowOff>158750</xdr:rowOff>
    </xdr:to>
    <xdr:sp macro="" textlink="">
      <xdr:nvSpPr>
        <xdr:cNvPr id="192" name="フローチャート: 判断 191"/>
        <xdr:cNvSpPr/>
      </xdr:nvSpPr>
      <xdr:spPr>
        <a:xfrm>
          <a:off x="2159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143527</xdr:rowOff>
    </xdr:from>
    <xdr:ext cx="762000" cy="259045"/>
    <xdr:sp macro="" textlink="">
      <xdr:nvSpPr>
        <xdr:cNvPr id="193" name="テキスト ボックス 192"/>
        <xdr:cNvSpPr txBox="1"/>
      </xdr:nvSpPr>
      <xdr:spPr>
        <a:xfrm>
          <a:off x="1828800" y="940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38100</xdr:rowOff>
    </xdr:from>
    <xdr:to>
      <xdr:col>6</xdr:col>
      <xdr:colOff>171450</xdr:colOff>
      <xdr:row>54</xdr:row>
      <xdr:rowOff>139700</xdr:rowOff>
    </xdr:to>
    <xdr:sp macro="" textlink="">
      <xdr:nvSpPr>
        <xdr:cNvPr id="194" name="フローチャート: 判断 193"/>
        <xdr:cNvSpPr/>
      </xdr:nvSpPr>
      <xdr:spPr>
        <a:xfrm>
          <a:off x="1270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124477</xdr:rowOff>
    </xdr:from>
    <xdr:ext cx="762000" cy="259045"/>
    <xdr:sp macro="" textlink="">
      <xdr:nvSpPr>
        <xdr:cNvPr id="195" name="テキスト ボックス 194"/>
        <xdr:cNvSpPr txBox="1"/>
      </xdr:nvSpPr>
      <xdr:spPr>
        <a:xfrm>
          <a:off x="939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114300</xdr:rowOff>
    </xdr:from>
    <xdr:to>
      <xdr:col>24</xdr:col>
      <xdr:colOff>76200</xdr:colOff>
      <xdr:row>55</xdr:row>
      <xdr:rowOff>44450</xdr:rowOff>
    </xdr:to>
    <xdr:sp macro="" textlink="">
      <xdr:nvSpPr>
        <xdr:cNvPr id="201" name="楕円 200"/>
        <xdr:cNvSpPr/>
      </xdr:nvSpPr>
      <xdr:spPr>
        <a:xfrm>
          <a:off x="47752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130827</xdr:rowOff>
    </xdr:from>
    <xdr:ext cx="762000" cy="259045"/>
    <xdr:sp macro="" textlink="">
      <xdr:nvSpPr>
        <xdr:cNvPr id="202" name="扶助費該当値テキスト"/>
        <xdr:cNvSpPr txBox="1"/>
      </xdr:nvSpPr>
      <xdr:spPr>
        <a:xfrm>
          <a:off x="49149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152400</xdr:rowOff>
    </xdr:from>
    <xdr:to>
      <xdr:col>20</xdr:col>
      <xdr:colOff>38100</xdr:colOff>
      <xdr:row>55</xdr:row>
      <xdr:rowOff>82550</xdr:rowOff>
    </xdr:to>
    <xdr:sp macro="" textlink="">
      <xdr:nvSpPr>
        <xdr:cNvPr id="203" name="楕円 202"/>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204" name="テキスト ボックス 203"/>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114300</xdr:rowOff>
    </xdr:from>
    <xdr:to>
      <xdr:col>15</xdr:col>
      <xdr:colOff>149225</xdr:colOff>
      <xdr:row>55</xdr:row>
      <xdr:rowOff>44450</xdr:rowOff>
    </xdr:to>
    <xdr:sp macro="" textlink="">
      <xdr:nvSpPr>
        <xdr:cNvPr id="205" name="楕円 204"/>
        <xdr:cNvSpPr/>
      </xdr:nvSpPr>
      <xdr:spPr>
        <a:xfrm>
          <a:off x="3048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29227</xdr:rowOff>
    </xdr:from>
    <xdr:ext cx="762000" cy="259045"/>
    <xdr:sp macro="" textlink="">
      <xdr:nvSpPr>
        <xdr:cNvPr id="206" name="テキスト ボックス 205"/>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38100</xdr:rowOff>
    </xdr:from>
    <xdr:to>
      <xdr:col>11</xdr:col>
      <xdr:colOff>60325</xdr:colOff>
      <xdr:row>54</xdr:row>
      <xdr:rowOff>139700</xdr:rowOff>
    </xdr:to>
    <xdr:sp macro="" textlink="">
      <xdr:nvSpPr>
        <xdr:cNvPr id="207" name="楕円 206"/>
        <xdr:cNvSpPr/>
      </xdr:nvSpPr>
      <xdr:spPr>
        <a:xfrm>
          <a:off x="2159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149877</xdr:rowOff>
    </xdr:from>
    <xdr:ext cx="762000" cy="259045"/>
    <xdr:sp macro="" textlink="">
      <xdr:nvSpPr>
        <xdr:cNvPr id="208" name="テキスト ボックス 207"/>
        <xdr:cNvSpPr txBox="1"/>
      </xdr:nvSpPr>
      <xdr:spPr>
        <a:xfrm>
          <a:off x="1828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133350</xdr:rowOff>
    </xdr:from>
    <xdr:to>
      <xdr:col>6</xdr:col>
      <xdr:colOff>171450</xdr:colOff>
      <xdr:row>54</xdr:row>
      <xdr:rowOff>63500</xdr:rowOff>
    </xdr:to>
    <xdr:sp macro="" textlink="">
      <xdr:nvSpPr>
        <xdr:cNvPr id="209" name="楕円 208"/>
        <xdr:cNvSpPr/>
      </xdr:nvSpPr>
      <xdr:spPr>
        <a:xfrm>
          <a:off x="1270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73677</xdr:rowOff>
    </xdr:from>
    <xdr:ext cx="762000" cy="259045"/>
    <xdr:sp macro="" textlink="">
      <xdr:nvSpPr>
        <xdr:cNvPr id="210" name="テキスト ボックス 209"/>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繰出金の支出は決算額構成比</a:t>
          </a:r>
          <a:r>
            <a:rPr kumimoji="1" lang="en-US" altLang="ja-JP" sz="1100">
              <a:solidFill>
                <a:schemeClr val="dk1"/>
              </a:solidFill>
              <a:effectLst/>
              <a:latin typeface="+mn-lt"/>
              <a:ea typeface="+mn-ea"/>
              <a:cs typeface="+mn-cs"/>
            </a:rPr>
            <a:t>12.9</a:t>
          </a:r>
          <a:r>
            <a:rPr kumimoji="1" lang="ja-JP" altLang="ja-JP" sz="1100">
              <a:solidFill>
                <a:schemeClr val="dk1"/>
              </a:solidFill>
              <a:effectLst/>
              <a:latin typeface="+mn-lt"/>
              <a:ea typeface="+mn-ea"/>
              <a:cs typeface="+mn-cs"/>
            </a:rPr>
            <a:t>％を占めており、経常収支比率が</a:t>
          </a:r>
          <a:r>
            <a:rPr kumimoji="1" lang="en-US" altLang="ja-JP" sz="1100">
              <a:solidFill>
                <a:schemeClr val="dk1"/>
              </a:solidFill>
              <a:effectLst/>
              <a:latin typeface="+mn-lt"/>
              <a:ea typeface="+mn-ea"/>
              <a:cs typeface="+mn-cs"/>
            </a:rPr>
            <a:t>5.2%</a:t>
          </a:r>
          <a:r>
            <a:rPr kumimoji="1" lang="ja-JP" altLang="ja-JP" sz="1100">
              <a:solidFill>
                <a:schemeClr val="dk1"/>
              </a:solidFill>
              <a:effectLst/>
              <a:latin typeface="+mn-lt"/>
              <a:ea typeface="+mn-ea"/>
              <a:cs typeface="+mn-cs"/>
            </a:rPr>
            <a:t>となっている。</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国民健康保険事業会計において、平成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年度の繰越金が</a:t>
          </a:r>
          <a:r>
            <a:rPr kumimoji="1" lang="en-US" altLang="ja-JP" sz="1100">
              <a:solidFill>
                <a:schemeClr val="dk1"/>
              </a:solidFill>
              <a:effectLst/>
              <a:latin typeface="+mn-lt"/>
              <a:ea typeface="+mn-ea"/>
              <a:cs typeface="+mn-cs"/>
            </a:rPr>
            <a:t>80%</a:t>
          </a:r>
          <a:r>
            <a:rPr kumimoji="1" lang="ja-JP" altLang="ja-JP" sz="1100">
              <a:solidFill>
                <a:schemeClr val="dk1"/>
              </a:solidFill>
              <a:effectLst/>
              <a:latin typeface="+mn-lt"/>
              <a:ea typeface="+mn-ea"/>
              <a:cs typeface="+mn-cs"/>
            </a:rPr>
            <a:t>増のため、一般会計からの繰出金が</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万円減額となったことと、農業集落排水処理事業会計において補助事業を利用することにより一般会計からの繰出金を</a:t>
          </a:r>
          <a:r>
            <a:rPr kumimoji="1" lang="en-US" altLang="ja-JP" sz="1100">
              <a:solidFill>
                <a:schemeClr val="dk1"/>
              </a:solidFill>
              <a:effectLst/>
              <a:latin typeface="+mn-lt"/>
              <a:ea typeface="+mn-ea"/>
              <a:cs typeface="+mn-cs"/>
            </a:rPr>
            <a:t>700</a:t>
          </a:r>
          <a:r>
            <a:rPr kumimoji="1" lang="ja-JP" altLang="ja-JP" sz="1100">
              <a:solidFill>
                <a:schemeClr val="dk1"/>
              </a:solidFill>
              <a:effectLst/>
              <a:latin typeface="+mn-lt"/>
              <a:ea typeface="+mn-ea"/>
              <a:cs typeface="+mn-cs"/>
            </a:rPr>
            <a:t>万円減額となったことなどが平成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11.5</a:t>
          </a:r>
          <a:r>
            <a:rPr kumimoji="1" lang="ja-JP" altLang="ja-JP" sz="1100">
              <a:solidFill>
                <a:schemeClr val="dk1"/>
              </a:solidFill>
              <a:effectLst/>
              <a:latin typeface="+mn-lt"/>
              <a:ea typeface="+mn-ea"/>
              <a:cs typeface="+mn-cs"/>
            </a:rPr>
            <a:t>ポイント下がった主な要因と考えられる。</a:t>
          </a:r>
          <a:endParaRPr lang="ja-JP" altLang="ja-JP">
            <a:effectLst/>
          </a:endParaRPr>
        </a:p>
        <a:p>
          <a:r>
            <a:rPr kumimoji="1" lang="ja-JP" altLang="ja-JP" sz="1100">
              <a:solidFill>
                <a:schemeClr val="dk1"/>
              </a:solidFill>
              <a:effectLst/>
              <a:latin typeface="+mn-lt"/>
              <a:ea typeface="+mn-ea"/>
              <a:cs typeface="+mn-cs"/>
            </a:rPr>
            <a:t>引き続き特別会計事業の自立した運営を図り、繰出金の縮減に努める。</a:t>
          </a:r>
          <a:endParaRPr lang="ja-JP" altLang="ja-JP">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1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5" name="直線コネクタ 22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6" name="テキスト ボックス 22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7" name="直線コネクタ 22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8" name="テキスト ボックス 22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9" name="直線コネクタ 22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0" name="テキスト ボックス 22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1" name="直線コネクタ 23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2" name="テキスト ボックス 23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131572</xdr:rowOff>
    </xdr:from>
    <xdr:to>
      <xdr:col>82</xdr:col>
      <xdr:colOff>107950</xdr:colOff>
      <xdr:row>60</xdr:row>
      <xdr:rowOff>58420</xdr:rowOff>
    </xdr:to>
    <xdr:cxnSp macro="">
      <xdr:nvCxnSpPr>
        <xdr:cNvPr id="235" name="直線コネクタ 234"/>
        <xdr:cNvCxnSpPr/>
      </xdr:nvCxnSpPr>
      <xdr:spPr>
        <a:xfrm flipV="1">
          <a:off x="16510000" y="9389872"/>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30497</xdr:rowOff>
    </xdr:from>
    <xdr:ext cx="762000" cy="259045"/>
    <xdr:sp macro="" textlink="">
      <xdr:nvSpPr>
        <xdr:cNvPr id="236" name="その他最小値テキスト"/>
        <xdr:cNvSpPr txBox="1"/>
      </xdr:nvSpPr>
      <xdr:spPr>
        <a:xfrm>
          <a:off x="16598900" y="1031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58420</xdr:rowOff>
    </xdr:from>
    <xdr:to>
      <xdr:col>82</xdr:col>
      <xdr:colOff>196850</xdr:colOff>
      <xdr:row>60</xdr:row>
      <xdr:rowOff>58420</xdr:rowOff>
    </xdr:to>
    <xdr:cxnSp macro="">
      <xdr:nvCxnSpPr>
        <xdr:cNvPr id="237" name="直線コネクタ 236"/>
        <xdr:cNvCxnSpPr/>
      </xdr:nvCxnSpPr>
      <xdr:spPr>
        <a:xfrm>
          <a:off x="16421100" y="1034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46499</xdr:rowOff>
    </xdr:from>
    <xdr:ext cx="762000" cy="259045"/>
    <xdr:sp macro="" textlink="">
      <xdr:nvSpPr>
        <xdr:cNvPr id="238" name="その他最大値テキスト"/>
        <xdr:cNvSpPr txBox="1"/>
      </xdr:nvSpPr>
      <xdr:spPr>
        <a:xfrm>
          <a:off x="16598900" y="913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131572</xdr:rowOff>
    </xdr:from>
    <xdr:to>
      <xdr:col>82</xdr:col>
      <xdr:colOff>196850</xdr:colOff>
      <xdr:row>54</xdr:row>
      <xdr:rowOff>131572</xdr:rowOff>
    </xdr:to>
    <xdr:cxnSp macro="">
      <xdr:nvCxnSpPr>
        <xdr:cNvPr id="239" name="直線コネクタ 238"/>
        <xdr:cNvCxnSpPr/>
      </xdr:nvCxnSpPr>
      <xdr:spPr>
        <a:xfrm>
          <a:off x="16421100" y="938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42418</xdr:rowOff>
    </xdr:from>
    <xdr:to>
      <xdr:col>82</xdr:col>
      <xdr:colOff>107950</xdr:colOff>
      <xdr:row>58</xdr:row>
      <xdr:rowOff>53848</xdr:rowOff>
    </xdr:to>
    <xdr:cxnSp macro="">
      <xdr:nvCxnSpPr>
        <xdr:cNvPr id="240" name="直線コネクタ 239"/>
        <xdr:cNvCxnSpPr/>
      </xdr:nvCxnSpPr>
      <xdr:spPr>
        <a:xfrm flipV="1">
          <a:off x="15671800" y="9472168"/>
          <a:ext cx="838200" cy="52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158005</xdr:rowOff>
    </xdr:from>
    <xdr:ext cx="762000" cy="259045"/>
    <xdr:sp macro="" textlink="">
      <xdr:nvSpPr>
        <xdr:cNvPr id="241" name="その他平均値テキスト"/>
        <xdr:cNvSpPr txBox="1"/>
      </xdr:nvSpPr>
      <xdr:spPr>
        <a:xfrm>
          <a:off x="16598900" y="9759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14478</xdr:rowOff>
    </xdr:from>
    <xdr:to>
      <xdr:col>82</xdr:col>
      <xdr:colOff>158750</xdr:colOff>
      <xdr:row>57</xdr:row>
      <xdr:rowOff>116078</xdr:rowOff>
    </xdr:to>
    <xdr:sp macro="" textlink="">
      <xdr:nvSpPr>
        <xdr:cNvPr id="242" name="フローチャート: 判断 241"/>
        <xdr:cNvSpPr/>
      </xdr:nvSpPr>
      <xdr:spPr>
        <a:xfrm>
          <a:off x="164592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152146</xdr:rowOff>
    </xdr:from>
    <xdr:to>
      <xdr:col>78</xdr:col>
      <xdr:colOff>69850</xdr:colOff>
      <xdr:row>58</xdr:row>
      <xdr:rowOff>53848</xdr:rowOff>
    </xdr:to>
    <xdr:cxnSp macro="">
      <xdr:nvCxnSpPr>
        <xdr:cNvPr id="243" name="直線コネクタ 242"/>
        <xdr:cNvCxnSpPr/>
      </xdr:nvCxnSpPr>
      <xdr:spPr>
        <a:xfrm>
          <a:off x="14782800" y="992479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762</xdr:rowOff>
    </xdr:from>
    <xdr:to>
      <xdr:col>78</xdr:col>
      <xdr:colOff>120650</xdr:colOff>
      <xdr:row>57</xdr:row>
      <xdr:rowOff>102362</xdr:rowOff>
    </xdr:to>
    <xdr:sp macro="" textlink="">
      <xdr:nvSpPr>
        <xdr:cNvPr id="244" name="フローチャート: 判断 243"/>
        <xdr:cNvSpPr/>
      </xdr:nvSpPr>
      <xdr:spPr>
        <a:xfrm>
          <a:off x="15621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112539</xdr:rowOff>
    </xdr:from>
    <xdr:ext cx="736600" cy="259045"/>
    <xdr:sp macro="" textlink="">
      <xdr:nvSpPr>
        <xdr:cNvPr id="245" name="テキスト ボックス 244"/>
        <xdr:cNvSpPr txBox="1"/>
      </xdr:nvSpPr>
      <xdr:spPr>
        <a:xfrm>
          <a:off x="15290800" y="9542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152146</xdr:rowOff>
    </xdr:from>
    <xdr:to>
      <xdr:col>73</xdr:col>
      <xdr:colOff>180975</xdr:colOff>
      <xdr:row>58</xdr:row>
      <xdr:rowOff>17272</xdr:rowOff>
    </xdr:to>
    <xdr:cxnSp macro="">
      <xdr:nvCxnSpPr>
        <xdr:cNvPr id="246" name="直線コネクタ 245"/>
        <xdr:cNvCxnSpPr/>
      </xdr:nvCxnSpPr>
      <xdr:spPr>
        <a:xfrm flipV="1">
          <a:off x="13893800" y="99247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44196</xdr:rowOff>
    </xdr:from>
    <xdr:to>
      <xdr:col>74</xdr:col>
      <xdr:colOff>31750</xdr:colOff>
      <xdr:row>56</xdr:row>
      <xdr:rowOff>145796</xdr:rowOff>
    </xdr:to>
    <xdr:sp macro="" textlink="">
      <xdr:nvSpPr>
        <xdr:cNvPr id="247" name="フローチャート: 判断 246"/>
        <xdr:cNvSpPr/>
      </xdr:nvSpPr>
      <xdr:spPr>
        <a:xfrm>
          <a:off x="14732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155973</xdr:rowOff>
    </xdr:from>
    <xdr:ext cx="762000" cy="259045"/>
    <xdr:sp macro="" textlink="">
      <xdr:nvSpPr>
        <xdr:cNvPr id="248" name="テキスト ボックス 247"/>
        <xdr:cNvSpPr txBox="1"/>
      </xdr:nvSpPr>
      <xdr:spPr>
        <a:xfrm>
          <a:off x="1440180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129286</xdr:rowOff>
    </xdr:from>
    <xdr:to>
      <xdr:col>69</xdr:col>
      <xdr:colOff>92075</xdr:colOff>
      <xdr:row>58</xdr:row>
      <xdr:rowOff>17272</xdr:rowOff>
    </xdr:to>
    <xdr:cxnSp macro="">
      <xdr:nvCxnSpPr>
        <xdr:cNvPr id="249" name="直線コネクタ 248"/>
        <xdr:cNvCxnSpPr/>
      </xdr:nvCxnSpPr>
      <xdr:spPr>
        <a:xfrm>
          <a:off x="13004800" y="990193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67056</xdr:rowOff>
    </xdr:from>
    <xdr:to>
      <xdr:col>69</xdr:col>
      <xdr:colOff>142875</xdr:colOff>
      <xdr:row>56</xdr:row>
      <xdr:rowOff>168656</xdr:rowOff>
    </xdr:to>
    <xdr:sp macro="" textlink="">
      <xdr:nvSpPr>
        <xdr:cNvPr id="250" name="フローチャート: 判断 249"/>
        <xdr:cNvSpPr/>
      </xdr:nvSpPr>
      <xdr:spPr>
        <a:xfrm>
          <a:off x="13843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7383</xdr:rowOff>
    </xdr:from>
    <xdr:ext cx="762000" cy="259045"/>
    <xdr:sp macro="" textlink="">
      <xdr:nvSpPr>
        <xdr:cNvPr id="251" name="テキスト ボックス 250"/>
        <xdr:cNvSpPr txBox="1"/>
      </xdr:nvSpPr>
      <xdr:spPr>
        <a:xfrm>
          <a:off x="13512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48768</xdr:rowOff>
    </xdr:from>
    <xdr:to>
      <xdr:col>65</xdr:col>
      <xdr:colOff>53975</xdr:colOff>
      <xdr:row>56</xdr:row>
      <xdr:rowOff>150368</xdr:rowOff>
    </xdr:to>
    <xdr:sp macro="" textlink="">
      <xdr:nvSpPr>
        <xdr:cNvPr id="252" name="フローチャート: 判断 251"/>
        <xdr:cNvSpPr/>
      </xdr:nvSpPr>
      <xdr:spPr>
        <a:xfrm>
          <a:off x="12954000" y="964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160545</xdr:rowOff>
    </xdr:from>
    <xdr:ext cx="762000" cy="259045"/>
    <xdr:sp macro="" textlink="">
      <xdr:nvSpPr>
        <xdr:cNvPr id="253" name="テキスト ボックス 252"/>
        <xdr:cNvSpPr txBox="1"/>
      </xdr:nvSpPr>
      <xdr:spPr>
        <a:xfrm>
          <a:off x="12623800" y="941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163068</xdr:rowOff>
    </xdr:from>
    <xdr:to>
      <xdr:col>82</xdr:col>
      <xdr:colOff>158750</xdr:colOff>
      <xdr:row>55</xdr:row>
      <xdr:rowOff>93218</xdr:rowOff>
    </xdr:to>
    <xdr:sp macro="" textlink="">
      <xdr:nvSpPr>
        <xdr:cNvPr id="259" name="楕円 258"/>
        <xdr:cNvSpPr/>
      </xdr:nvSpPr>
      <xdr:spPr>
        <a:xfrm>
          <a:off x="16459200" y="942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71645</xdr:rowOff>
    </xdr:from>
    <xdr:ext cx="762000" cy="259045"/>
    <xdr:sp macro="" textlink="">
      <xdr:nvSpPr>
        <xdr:cNvPr id="260" name="その他該当値テキスト"/>
        <xdr:cNvSpPr txBox="1"/>
      </xdr:nvSpPr>
      <xdr:spPr>
        <a:xfrm>
          <a:off x="16598900" y="932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3048</xdr:rowOff>
    </xdr:from>
    <xdr:to>
      <xdr:col>78</xdr:col>
      <xdr:colOff>120650</xdr:colOff>
      <xdr:row>58</xdr:row>
      <xdr:rowOff>104648</xdr:rowOff>
    </xdr:to>
    <xdr:sp macro="" textlink="">
      <xdr:nvSpPr>
        <xdr:cNvPr id="261" name="楕円 260"/>
        <xdr:cNvSpPr/>
      </xdr:nvSpPr>
      <xdr:spPr>
        <a:xfrm>
          <a:off x="15621000" y="994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89425</xdr:rowOff>
    </xdr:from>
    <xdr:ext cx="736600" cy="259045"/>
    <xdr:sp macro="" textlink="">
      <xdr:nvSpPr>
        <xdr:cNvPr id="262" name="テキスト ボックス 261"/>
        <xdr:cNvSpPr txBox="1"/>
      </xdr:nvSpPr>
      <xdr:spPr>
        <a:xfrm>
          <a:off x="15290800" y="10033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101346</xdr:rowOff>
    </xdr:from>
    <xdr:to>
      <xdr:col>74</xdr:col>
      <xdr:colOff>31750</xdr:colOff>
      <xdr:row>58</xdr:row>
      <xdr:rowOff>31496</xdr:rowOff>
    </xdr:to>
    <xdr:sp macro="" textlink="">
      <xdr:nvSpPr>
        <xdr:cNvPr id="263" name="楕円 262"/>
        <xdr:cNvSpPr/>
      </xdr:nvSpPr>
      <xdr:spPr>
        <a:xfrm>
          <a:off x="14732000" y="987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16273</xdr:rowOff>
    </xdr:from>
    <xdr:ext cx="762000" cy="259045"/>
    <xdr:sp macro="" textlink="">
      <xdr:nvSpPr>
        <xdr:cNvPr id="264" name="テキスト ボックス 263"/>
        <xdr:cNvSpPr txBox="1"/>
      </xdr:nvSpPr>
      <xdr:spPr>
        <a:xfrm>
          <a:off x="14401800" y="9960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137922</xdr:rowOff>
    </xdr:from>
    <xdr:to>
      <xdr:col>69</xdr:col>
      <xdr:colOff>142875</xdr:colOff>
      <xdr:row>58</xdr:row>
      <xdr:rowOff>68072</xdr:rowOff>
    </xdr:to>
    <xdr:sp macro="" textlink="">
      <xdr:nvSpPr>
        <xdr:cNvPr id="265" name="楕円 264"/>
        <xdr:cNvSpPr/>
      </xdr:nvSpPr>
      <xdr:spPr>
        <a:xfrm>
          <a:off x="13843000" y="991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52849</xdr:rowOff>
    </xdr:from>
    <xdr:ext cx="762000" cy="259045"/>
    <xdr:sp macro="" textlink="">
      <xdr:nvSpPr>
        <xdr:cNvPr id="266" name="テキスト ボックス 265"/>
        <xdr:cNvSpPr txBox="1"/>
      </xdr:nvSpPr>
      <xdr:spPr>
        <a:xfrm>
          <a:off x="13512800" y="999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78486</xdr:rowOff>
    </xdr:from>
    <xdr:to>
      <xdr:col>65</xdr:col>
      <xdr:colOff>53975</xdr:colOff>
      <xdr:row>58</xdr:row>
      <xdr:rowOff>8636</xdr:rowOff>
    </xdr:to>
    <xdr:sp macro="" textlink="">
      <xdr:nvSpPr>
        <xdr:cNvPr id="267" name="楕円 266"/>
        <xdr:cNvSpPr/>
      </xdr:nvSpPr>
      <xdr:spPr>
        <a:xfrm>
          <a:off x="12954000" y="985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164863</xdr:rowOff>
    </xdr:from>
    <xdr:ext cx="762000" cy="259045"/>
    <xdr:sp macro="" textlink="">
      <xdr:nvSpPr>
        <xdr:cNvPr id="268" name="テキスト ボックス 267"/>
        <xdr:cNvSpPr txBox="1"/>
      </xdr:nvSpPr>
      <xdr:spPr>
        <a:xfrm>
          <a:off x="12623800" y="993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補助費の支出は決算額構成比</a:t>
          </a:r>
          <a:r>
            <a:rPr kumimoji="1" lang="en-US" altLang="ja-JP" sz="1100">
              <a:solidFill>
                <a:schemeClr val="dk1"/>
              </a:solidFill>
              <a:effectLst/>
              <a:latin typeface="+mn-lt"/>
              <a:ea typeface="+mn-ea"/>
              <a:cs typeface="+mn-cs"/>
            </a:rPr>
            <a:t>12.5</a:t>
          </a:r>
          <a:r>
            <a:rPr kumimoji="1" lang="ja-JP" altLang="ja-JP" sz="1100">
              <a:solidFill>
                <a:schemeClr val="dk1"/>
              </a:solidFill>
              <a:effectLst/>
              <a:latin typeface="+mn-lt"/>
              <a:ea typeface="+mn-ea"/>
              <a:cs typeface="+mn-cs"/>
            </a:rPr>
            <a:t>％を占めている。</a:t>
          </a:r>
          <a:endParaRPr lang="ja-JP" altLang="ja-JP">
            <a:effectLst/>
          </a:endParaRPr>
        </a:p>
        <a:p>
          <a:pPr eaLnBrk="1" fontAlgn="auto" latinLnBrk="0" hangingPunct="1"/>
          <a:r>
            <a:rPr kumimoji="1" lang="ja-JP" altLang="ja-JP" sz="1100">
              <a:solidFill>
                <a:schemeClr val="dk1"/>
              </a:solidFill>
              <a:effectLst/>
              <a:latin typeface="+mn-lt"/>
              <a:ea typeface="+mn-ea"/>
              <a:cs typeface="+mn-cs"/>
            </a:rPr>
            <a:t>補助費の支出の内訳で特に、一部事務組合等への負担金の割合が大きく補助費の</a:t>
          </a:r>
          <a:r>
            <a:rPr kumimoji="1" lang="en-US" altLang="ja-JP" sz="1100">
              <a:solidFill>
                <a:schemeClr val="dk1"/>
              </a:solidFill>
              <a:effectLst/>
              <a:latin typeface="+mn-lt"/>
              <a:ea typeface="+mn-ea"/>
              <a:cs typeface="+mn-cs"/>
            </a:rPr>
            <a:t>51</a:t>
          </a:r>
          <a:r>
            <a:rPr kumimoji="1" lang="ja-JP" altLang="ja-JP" sz="1100">
              <a:solidFill>
                <a:schemeClr val="dk1"/>
              </a:solidFill>
              <a:effectLst/>
              <a:latin typeface="+mn-lt"/>
              <a:ea typeface="+mn-ea"/>
              <a:cs typeface="+mn-cs"/>
            </a:rPr>
            <a:t>％を占めている。</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年度畜産関係補助金の支出が増えたことが</a:t>
          </a:r>
          <a:r>
            <a:rPr kumimoji="1" lang="en-US" altLang="ja-JP" sz="1100">
              <a:solidFill>
                <a:schemeClr val="dk1"/>
              </a:solidFill>
              <a:effectLst/>
              <a:latin typeface="+mn-lt"/>
              <a:ea typeface="+mn-ea"/>
              <a:cs typeface="+mn-cs"/>
            </a:rPr>
            <a:t>H28</a:t>
          </a:r>
          <a:r>
            <a:rPr kumimoji="1" lang="ja-JP" altLang="ja-JP" sz="1100">
              <a:solidFill>
                <a:schemeClr val="dk1"/>
              </a:solidFill>
              <a:effectLst/>
              <a:latin typeface="+mn-lt"/>
              <a:ea typeface="+mn-ea"/>
              <a:cs typeface="+mn-cs"/>
            </a:rPr>
            <a:t>年度より経常収支比率が増えている主な要因と考えられる。</a:t>
          </a:r>
          <a:endParaRPr lang="ja-JP" altLang="ja-JP">
            <a:effectLst/>
          </a:endParaRPr>
        </a:p>
        <a:p>
          <a:r>
            <a:rPr kumimoji="1" lang="ja-JP" altLang="ja-JP" sz="1100">
              <a:solidFill>
                <a:schemeClr val="dk1"/>
              </a:solidFill>
              <a:effectLst/>
              <a:latin typeface="+mn-lt"/>
              <a:ea typeface="+mn-ea"/>
              <a:cs typeface="+mn-cs"/>
            </a:rPr>
            <a:t>補助金額等精査し、適正な支出を図る。</a:t>
          </a:r>
          <a:endParaRPr lang="ja-JP" altLang="ja-JP">
            <a:effectLst/>
          </a:endParaRPr>
        </a:p>
      </xdr:txBody>
    </xdr:sp>
    <xdr:clientData/>
  </xdr:twoCellAnchor>
  <xdr:oneCellAnchor>
    <xdr:from>
      <xdr:col>62</xdr:col>
      <xdr:colOff>6350</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40</xdr:row>
      <xdr:rowOff>8128</xdr:rowOff>
    </xdr:to>
    <xdr:cxnSp macro="">
      <xdr:nvCxnSpPr>
        <xdr:cNvPr id="293" name="直線コネクタ 292"/>
        <xdr:cNvCxnSpPr/>
      </xdr:nvCxnSpPr>
      <xdr:spPr>
        <a:xfrm flipV="1">
          <a:off x="16510000" y="5837428"/>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151655</xdr:rowOff>
    </xdr:from>
    <xdr:ext cx="762000" cy="259045"/>
    <xdr:sp macro="" textlink="">
      <xdr:nvSpPr>
        <xdr:cNvPr id="294" name="補助費等最小値テキスト"/>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xdr:rowOff>
    </xdr:from>
    <xdr:to>
      <xdr:col>82</xdr:col>
      <xdr:colOff>196850</xdr:colOff>
      <xdr:row>40</xdr:row>
      <xdr:rowOff>8128</xdr:rowOff>
    </xdr:to>
    <xdr:cxnSp macro="">
      <xdr:nvCxnSpPr>
        <xdr:cNvPr id="295" name="直線コネクタ 294"/>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296"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297" name="直線コネクタ 296"/>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101854</xdr:rowOff>
    </xdr:from>
    <xdr:to>
      <xdr:col>82</xdr:col>
      <xdr:colOff>107950</xdr:colOff>
      <xdr:row>37</xdr:row>
      <xdr:rowOff>115570</xdr:rowOff>
    </xdr:to>
    <xdr:cxnSp macro="">
      <xdr:nvCxnSpPr>
        <xdr:cNvPr id="298" name="直線コネクタ 297"/>
        <xdr:cNvCxnSpPr/>
      </xdr:nvCxnSpPr>
      <xdr:spPr>
        <a:xfrm>
          <a:off x="15671800" y="644550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152163</xdr:rowOff>
    </xdr:from>
    <xdr:ext cx="762000" cy="259045"/>
    <xdr:sp macro="" textlink="">
      <xdr:nvSpPr>
        <xdr:cNvPr id="299" name="補助費等平均値テキスト"/>
        <xdr:cNvSpPr txBox="1"/>
      </xdr:nvSpPr>
      <xdr:spPr>
        <a:xfrm>
          <a:off x="16598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00" name="フローチャート: 判断 299"/>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56134</xdr:rowOff>
    </xdr:from>
    <xdr:to>
      <xdr:col>78</xdr:col>
      <xdr:colOff>69850</xdr:colOff>
      <xdr:row>37</xdr:row>
      <xdr:rowOff>101854</xdr:rowOff>
    </xdr:to>
    <xdr:cxnSp macro="">
      <xdr:nvCxnSpPr>
        <xdr:cNvPr id="301" name="直線コネクタ 300"/>
        <xdr:cNvCxnSpPr/>
      </xdr:nvCxnSpPr>
      <xdr:spPr>
        <a:xfrm>
          <a:off x="14782800" y="639978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2" name="フローチャート: 判断 301"/>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03" name="テキスト ボックス 302"/>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33274</xdr:rowOff>
    </xdr:from>
    <xdr:to>
      <xdr:col>73</xdr:col>
      <xdr:colOff>180975</xdr:colOff>
      <xdr:row>37</xdr:row>
      <xdr:rowOff>56134</xdr:rowOff>
    </xdr:to>
    <xdr:cxnSp macro="">
      <xdr:nvCxnSpPr>
        <xdr:cNvPr id="304" name="直線コネクタ 303"/>
        <xdr:cNvCxnSpPr/>
      </xdr:nvCxnSpPr>
      <xdr:spPr>
        <a:xfrm>
          <a:off x="13893800" y="637692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05" name="フローチャート: 判断 304"/>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53103</xdr:rowOff>
    </xdr:from>
    <xdr:ext cx="762000" cy="259045"/>
    <xdr:sp macro="" textlink="">
      <xdr:nvSpPr>
        <xdr:cNvPr id="306" name="テキスト ボックス 305"/>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149860</xdr:rowOff>
    </xdr:from>
    <xdr:to>
      <xdr:col>69</xdr:col>
      <xdr:colOff>92075</xdr:colOff>
      <xdr:row>37</xdr:row>
      <xdr:rowOff>33274</xdr:rowOff>
    </xdr:to>
    <xdr:cxnSp macro="">
      <xdr:nvCxnSpPr>
        <xdr:cNvPr id="307" name="直線コネクタ 306"/>
        <xdr:cNvCxnSpPr/>
      </xdr:nvCxnSpPr>
      <xdr:spPr>
        <a:xfrm>
          <a:off x="13004800" y="632206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80772</xdr:rowOff>
    </xdr:from>
    <xdr:to>
      <xdr:col>69</xdr:col>
      <xdr:colOff>142875</xdr:colOff>
      <xdr:row>37</xdr:row>
      <xdr:rowOff>10922</xdr:rowOff>
    </xdr:to>
    <xdr:sp macro="" textlink="">
      <xdr:nvSpPr>
        <xdr:cNvPr id="308" name="フローチャート: 判断 307"/>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21099</xdr:rowOff>
    </xdr:from>
    <xdr:ext cx="762000" cy="259045"/>
    <xdr:sp macro="" textlink="">
      <xdr:nvSpPr>
        <xdr:cNvPr id="309" name="テキスト ボックス 308"/>
        <xdr:cNvSpPr txBox="1"/>
      </xdr:nvSpPr>
      <xdr:spPr>
        <a:xfrm>
          <a:off x="13512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0" name="フローチャート: 判断 309"/>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11" name="テキスト ボックス 310"/>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64770</xdr:rowOff>
    </xdr:from>
    <xdr:to>
      <xdr:col>82</xdr:col>
      <xdr:colOff>158750</xdr:colOff>
      <xdr:row>37</xdr:row>
      <xdr:rowOff>166370</xdr:rowOff>
    </xdr:to>
    <xdr:sp macro="" textlink="">
      <xdr:nvSpPr>
        <xdr:cNvPr id="317" name="楕円 316"/>
        <xdr:cNvSpPr/>
      </xdr:nvSpPr>
      <xdr:spPr>
        <a:xfrm>
          <a:off x="16459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36847</xdr:rowOff>
    </xdr:from>
    <xdr:ext cx="762000" cy="259045"/>
    <xdr:sp macro="" textlink="">
      <xdr:nvSpPr>
        <xdr:cNvPr id="318" name="補助費等該当値テキスト"/>
        <xdr:cNvSpPr txBox="1"/>
      </xdr:nvSpPr>
      <xdr:spPr>
        <a:xfrm>
          <a:off x="165989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51054</xdr:rowOff>
    </xdr:from>
    <xdr:to>
      <xdr:col>78</xdr:col>
      <xdr:colOff>120650</xdr:colOff>
      <xdr:row>37</xdr:row>
      <xdr:rowOff>152654</xdr:rowOff>
    </xdr:to>
    <xdr:sp macro="" textlink="">
      <xdr:nvSpPr>
        <xdr:cNvPr id="319" name="楕円 318"/>
        <xdr:cNvSpPr/>
      </xdr:nvSpPr>
      <xdr:spPr>
        <a:xfrm>
          <a:off x="15621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137431</xdr:rowOff>
    </xdr:from>
    <xdr:ext cx="736600" cy="259045"/>
    <xdr:sp macro="" textlink="">
      <xdr:nvSpPr>
        <xdr:cNvPr id="320" name="テキスト ボックス 319"/>
        <xdr:cNvSpPr txBox="1"/>
      </xdr:nvSpPr>
      <xdr:spPr>
        <a:xfrm>
          <a:off x="15290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5334</xdr:rowOff>
    </xdr:from>
    <xdr:to>
      <xdr:col>74</xdr:col>
      <xdr:colOff>31750</xdr:colOff>
      <xdr:row>37</xdr:row>
      <xdr:rowOff>106934</xdr:rowOff>
    </xdr:to>
    <xdr:sp macro="" textlink="">
      <xdr:nvSpPr>
        <xdr:cNvPr id="321" name="楕円 320"/>
        <xdr:cNvSpPr/>
      </xdr:nvSpPr>
      <xdr:spPr>
        <a:xfrm>
          <a:off x="14732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91711</xdr:rowOff>
    </xdr:from>
    <xdr:ext cx="762000" cy="259045"/>
    <xdr:sp macro="" textlink="">
      <xdr:nvSpPr>
        <xdr:cNvPr id="322" name="テキスト ボックス 321"/>
        <xdr:cNvSpPr txBox="1"/>
      </xdr:nvSpPr>
      <xdr:spPr>
        <a:xfrm>
          <a:off x="14401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153924</xdr:rowOff>
    </xdr:from>
    <xdr:to>
      <xdr:col>69</xdr:col>
      <xdr:colOff>142875</xdr:colOff>
      <xdr:row>37</xdr:row>
      <xdr:rowOff>84074</xdr:rowOff>
    </xdr:to>
    <xdr:sp macro="" textlink="">
      <xdr:nvSpPr>
        <xdr:cNvPr id="323" name="楕円 322"/>
        <xdr:cNvSpPr/>
      </xdr:nvSpPr>
      <xdr:spPr>
        <a:xfrm>
          <a:off x="13843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68851</xdr:rowOff>
    </xdr:from>
    <xdr:ext cx="762000" cy="259045"/>
    <xdr:sp macro="" textlink="">
      <xdr:nvSpPr>
        <xdr:cNvPr id="324" name="テキスト ボックス 323"/>
        <xdr:cNvSpPr txBox="1"/>
      </xdr:nvSpPr>
      <xdr:spPr>
        <a:xfrm>
          <a:off x="13512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25" name="楕円 324"/>
        <xdr:cNvSpPr/>
      </xdr:nvSpPr>
      <xdr:spPr>
        <a:xfrm>
          <a:off x="12954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13987</xdr:rowOff>
    </xdr:from>
    <xdr:ext cx="762000" cy="259045"/>
    <xdr:sp macro="" textlink="">
      <xdr:nvSpPr>
        <xdr:cNvPr id="326" name="テキスト ボックス 325"/>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公債費の支出は決算額構成比</a:t>
          </a:r>
          <a:r>
            <a:rPr kumimoji="1" lang="en-US" altLang="ja-JP" sz="1100">
              <a:solidFill>
                <a:schemeClr val="dk1"/>
              </a:solidFill>
              <a:effectLst/>
              <a:latin typeface="+mn-lt"/>
              <a:ea typeface="+mn-ea"/>
              <a:cs typeface="+mn-cs"/>
            </a:rPr>
            <a:t>6.8</a:t>
          </a:r>
          <a:r>
            <a:rPr kumimoji="1" lang="ja-JP" altLang="ja-JP" sz="1100">
              <a:solidFill>
                <a:schemeClr val="dk1"/>
              </a:solidFill>
              <a:effectLst/>
              <a:latin typeface="+mn-lt"/>
              <a:ea typeface="+mn-ea"/>
              <a:cs typeface="+mn-cs"/>
            </a:rPr>
            <a:t>％を占めている。</a:t>
          </a:r>
          <a:endParaRPr lang="ja-JP" altLang="ja-JP">
            <a:effectLst/>
          </a:endParaRPr>
        </a:p>
        <a:p>
          <a:pPr eaLnBrk="1" fontAlgn="auto" latinLnBrk="0" hangingPunct="1"/>
          <a:r>
            <a:rPr kumimoji="1" lang="ja-JP" altLang="ja-JP" sz="1100">
              <a:solidFill>
                <a:schemeClr val="dk1"/>
              </a:solidFill>
              <a:effectLst/>
              <a:latin typeface="+mn-lt"/>
              <a:ea typeface="+mn-ea"/>
              <a:cs typeface="+mn-cs"/>
            </a:rPr>
            <a:t>近年の道路整備事業及び学校施設整備事業のため、地方債現在高が増加した影響で、据置期間が経過し地方債の元利償還金が増えたことなどが主な要因で</a:t>
          </a:r>
          <a:r>
            <a:rPr kumimoji="1" lang="en-US" altLang="ja-JP" sz="1100">
              <a:solidFill>
                <a:schemeClr val="dk1"/>
              </a:solidFill>
              <a:effectLst/>
              <a:latin typeface="+mn-lt"/>
              <a:ea typeface="+mn-ea"/>
              <a:cs typeface="+mn-cs"/>
            </a:rPr>
            <a:t>H28</a:t>
          </a:r>
          <a:r>
            <a:rPr kumimoji="1" lang="ja-JP" altLang="ja-JP" sz="1100">
              <a:solidFill>
                <a:schemeClr val="dk1"/>
              </a:solidFill>
              <a:effectLst/>
              <a:latin typeface="+mn-lt"/>
              <a:ea typeface="+mn-ea"/>
              <a:cs typeface="+mn-cs"/>
            </a:rPr>
            <a:t>年度より</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ポイント経常収支比率が上昇している。</a:t>
          </a:r>
          <a:endParaRPr lang="ja-JP" altLang="ja-JP">
            <a:effectLst/>
          </a:endParaRPr>
        </a:p>
        <a:p>
          <a:pPr eaLnBrk="1" fontAlgn="auto" latinLnBrk="0" hangingPunct="1"/>
          <a:r>
            <a:rPr kumimoji="1" lang="ja-JP" altLang="ja-JP" sz="1100">
              <a:solidFill>
                <a:schemeClr val="dk1"/>
              </a:solidFill>
              <a:effectLst/>
              <a:latin typeface="+mn-lt"/>
              <a:ea typeface="+mn-ea"/>
              <a:cs typeface="+mn-cs"/>
            </a:rPr>
            <a:t>今後、公共施設の更新に財源が必要となる見込みなので、適正な借入を行い、将来負担を抑制するよう努める。</a:t>
          </a:r>
          <a:endParaRPr lang="ja-JP" altLang="ja-JP">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1" name="直線コネクタ 34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2" name="テキスト ボックス 34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3" name="直線コネクタ 34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4" name="テキスト ボックス 34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5" name="直線コネクタ 34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6" name="テキスト ボックス 34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7" name="直線コネクタ 34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48" name="テキスト ボックス 34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165862</xdr:rowOff>
    </xdr:from>
    <xdr:to>
      <xdr:col>24</xdr:col>
      <xdr:colOff>25400</xdr:colOff>
      <xdr:row>80</xdr:row>
      <xdr:rowOff>62992</xdr:rowOff>
    </xdr:to>
    <xdr:cxnSp macro="">
      <xdr:nvCxnSpPr>
        <xdr:cNvPr id="351" name="直線コネクタ 350"/>
        <xdr:cNvCxnSpPr/>
      </xdr:nvCxnSpPr>
      <xdr:spPr>
        <a:xfrm flipV="1">
          <a:off x="4826000" y="12681712"/>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35069</xdr:rowOff>
    </xdr:from>
    <xdr:ext cx="762000" cy="259045"/>
    <xdr:sp macro="" textlink="">
      <xdr:nvSpPr>
        <xdr:cNvPr id="352" name="公債費最小値テキスト"/>
        <xdr:cNvSpPr txBox="1"/>
      </xdr:nvSpPr>
      <xdr:spPr>
        <a:xfrm>
          <a:off x="4914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62992</xdr:rowOff>
    </xdr:from>
    <xdr:to>
      <xdr:col>24</xdr:col>
      <xdr:colOff>114300</xdr:colOff>
      <xdr:row>80</xdr:row>
      <xdr:rowOff>62992</xdr:rowOff>
    </xdr:to>
    <xdr:cxnSp macro="">
      <xdr:nvCxnSpPr>
        <xdr:cNvPr id="353" name="直線コネクタ 352"/>
        <xdr:cNvCxnSpPr/>
      </xdr:nvCxnSpPr>
      <xdr:spPr>
        <a:xfrm>
          <a:off x="4737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80789</xdr:rowOff>
    </xdr:from>
    <xdr:ext cx="762000" cy="259045"/>
    <xdr:sp macro="" textlink="">
      <xdr:nvSpPr>
        <xdr:cNvPr id="354" name="公債費最大値テキスト"/>
        <xdr:cNvSpPr txBox="1"/>
      </xdr:nvSpPr>
      <xdr:spPr>
        <a:xfrm>
          <a:off x="4914900" y="1242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165862</xdr:rowOff>
    </xdr:from>
    <xdr:to>
      <xdr:col>24</xdr:col>
      <xdr:colOff>114300</xdr:colOff>
      <xdr:row>73</xdr:row>
      <xdr:rowOff>165862</xdr:rowOff>
    </xdr:to>
    <xdr:cxnSp macro="">
      <xdr:nvCxnSpPr>
        <xdr:cNvPr id="355" name="直線コネクタ 354"/>
        <xdr:cNvCxnSpPr/>
      </xdr:nvCxnSpPr>
      <xdr:spPr>
        <a:xfrm>
          <a:off x="4737100" y="1268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67563</xdr:rowOff>
    </xdr:from>
    <xdr:to>
      <xdr:col>24</xdr:col>
      <xdr:colOff>25400</xdr:colOff>
      <xdr:row>76</xdr:row>
      <xdr:rowOff>99568</xdr:rowOff>
    </xdr:to>
    <xdr:cxnSp macro="">
      <xdr:nvCxnSpPr>
        <xdr:cNvPr id="356" name="直線コネクタ 355"/>
        <xdr:cNvCxnSpPr/>
      </xdr:nvCxnSpPr>
      <xdr:spPr>
        <a:xfrm>
          <a:off x="3987800" y="13097763"/>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57" name="公債費平均値テキスト"/>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58" name="フローチャート: 判断 357"/>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35561</xdr:rowOff>
    </xdr:from>
    <xdr:to>
      <xdr:col>19</xdr:col>
      <xdr:colOff>187325</xdr:colOff>
      <xdr:row>76</xdr:row>
      <xdr:rowOff>67563</xdr:rowOff>
    </xdr:to>
    <xdr:cxnSp macro="">
      <xdr:nvCxnSpPr>
        <xdr:cNvPr id="359" name="直線コネクタ 358"/>
        <xdr:cNvCxnSpPr/>
      </xdr:nvCxnSpPr>
      <xdr:spPr>
        <a:xfrm>
          <a:off x="3098800" y="13065761"/>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60" name="フローチャート: 判断 359"/>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128288</xdr:rowOff>
    </xdr:from>
    <xdr:ext cx="736600" cy="259045"/>
    <xdr:sp macro="" textlink="">
      <xdr:nvSpPr>
        <xdr:cNvPr id="361" name="テキスト ボックス 360"/>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35561</xdr:rowOff>
    </xdr:from>
    <xdr:to>
      <xdr:col>15</xdr:col>
      <xdr:colOff>98425</xdr:colOff>
      <xdr:row>76</xdr:row>
      <xdr:rowOff>35561</xdr:rowOff>
    </xdr:to>
    <xdr:cxnSp macro="">
      <xdr:nvCxnSpPr>
        <xdr:cNvPr id="362" name="直線コネクタ 361"/>
        <xdr:cNvCxnSpPr/>
      </xdr:nvCxnSpPr>
      <xdr:spPr>
        <a:xfrm>
          <a:off x="2209800" y="13065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160782</xdr:rowOff>
    </xdr:from>
    <xdr:to>
      <xdr:col>15</xdr:col>
      <xdr:colOff>149225</xdr:colOff>
      <xdr:row>78</xdr:row>
      <xdr:rowOff>90932</xdr:rowOff>
    </xdr:to>
    <xdr:sp macro="" textlink="">
      <xdr:nvSpPr>
        <xdr:cNvPr id="363" name="フローチャート: 判断 362"/>
        <xdr:cNvSpPr/>
      </xdr:nvSpPr>
      <xdr:spPr>
        <a:xfrm>
          <a:off x="3048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75709</xdr:rowOff>
    </xdr:from>
    <xdr:ext cx="762000" cy="259045"/>
    <xdr:sp macro="" textlink="">
      <xdr:nvSpPr>
        <xdr:cNvPr id="364" name="テキスト ボックス 363"/>
        <xdr:cNvSpPr txBox="1"/>
      </xdr:nvSpPr>
      <xdr:spPr>
        <a:xfrm>
          <a:off x="2717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35561</xdr:rowOff>
    </xdr:from>
    <xdr:to>
      <xdr:col>11</xdr:col>
      <xdr:colOff>9525</xdr:colOff>
      <xdr:row>76</xdr:row>
      <xdr:rowOff>67563</xdr:rowOff>
    </xdr:to>
    <xdr:cxnSp macro="">
      <xdr:nvCxnSpPr>
        <xdr:cNvPr id="365" name="直線コネクタ 364"/>
        <xdr:cNvCxnSpPr/>
      </xdr:nvCxnSpPr>
      <xdr:spPr>
        <a:xfrm flipV="1">
          <a:off x="1320800" y="13065761"/>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25908</xdr:rowOff>
    </xdr:from>
    <xdr:to>
      <xdr:col>11</xdr:col>
      <xdr:colOff>60325</xdr:colOff>
      <xdr:row>78</xdr:row>
      <xdr:rowOff>127508</xdr:rowOff>
    </xdr:to>
    <xdr:sp macro="" textlink="">
      <xdr:nvSpPr>
        <xdr:cNvPr id="366" name="フローチャート: 判断 365"/>
        <xdr:cNvSpPr/>
      </xdr:nvSpPr>
      <xdr:spPr>
        <a:xfrm>
          <a:off x="2159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112285</xdr:rowOff>
    </xdr:from>
    <xdr:ext cx="762000" cy="259045"/>
    <xdr:sp macro="" textlink="">
      <xdr:nvSpPr>
        <xdr:cNvPr id="367" name="テキスト ボックス 366"/>
        <xdr:cNvSpPr txBox="1"/>
      </xdr:nvSpPr>
      <xdr:spPr>
        <a:xfrm>
          <a:off x="1828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16763</xdr:rowOff>
    </xdr:from>
    <xdr:to>
      <xdr:col>6</xdr:col>
      <xdr:colOff>171450</xdr:colOff>
      <xdr:row>78</xdr:row>
      <xdr:rowOff>118363</xdr:rowOff>
    </xdr:to>
    <xdr:sp macro="" textlink="">
      <xdr:nvSpPr>
        <xdr:cNvPr id="368" name="フローチャート: 判断 367"/>
        <xdr:cNvSpPr/>
      </xdr:nvSpPr>
      <xdr:spPr>
        <a:xfrm>
          <a:off x="1270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103140</xdr:rowOff>
    </xdr:from>
    <xdr:ext cx="762000" cy="259045"/>
    <xdr:sp macro="" textlink="">
      <xdr:nvSpPr>
        <xdr:cNvPr id="369" name="テキスト ボックス 368"/>
        <xdr:cNvSpPr txBox="1"/>
      </xdr:nvSpPr>
      <xdr:spPr>
        <a:xfrm>
          <a:off x="939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48768</xdr:rowOff>
    </xdr:from>
    <xdr:to>
      <xdr:col>24</xdr:col>
      <xdr:colOff>76200</xdr:colOff>
      <xdr:row>76</xdr:row>
      <xdr:rowOff>150368</xdr:rowOff>
    </xdr:to>
    <xdr:sp macro="" textlink="">
      <xdr:nvSpPr>
        <xdr:cNvPr id="375" name="楕円 374"/>
        <xdr:cNvSpPr/>
      </xdr:nvSpPr>
      <xdr:spPr>
        <a:xfrm>
          <a:off x="47752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65295</xdr:rowOff>
    </xdr:from>
    <xdr:ext cx="762000" cy="259045"/>
    <xdr:sp macro="" textlink="">
      <xdr:nvSpPr>
        <xdr:cNvPr id="376" name="公債費該当値テキスト"/>
        <xdr:cNvSpPr txBox="1"/>
      </xdr:nvSpPr>
      <xdr:spPr>
        <a:xfrm>
          <a:off x="4914900" y="1292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16763</xdr:rowOff>
    </xdr:from>
    <xdr:to>
      <xdr:col>20</xdr:col>
      <xdr:colOff>38100</xdr:colOff>
      <xdr:row>76</xdr:row>
      <xdr:rowOff>118363</xdr:rowOff>
    </xdr:to>
    <xdr:sp macro="" textlink="">
      <xdr:nvSpPr>
        <xdr:cNvPr id="377" name="楕円 376"/>
        <xdr:cNvSpPr/>
      </xdr:nvSpPr>
      <xdr:spPr>
        <a:xfrm>
          <a:off x="3937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128541</xdr:rowOff>
    </xdr:from>
    <xdr:ext cx="736600" cy="259045"/>
    <xdr:sp macro="" textlink="">
      <xdr:nvSpPr>
        <xdr:cNvPr id="378" name="テキスト ボックス 377"/>
        <xdr:cNvSpPr txBox="1"/>
      </xdr:nvSpPr>
      <xdr:spPr>
        <a:xfrm>
          <a:off x="3606800" y="12815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156211</xdr:rowOff>
    </xdr:from>
    <xdr:to>
      <xdr:col>15</xdr:col>
      <xdr:colOff>149225</xdr:colOff>
      <xdr:row>76</xdr:row>
      <xdr:rowOff>86361</xdr:rowOff>
    </xdr:to>
    <xdr:sp macro="" textlink="">
      <xdr:nvSpPr>
        <xdr:cNvPr id="379" name="楕円 378"/>
        <xdr:cNvSpPr/>
      </xdr:nvSpPr>
      <xdr:spPr>
        <a:xfrm>
          <a:off x="3048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96537</xdr:rowOff>
    </xdr:from>
    <xdr:ext cx="762000" cy="259045"/>
    <xdr:sp macro="" textlink="">
      <xdr:nvSpPr>
        <xdr:cNvPr id="380" name="テキスト ボックス 379"/>
        <xdr:cNvSpPr txBox="1"/>
      </xdr:nvSpPr>
      <xdr:spPr>
        <a:xfrm>
          <a:off x="2717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156211</xdr:rowOff>
    </xdr:from>
    <xdr:to>
      <xdr:col>11</xdr:col>
      <xdr:colOff>60325</xdr:colOff>
      <xdr:row>76</xdr:row>
      <xdr:rowOff>86361</xdr:rowOff>
    </xdr:to>
    <xdr:sp macro="" textlink="">
      <xdr:nvSpPr>
        <xdr:cNvPr id="381" name="楕円 380"/>
        <xdr:cNvSpPr/>
      </xdr:nvSpPr>
      <xdr:spPr>
        <a:xfrm>
          <a:off x="2159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96537</xdr:rowOff>
    </xdr:from>
    <xdr:ext cx="762000" cy="259045"/>
    <xdr:sp macro="" textlink="">
      <xdr:nvSpPr>
        <xdr:cNvPr id="382" name="テキスト ボックス 381"/>
        <xdr:cNvSpPr txBox="1"/>
      </xdr:nvSpPr>
      <xdr:spPr>
        <a:xfrm>
          <a:off x="1828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xdr:rowOff>
    </xdr:from>
    <xdr:to>
      <xdr:col>6</xdr:col>
      <xdr:colOff>171450</xdr:colOff>
      <xdr:row>76</xdr:row>
      <xdr:rowOff>118363</xdr:rowOff>
    </xdr:to>
    <xdr:sp macro="" textlink="">
      <xdr:nvSpPr>
        <xdr:cNvPr id="383" name="楕円 382"/>
        <xdr:cNvSpPr/>
      </xdr:nvSpPr>
      <xdr:spPr>
        <a:xfrm>
          <a:off x="1270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128541</xdr:rowOff>
    </xdr:from>
    <xdr:ext cx="762000" cy="259045"/>
    <xdr:sp macro="" textlink="">
      <xdr:nvSpPr>
        <xdr:cNvPr id="384" name="テキスト ボックス 383"/>
        <xdr:cNvSpPr txBox="1"/>
      </xdr:nvSpPr>
      <xdr:spPr>
        <a:xfrm>
          <a:off x="939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公債費以外の経常収支比率の内訳は人件費</a:t>
          </a:r>
          <a:r>
            <a:rPr kumimoji="1" lang="en-US" altLang="ja-JP" sz="1100">
              <a:solidFill>
                <a:schemeClr val="dk1"/>
              </a:solidFill>
              <a:effectLst/>
              <a:latin typeface="+mn-lt"/>
              <a:ea typeface="+mn-ea"/>
              <a:cs typeface="+mn-cs"/>
            </a:rPr>
            <a:t>26.1</a:t>
          </a:r>
          <a:r>
            <a:rPr kumimoji="1" lang="ja-JP" altLang="ja-JP" sz="1100">
              <a:solidFill>
                <a:schemeClr val="dk1"/>
              </a:solidFill>
              <a:effectLst/>
              <a:latin typeface="+mn-lt"/>
              <a:ea typeface="+mn-ea"/>
              <a:cs typeface="+mn-cs"/>
            </a:rPr>
            <a:t>％、物件費</a:t>
          </a:r>
          <a:r>
            <a:rPr kumimoji="1" lang="en-US" altLang="ja-JP" sz="1100">
              <a:solidFill>
                <a:schemeClr val="dk1"/>
              </a:solidFill>
              <a:effectLst/>
              <a:latin typeface="+mn-lt"/>
              <a:ea typeface="+mn-ea"/>
              <a:cs typeface="+mn-cs"/>
            </a:rPr>
            <a:t>20.0</a:t>
          </a:r>
          <a:r>
            <a:rPr kumimoji="1" lang="ja-JP" altLang="ja-JP" sz="1100">
              <a:solidFill>
                <a:schemeClr val="dk1"/>
              </a:solidFill>
              <a:effectLst/>
              <a:latin typeface="+mn-lt"/>
              <a:ea typeface="+mn-ea"/>
              <a:cs typeface="+mn-cs"/>
            </a:rPr>
            <a:t>％、補助費等</a:t>
          </a:r>
          <a:r>
            <a:rPr kumimoji="1" lang="en-US" altLang="ja-JP" sz="1100">
              <a:solidFill>
                <a:schemeClr val="dk1"/>
              </a:solidFill>
              <a:effectLst/>
              <a:latin typeface="+mn-lt"/>
              <a:ea typeface="+mn-ea"/>
              <a:cs typeface="+mn-cs"/>
            </a:rPr>
            <a:t>16.0</a:t>
          </a:r>
          <a:r>
            <a:rPr kumimoji="1" lang="ja-JP" altLang="ja-JP" sz="1100">
              <a:solidFill>
                <a:schemeClr val="dk1"/>
              </a:solidFill>
              <a:effectLst/>
              <a:latin typeface="+mn-lt"/>
              <a:ea typeface="+mn-ea"/>
              <a:cs typeface="+mn-cs"/>
            </a:rPr>
            <a:t>％となっており比率の大半を占めている。</a:t>
          </a:r>
          <a:endParaRPr lang="ja-JP" altLang="ja-JP">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年度より繰出金の経常収支比率のポイントが</a:t>
          </a:r>
          <a:r>
            <a:rPr kumimoji="1" lang="en-US" altLang="ja-JP" sz="1100">
              <a:solidFill>
                <a:schemeClr val="dk1"/>
              </a:solidFill>
              <a:effectLst/>
              <a:latin typeface="+mn-lt"/>
              <a:ea typeface="+mn-ea"/>
              <a:cs typeface="+mn-cs"/>
            </a:rPr>
            <a:t>11.5</a:t>
          </a:r>
          <a:r>
            <a:rPr kumimoji="1" lang="ja-JP" altLang="ja-JP" sz="1100">
              <a:solidFill>
                <a:schemeClr val="dk1"/>
              </a:solidFill>
              <a:effectLst/>
              <a:latin typeface="+mn-lt"/>
              <a:ea typeface="+mn-ea"/>
              <a:cs typeface="+mn-cs"/>
            </a:rPr>
            <a:t>ポイント下がったことが公債費以外の経常収支比率が</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ポイント下がったことの主な要因である。</a:t>
          </a:r>
          <a:endParaRPr lang="ja-JP" altLang="ja-JP">
            <a:effectLst/>
          </a:endParaRPr>
        </a:p>
        <a:p>
          <a:r>
            <a:rPr kumimoji="1" lang="ja-JP" altLang="ja-JP" sz="1100">
              <a:solidFill>
                <a:schemeClr val="dk1"/>
              </a:solidFill>
              <a:effectLst/>
              <a:latin typeface="+mn-lt"/>
              <a:ea typeface="+mn-ea"/>
              <a:cs typeface="+mn-cs"/>
            </a:rPr>
            <a:t>引き続き繰出金の削減を図り、比率の下降に努める。</a:t>
          </a:r>
          <a:endParaRPr lang="ja-JP" altLang="ja-JP">
            <a:effectLst/>
          </a:endParaRPr>
        </a:p>
      </xdr:txBody>
    </xdr:sp>
    <xdr:clientData/>
  </xdr:twoCellAnchor>
  <xdr:oneCellAnchor>
    <xdr:from>
      <xdr:col>62</xdr:col>
      <xdr:colOff>6350</xdr:colOff>
      <xdr:row>69</xdr:row>
      <xdr:rowOff>107950</xdr:rowOff>
    </xdr:from>
    <xdr:ext cx="298543" cy="225703"/>
    <xdr:sp macro="" textlink="">
      <xdr:nvSpPr>
        <xdr:cNvPr id="396" name="テキスト ボックス 39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399" name="直線コネクタ 39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0" name="テキスト ボックス 39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1" name="直線コネクタ 40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2" name="テキスト ボックス 40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3" name="直線コネクタ 40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4" name="テキスト ボックス 40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5" name="直線コネクタ 40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6" name="テキスト ボックス 40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7" name="直線コネクタ 40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08" name="テキスト ボックス 40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0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129286</xdr:rowOff>
    </xdr:from>
    <xdr:to>
      <xdr:col>82</xdr:col>
      <xdr:colOff>107950</xdr:colOff>
      <xdr:row>80</xdr:row>
      <xdr:rowOff>163576</xdr:rowOff>
    </xdr:to>
    <xdr:cxnSp macro="">
      <xdr:nvCxnSpPr>
        <xdr:cNvPr id="410" name="直線コネクタ 409"/>
        <xdr:cNvCxnSpPr/>
      </xdr:nvCxnSpPr>
      <xdr:spPr>
        <a:xfrm flipV="1">
          <a:off x="16510000" y="12645136"/>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135653</xdr:rowOff>
    </xdr:from>
    <xdr:ext cx="762000" cy="259045"/>
    <xdr:sp macro="" textlink="">
      <xdr:nvSpPr>
        <xdr:cNvPr id="411" name="公債費以外最小値テキスト"/>
        <xdr:cNvSpPr txBox="1"/>
      </xdr:nvSpPr>
      <xdr:spPr>
        <a:xfrm>
          <a:off x="16598900" y="1385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163576</xdr:rowOff>
    </xdr:from>
    <xdr:to>
      <xdr:col>82</xdr:col>
      <xdr:colOff>196850</xdr:colOff>
      <xdr:row>80</xdr:row>
      <xdr:rowOff>163576</xdr:rowOff>
    </xdr:to>
    <xdr:cxnSp macro="">
      <xdr:nvCxnSpPr>
        <xdr:cNvPr id="412" name="直線コネクタ 411"/>
        <xdr:cNvCxnSpPr/>
      </xdr:nvCxnSpPr>
      <xdr:spPr>
        <a:xfrm>
          <a:off x="16421100" y="1387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44213</xdr:rowOff>
    </xdr:from>
    <xdr:ext cx="762000" cy="259045"/>
    <xdr:sp macro="" textlink="">
      <xdr:nvSpPr>
        <xdr:cNvPr id="413" name="公債費以外最大値テキスト"/>
        <xdr:cNvSpPr txBox="1"/>
      </xdr:nvSpPr>
      <xdr:spPr>
        <a:xfrm>
          <a:off x="16598900" y="1238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129286</xdr:rowOff>
    </xdr:from>
    <xdr:to>
      <xdr:col>82</xdr:col>
      <xdr:colOff>196850</xdr:colOff>
      <xdr:row>73</xdr:row>
      <xdr:rowOff>129286</xdr:rowOff>
    </xdr:to>
    <xdr:cxnSp macro="">
      <xdr:nvCxnSpPr>
        <xdr:cNvPr id="414" name="直線コネクタ 413"/>
        <xdr:cNvCxnSpPr/>
      </xdr:nvCxnSpPr>
      <xdr:spPr>
        <a:xfrm>
          <a:off x="16421100" y="1264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140715</xdr:rowOff>
    </xdr:from>
    <xdr:to>
      <xdr:col>82</xdr:col>
      <xdr:colOff>107950</xdr:colOff>
      <xdr:row>77</xdr:row>
      <xdr:rowOff>78994</xdr:rowOff>
    </xdr:to>
    <xdr:cxnSp macro="">
      <xdr:nvCxnSpPr>
        <xdr:cNvPr id="415" name="直線コネクタ 414"/>
        <xdr:cNvCxnSpPr/>
      </xdr:nvCxnSpPr>
      <xdr:spPr>
        <a:xfrm flipV="1">
          <a:off x="15671800" y="13170915"/>
          <a:ext cx="838200" cy="10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51579</xdr:rowOff>
    </xdr:from>
    <xdr:ext cx="762000" cy="259045"/>
    <xdr:sp macro="" textlink="">
      <xdr:nvSpPr>
        <xdr:cNvPr id="416" name="公債費以外平均値テキスト"/>
        <xdr:cNvSpPr txBox="1"/>
      </xdr:nvSpPr>
      <xdr:spPr>
        <a:xfrm>
          <a:off x="16598900" y="12910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35052</xdr:rowOff>
    </xdr:from>
    <xdr:to>
      <xdr:col>82</xdr:col>
      <xdr:colOff>158750</xdr:colOff>
      <xdr:row>76</xdr:row>
      <xdr:rowOff>136652</xdr:rowOff>
    </xdr:to>
    <xdr:sp macro="" textlink="">
      <xdr:nvSpPr>
        <xdr:cNvPr id="417" name="フローチャート: 判断 416"/>
        <xdr:cNvSpPr/>
      </xdr:nvSpPr>
      <xdr:spPr>
        <a:xfrm>
          <a:off x="164592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53848</xdr:rowOff>
    </xdr:from>
    <xdr:to>
      <xdr:col>78</xdr:col>
      <xdr:colOff>69850</xdr:colOff>
      <xdr:row>77</xdr:row>
      <xdr:rowOff>78994</xdr:rowOff>
    </xdr:to>
    <xdr:cxnSp macro="">
      <xdr:nvCxnSpPr>
        <xdr:cNvPr id="418" name="直線コネクタ 417"/>
        <xdr:cNvCxnSpPr/>
      </xdr:nvCxnSpPr>
      <xdr:spPr>
        <a:xfrm>
          <a:off x="14782800" y="13084048"/>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151637</xdr:rowOff>
    </xdr:from>
    <xdr:to>
      <xdr:col>78</xdr:col>
      <xdr:colOff>120650</xdr:colOff>
      <xdr:row>76</xdr:row>
      <xdr:rowOff>81787</xdr:rowOff>
    </xdr:to>
    <xdr:sp macro="" textlink="">
      <xdr:nvSpPr>
        <xdr:cNvPr id="419" name="フローチャート: 判断 418"/>
        <xdr:cNvSpPr/>
      </xdr:nvSpPr>
      <xdr:spPr>
        <a:xfrm>
          <a:off x="15621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91965</xdr:rowOff>
    </xdr:from>
    <xdr:ext cx="736600" cy="259045"/>
    <xdr:sp macro="" textlink="">
      <xdr:nvSpPr>
        <xdr:cNvPr id="420" name="テキスト ボックス 419"/>
        <xdr:cNvSpPr txBox="1"/>
      </xdr:nvSpPr>
      <xdr:spPr>
        <a:xfrm>
          <a:off x="15290800" y="12779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53848</xdr:rowOff>
    </xdr:from>
    <xdr:to>
      <xdr:col>73</xdr:col>
      <xdr:colOff>180975</xdr:colOff>
      <xdr:row>76</xdr:row>
      <xdr:rowOff>104139</xdr:rowOff>
    </xdr:to>
    <xdr:cxnSp macro="">
      <xdr:nvCxnSpPr>
        <xdr:cNvPr id="421" name="直線コネクタ 420"/>
        <xdr:cNvCxnSpPr/>
      </xdr:nvCxnSpPr>
      <xdr:spPr>
        <a:xfrm flipV="1">
          <a:off x="13893800" y="13084048"/>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39624</xdr:rowOff>
    </xdr:from>
    <xdr:to>
      <xdr:col>74</xdr:col>
      <xdr:colOff>31750</xdr:colOff>
      <xdr:row>74</xdr:row>
      <xdr:rowOff>141224</xdr:rowOff>
    </xdr:to>
    <xdr:sp macro="" textlink="">
      <xdr:nvSpPr>
        <xdr:cNvPr id="422" name="フローチャート: 判断 421"/>
        <xdr:cNvSpPr/>
      </xdr:nvSpPr>
      <xdr:spPr>
        <a:xfrm>
          <a:off x="14732000" y="1272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151401</xdr:rowOff>
    </xdr:from>
    <xdr:ext cx="762000" cy="259045"/>
    <xdr:sp macro="" textlink="">
      <xdr:nvSpPr>
        <xdr:cNvPr id="423" name="テキスト ボックス 422"/>
        <xdr:cNvSpPr txBox="1"/>
      </xdr:nvSpPr>
      <xdr:spPr>
        <a:xfrm>
          <a:off x="14401800" y="12495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65278</xdr:rowOff>
    </xdr:from>
    <xdr:to>
      <xdr:col>69</xdr:col>
      <xdr:colOff>92075</xdr:colOff>
      <xdr:row>76</xdr:row>
      <xdr:rowOff>104139</xdr:rowOff>
    </xdr:to>
    <xdr:cxnSp macro="">
      <xdr:nvCxnSpPr>
        <xdr:cNvPr id="424" name="直線コネクタ 423"/>
        <xdr:cNvCxnSpPr/>
      </xdr:nvCxnSpPr>
      <xdr:spPr>
        <a:xfrm>
          <a:off x="13004800" y="12924028"/>
          <a:ext cx="889000" cy="210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62484</xdr:rowOff>
    </xdr:from>
    <xdr:to>
      <xdr:col>69</xdr:col>
      <xdr:colOff>142875</xdr:colOff>
      <xdr:row>74</xdr:row>
      <xdr:rowOff>164084</xdr:rowOff>
    </xdr:to>
    <xdr:sp macro="" textlink="">
      <xdr:nvSpPr>
        <xdr:cNvPr id="425" name="フローチャート: 判断 424"/>
        <xdr:cNvSpPr/>
      </xdr:nvSpPr>
      <xdr:spPr>
        <a:xfrm>
          <a:off x="13843000" y="12749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2811</xdr:rowOff>
    </xdr:from>
    <xdr:ext cx="762000" cy="259045"/>
    <xdr:sp macro="" textlink="">
      <xdr:nvSpPr>
        <xdr:cNvPr id="426" name="テキスト ボックス 425"/>
        <xdr:cNvSpPr txBox="1"/>
      </xdr:nvSpPr>
      <xdr:spPr>
        <a:xfrm>
          <a:off x="13512800" y="1251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124206</xdr:rowOff>
    </xdr:from>
    <xdr:to>
      <xdr:col>65</xdr:col>
      <xdr:colOff>53975</xdr:colOff>
      <xdr:row>74</xdr:row>
      <xdr:rowOff>54356</xdr:rowOff>
    </xdr:to>
    <xdr:sp macro="" textlink="">
      <xdr:nvSpPr>
        <xdr:cNvPr id="427" name="フローチャート: 判断 426"/>
        <xdr:cNvSpPr/>
      </xdr:nvSpPr>
      <xdr:spPr>
        <a:xfrm>
          <a:off x="12954000" y="12640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64533</xdr:rowOff>
    </xdr:from>
    <xdr:ext cx="762000" cy="259045"/>
    <xdr:sp macro="" textlink="">
      <xdr:nvSpPr>
        <xdr:cNvPr id="428" name="テキスト ボックス 427"/>
        <xdr:cNvSpPr txBox="1"/>
      </xdr:nvSpPr>
      <xdr:spPr>
        <a:xfrm>
          <a:off x="12623800" y="12408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29" name="テキスト ボックス 42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0" name="テキスト ボックス 42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1" name="テキスト ボックス 43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2" name="テキスト ボックス 43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3" name="テキスト ボックス 43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89915</xdr:rowOff>
    </xdr:from>
    <xdr:to>
      <xdr:col>82</xdr:col>
      <xdr:colOff>158750</xdr:colOff>
      <xdr:row>77</xdr:row>
      <xdr:rowOff>20065</xdr:rowOff>
    </xdr:to>
    <xdr:sp macro="" textlink="">
      <xdr:nvSpPr>
        <xdr:cNvPr id="434" name="楕円 433"/>
        <xdr:cNvSpPr/>
      </xdr:nvSpPr>
      <xdr:spPr>
        <a:xfrm>
          <a:off x="164592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61992</xdr:rowOff>
    </xdr:from>
    <xdr:ext cx="762000" cy="259045"/>
    <xdr:sp macro="" textlink="">
      <xdr:nvSpPr>
        <xdr:cNvPr id="435" name="公債費以外該当値テキスト"/>
        <xdr:cNvSpPr txBox="1"/>
      </xdr:nvSpPr>
      <xdr:spPr>
        <a:xfrm>
          <a:off x="16598900" y="1309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28194</xdr:rowOff>
    </xdr:from>
    <xdr:to>
      <xdr:col>78</xdr:col>
      <xdr:colOff>120650</xdr:colOff>
      <xdr:row>77</xdr:row>
      <xdr:rowOff>129794</xdr:rowOff>
    </xdr:to>
    <xdr:sp macro="" textlink="">
      <xdr:nvSpPr>
        <xdr:cNvPr id="436" name="楕円 435"/>
        <xdr:cNvSpPr/>
      </xdr:nvSpPr>
      <xdr:spPr>
        <a:xfrm>
          <a:off x="15621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114571</xdr:rowOff>
    </xdr:from>
    <xdr:ext cx="736600" cy="259045"/>
    <xdr:sp macro="" textlink="">
      <xdr:nvSpPr>
        <xdr:cNvPr id="437" name="テキスト ボックス 436"/>
        <xdr:cNvSpPr txBox="1"/>
      </xdr:nvSpPr>
      <xdr:spPr>
        <a:xfrm>
          <a:off x="15290800" y="13316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3048</xdr:rowOff>
    </xdr:from>
    <xdr:to>
      <xdr:col>74</xdr:col>
      <xdr:colOff>31750</xdr:colOff>
      <xdr:row>76</xdr:row>
      <xdr:rowOff>104648</xdr:rowOff>
    </xdr:to>
    <xdr:sp macro="" textlink="">
      <xdr:nvSpPr>
        <xdr:cNvPr id="438" name="楕円 437"/>
        <xdr:cNvSpPr/>
      </xdr:nvSpPr>
      <xdr:spPr>
        <a:xfrm>
          <a:off x="14732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89425</xdr:rowOff>
    </xdr:from>
    <xdr:ext cx="762000" cy="259045"/>
    <xdr:sp macro="" textlink="">
      <xdr:nvSpPr>
        <xdr:cNvPr id="439" name="テキスト ボックス 438"/>
        <xdr:cNvSpPr txBox="1"/>
      </xdr:nvSpPr>
      <xdr:spPr>
        <a:xfrm>
          <a:off x="14401800" y="1311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53339</xdr:rowOff>
    </xdr:from>
    <xdr:to>
      <xdr:col>69</xdr:col>
      <xdr:colOff>142875</xdr:colOff>
      <xdr:row>76</xdr:row>
      <xdr:rowOff>154939</xdr:rowOff>
    </xdr:to>
    <xdr:sp macro="" textlink="">
      <xdr:nvSpPr>
        <xdr:cNvPr id="440" name="楕円 439"/>
        <xdr:cNvSpPr/>
      </xdr:nvSpPr>
      <xdr:spPr>
        <a:xfrm>
          <a:off x="13843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139716</xdr:rowOff>
    </xdr:from>
    <xdr:ext cx="762000" cy="259045"/>
    <xdr:sp macro="" textlink="">
      <xdr:nvSpPr>
        <xdr:cNvPr id="441" name="テキスト ボックス 440"/>
        <xdr:cNvSpPr txBox="1"/>
      </xdr:nvSpPr>
      <xdr:spPr>
        <a:xfrm>
          <a:off x="13512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14478</xdr:rowOff>
    </xdr:from>
    <xdr:to>
      <xdr:col>65</xdr:col>
      <xdr:colOff>53975</xdr:colOff>
      <xdr:row>75</xdr:row>
      <xdr:rowOff>116078</xdr:rowOff>
    </xdr:to>
    <xdr:sp macro="" textlink="">
      <xdr:nvSpPr>
        <xdr:cNvPr id="442" name="楕円 441"/>
        <xdr:cNvSpPr/>
      </xdr:nvSpPr>
      <xdr:spPr>
        <a:xfrm>
          <a:off x="12954000" y="128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100855</xdr:rowOff>
    </xdr:from>
    <xdr:ext cx="762000" cy="259045"/>
    <xdr:sp macro="" textlink="">
      <xdr:nvSpPr>
        <xdr:cNvPr id="443" name="テキスト ボックス 442"/>
        <xdr:cNvSpPr txBox="1"/>
      </xdr:nvSpPr>
      <xdr:spPr>
        <a:xfrm>
          <a:off x="12623800" y="12959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福島県中島村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44542</xdr:rowOff>
    </xdr:from>
    <xdr:to>
      <xdr:col>29</xdr:col>
      <xdr:colOff>127000</xdr:colOff>
      <xdr:row>20</xdr:row>
      <xdr:rowOff>99242</xdr:rowOff>
    </xdr:to>
    <xdr:cxnSp macro="">
      <xdr:nvCxnSpPr>
        <xdr:cNvPr id="43" name="直線コネクタ 42"/>
        <xdr:cNvCxnSpPr/>
      </xdr:nvCxnSpPr>
      <xdr:spPr bwMode="auto">
        <a:xfrm flipV="1">
          <a:off x="5651500" y="2149567"/>
          <a:ext cx="0" cy="14263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71319</xdr:rowOff>
    </xdr:from>
    <xdr:ext cx="762000" cy="259045"/>
    <xdr:sp macro="" textlink="">
      <xdr:nvSpPr>
        <xdr:cNvPr id="44" name="人口1人当たり決算額の推移最小値テキスト130"/>
        <xdr:cNvSpPr txBox="1"/>
      </xdr:nvSpPr>
      <xdr:spPr>
        <a:xfrm>
          <a:off x="5740400" y="354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99242</xdr:rowOff>
    </xdr:from>
    <xdr:to>
      <xdr:col>30</xdr:col>
      <xdr:colOff>25400</xdr:colOff>
      <xdr:row>20</xdr:row>
      <xdr:rowOff>99242</xdr:rowOff>
    </xdr:to>
    <xdr:cxnSp macro="">
      <xdr:nvCxnSpPr>
        <xdr:cNvPr id="45" name="直線コネクタ 44"/>
        <xdr:cNvCxnSpPr/>
      </xdr:nvCxnSpPr>
      <xdr:spPr bwMode="auto">
        <a:xfrm>
          <a:off x="5562600" y="35758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130919</xdr:rowOff>
    </xdr:from>
    <xdr:ext cx="762000" cy="259045"/>
    <xdr:sp macro="" textlink="">
      <xdr:nvSpPr>
        <xdr:cNvPr id="46" name="人口1人当たり決算額の推移最大値テキスト130"/>
        <xdr:cNvSpPr txBox="1"/>
      </xdr:nvSpPr>
      <xdr:spPr>
        <a:xfrm>
          <a:off x="5740400" y="1893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44542</xdr:rowOff>
    </xdr:from>
    <xdr:to>
      <xdr:col>30</xdr:col>
      <xdr:colOff>25400</xdr:colOff>
      <xdr:row>12</xdr:row>
      <xdr:rowOff>44542</xdr:rowOff>
    </xdr:to>
    <xdr:cxnSp macro="">
      <xdr:nvCxnSpPr>
        <xdr:cNvPr id="47" name="直線コネクタ 46"/>
        <xdr:cNvCxnSpPr/>
      </xdr:nvCxnSpPr>
      <xdr:spPr bwMode="auto">
        <a:xfrm>
          <a:off x="5562600" y="21495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83514</xdr:rowOff>
    </xdr:from>
    <xdr:to>
      <xdr:col>29</xdr:col>
      <xdr:colOff>127000</xdr:colOff>
      <xdr:row>18</xdr:row>
      <xdr:rowOff>134995</xdr:rowOff>
    </xdr:to>
    <xdr:cxnSp macro="">
      <xdr:nvCxnSpPr>
        <xdr:cNvPr id="48" name="直線コネクタ 47"/>
        <xdr:cNvCxnSpPr/>
      </xdr:nvCxnSpPr>
      <xdr:spPr bwMode="auto">
        <a:xfrm flipV="1">
          <a:off x="5003800" y="3217239"/>
          <a:ext cx="647700" cy="514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7490</xdr:rowOff>
    </xdr:from>
    <xdr:ext cx="762000" cy="259045"/>
    <xdr:sp macro="" textlink="">
      <xdr:nvSpPr>
        <xdr:cNvPr id="49" name="人口1人当たり決算額の推移平均値テキスト130"/>
        <xdr:cNvSpPr txBox="1"/>
      </xdr:nvSpPr>
      <xdr:spPr>
        <a:xfrm>
          <a:off x="5740400" y="2969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162413</xdr:rowOff>
    </xdr:from>
    <xdr:to>
      <xdr:col>29</xdr:col>
      <xdr:colOff>177800</xdr:colOff>
      <xdr:row>18</xdr:row>
      <xdr:rowOff>92563</xdr:rowOff>
    </xdr:to>
    <xdr:sp macro="" textlink="">
      <xdr:nvSpPr>
        <xdr:cNvPr id="50" name="フローチャート: 判断 49"/>
        <xdr:cNvSpPr/>
      </xdr:nvSpPr>
      <xdr:spPr bwMode="auto">
        <a:xfrm>
          <a:off x="56007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134995</xdr:rowOff>
    </xdr:from>
    <xdr:to>
      <xdr:col>26</xdr:col>
      <xdr:colOff>50800</xdr:colOff>
      <xdr:row>19</xdr:row>
      <xdr:rowOff>24481</xdr:rowOff>
    </xdr:to>
    <xdr:cxnSp macro="">
      <xdr:nvCxnSpPr>
        <xdr:cNvPr id="51" name="直線コネクタ 50"/>
        <xdr:cNvCxnSpPr/>
      </xdr:nvCxnSpPr>
      <xdr:spPr bwMode="auto">
        <a:xfrm flipV="1">
          <a:off x="4305300" y="3268720"/>
          <a:ext cx="698500" cy="609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167936</xdr:rowOff>
    </xdr:from>
    <xdr:to>
      <xdr:col>26</xdr:col>
      <xdr:colOff>101600</xdr:colOff>
      <xdr:row>18</xdr:row>
      <xdr:rowOff>98086</xdr:rowOff>
    </xdr:to>
    <xdr:sp macro="" textlink="">
      <xdr:nvSpPr>
        <xdr:cNvPr id="52" name="フローチャート: 判断 51"/>
        <xdr:cNvSpPr/>
      </xdr:nvSpPr>
      <xdr:spPr bwMode="auto">
        <a:xfrm>
          <a:off x="49530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108263</xdr:rowOff>
    </xdr:from>
    <xdr:ext cx="736600" cy="259045"/>
    <xdr:sp macro="" textlink="">
      <xdr:nvSpPr>
        <xdr:cNvPr id="53" name="テキスト ボックス 52"/>
        <xdr:cNvSpPr txBox="1"/>
      </xdr:nvSpPr>
      <xdr:spPr>
        <a:xfrm>
          <a:off x="4622800" y="2899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24481</xdr:rowOff>
    </xdr:from>
    <xdr:to>
      <xdr:col>22</xdr:col>
      <xdr:colOff>114300</xdr:colOff>
      <xdr:row>19</xdr:row>
      <xdr:rowOff>30470</xdr:rowOff>
    </xdr:to>
    <xdr:cxnSp macro="">
      <xdr:nvCxnSpPr>
        <xdr:cNvPr id="54" name="直線コネクタ 53"/>
        <xdr:cNvCxnSpPr/>
      </xdr:nvCxnSpPr>
      <xdr:spPr bwMode="auto">
        <a:xfrm flipV="1">
          <a:off x="3606800" y="3329656"/>
          <a:ext cx="698500" cy="59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18349</xdr:rowOff>
    </xdr:from>
    <xdr:to>
      <xdr:col>22</xdr:col>
      <xdr:colOff>165100</xdr:colOff>
      <xdr:row>16</xdr:row>
      <xdr:rowOff>119949</xdr:rowOff>
    </xdr:to>
    <xdr:sp macro="" textlink="">
      <xdr:nvSpPr>
        <xdr:cNvPr id="55" name="フローチャート: 判断 54"/>
        <xdr:cNvSpPr/>
      </xdr:nvSpPr>
      <xdr:spPr bwMode="auto">
        <a:xfrm>
          <a:off x="4254500" y="28091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130126</xdr:rowOff>
    </xdr:from>
    <xdr:ext cx="762000" cy="259045"/>
    <xdr:sp macro="" textlink="">
      <xdr:nvSpPr>
        <xdr:cNvPr id="56" name="テキスト ボックス 55"/>
        <xdr:cNvSpPr txBox="1"/>
      </xdr:nvSpPr>
      <xdr:spPr>
        <a:xfrm>
          <a:off x="3924300" y="2578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11240</xdr:rowOff>
    </xdr:from>
    <xdr:to>
      <xdr:col>18</xdr:col>
      <xdr:colOff>177800</xdr:colOff>
      <xdr:row>19</xdr:row>
      <xdr:rowOff>30470</xdr:rowOff>
    </xdr:to>
    <xdr:cxnSp macro="">
      <xdr:nvCxnSpPr>
        <xdr:cNvPr id="57" name="直線コネクタ 56"/>
        <xdr:cNvCxnSpPr/>
      </xdr:nvCxnSpPr>
      <xdr:spPr bwMode="auto">
        <a:xfrm>
          <a:off x="2908300" y="3316415"/>
          <a:ext cx="698500" cy="192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150781</xdr:rowOff>
    </xdr:from>
    <xdr:to>
      <xdr:col>19</xdr:col>
      <xdr:colOff>38100</xdr:colOff>
      <xdr:row>16</xdr:row>
      <xdr:rowOff>80931</xdr:rowOff>
    </xdr:to>
    <xdr:sp macro="" textlink="">
      <xdr:nvSpPr>
        <xdr:cNvPr id="58" name="フローチャート: 判断 57"/>
        <xdr:cNvSpPr/>
      </xdr:nvSpPr>
      <xdr:spPr bwMode="auto">
        <a:xfrm>
          <a:off x="3556000" y="2770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91108</xdr:rowOff>
    </xdr:from>
    <xdr:ext cx="762000" cy="259045"/>
    <xdr:sp macro="" textlink="">
      <xdr:nvSpPr>
        <xdr:cNvPr id="59" name="テキスト ボックス 58"/>
        <xdr:cNvSpPr txBox="1"/>
      </xdr:nvSpPr>
      <xdr:spPr>
        <a:xfrm>
          <a:off x="3225800" y="2539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48954</xdr:rowOff>
    </xdr:from>
    <xdr:to>
      <xdr:col>15</xdr:col>
      <xdr:colOff>101600</xdr:colOff>
      <xdr:row>16</xdr:row>
      <xdr:rowOff>150554</xdr:rowOff>
    </xdr:to>
    <xdr:sp macro="" textlink="">
      <xdr:nvSpPr>
        <xdr:cNvPr id="60" name="フローチャート: 判断 59"/>
        <xdr:cNvSpPr/>
      </xdr:nvSpPr>
      <xdr:spPr bwMode="auto">
        <a:xfrm>
          <a:off x="2857500" y="2839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160731</xdr:rowOff>
    </xdr:from>
    <xdr:ext cx="762000" cy="259045"/>
    <xdr:sp macro="" textlink="">
      <xdr:nvSpPr>
        <xdr:cNvPr id="61" name="テキスト ボックス 60"/>
        <xdr:cNvSpPr txBox="1"/>
      </xdr:nvSpPr>
      <xdr:spPr>
        <a:xfrm>
          <a:off x="2527300" y="2608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32714</xdr:rowOff>
    </xdr:from>
    <xdr:to>
      <xdr:col>29</xdr:col>
      <xdr:colOff>177800</xdr:colOff>
      <xdr:row>18</xdr:row>
      <xdr:rowOff>134314</xdr:rowOff>
    </xdr:to>
    <xdr:sp macro="" textlink="">
      <xdr:nvSpPr>
        <xdr:cNvPr id="67" name="楕円 66"/>
        <xdr:cNvSpPr/>
      </xdr:nvSpPr>
      <xdr:spPr bwMode="auto">
        <a:xfrm>
          <a:off x="5600700" y="31664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4791</xdr:rowOff>
    </xdr:from>
    <xdr:ext cx="762000" cy="259045"/>
    <xdr:sp macro="" textlink="">
      <xdr:nvSpPr>
        <xdr:cNvPr id="68" name="人口1人当たり決算額の推移該当値テキスト130"/>
        <xdr:cNvSpPr txBox="1"/>
      </xdr:nvSpPr>
      <xdr:spPr>
        <a:xfrm>
          <a:off x="5740400" y="313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84195</xdr:rowOff>
    </xdr:from>
    <xdr:to>
      <xdr:col>26</xdr:col>
      <xdr:colOff>101600</xdr:colOff>
      <xdr:row>19</xdr:row>
      <xdr:rowOff>14345</xdr:rowOff>
    </xdr:to>
    <xdr:sp macro="" textlink="">
      <xdr:nvSpPr>
        <xdr:cNvPr id="69" name="楕円 68"/>
        <xdr:cNvSpPr/>
      </xdr:nvSpPr>
      <xdr:spPr bwMode="auto">
        <a:xfrm>
          <a:off x="4953000" y="3217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170572</xdr:rowOff>
    </xdr:from>
    <xdr:ext cx="736600" cy="259045"/>
    <xdr:sp macro="" textlink="">
      <xdr:nvSpPr>
        <xdr:cNvPr id="70" name="テキスト ボックス 69"/>
        <xdr:cNvSpPr txBox="1"/>
      </xdr:nvSpPr>
      <xdr:spPr>
        <a:xfrm>
          <a:off x="4622800" y="3304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145131</xdr:rowOff>
    </xdr:from>
    <xdr:to>
      <xdr:col>22</xdr:col>
      <xdr:colOff>165100</xdr:colOff>
      <xdr:row>19</xdr:row>
      <xdr:rowOff>75281</xdr:rowOff>
    </xdr:to>
    <xdr:sp macro="" textlink="">
      <xdr:nvSpPr>
        <xdr:cNvPr id="71" name="楕円 70"/>
        <xdr:cNvSpPr/>
      </xdr:nvSpPr>
      <xdr:spPr bwMode="auto">
        <a:xfrm>
          <a:off x="4254500" y="32788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60058</xdr:rowOff>
    </xdr:from>
    <xdr:ext cx="762000" cy="259045"/>
    <xdr:sp macro="" textlink="">
      <xdr:nvSpPr>
        <xdr:cNvPr id="72" name="テキスト ボックス 71"/>
        <xdr:cNvSpPr txBox="1"/>
      </xdr:nvSpPr>
      <xdr:spPr>
        <a:xfrm>
          <a:off x="3924300" y="336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151120</xdr:rowOff>
    </xdr:from>
    <xdr:to>
      <xdr:col>19</xdr:col>
      <xdr:colOff>38100</xdr:colOff>
      <xdr:row>19</xdr:row>
      <xdr:rowOff>81270</xdr:rowOff>
    </xdr:to>
    <xdr:sp macro="" textlink="">
      <xdr:nvSpPr>
        <xdr:cNvPr id="73" name="楕円 72"/>
        <xdr:cNvSpPr/>
      </xdr:nvSpPr>
      <xdr:spPr bwMode="auto">
        <a:xfrm>
          <a:off x="3556000" y="32848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66047</xdr:rowOff>
    </xdr:from>
    <xdr:ext cx="762000" cy="259045"/>
    <xdr:sp macro="" textlink="">
      <xdr:nvSpPr>
        <xdr:cNvPr id="74" name="テキスト ボックス 73"/>
        <xdr:cNvSpPr txBox="1"/>
      </xdr:nvSpPr>
      <xdr:spPr>
        <a:xfrm>
          <a:off x="3225800" y="3371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131890</xdr:rowOff>
    </xdr:from>
    <xdr:to>
      <xdr:col>15</xdr:col>
      <xdr:colOff>101600</xdr:colOff>
      <xdr:row>19</xdr:row>
      <xdr:rowOff>62040</xdr:rowOff>
    </xdr:to>
    <xdr:sp macro="" textlink="">
      <xdr:nvSpPr>
        <xdr:cNvPr id="75" name="楕円 74"/>
        <xdr:cNvSpPr/>
      </xdr:nvSpPr>
      <xdr:spPr bwMode="auto">
        <a:xfrm>
          <a:off x="2857500" y="32656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46817</xdr:rowOff>
    </xdr:from>
    <xdr:ext cx="762000" cy="259045"/>
    <xdr:sp macro="" textlink="">
      <xdr:nvSpPr>
        <xdr:cNvPr id="76" name="テキスト ボックス 75"/>
        <xdr:cNvSpPr txBox="1"/>
      </xdr:nvSpPr>
      <xdr:spPr>
        <a:xfrm>
          <a:off x="2527300" y="335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127777</xdr:rowOff>
    </xdr:from>
    <xdr:to>
      <xdr:col>29</xdr:col>
      <xdr:colOff>127000</xdr:colOff>
      <xdr:row>38</xdr:row>
      <xdr:rowOff>30508</xdr:rowOff>
    </xdr:to>
    <xdr:cxnSp macro="">
      <xdr:nvCxnSpPr>
        <xdr:cNvPr id="103" name="直線コネクタ 102"/>
        <xdr:cNvCxnSpPr/>
      </xdr:nvCxnSpPr>
      <xdr:spPr bwMode="auto">
        <a:xfrm flipV="1">
          <a:off x="5651500" y="6052327"/>
          <a:ext cx="0" cy="14457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2585</xdr:rowOff>
    </xdr:from>
    <xdr:ext cx="762000" cy="259045"/>
    <xdr:sp macro="" textlink="">
      <xdr:nvSpPr>
        <xdr:cNvPr id="104" name="人口1人当たり決算額の推移最小値テキスト445"/>
        <xdr:cNvSpPr txBox="1"/>
      </xdr:nvSpPr>
      <xdr:spPr>
        <a:xfrm>
          <a:off x="5740400" y="7470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30508</xdr:rowOff>
    </xdr:from>
    <xdr:to>
      <xdr:col>30</xdr:col>
      <xdr:colOff>25400</xdr:colOff>
      <xdr:row>38</xdr:row>
      <xdr:rowOff>30508</xdr:rowOff>
    </xdr:to>
    <xdr:cxnSp macro="">
      <xdr:nvCxnSpPr>
        <xdr:cNvPr id="105" name="直線コネクタ 104"/>
        <xdr:cNvCxnSpPr/>
      </xdr:nvCxnSpPr>
      <xdr:spPr bwMode="auto">
        <a:xfrm>
          <a:off x="5562600" y="74981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42704</xdr:rowOff>
    </xdr:from>
    <xdr:ext cx="762000" cy="259045"/>
    <xdr:sp macro="" textlink="">
      <xdr:nvSpPr>
        <xdr:cNvPr id="106" name="人口1人当たり決算額の推移最大値テキスト445"/>
        <xdr:cNvSpPr txBox="1"/>
      </xdr:nvSpPr>
      <xdr:spPr>
        <a:xfrm>
          <a:off x="5740400" y="579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127777</xdr:rowOff>
    </xdr:from>
    <xdr:to>
      <xdr:col>30</xdr:col>
      <xdr:colOff>25400</xdr:colOff>
      <xdr:row>33</xdr:row>
      <xdr:rowOff>127777</xdr:rowOff>
    </xdr:to>
    <xdr:cxnSp macro="">
      <xdr:nvCxnSpPr>
        <xdr:cNvPr id="107" name="直線コネクタ 106"/>
        <xdr:cNvCxnSpPr/>
      </xdr:nvCxnSpPr>
      <xdr:spPr bwMode="auto">
        <a:xfrm>
          <a:off x="5562600" y="60523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223675</xdr:rowOff>
    </xdr:from>
    <xdr:to>
      <xdr:col>29</xdr:col>
      <xdr:colOff>127000</xdr:colOff>
      <xdr:row>35</xdr:row>
      <xdr:rowOff>263634</xdr:rowOff>
    </xdr:to>
    <xdr:cxnSp macro="">
      <xdr:nvCxnSpPr>
        <xdr:cNvPr id="108" name="直線コネクタ 107"/>
        <xdr:cNvCxnSpPr/>
      </xdr:nvCxnSpPr>
      <xdr:spPr bwMode="auto">
        <a:xfrm>
          <a:off x="5003800" y="6834025"/>
          <a:ext cx="647700" cy="399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248411</xdr:rowOff>
    </xdr:from>
    <xdr:ext cx="762000" cy="259045"/>
    <xdr:sp macro="" textlink="">
      <xdr:nvSpPr>
        <xdr:cNvPr id="109" name="人口1人当たり決算額の推移平均値テキスト445"/>
        <xdr:cNvSpPr txBox="1"/>
      </xdr:nvSpPr>
      <xdr:spPr>
        <a:xfrm>
          <a:off x="5740400" y="6858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244358</xdr:rowOff>
    </xdr:from>
    <xdr:to>
      <xdr:col>29</xdr:col>
      <xdr:colOff>177800</xdr:colOff>
      <xdr:row>36</xdr:row>
      <xdr:rowOff>3058</xdr:rowOff>
    </xdr:to>
    <xdr:sp macro="" textlink="">
      <xdr:nvSpPr>
        <xdr:cNvPr id="110" name="フローチャート: 判断 109"/>
        <xdr:cNvSpPr/>
      </xdr:nvSpPr>
      <xdr:spPr bwMode="auto">
        <a:xfrm>
          <a:off x="5600700" y="6854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223675</xdr:rowOff>
    </xdr:from>
    <xdr:to>
      <xdr:col>26</xdr:col>
      <xdr:colOff>50800</xdr:colOff>
      <xdr:row>35</xdr:row>
      <xdr:rowOff>253964</xdr:rowOff>
    </xdr:to>
    <xdr:cxnSp macro="">
      <xdr:nvCxnSpPr>
        <xdr:cNvPr id="111" name="直線コネクタ 110"/>
        <xdr:cNvCxnSpPr/>
      </xdr:nvCxnSpPr>
      <xdr:spPr bwMode="auto">
        <a:xfrm flipV="1">
          <a:off x="4305300" y="6834025"/>
          <a:ext cx="698500" cy="302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240906</xdr:rowOff>
    </xdr:from>
    <xdr:to>
      <xdr:col>26</xdr:col>
      <xdr:colOff>101600</xdr:colOff>
      <xdr:row>35</xdr:row>
      <xdr:rowOff>342506</xdr:rowOff>
    </xdr:to>
    <xdr:sp macro="" textlink="">
      <xdr:nvSpPr>
        <xdr:cNvPr id="112" name="フローチャート: 判断 111"/>
        <xdr:cNvSpPr/>
      </xdr:nvSpPr>
      <xdr:spPr bwMode="auto">
        <a:xfrm>
          <a:off x="4953000" y="6851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327283</xdr:rowOff>
    </xdr:from>
    <xdr:ext cx="736600" cy="259045"/>
    <xdr:sp macro="" textlink="">
      <xdr:nvSpPr>
        <xdr:cNvPr id="113" name="テキスト ボックス 112"/>
        <xdr:cNvSpPr txBox="1"/>
      </xdr:nvSpPr>
      <xdr:spPr>
        <a:xfrm>
          <a:off x="4622800" y="6937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213113</xdr:rowOff>
    </xdr:from>
    <xdr:to>
      <xdr:col>22</xdr:col>
      <xdr:colOff>114300</xdr:colOff>
      <xdr:row>35</xdr:row>
      <xdr:rowOff>253964</xdr:rowOff>
    </xdr:to>
    <xdr:cxnSp macro="">
      <xdr:nvCxnSpPr>
        <xdr:cNvPr id="114" name="直線コネクタ 113"/>
        <xdr:cNvCxnSpPr/>
      </xdr:nvCxnSpPr>
      <xdr:spPr bwMode="auto">
        <a:xfrm>
          <a:off x="3606800" y="6823463"/>
          <a:ext cx="698500" cy="408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20558</xdr:rowOff>
    </xdr:from>
    <xdr:to>
      <xdr:col>22</xdr:col>
      <xdr:colOff>165100</xdr:colOff>
      <xdr:row>35</xdr:row>
      <xdr:rowOff>122158</xdr:rowOff>
    </xdr:to>
    <xdr:sp macro="" textlink="">
      <xdr:nvSpPr>
        <xdr:cNvPr id="115" name="フローチャート: 判断 114"/>
        <xdr:cNvSpPr/>
      </xdr:nvSpPr>
      <xdr:spPr bwMode="auto">
        <a:xfrm>
          <a:off x="4254500" y="6630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132336</xdr:rowOff>
    </xdr:from>
    <xdr:ext cx="762000" cy="259045"/>
    <xdr:sp macro="" textlink="">
      <xdr:nvSpPr>
        <xdr:cNvPr id="116" name="テキスト ボックス 115"/>
        <xdr:cNvSpPr txBox="1"/>
      </xdr:nvSpPr>
      <xdr:spPr>
        <a:xfrm>
          <a:off x="3924300" y="6399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82126</xdr:rowOff>
    </xdr:from>
    <xdr:to>
      <xdr:col>18</xdr:col>
      <xdr:colOff>177800</xdr:colOff>
      <xdr:row>35</xdr:row>
      <xdr:rowOff>213113</xdr:rowOff>
    </xdr:to>
    <xdr:cxnSp macro="">
      <xdr:nvCxnSpPr>
        <xdr:cNvPr id="117" name="直線コネクタ 116"/>
        <xdr:cNvCxnSpPr/>
      </xdr:nvCxnSpPr>
      <xdr:spPr bwMode="auto">
        <a:xfrm>
          <a:off x="2908300" y="6692476"/>
          <a:ext cx="698500" cy="1309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325031</xdr:rowOff>
    </xdr:from>
    <xdr:to>
      <xdr:col>19</xdr:col>
      <xdr:colOff>38100</xdr:colOff>
      <xdr:row>35</xdr:row>
      <xdr:rowOff>83731</xdr:rowOff>
    </xdr:to>
    <xdr:sp macro="" textlink="">
      <xdr:nvSpPr>
        <xdr:cNvPr id="118" name="フローチャート: 判断 117"/>
        <xdr:cNvSpPr/>
      </xdr:nvSpPr>
      <xdr:spPr bwMode="auto">
        <a:xfrm>
          <a:off x="3556000" y="65924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93908</xdr:rowOff>
    </xdr:from>
    <xdr:ext cx="762000" cy="259045"/>
    <xdr:sp macro="" textlink="">
      <xdr:nvSpPr>
        <xdr:cNvPr id="119" name="テキスト ボックス 118"/>
        <xdr:cNvSpPr txBox="1"/>
      </xdr:nvSpPr>
      <xdr:spPr>
        <a:xfrm>
          <a:off x="3225800" y="6361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258394</xdr:rowOff>
    </xdr:from>
    <xdr:to>
      <xdr:col>15</xdr:col>
      <xdr:colOff>101600</xdr:colOff>
      <xdr:row>35</xdr:row>
      <xdr:rowOff>17094</xdr:rowOff>
    </xdr:to>
    <xdr:sp macro="" textlink="">
      <xdr:nvSpPr>
        <xdr:cNvPr id="120" name="フローチャート: 判断 119"/>
        <xdr:cNvSpPr/>
      </xdr:nvSpPr>
      <xdr:spPr bwMode="auto">
        <a:xfrm>
          <a:off x="2857500" y="6525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27271</xdr:rowOff>
    </xdr:from>
    <xdr:ext cx="762000" cy="259045"/>
    <xdr:sp macro="" textlink="">
      <xdr:nvSpPr>
        <xdr:cNvPr id="121" name="テキスト ボックス 120"/>
        <xdr:cNvSpPr txBox="1"/>
      </xdr:nvSpPr>
      <xdr:spPr>
        <a:xfrm>
          <a:off x="2527300" y="6294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212834</xdr:rowOff>
    </xdr:from>
    <xdr:to>
      <xdr:col>29</xdr:col>
      <xdr:colOff>177800</xdr:colOff>
      <xdr:row>35</xdr:row>
      <xdr:rowOff>314434</xdr:rowOff>
    </xdr:to>
    <xdr:sp macro="" textlink="">
      <xdr:nvSpPr>
        <xdr:cNvPr id="127" name="楕円 126"/>
        <xdr:cNvSpPr/>
      </xdr:nvSpPr>
      <xdr:spPr bwMode="auto">
        <a:xfrm>
          <a:off x="5600700" y="68231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57911</xdr:rowOff>
    </xdr:from>
    <xdr:ext cx="762000" cy="259045"/>
    <xdr:sp macro="" textlink="">
      <xdr:nvSpPr>
        <xdr:cNvPr id="128" name="人口1人当たり決算額の推移該当値テキスト445"/>
        <xdr:cNvSpPr txBox="1"/>
      </xdr:nvSpPr>
      <xdr:spPr>
        <a:xfrm>
          <a:off x="5740400" y="6668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172875</xdr:rowOff>
    </xdr:from>
    <xdr:to>
      <xdr:col>26</xdr:col>
      <xdr:colOff>101600</xdr:colOff>
      <xdr:row>35</xdr:row>
      <xdr:rowOff>274475</xdr:rowOff>
    </xdr:to>
    <xdr:sp macro="" textlink="">
      <xdr:nvSpPr>
        <xdr:cNvPr id="129" name="楕円 128"/>
        <xdr:cNvSpPr/>
      </xdr:nvSpPr>
      <xdr:spPr bwMode="auto">
        <a:xfrm>
          <a:off x="4953000" y="6783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284652</xdr:rowOff>
    </xdr:from>
    <xdr:ext cx="736600" cy="259045"/>
    <xdr:sp macro="" textlink="">
      <xdr:nvSpPr>
        <xdr:cNvPr id="130" name="テキスト ボックス 129"/>
        <xdr:cNvSpPr txBox="1"/>
      </xdr:nvSpPr>
      <xdr:spPr>
        <a:xfrm>
          <a:off x="4622800" y="655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203164</xdr:rowOff>
    </xdr:from>
    <xdr:to>
      <xdr:col>22</xdr:col>
      <xdr:colOff>165100</xdr:colOff>
      <xdr:row>35</xdr:row>
      <xdr:rowOff>304764</xdr:rowOff>
    </xdr:to>
    <xdr:sp macro="" textlink="">
      <xdr:nvSpPr>
        <xdr:cNvPr id="131" name="楕円 130"/>
        <xdr:cNvSpPr/>
      </xdr:nvSpPr>
      <xdr:spPr bwMode="auto">
        <a:xfrm>
          <a:off x="4254500" y="68135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289541</xdr:rowOff>
    </xdr:from>
    <xdr:ext cx="762000" cy="259045"/>
    <xdr:sp macro="" textlink="">
      <xdr:nvSpPr>
        <xdr:cNvPr id="132" name="テキスト ボックス 131"/>
        <xdr:cNvSpPr txBox="1"/>
      </xdr:nvSpPr>
      <xdr:spPr>
        <a:xfrm>
          <a:off x="3924300" y="6899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162313</xdr:rowOff>
    </xdr:from>
    <xdr:to>
      <xdr:col>19</xdr:col>
      <xdr:colOff>38100</xdr:colOff>
      <xdr:row>35</xdr:row>
      <xdr:rowOff>263913</xdr:rowOff>
    </xdr:to>
    <xdr:sp macro="" textlink="">
      <xdr:nvSpPr>
        <xdr:cNvPr id="133" name="楕円 132"/>
        <xdr:cNvSpPr/>
      </xdr:nvSpPr>
      <xdr:spPr bwMode="auto">
        <a:xfrm>
          <a:off x="3556000" y="67726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248690</xdr:rowOff>
    </xdr:from>
    <xdr:ext cx="762000" cy="259045"/>
    <xdr:sp macro="" textlink="">
      <xdr:nvSpPr>
        <xdr:cNvPr id="134" name="テキスト ボックス 133"/>
        <xdr:cNvSpPr txBox="1"/>
      </xdr:nvSpPr>
      <xdr:spPr>
        <a:xfrm>
          <a:off x="3225800" y="6859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31326</xdr:rowOff>
    </xdr:from>
    <xdr:to>
      <xdr:col>15</xdr:col>
      <xdr:colOff>101600</xdr:colOff>
      <xdr:row>35</xdr:row>
      <xdr:rowOff>132926</xdr:rowOff>
    </xdr:to>
    <xdr:sp macro="" textlink="">
      <xdr:nvSpPr>
        <xdr:cNvPr id="135" name="楕円 134"/>
        <xdr:cNvSpPr/>
      </xdr:nvSpPr>
      <xdr:spPr bwMode="auto">
        <a:xfrm>
          <a:off x="2857500" y="66416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117703</xdr:rowOff>
    </xdr:from>
    <xdr:ext cx="762000" cy="259045"/>
    <xdr:sp macro="" textlink="">
      <xdr:nvSpPr>
        <xdr:cNvPr id="136" name="テキスト ボックス 135"/>
        <xdr:cNvSpPr txBox="1"/>
      </xdr:nvSpPr>
      <xdr:spPr>
        <a:xfrm>
          <a:off x="2527300" y="672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福島県中島村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5,176
5,158
18.92
3,599,711
3,266,007
333,704
1,869,578
2,448,717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125893</xdr:rowOff>
    </xdr:from>
    <xdr:to>
      <xdr:col>24</xdr:col>
      <xdr:colOff>62865</xdr:colOff>
      <xdr:row>38</xdr:row>
      <xdr:rowOff>72430</xdr:rowOff>
    </xdr:to>
    <xdr:cxnSp macro="">
      <xdr:nvCxnSpPr>
        <xdr:cNvPr id="56" name="直線コネクタ 55"/>
        <xdr:cNvCxnSpPr/>
      </xdr:nvCxnSpPr>
      <xdr:spPr>
        <a:xfrm flipV="1">
          <a:off x="4633595" y="5440843"/>
          <a:ext cx="1270" cy="1146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76257</xdr:rowOff>
    </xdr:from>
    <xdr:ext cx="534377" cy="259045"/>
    <xdr:sp macro="" textlink="">
      <xdr:nvSpPr>
        <xdr:cNvPr id="57" name="人件費最小値テキスト"/>
        <xdr:cNvSpPr txBox="1"/>
      </xdr:nvSpPr>
      <xdr:spPr>
        <a:xfrm>
          <a:off x="4686300" y="659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72430</xdr:rowOff>
    </xdr:from>
    <xdr:to>
      <xdr:col>24</xdr:col>
      <xdr:colOff>152400</xdr:colOff>
      <xdr:row>38</xdr:row>
      <xdr:rowOff>72430</xdr:rowOff>
    </xdr:to>
    <xdr:cxnSp macro="">
      <xdr:nvCxnSpPr>
        <xdr:cNvPr id="58" name="直線コネクタ 57"/>
        <xdr:cNvCxnSpPr/>
      </xdr:nvCxnSpPr>
      <xdr:spPr>
        <a:xfrm>
          <a:off x="4546600" y="6587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72570</xdr:rowOff>
    </xdr:from>
    <xdr:ext cx="599010" cy="259045"/>
    <xdr:sp macro="" textlink="">
      <xdr:nvSpPr>
        <xdr:cNvPr id="59" name="人件費最大値テキスト"/>
        <xdr:cNvSpPr txBox="1"/>
      </xdr:nvSpPr>
      <xdr:spPr>
        <a:xfrm>
          <a:off x="4686300" y="5216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125893</xdr:rowOff>
    </xdr:from>
    <xdr:to>
      <xdr:col>24</xdr:col>
      <xdr:colOff>152400</xdr:colOff>
      <xdr:row>31</xdr:row>
      <xdr:rowOff>125893</xdr:rowOff>
    </xdr:to>
    <xdr:cxnSp macro="">
      <xdr:nvCxnSpPr>
        <xdr:cNvPr id="60" name="直線コネクタ 59"/>
        <xdr:cNvCxnSpPr/>
      </xdr:nvCxnSpPr>
      <xdr:spPr>
        <a:xfrm>
          <a:off x="4546600" y="544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164899</xdr:rowOff>
    </xdr:from>
    <xdr:to>
      <xdr:col>24</xdr:col>
      <xdr:colOff>63500</xdr:colOff>
      <xdr:row>37</xdr:row>
      <xdr:rowOff>27732</xdr:rowOff>
    </xdr:to>
    <xdr:cxnSp macro="">
      <xdr:nvCxnSpPr>
        <xdr:cNvPr id="61" name="直線コネクタ 60"/>
        <xdr:cNvCxnSpPr/>
      </xdr:nvCxnSpPr>
      <xdr:spPr>
        <a:xfrm flipV="1">
          <a:off x="3797300" y="6337099"/>
          <a:ext cx="838200" cy="34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94175</xdr:rowOff>
    </xdr:from>
    <xdr:ext cx="599010" cy="259045"/>
    <xdr:sp macro="" textlink="">
      <xdr:nvSpPr>
        <xdr:cNvPr id="62" name="人件費平均値テキスト"/>
        <xdr:cNvSpPr txBox="1"/>
      </xdr:nvSpPr>
      <xdr:spPr>
        <a:xfrm>
          <a:off x="4686300" y="60949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71298</xdr:rowOff>
    </xdr:from>
    <xdr:to>
      <xdr:col>24</xdr:col>
      <xdr:colOff>114300</xdr:colOff>
      <xdr:row>37</xdr:row>
      <xdr:rowOff>1448</xdr:rowOff>
    </xdr:to>
    <xdr:sp macro="" textlink="">
      <xdr:nvSpPr>
        <xdr:cNvPr id="63" name="フローチャート: 判断 62"/>
        <xdr:cNvSpPr/>
      </xdr:nvSpPr>
      <xdr:spPr>
        <a:xfrm>
          <a:off x="45847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27732</xdr:rowOff>
    </xdr:from>
    <xdr:to>
      <xdr:col>19</xdr:col>
      <xdr:colOff>177800</xdr:colOff>
      <xdr:row>37</xdr:row>
      <xdr:rowOff>37440</xdr:rowOff>
    </xdr:to>
    <xdr:cxnSp macro="">
      <xdr:nvCxnSpPr>
        <xdr:cNvPr id="64" name="直線コネクタ 63"/>
        <xdr:cNvCxnSpPr/>
      </xdr:nvCxnSpPr>
      <xdr:spPr>
        <a:xfrm flipV="1">
          <a:off x="2908300" y="6371382"/>
          <a:ext cx="889000" cy="9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66391</xdr:rowOff>
    </xdr:from>
    <xdr:to>
      <xdr:col>20</xdr:col>
      <xdr:colOff>38100</xdr:colOff>
      <xdr:row>36</xdr:row>
      <xdr:rowOff>167991</xdr:rowOff>
    </xdr:to>
    <xdr:sp macro="" textlink="">
      <xdr:nvSpPr>
        <xdr:cNvPr id="65" name="フローチャート: 判断 64"/>
        <xdr:cNvSpPr/>
      </xdr:nvSpPr>
      <xdr:spPr>
        <a:xfrm>
          <a:off x="3746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13068</xdr:rowOff>
    </xdr:from>
    <xdr:ext cx="599010" cy="259045"/>
    <xdr:sp macro="" textlink="">
      <xdr:nvSpPr>
        <xdr:cNvPr id="66" name="テキスト ボックス 65"/>
        <xdr:cNvSpPr txBox="1"/>
      </xdr:nvSpPr>
      <xdr:spPr>
        <a:xfrm>
          <a:off x="3497795" y="601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30132</xdr:rowOff>
    </xdr:from>
    <xdr:to>
      <xdr:col>15</xdr:col>
      <xdr:colOff>50800</xdr:colOff>
      <xdr:row>37</xdr:row>
      <xdr:rowOff>37440</xdr:rowOff>
    </xdr:to>
    <xdr:cxnSp macro="">
      <xdr:nvCxnSpPr>
        <xdr:cNvPr id="67" name="直線コネクタ 66"/>
        <xdr:cNvCxnSpPr/>
      </xdr:nvCxnSpPr>
      <xdr:spPr>
        <a:xfrm>
          <a:off x="2019300" y="6373782"/>
          <a:ext cx="889000" cy="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42418</xdr:rowOff>
    </xdr:from>
    <xdr:to>
      <xdr:col>15</xdr:col>
      <xdr:colOff>101600</xdr:colOff>
      <xdr:row>35</xdr:row>
      <xdr:rowOff>144018</xdr:rowOff>
    </xdr:to>
    <xdr:sp macro="" textlink="">
      <xdr:nvSpPr>
        <xdr:cNvPr id="68" name="フローチャート: 判断 67"/>
        <xdr:cNvSpPr/>
      </xdr:nvSpPr>
      <xdr:spPr>
        <a:xfrm>
          <a:off x="2857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160545</xdr:rowOff>
    </xdr:from>
    <xdr:ext cx="599010" cy="259045"/>
    <xdr:sp macro="" textlink="">
      <xdr:nvSpPr>
        <xdr:cNvPr id="69" name="テキスト ボックス 68"/>
        <xdr:cNvSpPr txBox="1"/>
      </xdr:nvSpPr>
      <xdr:spPr>
        <a:xfrm>
          <a:off x="2608795" y="581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30132</xdr:rowOff>
    </xdr:from>
    <xdr:to>
      <xdr:col>10</xdr:col>
      <xdr:colOff>114300</xdr:colOff>
      <xdr:row>37</xdr:row>
      <xdr:rowOff>31031</xdr:rowOff>
    </xdr:to>
    <xdr:cxnSp macro="">
      <xdr:nvCxnSpPr>
        <xdr:cNvPr id="70" name="直線コネクタ 69"/>
        <xdr:cNvCxnSpPr/>
      </xdr:nvCxnSpPr>
      <xdr:spPr>
        <a:xfrm flipV="1">
          <a:off x="1130300" y="6373782"/>
          <a:ext cx="889000" cy="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7496</xdr:rowOff>
    </xdr:from>
    <xdr:to>
      <xdr:col>10</xdr:col>
      <xdr:colOff>165100</xdr:colOff>
      <xdr:row>35</xdr:row>
      <xdr:rowOff>109096</xdr:rowOff>
    </xdr:to>
    <xdr:sp macro="" textlink="">
      <xdr:nvSpPr>
        <xdr:cNvPr id="71" name="フローチャート: 判断 70"/>
        <xdr:cNvSpPr/>
      </xdr:nvSpPr>
      <xdr:spPr>
        <a:xfrm>
          <a:off x="1968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125623</xdr:rowOff>
    </xdr:from>
    <xdr:ext cx="599010" cy="259045"/>
    <xdr:sp macro="" textlink="">
      <xdr:nvSpPr>
        <xdr:cNvPr id="72" name="テキスト ボックス 71"/>
        <xdr:cNvSpPr txBox="1"/>
      </xdr:nvSpPr>
      <xdr:spPr>
        <a:xfrm>
          <a:off x="1719795" y="578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47424</xdr:rowOff>
    </xdr:from>
    <xdr:to>
      <xdr:col>6</xdr:col>
      <xdr:colOff>38100</xdr:colOff>
      <xdr:row>35</xdr:row>
      <xdr:rowOff>149024</xdr:rowOff>
    </xdr:to>
    <xdr:sp macro="" textlink="">
      <xdr:nvSpPr>
        <xdr:cNvPr id="73" name="フローチャート: 判断 72"/>
        <xdr:cNvSpPr/>
      </xdr:nvSpPr>
      <xdr:spPr>
        <a:xfrm>
          <a:off x="1079500" y="60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165551</xdr:rowOff>
    </xdr:from>
    <xdr:ext cx="599010" cy="259045"/>
    <xdr:sp macro="" textlink="">
      <xdr:nvSpPr>
        <xdr:cNvPr id="74" name="テキスト ボックス 73"/>
        <xdr:cNvSpPr txBox="1"/>
      </xdr:nvSpPr>
      <xdr:spPr>
        <a:xfrm>
          <a:off x="830795" y="582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114099</xdr:rowOff>
    </xdr:from>
    <xdr:to>
      <xdr:col>24</xdr:col>
      <xdr:colOff>114300</xdr:colOff>
      <xdr:row>37</xdr:row>
      <xdr:rowOff>44249</xdr:rowOff>
    </xdr:to>
    <xdr:sp macro="" textlink="">
      <xdr:nvSpPr>
        <xdr:cNvPr id="80" name="楕円 79"/>
        <xdr:cNvSpPr/>
      </xdr:nvSpPr>
      <xdr:spPr>
        <a:xfrm>
          <a:off x="4584700" y="6286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92526</xdr:rowOff>
    </xdr:from>
    <xdr:ext cx="599010" cy="259045"/>
    <xdr:sp macro="" textlink="">
      <xdr:nvSpPr>
        <xdr:cNvPr id="81" name="人件費該当値テキスト"/>
        <xdr:cNvSpPr txBox="1"/>
      </xdr:nvSpPr>
      <xdr:spPr>
        <a:xfrm>
          <a:off x="4686300" y="6264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148382</xdr:rowOff>
    </xdr:from>
    <xdr:to>
      <xdr:col>20</xdr:col>
      <xdr:colOff>38100</xdr:colOff>
      <xdr:row>37</xdr:row>
      <xdr:rowOff>78532</xdr:rowOff>
    </xdr:to>
    <xdr:sp macro="" textlink="">
      <xdr:nvSpPr>
        <xdr:cNvPr id="82" name="楕円 81"/>
        <xdr:cNvSpPr/>
      </xdr:nvSpPr>
      <xdr:spPr>
        <a:xfrm>
          <a:off x="3746500" y="632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69659</xdr:rowOff>
    </xdr:from>
    <xdr:ext cx="534377" cy="259045"/>
    <xdr:sp macro="" textlink="">
      <xdr:nvSpPr>
        <xdr:cNvPr id="83" name="テキスト ボックス 82"/>
        <xdr:cNvSpPr txBox="1"/>
      </xdr:nvSpPr>
      <xdr:spPr>
        <a:xfrm>
          <a:off x="3530111" y="641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158090</xdr:rowOff>
    </xdr:from>
    <xdr:to>
      <xdr:col>15</xdr:col>
      <xdr:colOff>101600</xdr:colOff>
      <xdr:row>37</xdr:row>
      <xdr:rowOff>88240</xdr:rowOff>
    </xdr:to>
    <xdr:sp macro="" textlink="">
      <xdr:nvSpPr>
        <xdr:cNvPr id="84" name="楕円 83"/>
        <xdr:cNvSpPr/>
      </xdr:nvSpPr>
      <xdr:spPr>
        <a:xfrm>
          <a:off x="2857500" y="633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79367</xdr:rowOff>
    </xdr:from>
    <xdr:ext cx="534377" cy="259045"/>
    <xdr:sp macro="" textlink="">
      <xdr:nvSpPr>
        <xdr:cNvPr id="85" name="テキスト ボックス 84"/>
        <xdr:cNvSpPr txBox="1"/>
      </xdr:nvSpPr>
      <xdr:spPr>
        <a:xfrm>
          <a:off x="2641111" y="6423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150782</xdr:rowOff>
    </xdr:from>
    <xdr:to>
      <xdr:col>10</xdr:col>
      <xdr:colOff>165100</xdr:colOff>
      <xdr:row>37</xdr:row>
      <xdr:rowOff>80932</xdr:rowOff>
    </xdr:to>
    <xdr:sp macro="" textlink="">
      <xdr:nvSpPr>
        <xdr:cNvPr id="86" name="楕円 85"/>
        <xdr:cNvSpPr/>
      </xdr:nvSpPr>
      <xdr:spPr>
        <a:xfrm>
          <a:off x="1968500" y="632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72059</xdr:rowOff>
    </xdr:from>
    <xdr:ext cx="534377" cy="259045"/>
    <xdr:sp macro="" textlink="">
      <xdr:nvSpPr>
        <xdr:cNvPr id="87" name="テキスト ボックス 86"/>
        <xdr:cNvSpPr txBox="1"/>
      </xdr:nvSpPr>
      <xdr:spPr>
        <a:xfrm>
          <a:off x="1752111" y="641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151681</xdr:rowOff>
    </xdr:from>
    <xdr:to>
      <xdr:col>6</xdr:col>
      <xdr:colOff>38100</xdr:colOff>
      <xdr:row>37</xdr:row>
      <xdr:rowOff>81831</xdr:rowOff>
    </xdr:to>
    <xdr:sp macro="" textlink="">
      <xdr:nvSpPr>
        <xdr:cNvPr id="88" name="楕円 87"/>
        <xdr:cNvSpPr/>
      </xdr:nvSpPr>
      <xdr:spPr>
        <a:xfrm>
          <a:off x="1079500" y="632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72958</xdr:rowOff>
    </xdr:from>
    <xdr:ext cx="534377" cy="259045"/>
    <xdr:sp macro="" textlink="">
      <xdr:nvSpPr>
        <xdr:cNvPr id="89" name="テキスト ボックス 88"/>
        <xdr:cNvSpPr txBox="1"/>
      </xdr:nvSpPr>
      <xdr:spPr>
        <a:xfrm>
          <a:off x="863111" y="6416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33531</xdr:rowOff>
    </xdr:from>
    <xdr:to>
      <xdr:col>24</xdr:col>
      <xdr:colOff>62865</xdr:colOff>
      <xdr:row>58</xdr:row>
      <xdr:rowOff>85640</xdr:rowOff>
    </xdr:to>
    <xdr:cxnSp macro="">
      <xdr:nvCxnSpPr>
        <xdr:cNvPr id="115" name="直線コネクタ 114"/>
        <xdr:cNvCxnSpPr/>
      </xdr:nvCxnSpPr>
      <xdr:spPr>
        <a:xfrm flipV="1">
          <a:off x="4633595" y="8777481"/>
          <a:ext cx="1270" cy="1252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89467</xdr:rowOff>
    </xdr:from>
    <xdr:ext cx="534377" cy="259045"/>
    <xdr:sp macro="" textlink="">
      <xdr:nvSpPr>
        <xdr:cNvPr id="116" name="物件費最小値テキスト"/>
        <xdr:cNvSpPr txBox="1"/>
      </xdr:nvSpPr>
      <xdr:spPr>
        <a:xfrm>
          <a:off x="4686300" y="1003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85640</xdr:rowOff>
    </xdr:from>
    <xdr:to>
      <xdr:col>24</xdr:col>
      <xdr:colOff>152400</xdr:colOff>
      <xdr:row>58</xdr:row>
      <xdr:rowOff>85640</xdr:rowOff>
    </xdr:to>
    <xdr:cxnSp macro="">
      <xdr:nvCxnSpPr>
        <xdr:cNvPr id="117" name="直線コネクタ 116"/>
        <xdr:cNvCxnSpPr/>
      </xdr:nvCxnSpPr>
      <xdr:spPr>
        <a:xfrm>
          <a:off x="4546600" y="1002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151658</xdr:rowOff>
    </xdr:from>
    <xdr:ext cx="599010" cy="259045"/>
    <xdr:sp macro="" textlink="">
      <xdr:nvSpPr>
        <xdr:cNvPr id="118" name="物件費最大値テキスト"/>
        <xdr:cNvSpPr txBox="1"/>
      </xdr:nvSpPr>
      <xdr:spPr>
        <a:xfrm>
          <a:off x="4686300" y="8552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33531</xdr:rowOff>
    </xdr:from>
    <xdr:to>
      <xdr:col>24</xdr:col>
      <xdr:colOff>152400</xdr:colOff>
      <xdr:row>51</xdr:row>
      <xdr:rowOff>33531</xdr:rowOff>
    </xdr:to>
    <xdr:cxnSp macro="">
      <xdr:nvCxnSpPr>
        <xdr:cNvPr id="119" name="直線コネクタ 118"/>
        <xdr:cNvCxnSpPr/>
      </xdr:nvCxnSpPr>
      <xdr:spPr>
        <a:xfrm>
          <a:off x="4546600" y="8777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86691</xdr:rowOff>
    </xdr:from>
    <xdr:to>
      <xdr:col>24</xdr:col>
      <xdr:colOff>63500</xdr:colOff>
      <xdr:row>56</xdr:row>
      <xdr:rowOff>94571</xdr:rowOff>
    </xdr:to>
    <xdr:cxnSp macro="">
      <xdr:nvCxnSpPr>
        <xdr:cNvPr id="120" name="直線コネクタ 119"/>
        <xdr:cNvCxnSpPr/>
      </xdr:nvCxnSpPr>
      <xdr:spPr>
        <a:xfrm>
          <a:off x="3797300" y="9687891"/>
          <a:ext cx="838200" cy="7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6271</xdr:rowOff>
    </xdr:from>
    <xdr:ext cx="599010" cy="259045"/>
    <xdr:sp macro="" textlink="">
      <xdr:nvSpPr>
        <xdr:cNvPr id="121" name="物件費平均値テキスト"/>
        <xdr:cNvSpPr txBox="1"/>
      </xdr:nvSpPr>
      <xdr:spPr>
        <a:xfrm>
          <a:off x="4686300" y="97789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27844</xdr:rowOff>
    </xdr:from>
    <xdr:to>
      <xdr:col>24</xdr:col>
      <xdr:colOff>114300</xdr:colOff>
      <xdr:row>57</xdr:row>
      <xdr:rowOff>129444</xdr:rowOff>
    </xdr:to>
    <xdr:sp macro="" textlink="">
      <xdr:nvSpPr>
        <xdr:cNvPr id="122" name="フローチャート: 判断 121"/>
        <xdr:cNvSpPr/>
      </xdr:nvSpPr>
      <xdr:spPr>
        <a:xfrm>
          <a:off x="4584700" y="980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36020</xdr:rowOff>
    </xdr:from>
    <xdr:to>
      <xdr:col>19</xdr:col>
      <xdr:colOff>177800</xdr:colOff>
      <xdr:row>56</xdr:row>
      <xdr:rowOff>86691</xdr:rowOff>
    </xdr:to>
    <xdr:cxnSp macro="">
      <xdr:nvCxnSpPr>
        <xdr:cNvPr id="123" name="直線コネクタ 122"/>
        <xdr:cNvCxnSpPr/>
      </xdr:nvCxnSpPr>
      <xdr:spPr>
        <a:xfrm>
          <a:off x="2908300" y="9637220"/>
          <a:ext cx="889000" cy="50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11153</xdr:rowOff>
    </xdr:from>
    <xdr:to>
      <xdr:col>20</xdr:col>
      <xdr:colOff>38100</xdr:colOff>
      <xdr:row>57</xdr:row>
      <xdr:rowOff>112753</xdr:rowOff>
    </xdr:to>
    <xdr:sp macro="" textlink="">
      <xdr:nvSpPr>
        <xdr:cNvPr id="124" name="フローチャート: 判断 123"/>
        <xdr:cNvSpPr/>
      </xdr:nvSpPr>
      <xdr:spPr>
        <a:xfrm>
          <a:off x="3746500" y="9783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103880</xdr:rowOff>
    </xdr:from>
    <xdr:ext cx="599010" cy="259045"/>
    <xdr:sp macro="" textlink="">
      <xdr:nvSpPr>
        <xdr:cNvPr id="125" name="テキスト ボックス 124"/>
        <xdr:cNvSpPr txBox="1"/>
      </xdr:nvSpPr>
      <xdr:spPr>
        <a:xfrm>
          <a:off x="3497795" y="9876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36020</xdr:rowOff>
    </xdr:from>
    <xdr:to>
      <xdr:col>15</xdr:col>
      <xdr:colOff>50800</xdr:colOff>
      <xdr:row>56</xdr:row>
      <xdr:rowOff>135905</xdr:rowOff>
    </xdr:to>
    <xdr:cxnSp macro="">
      <xdr:nvCxnSpPr>
        <xdr:cNvPr id="126" name="直線コネクタ 125"/>
        <xdr:cNvCxnSpPr/>
      </xdr:nvCxnSpPr>
      <xdr:spPr>
        <a:xfrm flipV="1">
          <a:off x="2019300" y="9637220"/>
          <a:ext cx="889000" cy="99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158568</xdr:rowOff>
    </xdr:from>
    <xdr:to>
      <xdr:col>15</xdr:col>
      <xdr:colOff>101600</xdr:colOff>
      <xdr:row>57</xdr:row>
      <xdr:rowOff>88718</xdr:rowOff>
    </xdr:to>
    <xdr:sp macro="" textlink="">
      <xdr:nvSpPr>
        <xdr:cNvPr id="127" name="フローチャート: 判断 126"/>
        <xdr:cNvSpPr/>
      </xdr:nvSpPr>
      <xdr:spPr>
        <a:xfrm>
          <a:off x="2857500" y="975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79845</xdr:rowOff>
    </xdr:from>
    <xdr:ext cx="599010" cy="259045"/>
    <xdr:sp macro="" textlink="">
      <xdr:nvSpPr>
        <xdr:cNvPr id="128" name="テキスト ボックス 127"/>
        <xdr:cNvSpPr txBox="1"/>
      </xdr:nvSpPr>
      <xdr:spPr>
        <a:xfrm>
          <a:off x="2608795" y="9852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134420</xdr:rowOff>
    </xdr:from>
    <xdr:to>
      <xdr:col>10</xdr:col>
      <xdr:colOff>114300</xdr:colOff>
      <xdr:row>56</xdr:row>
      <xdr:rowOff>135905</xdr:rowOff>
    </xdr:to>
    <xdr:cxnSp macro="">
      <xdr:nvCxnSpPr>
        <xdr:cNvPr id="129" name="直線コネクタ 128"/>
        <xdr:cNvCxnSpPr/>
      </xdr:nvCxnSpPr>
      <xdr:spPr>
        <a:xfrm>
          <a:off x="1130300" y="9735620"/>
          <a:ext cx="889000" cy="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164478</xdr:rowOff>
    </xdr:from>
    <xdr:to>
      <xdr:col>10</xdr:col>
      <xdr:colOff>165100</xdr:colOff>
      <xdr:row>57</xdr:row>
      <xdr:rowOff>94628</xdr:rowOff>
    </xdr:to>
    <xdr:sp macro="" textlink="">
      <xdr:nvSpPr>
        <xdr:cNvPr id="130" name="フローチャート: 判断 129"/>
        <xdr:cNvSpPr/>
      </xdr:nvSpPr>
      <xdr:spPr>
        <a:xfrm>
          <a:off x="1968500" y="976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85755</xdr:rowOff>
    </xdr:from>
    <xdr:ext cx="599010" cy="259045"/>
    <xdr:sp macro="" textlink="">
      <xdr:nvSpPr>
        <xdr:cNvPr id="131" name="テキスト ボックス 130"/>
        <xdr:cNvSpPr txBox="1"/>
      </xdr:nvSpPr>
      <xdr:spPr>
        <a:xfrm>
          <a:off x="1719795" y="9858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18181</xdr:rowOff>
    </xdr:from>
    <xdr:to>
      <xdr:col>6</xdr:col>
      <xdr:colOff>38100</xdr:colOff>
      <xdr:row>57</xdr:row>
      <xdr:rowOff>119781</xdr:rowOff>
    </xdr:to>
    <xdr:sp macro="" textlink="">
      <xdr:nvSpPr>
        <xdr:cNvPr id="132" name="フローチャート: 判断 131"/>
        <xdr:cNvSpPr/>
      </xdr:nvSpPr>
      <xdr:spPr>
        <a:xfrm>
          <a:off x="1079500" y="9790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110908</xdr:rowOff>
    </xdr:from>
    <xdr:ext cx="599010" cy="259045"/>
    <xdr:sp macro="" textlink="">
      <xdr:nvSpPr>
        <xdr:cNvPr id="133" name="テキスト ボックス 132"/>
        <xdr:cNvSpPr txBox="1"/>
      </xdr:nvSpPr>
      <xdr:spPr>
        <a:xfrm>
          <a:off x="830795" y="9883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43771</xdr:rowOff>
    </xdr:from>
    <xdr:to>
      <xdr:col>24</xdr:col>
      <xdr:colOff>114300</xdr:colOff>
      <xdr:row>56</xdr:row>
      <xdr:rowOff>145371</xdr:rowOff>
    </xdr:to>
    <xdr:sp macro="" textlink="">
      <xdr:nvSpPr>
        <xdr:cNvPr id="139" name="楕円 138"/>
        <xdr:cNvSpPr/>
      </xdr:nvSpPr>
      <xdr:spPr>
        <a:xfrm>
          <a:off x="4584700" y="964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66648</xdr:rowOff>
    </xdr:from>
    <xdr:ext cx="599010" cy="259045"/>
    <xdr:sp macro="" textlink="">
      <xdr:nvSpPr>
        <xdr:cNvPr id="140" name="物件費該当値テキスト"/>
        <xdr:cNvSpPr txBox="1"/>
      </xdr:nvSpPr>
      <xdr:spPr>
        <a:xfrm>
          <a:off x="4686300" y="9496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35891</xdr:rowOff>
    </xdr:from>
    <xdr:to>
      <xdr:col>20</xdr:col>
      <xdr:colOff>38100</xdr:colOff>
      <xdr:row>56</xdr:row>
      <xdr:rowOff>137491</xdr:rowOff>
    </xdr:to>
    <xdr:sp macro="" textlink="">
      <xdr:nvSpPr>
        <xdr:cNvPr id="141" name="楕円 140"/>
        <xdr:cNvSpPr/>
      </xdr:nvSpPr>
      <xdr:spPr>
        <a:xfrm>
          <a:off x="3746500" y="963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154018</xdr:rowOff>
    </xdr:from>
    <xdr:ext cx="599010" cy="259045"/>
    <xdr:sp macro="" textlink="">
      <xdr:nvSpPr>
        <xdr:cNvPr id="142" name="テキスト ボックス 141"/>
        <xdr:cNvSpPr txBox="1"/>
      </xdr:nvSpPr>
      <xdr:spPr>
        <a:xfrm>
          <a:off x="3497795" y="9412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156670</xdr:rowOff>
    </xdr:from>
    <xdr:to>
      <xdr:col>15</xdr:col>
      <xdr:colOff>101600</xdr:colOff>
      <xdr:row>56</xdr:row>
      <xdr:rowOff>86820</xdr:rowOff>
    </xdr:to>
    <xdr:sp macro="" textlink="">
      <xdr:nvSpPr>
        <xdr:cNvPr id="143" name="楕円 142"/>
        <xdr:cNvSpPr/>
      </xdr:nvSpPr>
      <xdr:spPr>
        <a:xfrm>
          <a:off x="2857500" y="958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103347</xdr:rowOff>
    </xdr:from>
    <xdr:ext cx="599010" cy="259045"/>
    <xdr:sp macro="" textlink="">
      <xdr:nvSpPr>
        <xdr:cNvPr id="144" name="テキスト ボックス 143"/>
        <xdr:cNvSpPr txBox="1"/>
      </xdr:nvSpPr>
      <xdr:spPr>
        <a:xfrm>
          <a:off x="2608795" y="936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85105</xdr:rowOff>
    </xdr:from>
    <xdr:to>
      <xdr:col>10</xdr:col>
      <xdr:colOff>165100</xdr:colOff>
      <xdr:row>57</xdr:row>
      <xdr:rowOff>15255</xdr:rowOff>
    </xdr:to>
    <xdr:sp macro="" textlink="">
      <xdr:nvSpPr>
        <xdr:cNvPr id="145" name="楕円 144"/>
        <xdr:cNvSpPr/>
      </xdr:nvSpPr>
      <xdr:spPr>
        <a:xfrm>
          <a:off x="1968500" y="968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31782</xdr:rowOff>
    </xdr:from>
    <xdr:ext cx="599010" cy="259045"/>
    <xdr:sp macro="" textlink="">
      <xdr:nvSpPr>
        <xdr:cNvPr id="146" name="テキスト ボックス 145"/>
        <xdr:cNvSpPr txBox="1"/>
      </xdr:nvSpPr>
      <xdr:spPr>
        <a:xfrm>
          <a:off x="1719795" y="9461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83620</xdr:rowOff>
    </xdr:from>
    <xdr:to>
      <xdr:col>6</xdr:col>
      <xdr:colOff>38100</xdr:colOff>
      <xdr:row>57</xdr:row>
      <xdr:rowOff>13770</xdr:rowOff>
    </xdr:to>
    <xdr:sp macro="" textlink="">
      <xdr:nvSpPr>
        <xdr:cNvPr id="147" name="楕円 146"/>
        <xdr:cNvSpPr/>
      </xdr:nvSpPr>
      <xdr:spPr>
        <a:xfrm>
          <a:off x="1079500" y="968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30297</xdr:rowOff>
    </xdr:from>
    <xdr:ext cx="599010" cy="259045"/>
    <xdr:sp macro="" textlink="">
      <xdr:nvSpPr>
        <xdr:cNvPr id="148" name="テキスト ボックス 147"/>
        <xdr:cNvSpPr txBox="1"/>
      </xdr:nvSpPr>
      <xdr:spPr>
        <a:xfrm>
          <a:off x="830795" y="9460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53099</xdr:rowOff>
    </xdr:from>
    <xdr:to>
      <xdr:col>24</xdr:col>
      <xdr:colOff>62865</xdr:colOff>
      <xdr:row>79</xdr:row>
      <xdr:rowOff>31610</xdr:rowOff>
    </xdr:to>
    <xdr:cxnSp macro="">
      <xdr:nvCxnSpPr>
        <xdr:cNvPr id="172" name="直線コネクタ 171"/>
        <xdr:cNvCxnSpPr/>
      </xdr:nvCxnSpPr>
      <xdr:spPr>
        <a:xfrm flipV="1">
          <a:off x="4633595" y="12054599"/>
          <a:ext cx="1270" cy="152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35437</xdr:rowOff>
    </xdr:from>
    <xdr:ext cx="378565" cy="259045"/>
    <xdr:sp macro="" textlink="">
      <xdr:nvSpPr>
        <xdr:cNvPr id="173" name="維持補修費最小値テキスト"/>
        <xdr:cNvSpPr txBox="1"/>
      </xdr:nvSpPr>
      <xdr:spPr>
        <a:xfrm>
          <a:off x="4686300" y="13579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31610</xdr:rowOff>
    </xdr:from>
    <xdr:to>
      <xdr:col>24</xdr:col>
      <xdr:colOff>152400</xdr:colOff>
      <xdr:row>79</xdr:row>
      <xdr:rowOff>31610</xdr:rowOff>
    </xdr:to>
    <xdr:cxnSp macro="">
      <xdr:nvCxnSpPr>
        <xdr:cNvPr id="174" name="直線コネクタ 173"/>
        <xdr:cNvCxnSpPr/>
      </xdr:nvCxnSpPr>
      <xdr:spPr>
        <a:xfrm>
          <a:off x="4546600" y="1357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171226</xdr:rowOff>
    </xdr:from>
    <xdr:ext cx="534377" cy="259045"/>
    <xdr:sp macro="" textlink="">
      <xdr:nvSpPr>
        <xdr:cNvPr id="175" name="維持補修費最大値テキスト"/>
        <xdr:cNvSpPr txBox="1"/>
      </xdr:nvSpPr>
      <xdr:spPr>
        <a:xfrm>
          <a:off x="4686300" y="1182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53099</xdr:rowOff>
    </xdr:from>
    <xdr:to>
      <xdr:col>24</xdr:col>
      <xdr:colOff>152400</xdr:colOff>
      <xdr:row>70</xdr:row>
      <xdr:rowOff>53099</xdr:rowOff>
    </xdr:to>
    <xdr:cxnSp macro="">
      <xdr:nvCxnSpPr>
        <xdr:cNvPr id="176" name="直線コネクタ 175"/>
        <xdr:cNvCxnSpPr/>
      </xdr:nvCxnSpPr>
      <xdr:spPr>
        <a:xfrm>
          <a:off x="4546600" y="1205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169494</xdr:rowOff>
    </xdr:from>
    <xdr:to>
      <xdr:col>24</xdr:col>
      <xdr:colOff>63500</xdr:colOff>
      <xdr:row>78</xdr:row>
      <xdr:rowOff>89560</xdr:rowOff>
    </xdr:to>
    <xdr:cxnSp macro="">
      <xdr:nvCxnSpPr>
        <xdr:cNvPr id="177" name="直線コネクタ 176"/>
        <xdr:cNvCxnSpPr/>
      </xdr:nvCxnSpPr>
      <xdr:spPr>
        <a:xfrm>
          <a:off x="3797300" y="13371144"/>
          <a:ext cx="838200" cy="9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130655</xdr:rowOff>
    </xdr:from>
    <xdr:ext cx="534377" cy="259045"/>
    <xdr:sp macro="" textlink="">
      <xdr:nvSpPr>
        <xdr:cNvPr id="178" name="維持補修費平均値テキスト"/>
        <xdr:cNvSpPr txBox="1"/>
      </xdr:nvSpPr>
      <xdr:spPr>
        <a:xfrm>
          <a:off x="4686300" y="13160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107778</xdr:rowOff>
    </xdr:from>
    <xdr:to>
      <xdr:col>24</xdr:col>
      <xdr:colOff>114300</xdr:colOff>
      <xdr:row>78</xdr:row>
      <xdr:rowOff>37928</xdr:rowOff>
    </xdr:to>
    <xdr:sp macro="" textlink="">
      <xdr:nvSpPr>
        <xdr:cNvPr id="179" name="フローチャート: 判断 178"/>
        <xdr:cNvSpPr/>
      </xdr:nvSpPr>
      <xdr:spPr>
        <a:xfrm>
          <a:off x="4584700" y="1330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169494</xdr:rowOff>
    </xdr:from>
    <xdr:to>
      <xdr:col>19</xdr:col>
      <xdr:colOff>177800</xdr:colOff>
      <xdr:row>78</xdr:row>
      <xdr:rowOff>86227</xdr:rowOff>
    </xdr:to>
    <xdr:cxnSp macro="">
      <xdr:nvCxnSpPr>
        <xdr:cNvPr id="180" name="直線コネクタ 179"/>
        <xdr:cNvCxnSpPr/>
      </xdr:nvCxnSpPr>
      <xdr:spPr>
        <a:xfrm flipV="1">
          <a:off x="2908300" y="13371144"/>
          <a:ext cx="889000" cy="88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140830</xdr:rowOff>
    </xdr:from>
    <xdr:to>
      <xdr:col>20</xdr:col>
      <xdr:colOff>38100</xdr:colOff>
      <xdr:row>78</xdr:row>
      <xdr:rowOff>70980</xdr:rowOff>
    </xdr:to>
    <xdr:sp macro="" textlink="">
      <xdr:nvSpPr>
        <xdr:cNvPr id="181" name="フローチャート: 判断 180"/>
        <xdr:cNvSpPr/>
      </xdr:nvSpPr>
      <xdr:spPr>
        <a:xfrm>
          <a:off x="3746500" y="1334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62107</xdr:rowOff>
    </xdr:from>
    <xdr:ext cx="534377" cy="259045"/>
    <xdr:sp macro="" textlink="">
      <xdr:nvSpPr>
        <xdr:cNvPr id="182" name="テキスト ボックス 181"/>
        <xdr:cNvSpPr txBox="1"/>
      </xdr:nvSpPr>
      <xdr:spPr>
        <a:xfrm>
          <a:off x="3530111" y="13435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86227</xdr:rowOff>
    </xdr:from>
    <xdr:to>
      <xdr:col>15</xdr:col>
      <xdr:colOff>50800</xdr:colOff>
      <xdr:row>78</xdr:row>
      <xdr:rowOff>94075</xdr:rowOff>
    </xdr:to>
    <xdr:cxnSp macro="">
      <xdr:nvCxnSpPr>
        <xdr:cNvPr id="183" name="直線コネクタ 182"/>
        <xdr:cNvCxnSpPr/>
      </xdr:nvCxnSpPr>
      <xdr:spPr>
        <a:xfrm flipV="1">
          <a:off x="2019300" y="13459327"/>
          <a:ext cx="889000" cy="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60992</xdr:rowOff>
    </xdr:from>
    <xdr:to>
      <xdr:col>15</xdr:col>
      <xdr:colOff>101600</xdr:colOff>
      <xdr:row>77</xdr:row>
      <xdr:rowOff>162592</xdr:rowOff>
    </xdr:to>
    <xdr:sp macro="" textlink="">
      <xdr:nvSpPr>
        <xdr:cNvPr id="184" name="フローチャート: 判断 183"/>
        <xdr:cNvSpPr/>
      </xdr:nvSpPr>
      <xdr:spPr>
        <a:xfrm>
          <a:off x="2857500" y="13262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7669</xdr:rowOff>
    </xdr:from>
    <xdr:ext cx="534377" cy="259045"/>
    <xdr:sp macro="" textlink="">
      <xdr:nvSpPr>
        <xdr:cNvPr id="185" name="テキスト ボックス 184"/>
        <xdr:cNvSpPr txBox="1"/>
      </xdr:nvSpPr>
      <xdr:spPr>
        <a:xfrm>
          <a:off x="2641111" y="13037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94075</xdr:rowOff>
    </xdr:from>
    <xdr:to>
      <xdr:col>10</xdr:col>
      <xdr:colOff>114300</xdr:colOff>
      <xdr:row>78</xdr:row>
      <xdr:rowOff>151112</xdr:rowOff>
    </xdr:to>
    <xdr:cxnSp macro="">
      <xdr:nvCxnSpPr>
        <xdr:cNvPr id="186" name="直線コネクタ 185"/>
        <xdr:cNvCxnSpPr/>
      </xdr:nvCxnSpPr>
      <xdr:spPr>
        <a:xfrm flipV="1">
          <a:off x="1130300" y="13467175"/>
          <a:ext cx="889000" cy="57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26549</xdr:rowOff>
    </xdr:from>
    <xdr:to>
      <xdr:col>10</xdr:col>
      <xdr:colOff>165100</xdr:colOff>
      <xdr:row>77</xdr:row>
      <xdr:rowOff>128149</xdr:rowOff>
    </xdr:to>
    <xdr:sp macro="" textlink="">
      <xdr:nvSpPr>
        <xdr:cNvPr id="187" name="フローチャート: 判断 186"/>
        <xdr:cNvSpPr/>
      </xdr:nvSpPr>
      <xdr:spPr>
        <a:xfrm>
          <a:off x="1968500" y="1322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144676</xdr:rowOff>
    </xdr:from>
    <xdr:ext cx="534377" cy="259045"/>
    <xdr:sp macro="" textlink="">
      <xdr:nvSpPr>
        <xdr:cNvPr id="188" name="テキスト ボックス 187"/>
        <xdr:cNvSpPr txBox="1"/>
      </xdr:nvSpPr>
      <xdr:spPr>
        <a:xfrm>
          <a:off x="1752111" y="1300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66478</xdr:rowOff>
    </xdr:from>
    <xdr:to>
      <xdr:col>6</xdr:col>
      <xdr:colOff>38100</xdr:colOff>
      <xdr:row>77</xdr:row>
      <xdr:rowOff>168078</xdr:rowOff>
    </xdr:to>
    <xdr:sp macro="" textlink="">
      <xdr:nvSpPr>
        <xdr:cNvPr id="189" name="フローチャート: 判断 188"/>
        <xdr:cNvSpPr/>
      </xdr:nvSpPr>
      <xdr:spPr>
        <a:xfrm>
          <a:off x="1079500" y="1326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13155</xdr:rowOff>
    </xdr:from>
    <xdr:ext cx="534377" cy="259045"/>
    <xdr:sp macro="" textlink="">
      <xdr:nvSpPr>
        <xdr:cNvPr id="190" name="テキスト ボックス 189"/>
        <xdr:cNvSpPr txBox="1"/>
      </xdr:nvSpPr>
      <xdr:spPr>
        <a:xfrm>
          <a:off x="863111" y="1304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38760</xdr:rowOff>
    </xdr:from>
    <xdr:to>
      <xdr:col>24</xdr:col>
      <xdr:colOff>114300</xdr:colOff>
      <xdr:row>78</xdr:row>
      <xdr:rowOff>140360</xdr:rowOff>
    </xdr:to>
    <xdr:sp macro="" textlink="">
      <xdr:nvSpPr>
        <xdr:cNvPr id="196" name="楕円 195"/>
        <xdr:cNvSpPr/>
      </xdr:nvSpPr>
      <xdr:spPr>
        <a:xfrm>
          <a:off x="4584700" y="1341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125137</xdr:rowOff>
    </xdr:from>
    <xdr:ext cx="469744" cy="259045"/>
    <xdr:sp macro="" textlink="">
      <xdr:nvSpPr>
        <xdr:cNvPr id="197" name="維持補修費該当値テキスト"/>
        <xdr:cNvSpPr txBox="1"/>
      </xdr:nvSpPr>
      <xdr:spPr>
        <a:xfrm>
          <a:off x="4686300" y="1332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118694</xdr:rowOff>
    </xdr:from>
    <xdr:to>
      <xdr:col>20</xdr:col>
      <xdr:colOff>38100</xdr:colOff>
      <xdr:row>78</xdr:row>
      <xdr:rowOff>48844</xdr:rowOff>
    </xdr:to>
    <xdr:sp macro="" textlink="">
      <xdr:nvSpPr>
        <xdr:cNvPr id="198" name="楕円 197"/>
        <xdr:cNvSpPr/>
      </xdr:nvSpPr>
      <xdr:spPr>
        <a:xfrm>
          <a:off x="3746500" y="1332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65371</xdr:rowOff>
    </xdr:from>
    <xdr:ext cx="534377" cy="259045"/>
    <xdr:sp macro="" textlink="">
      <xdr:nvSpPr>
        <xdr:cNvPr id="199" name="テキスト ボックス 198"/>
        <xdr:cNvSpPr txBox="1"/>
      </xdr:nvSpPr>
      <xdr:spPr>
        <a:xfrm>
          <a:off x="3530111" y="1309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35427</xdr:rowOff>
    </xdr:from>
    <xdr:to>
      <xdr:col>15</xdr:col>
      <xdr:colOff>101600</xdr:colOff>
      <xdr:row>78</xdr:row>
      <xdr:rowOff>137027</xdr:rowOff>
    </xdr:to>
    <xdr:sp macro="" textlink="">
      <xdr:nvSpPr>
        <xdr:cNvPr id="200" name="楕円 199"/>
        <xdr:cNvSpPr/>
      </xdr:nvSpPr>
      <xdr:spPr>
        <a:xfrm>
          <a:off x="2857500" y="1340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128154</xdr:rowOff>
    </xdr:from>
    <xdr:ext cx="469744" cy="259045"/>
    <xdr:sp macro="" textlink="">
      <xdr:nvSpPr>
        <xdr:cNvPr id="201" name="テキスト ボックス 200"/>
        <xdr:cNvSpPr txBox="1"/>
      </xdr:nvSpPr>
      <xdr:spPr>
        <a:xfrm>
          <a:off x="2673428" y="13501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43275</xdr:rowOff>
    </xdr:from>
    <xdr:to>
      <xdr:col>10</xdr:col>
      <xdr:colOff>165100</xdr:colOff>
      <xdr:row>78</xdr:row>
      <xdr:rowOff>144875</xdr:rowOff>
    </xdr:to>
    <xdr:sp macro="" textlink="">
      <xdr:nvSpPr>
        <xdr:cNvPr id="202" name="楕円 201"/>
        <xdr:cNvSpPr/>
      </xdr:nvSpPr>
      <xdr:spPr>
        <a:xfrm>
          <a:off x="1968500" y="1341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136002</xdr:rowOff>
    </xdr:from>
    <xdr:ext cx="469744" cy="259045"/>
    <xdr:sp macro="" textlink="">
      <xdr:nvSpPr>
        <xdr:cNvPr id="203" name="テキスト ボックス 202"/>
        <xdr:cNvSpPr txBox="1"/>
      </xdr:nvSpPr>
      <xdr:spPr>
        <a:xfrm>
          <a:off x="1784428" y="1350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100312</xdr:rowOff>
    </xdr:from>
    <xdr:to>
      <xdr:col>6</xdr:col>
      <xdr:colOff>38100</xdr:colOff>
      <xdr:row>79</xdr:row>
      <xdr:rowOff>30462</xdr:rowOff>
    </xdr:to>
    <xdr:sp macro="" textlink="">
      <xdr:nvSpPr>
        <xdr:cNvPr id="204" name="楕円 203"/>
        <xdr:cNvSpPr/>
      </xdr:nvSpPr>
      <xdr:spPr>
        <a:xfrm>
          <a:off x="1079500" y="1347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21589</xdr:rowOff>
    </xdr:from>
    <xdr:ext cx="469744" cy="259045"/>
    <xdr:sp macro="" textlink="">
      <xdr:nvSpPr>
        <xdr:cNvPr id="205" name="テキスト ボックス 204"/>
        <xdr:cNvSpPr txBox="1"/>
      </xdr:nvSpPr>
      <xdr:spPr>
        <a:xfrm>
          <a:off x="895428" y="13566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67627</xdr:rowOff>
    </xdr:from>
    <xdr:to>
      <xdr:col>24</xdr:col>
      <xdr:colOff>62865</xdr:colOff>
      <xdr:row>98</xdr:row>
      <xdr:rowOff>164795</xdr:rowOff>
    </xdr:to>
    <xdr:cxnSp macro="">
      <xdr:nvCxnSpPr>
        <xdr:cNvPr id="230" name="直線コネクタ 229"/>
        <xdr:cNvCxnSpPr/>
      </xdr:nvCxnSpPr>
      <xdr:spPr>
        <a:xfrm flipV="1">
          <a:off x="4633595" y="15669577"/>
          <a:ext cx="1270" cy="1297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168622</xdr:rowOff>
    </xdr:from>
    <xdr:ext cx="534377" cy="259045"/>
    <xdr:sp macro="" textlink="">
      <xdr:nvSpPr>
        <xdr:cNvPr id="231" name="扶助費最小値テキスト"/>
        <xdr:cNvSpPr txBox="1"/>
      </xdr:nvSpPr>
      <xdr:spPr>
        <a:xfrm>
          <a:off x="4686300" y="1697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164795</xdr:rowOff>
    </xdr:from>
    <xdr:to>
      <xdr:col>24</xdr:col>
      <xdr:colOff>152400</xdr:colOff>
      <xdr:row>98</xdr:row>
      <xdr:rowOff>164795</xdr:rowOff>
    </xdr:to>
    <xdr:cxnSp macro="">
      <xdr:nvCxnSpPr>
        <xdr:cNvPr id="232" name="直線コネクタ 231"/>
        <xdr:cNvCxnSpPr/>
      </xdr:nvCxnSpPr>
      <xdr:spPr>
        <a:xfrm>
          <a:off x="4546600" y="1696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14304</xdr:rowOff>
    </xdr:from>
    <xdr:ext cx="599010" cy="259045"/>
    <xdr:sp macro="" textlink="">
      <xdr:nvSpPr>
        <xdr:cNvPr id="233" name="扶助費最大値テキスト"/>
        <xdr:cNvSpPr txBox="1"/>
      </xdr:nvSpPr>
      <xdr:spPr>
        <a:xfrm>
          <a:off x="4686300" y="15444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67627</xdr:rowOff>
    </xdr:from>
    <xdr:to>
      <xdr:col>24</xdr:col>
      <xdr:colOff>152400</xdr:colOff>
      <xdr:row>91</xdr:row>
      <xdr:rowOff>67627</xdr:rowOff>
    </xdr:to>
    <xdr:cxnSp macro="">
      <xdr:nvCxnSpPr>
        <xdr:cNvPr id="234" name="直線コネクタ 233"/>
        <xdr:cNvCxnSpPr/>
      </xdr:nvCxnSpPr>
      <xdr:spPr>
        <a:xfrm>
          <a:off x="4546600" y="156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1015</xdr:rowOff>
    </xdr:from>
    <xdr:to>
      <xdr:col>24</xdr:col>
      <xdr:colOff>63500</xdr:colOff>
      <xdr:row>98</xdr:row>
      <xdr:rowOff>23685</xdr:rowOff>
    </xdr:to>
    <xdr:cxnSp macro="">
      <xdr:nvCxnSpPr>
        <xdr:cNvPr id="235" name="直線コネクタ 234"/>
        <xdr:cNvCxnSpPr/>
      </xdr:nvCxnSpPr>
      <xdr:spPr>
        <a:xfrm>
          <a:off x="3797300" y="16803115"/>
          <a:ext cx="838200" cy="2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159351</xdr:rowOff>
    </xdr:from>
    <xdr:ext cx="534377" cy="259045"/>
    <xdr:sp macro="" textlink="">
      <xdr:nvSpPr>
        <xdr:cNvPr id="236" name="扶助費平均値テキスト"/>
        <xdr:cNvSpPr txBox="1"/>
      </xdr:nvSpPr>
      <xdr:spPr>
        <a:xfrm>
          <a:off x="4686300" y="16447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136474</xdr:rowOff>
    </xdr:from>
    <xdr:to>
      <xdr:col>24</xdr:col>
      <xdr:colOff>114300</xdr:colOff>
      <xdr:row>97</xdr:row>
      <xdr:rowOff>66624</xdr:rowOff>
    </xdr:to>
    <xdr:sp macro="" textlink="">
      <xdr:nvSpPr>
        <xdr:cNvPr id="237" name="フローチャート: 判断 236"/>
        <xdr:cNvSpPr/>
      </xdr:nvSpPr>
      <xdr:spPr>
        <a:xfrm>
          <a:off x="4584700" y="1659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1015</xdr:rowOff>
    </xdr:from>
    <xdr:to>
      <xdr:col>19</xdr:col>
      <xdr:colOff>177800</xdr:colOff>
      <xdr:row>98</xdr:row>
      <xdr:rowOff>34353</xdr:rowOff>
    </xdr:to>
    <xdr:cxnSp macro="">
      <xdr:nvCxnSpPr>
        <xdr:cNvPr id="238" name="直線コネクタ 237"/>
        <xdr:cNvCxnSpPr/>
      </xdr:nvCxnSpPr>
      <xdr:spPr>
        <a:xfrm flipV="1">
          <a:off x="2908300" y="16803115"/>
          <a:ext cx="889000" cy="3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133693</xdr:rowOff>
    </xdr:from>
    <xdr:to>
      <xdr:col>20</xdr:col>
      <xdr:colOff>38100</xdr:colOff>
      <xdr:row>97</xdr:row>
      <xdr:rowOff>63843</xdr:rowOff>
    </xdr:to>
    <xdr:sp macro="" textlink="">
      <xdr:nvSpPr>
        <xdr:cNvPr id="239" name="フローチャート: 判断 238"/>
        <xdr:cNvSpPr/>
      </xdr:nvSpPr>
      <xdr:spPr>
        <a:xfrm>
          <a:off x="3746500" y="1659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80370</xdr:rowOff>
    </xdr:from>
    <xdr:ext cx="534377" cy="259045"/>
    <xdr:sp macro="" textlink="">
      <xdr:nvSpPr>
        <xdr:cNvPr id="240" name="テキスト ボックス 239"/>
        <xdr:cNvSpPr txBox="1"/>
      </xdr:nvSpPr>
      <xdr:spPr>
        <a:xfrm>
          <a:off x="3530111" y="1636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34353</xdr:rowOff>
    </xdr:from>
    <xdr:to>
      <xdr:col>15</xdr:col>
      <xdr:colOff>50800</xdr:colOff>
      <xdr:row>98</xdr:row>
      <xdr:rowOff>47104</xdr:rowOff>
    </xdr:to>
    <xdr:cxnSp macro="">
      <xdr:nvCxnSpPr>
        <xdr:cNvPr id="241" name="直線コネクタ 240"/>
        <xdr:cNvCxnSpPr/>
      </xdr:nvCxnSpPr>
      <xdr:spPr>
        <a:xfrm flipV="1">
          <a:off x="2019300" y="16836453"/>
          <a:ext cx="889000" cy="1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64212</xdr:rowOff>
    </xdr:from>
    <xdr:to>
      <xdr:col>15</xdr:col>
      <xdr:colOff>101600</xdr:colOff>
      <xdr:row>96</xdr:row>
      <xdr:rowOff>165812</xdr:rowOff>
    </xdr:to>
    <xdr:sp macro="" textlink="">
      <xdr:nvSpPr>
        <xdr:cNvPr id="242" name="フローチャート: 判断 241"/>
        <xdr:cNvSpPr/>
      </xdr:nvSpPr>
      <xdr:spPr>
        <a:xfrm>
          <a:off x="2857500" y="1652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10889</xdr:rowOff>
    </xdr:from>
    <xdr:ext cx="534377" cy="259045"/>
    <xdr:sp macro="" textlink="">
      <xdr:nvSpPr>
        <xdr:cNvPr id="243" name="テキスト ボックス 242"/>
        <xdr:cNvSpPr txBox="1"/>
      </xdr:nvSpPr>
      <xdr:spPr>
        <a:xfrm>
          <a:off x="2641111" y="1629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47104</xdr:rowOff>
    </xdr:from>
    <xdr:to>
      <xdr:col>10</xdr:col>
      <xdr:colOff>114300</xdr:colOff>
      <xdr:row>98</xdr:row>
      <xdr:rowOff>94932</xdr:rowOff>
    </xdr:to>
    <xdr:cxnSp macro="">
      <xdr:nvCxnSpPr>
        <xdr:cNvPr id="244" name="直線コネクタ 243"/>
        <xdr:cNvCxnSpPr/>
      </xdr:nvCxnSpPr>
      <xdr:spPr>
        <a:xfrm flipV="1">
          <a:off x="1130300" y="16849204"/>
          <a:ext cx="889000" cy="47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85331</xdr:rowOff>
    </xdr:from>
    <xdr:to>
      <xdr:col>10</xdr:col>
      <xdr:colOff>165100</xdr:colOff>
      <xdr:row>97</xdr:row>
      <xdr:rowOff>15481</xdr:rowOff>
    </xdr:to>
    <xdr:sp macro="" textlink="">
      <xdr:nvSpPr>
        <xdr:cNvPr id="245" name="フローチャート: 判断 244"/>
        <xdr:cNvSpPr/>
      </xdr:nvSpPr>
      <xdr:spPr>
        <a:xfrm>
          <a:off x="1968500" y="1654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32008</xdr:rowOff>
    </xdr:from>
    <xdr:ext cx="534377" cy="259045"/>
    <xdr:sp macro="" textlink="">
      <xdr:nvSpPr>
        <xdr:cNvPr id="246" name="テキスト ボックス 245"/>
        <xdr:cNvSpPr txBox="1"/>
      </xdr:nvSpPr>
      <xdr:spPr>
        <a:xfrm>
          <a:off x="1752111" y="1631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712</xdr:rowOff>
    </xdr:from>
    <xdr:to>
      <xdr:col>6</xdr:col>
      <xdr:colOff>38100</xdr:colOff>
      <xdr:row>97</xdr:row>
      <xdr:rowOff>102312</xdr:rowOff>
    </xdr:to>
    <xdr:sp macro="" textlink="">
      <xdr:nvSpPr>
        <xdr:cNvPr id="247" name="フローチャート: 判断 246"/>
        <xdr:cNvSpPr/>
      </xdr:nvSpPr>
      <xdr:spPr>
        <a:xfrm>
          <a:off x="1079500" y="1663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118839</xdr:rowOff>
    </xdr:from>
    <xdr:ext cx="534377" cy="259045"/>
    <xdr:sp macro="" textlink="">
      <xdr:nvSpPr>
        <xdr:cNvPr id="248" name="テキスト ボックス 247"/>
        <xdr:cNvSpPr txBox="1"/>
      </xdr:nvSpPr>
      <xdr:spPr>
        <a:xfrm>
          <a:off x="863111" y="1640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144335</xdr:rowOff>
    </xdr:from>
    <xdr:to>
      <xdr:col>24</xdr:col>
      <xdr:colOff>114300</xdr:colOff>
      <xdr:row>98</xdr:row>
      <xdr:rowOff>74485</xdr:rowOff>
    </xdr:to>
    <xdr:sp macro="" textlink="">
      <xdr:nvSpPr>
        <xdr:cNvPr id="254" name="楕円 253"/>
        <xdr:cNvSpPr/>
      </xdr:nvSpPr>
      <xdr:spPr>
        <a:xfrm>
          <a:off x="4584700" y="1677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122762</xdr:rowOff>
    </xdr:from>
    <xdr:ext cx="534377" cy="259045"/>
    <xdr:sp macro="" textlink="">
      <xdr:nvSpPr>
        <xdr:cNvPr id="255" name="扶助費該当値テキスト"/>
        <xdr:cNvSpPr txBox="1"/>
      </xdr:nvSpPr>
      <xdr:spPr>
        <a:xfrm>
          <a:off x="4686300" y="1675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121665</xdr:rowOff>
    </xdr:from>
    <xdr:to>
      <xdr:col>20</xdr:col>
      <xdr:colOff>38100</xdr:colOff>
      <xdr:row>98</xdr:row>
      <xdr:rowOff>51815</xdr:rowOff>
    </xdr:to>
    <xdr:sp macro="" textlink="">
      <xdr:nvSpPr>
        <xdr:cNvPr id="256" name="楕円 255"/>
        <xdr:cNvSpPr/>
      </xdr:nvSpPr>
      <xdr:spPr>
        <a:xfrm>
          <a:off x="3746500" y="1675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42942</xdr:rowOff>
    </xdr:from>
    <xdr:ext cx="534377" cy="259045"/>
    <xdr:sp macro="" textlink="">
      <xdr:nvSpPr>
        <xdr:cNvPr id="257" name="テキスト ボックス 256"/>
        <xdr:cNvSpPr txBox="1"/>
      </xdr:nvSpPr>
      <xdr:spPr>
        <a:xfrm>
          <a:off x="3530111" y="1684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155003</xdr:rowOff>
    </xdr:from>
    <xdr:to>
      <xdr:col>15</xdr:col>
      <xdr:colOff>101600</xdr:colOff>
      <xdr:row>98</xdr:row>
      <xdr:rowOff>85153</xdr:rowOff>
    </xdr:to>
    <xdr:sp macro="" textlink="">
      <xdr:nvSpPr>
        <xdr:cNvPr id="258" name="楕円 257"/>
        <xdr:cNvSpPr/>
      </xdr:nvSpPr>
      <xdr:spPr>
        <a:xfrm>
          <a:off x="2857500" y="16785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76280</xdr:rowOff>
    </xdr:from>
    <xdr:ext cx="534377" cy="259045"/>
    <xdr:sp macro="" textlink="">
      <xdr:nvSpPr>
        <xdr:cNvPr id="259" name="テキスト ボックス 258"/>
        <xdr:cNvSpPr txBox="1"/>
      </xdr:nvSpPr>
      <xdr:spPr>
        <a:xfrm>
          <a:off x="2641111" y="1687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167754</xdr:rowOff>
    </xdr:from>
    <xdr:to>
      <xdr:col>10</xdr:col>
      <xdr:colOff>165100</xdr:colOff>
      <xdr:row>98</xdr:row>
      <xdr:rowOff>97904</xdr:rowOff>
    </xdr:to>
    <xdr:sp macro="" textlink="">
      <xdr:nvSpPr>
        <xdr:cNvPr id="260" name="楕円 259"/>
        <xdr:cNvSpPr/>
      </xdr:nvSpPr>
      <xdr:spPr>
        <a:xfrm>
          <a:off x="1968500" y="1679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89031</xdr:rowOff>
    </xdr:from>
    <xdr:ext cx="534377" cy="259045"/>
    <xdr:sp macro="" textlink="">
      <xdr:nvSpPr>
        <xdr:cNvPr id="261" name="テキスト ボックス 260"/>
        <xdr:cNvSpPr txBox="1"/>
      </xdr:nvSpPr>
      <xdr:spPr>
        <a:xfrm>
          <a:off x="1752111" y="16891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44132</xdr:rowOff>
    </xdr:from>
    <xdr:to>
      <xdr:col>6</xdr:col>
      <xdr:colOff>38100</xdr:colOff>
      <xdr:row>98</xdr:row>
      <xdr:rowOff>145732</xdr:rowOff>
    </xdr:to>
    <xdr:sp macro="" textlink="">
      <xdr:nvSpPr>
        <xdr:cNvPr id="262" name="楕円 261"/>
        <xdr:cNvSpPr/>
      </xdr:nvSpPr>
      <xdr:spPr>
        <a:xfrm>
          <a:off x="1079500" y="1684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136859</xdr:rowOff>
    </xdr:from>
    <xdr:ext cx="534377" cy="259045"/>
    <xdr:sp macro="" textlink="">
      <xdr:nvSpPr>
        <xdr:cNvPr id="263" name="テキスト ボックス 262"/>
        <xdr:cNvSpPr txBox="1"/>
      </xdr:nvSpPr>
      <xdr:spPr>
        <a:xfrm>
          <a:off x="863111" y="1693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69047</xdr:rowOff>
    </xdr:from>
    <xdr:to>
      <xdr:col>54</xdr:col>
      <xdr:colOff>189865</xdr:colOff>
      <xdr:row>38</xdr:row>
      <xdr:rowOff>43300</xdr:rowOff>
    </xdr:to>
    <xdr:cxnSp macro="">
      <xdr:nvCxnSpPr>
        <xdr:cNvPr id="285" name="直線コネクタ 284"/>
        <xdr:cNvCxnSpPr/>
      </xdr:nvCxnSpPr>
      <xdr:spPr>
        <a:xfrm flipV="1">
          <a:off x="10475595" y="5383997"/>
          <a:ext cx="1270" cy="1174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47127</xdr:rowOff>
    </xdr:from>
    <xdr:ext cx="534377" cy="259045"/>
    <xdr:sp macro="" textlink="">
      <xdr:nvSpPr>
        <xdr:cNvPr id="286" name="補助費等最小値テキスト"/>
        <xdr:cNvSpPr txBox="1"/>
      </xdr:nvSpPr>
      <xdr:spPr>
        <a:xfrm>
          <a:off x="10528300" y="656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43300</xdr:rowOff>
    </xdr:from>
    <xdr:to>
      <xdr:col>55</xdr:col>
      <xdr:colOff>88900</xdr:colOff>
      <xdr:row>38</xdr:row>
      <xdr:rowOff>43300</xdr:rowOff>
    </xdr:to>
    <xdr:cxnSp macro="">
      <xdr:nvCxnSpPr>
        <xdr:cNvPr id="287" name="直線コネクタ 286"/>
        <xdr:cNvCxnSpPr/>
      </xdr:nvCxnSpPr>
      <xdr:spPr>
        <a:xfrm>
          <a:off x="10388600" y="655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15724</xdr:rowOff>
    </xdr:from>
    <xdr:ext cx="599010" cy="259045"/>
    <xdr:sp macro="" textlink="">
      <xdr:nvSpPr>
        <xdr:cNvPr id="288" name="補助費等最大値テキスト"/>
        <xdr:cNvSpPr txBox="1"/>
      </xdr:nvSpPr>
      <xdr:spPr>
        <a:xfrm>
          <a:off x="10528300" y="5159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69047</xdr:rowOff>
    </xdr:from>
    <xdr:to>
      <xdr:col>55</xdr:col>
      <xdr:colOff>88900</xdr:colOff>
      <xdr:row>31</xdr:row>
      <xdr:rowOff>69047</xdr:rowOff>
    </xdr:to>
    <xdr:cxnSp macro="">
      <xdr:nvCxnSpPr>
        <xdr:cNvPr id="289" name="直線コネクタ 288"/>
        <xdr:cNvCxnSpPr/>
      </xdr:nvCxnSpPr>
      <xdr:spPr>
        <a:xfrm>
          <a:off x="10388600" y="5383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131468</xdr:rowOff>
    </xdr:from>
    <xdr:to>
      <xdr:col>55</xdr:col>
      <xdr:colOff>0</xdr:colOff>
      <xdr:row>37</xdr:row>
      <xdr:rowOff>148414</xdr:rowOff>
    </xdr:to>
    <xdr:cxnSp macro="">
      <xdr:nvCxnSpPr>
        <xdr:cNvPr id="290" name="直線コネクタ 289"/>
        <xdr:cNvCxnSpPr/>
      </xdr:nvCxnSpPr>
      <xdr:spPr>
        <a:xfrm flipV="1">
          <a:off x="9639300" y="6475118"/>
          <a:ext cx="838200" cy="1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48011</xdr:rowOff>
    </xdr:from>
    <xdr:ext cx="599010" cy="259045"/>
    <xdr:sp macro="" textlink="">
      <xdr:nvSpPr>
        <xdr:cNvPr id="291" name="補助費等平均値テキスト"/>
        <xdr:cNvSpPr txBox="1"/>
      </xdr:nvSpPr>
      <xdr:spPr>
        <a:xfrm>
          <a:off x="10528300" y="62202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25134</xdr:rowOff>
    </xdr:from>
    <xdr:to>
      <xdr:col>55</xdr:col>
      <xdr:colOff>50800</xdr:colOff>
      <xdr:row>37</xdr:row>
      <xdr:rowOff>126734</xdr:rowOff>
    </xdr:to>
    <xdr:sp macro="" textlink="">
      <xdr:nvSpPr>
        <xdr:cNvPr id="292" name="フローチャート: 判断 291"/>
        <xdr:cNvSpPr/>
      </xdr:nvSpPr>
      <xdr:spPr>
        <a:xfrm>
          <a:off x="10426700" y="636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148414</xdr:rowOff>
    </xdr:from>
    <xdr:to>
      <xdr:col>50</xdr:col>
      <xdr:colOff>114300</xdr:colOff>
      <xdr:row>37</xdr:row>
      <xdr:rowOff>152572</xdr:rowOff>
    </xdr:to>
    <xdr:cxnSp macro="">
      <xdr:nvCxnSpPr>
        <xdr:cNvPr id="293" name="直線コネクタ 292"/>
        <xdr:cNvCxnSpPr/>
      </xdr:nvCxnSpPr>
      <xdr:spPr>
        <a:xfrm flipV="1">
          <a:off x="8750300" y="6492064"/>
          <a:ext cx="889000" cy="4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39980</xdr:rowOff>
    </xdr:from>
    <xdr:to>
      <xdr:col>50</xdr:col>
      <xdr:colOff>165100</xdr:colOff>
      <xdr:row>37</xdr:row>
      <xdr:rowOff>141580</xdr:rowOff>
    </xdr:to>
    <xdr:sp macro="" textlink="">
      <xdr:nvSpPr>
        <xdr:cNvPr id="294" name="フローチャート: 判断 293"/>
        <xdr:cNvSpPr/>
      </xdr:nvSpPr>
      <xdr:spPr>
        <a:xfrm>
          <a:off x="9588500" y="638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158107</xdr:rowOff>
    </xdr:from>
    <xdr:ext cx="534377" cy="259045"/>
    <xdr:sp macro="" textlink="">
      <xdr:nvSpPr>
        <xdr:cNvPr id="295" name="テキスト ボックス 294"/>
        <xdr:cNvSpPr txBox="1"/>
      </xdr:nvSpPr>
      <xdr:spPr>
        <a:xfrm>
          <a:off x="9372111" y="615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152572</xdr:rowOff>
    </xdr:from>
    <xdr:to>
      <xdr:col>45</xdr:col>
      <xdr:colOff>177800</xdr:colOff>
      <xdr:row>37</xdr:row>
      <xdr:rowOff>163868</xdr:rowOff>
    </xdr:to>
    <xdr:cxnSp macro="">
      <xdr:nvCxnSpPr>
        <xdr:cNvPr id="296" name="直線コネクタ 295"/>
        <xdr:cNvCxnSpPr/>
      </xdr:nvCxnSpPr>
      <xdr:spPr>
        <a:xfrm flipV="1">
          <a:off x="7861300" y="6496222"/>
          <a:ext cx="889000" cy="1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120056</xdr:rowOff>
    </xdr:from>
    <xdr:to>
      <xdr:col>46</xdr:col>
      <xdr:colOff>38100</xdr:colOff>
      <xdr:row>37</xdr:row>
      <xdr:rowOff>50206</xdr:rowOff>
    </xdr:to>
    <xdr:sp macro="" textlink="">
      <xdr:nvSpPr>
        <xdr:cNvPr id="297" name="フローチャート: 判断 296"/>
        <xdr:cNvSpPr/>
      </xdr:nvSpPr>
      <xdr:spPr>
        <a:xfrm>
          <a:off x="8699500" y="629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66733</xdr:rowOff>
    </xdr:from>
    <xdr:ext cx="599010" cy="259045"/>
    <xdr:sp macro="" textlink="">
      <xdr:nvSpPr>
        <xdr:cNvPr id="298" name="テキスト ボックス 297"/>
        <xdr:cNvSpPr txBox="1"/>
      </xdr:nvSpPr>
      <xdr:spPr>
        <a:xfrm>
          <a:off x="8450795" y="6067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163868</xdr:rowOff>
    </xdr:from>
    <xdr:to>
      <xdr:col>41</xdr:col>
      <xdr:colOff>50800</xdr:colOff>
      <xdr:row>38</xdr:row>
      <xdr:rowOff>10244</xdr:rowOff>
    </xdr:to>
    <xdr:cxnSp macro="">
      <xdr:nvCxnSpPr>
        <xdr:cNvPr id="299" name="直線コネクタ 298"/>
        <xdr:cNvCxnSpPr/>
      </xdr:nvCxnSpPr>
      <xdr:spPr>
        <a:xfrm flipV="1">
          <a:off x="6972300" y="6507518"/>
          <a:ext cx="889000" cy="17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144354</xdr:rowOff>
    </xdr:from>
    <xdr:to>
      <xdr:col>41</xdr:col>
      <xdr:colOff>101600</xdr:colOff>
      <xdr:row>37</xdr:row>
      <xdr:rowOff>74504</xdr:rowOff>
    </xdr:to>
    <xdr:sp macro="" textlink="">
      <xdr:nvSpPr>
        <xdr:cNvPr id="300" name="フローチャート: 判断 299"/>
        <xdr:cNvSpPr/>
      </xdr:nvSpPr>
      <xdr:spPr>
        <a:xfrm>
          <a:off x="7810500" y="631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91031</xdr:rowOff>
    </xdr:from>
    <xdr:ext cx="599010" cy="259045"/>
    <xdr:sp macro="" textlink="">
      <xdr:nvSpPr>
        <xdr:cNvPr id="301" name="テキスト ボックス 300"/>
        <xdr:cNvSpPr txBox="1"/>
      </xdr:nvSpPr>
      <xdr:spPr>
        <a:xfrm>
          <a:off x="7561795" y="6091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1966</xdr:rowOff>
    </xdr:from>
    <xdr:to>
      <xdr:col>36</xdr:col>
      <xdr:colOff>165100</xdr:colOff>
      <xdr:row>37</xdr:row>
      <xdr:rowOff>103566</xdr:rowOff>
    </xdr:to>
    <xdr:sp macro="" textlink="">
      <xdr:nvSpPr>
        <xdr:cNvPr id="302" name="フローチャート: 判断 301"/>
        <xdr:cNvSpPr/>
      </xdr:nvSpPr>
      <xdr:spPr>
        <a:xfrm>
          <a:off x="6921500" y="634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120093</xdr:rowOff>
    </xdr:from>
    <xdr:ext cx="599010" cy="259045"/>
    <xdr:sp macro="" textlink="">
      <xdr:nvSpPr>
        <xdr:cNvPr id="303" name="テキスト ボックス 302"/>
        <xdr:cNvSpPr txBox="1"/>
      </xdr:nvSpPr>
      <xdr:spPr>
        <a:xfrm>
          <a:off x="6672795" y="6120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80668</xdr:rowOff>
    </xdr:from>
    <xdr:to>
      <xdr:col>55</xdr:col>
      <xdr:colOff>50800</xdr:colOff>
      <xdr:row>38</xdr:row>
      <xdr:rowOff>10818</xdr:rowOff>
    </xdr:to>
    <xdr:sp macro="" textlink="">
      <xdr:nvSpPr>
        <xdr:cNvPr id="309" name="楕円 308"/>
        <xdr:cNvSpPr/>
      </xdr:nvSpPr>
      <xdr:spPr>
        <a:xfrm>
          <a:off x="10426700" y="642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3561</xdr:rowOff>
    </xdr:from>
    <xdr:ext cx="534377" cy="259045"/>
    <xdr:sp macro="" textlink="">
      <xdr:nvSpPr>
        <xdr:cNvPr id="310" name="補助費等該当値テキスト"/>
        <xdr:cNvSpPr txBox="1"/>
      </xdr:nvSpPr>
      <xdr:spPr>
        <a:xfrm>
          <a:off x="10528300" y="6347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97614</xdr:rowOff>
    </xdr:from>
    <xdr:to>
      <xdr:col>50</xdr:col>
      <xdr:colOff>165100</xdr:colOff>
      <xdr:row>38</xdr:row>
      <xdr:rowOff>27764</xdr:rowOff>
    </xdr:to>
    <xdr:sp macro="" textlink="">
      <xdr:nvSpPr>
        <xdr:cNvPr id="311" name="楕円 310"/>
        <xdr:cNvSpPr/>
      </xdr:nvSpPr>
      <xdr:spPr>
        <a:xfrm>
          <a:off x="9588500" y="644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18891</xdr:rowOff>
    </xdr:from>
    <xdr:ext cx="534377" cy="259045"/>
    <xdr:sp macro="" textlink="">
      <xdr:nvSpPr>
        <xdr:cNvPr id="312" name="テキスト ボックス 311"/>
        <xdr:cNvSpPr txBox="1"/>
      </xdr:nvSpPr>
      <xdr:spPr>
        <a:xfrm>
          <a:off x="9372111" y="6533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101772</xdr:rowOff>
    </xdr:from>
    <xdr:to>
      <xdr:col>46</xdr:col>
      <xdr:colOff>38100</xdr:colOff>
      <xdr:row>38</xdr:row>
      <xdr:rowOff>31922</xdr:rowOff>
    </xdr:to>
    <xdr:sp macro="" textlink="">
      <xdr:nvSpPr>
        <xdr:cNvPr id="313" name="楕円 312"/>
        <xdr:cNvSpPr/>
      </xdr:nvSpPr>
      <xdr:spPr>
        <a:xfrm>
          <a:off x="8699500" y="644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23049</xdr:rowOff>
    </xdr:from>
    <xdr:ext cx="534377" cy="259045"/>
    <xdr:sp macro="" textlink="">
      <xdr:nvSpPr>
        <xdr:cNvPr id="314" name="テキスト ボックス 313"/>
        <xdr:cNvSpPr txBox="1"/>
      </xdr:nvSpPr>
      <xdr:spPr>
        <a:xfrm>
          <a:off x="8483111" y="653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113068</xdr:rowOff>
    </xdr:from>
    <xdr:to>
      <xdr:col>41</xdr:col>
      <xdr:colOff>101600</xdr:colOff>
      <xdr:row>38</xdr:row>
      <xdr:rowOff>43218</xdr:rowOff>
    </xdr:to>
    <xdr:sp macro="" textlink="">
      <xdr:nvSpPr>
        <xdr:cNvPr id="315" name="楕円 314"/>
        <xdr:cNvSpPr/>
      </xdr:nvSpPr>
      <xdr:spPr>
        <a:xfrm>
          <a:off x="7810500" y="645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34345</xdr:rowOff>
    </xdr:from>
    <xdr:ext cx="534377" cy="259045"/>
    <xdr:sp macro="" textlink="">
      <xdr:nvSpPr>
        <xdr:cNvPr id="316" name="テキスト ボックス 315"/>
        <xdr:cNvSpPr txBox="1"/>
      </xdr:nvSpPr>
      <xdr:spPr>
        <a:xfrm>
          <a:off x="7594111" y="654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130894</xdr:rowOff>
    </xdr:from>
    <xdr:to>
      <xdr:col>36</xdr:col>
      <xdr:colOff>165100</xdr:colOff>
      <xdr:row>38</xdr:row>
      <xdr:rowOff>61044</xdr:rowOff>
    </xdr:to>
    <xdr:sp macro="" textlink="">
      <xdr:nvSpPr>
        <xdr:cNvPr id="317" name="楕円 316"/>
        <xdr:cNvSpPr/>
      </xdr:nvSpPr>
      <xdr:spPr>
        <a:xfrm>
          <a:off x="6921500" y="647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52171</xdr:rowOff>
    </xdr:from>
    <xdr:ext cx="534377" cy="259045"/>
    <xdr:sp macro="" textlink="">
      <xdr:nvSpPr>
        <xdr:cNvPr id="318" name="テキスト ボックス 317"/>
        <xdr:cNvSpPr txBox="1"/>
      </xdr:nvSpPr>
      <xdr:spPr>
        <a:xfrm>
          <a:off x="6705111" y="656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11461</xdr:rowOff>
    </xdr:from>
    <xdr:to>
      <xdr:col>54</xdr:col>
      <xdr:colOff>189865</xdr:colOff>
      <xdr:row>58</xdr:row>
      <xdr:rowOff>134890</xdr:rowOff>
    </xdr:to>
    <xdr:cxnSp macro="">
      <xdr:nvCxnSpPr>
        <xdr:cNvPr id="340" name="直線コネクタ 339"/>
        <xdr:cNvCxnSpPr/>
      </xdr:nvCxnSpPr>
      <xdr:spPr>
        <a:xfrm flipV="1">
          <a:off x="10475595" y="8755411"/>
          <a:ext cx="1270" cy="1323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166236</xdr:rowOff>
    </xdr:from>
    <xdr:ext cx="534377" cy="259045"/>
    <xdr:sp macro="" textlink="">
      <xdr:nvSpPr>
        <xdr:cNvPr id="341" name="普通建設事業費最小値テキスト"/>
        <xdr:cNvSpPr txBox="1"/>
      </xdr:nvSpPr>
      <xdr:spPr>
        <a:xfrm>
          <a:off x="10528300" y="10110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134890</xdr:rowOff>
    </xdr:from>
    <xdr:to>
      <xdr:col>55</xdr:col>
      <xdr:colOff>88900</xdr:colOff>
      <xdr:row>58</xdr:row>
      <xdr:rowOff>134890</xdr:rowOff>
    </xdr:to>
    <xdr:cxnSp macro="">
      <xdr:nvCxnSpPr>
        <xdr:cNvPr id="342" name="直線コネクタ 341"/>
        <xdr:cNvCxnSpPr/>
      </xdr:nvCxnSpPr>
      <xdr:spPr>
        <a:xfrm>
          <a:off x="10388600" y="1007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129588</xdr:rowOff>
    </xdr:from>
    <xdr:ext cx="690189" cy="259045"/>
    <xdr:sp macro="" textlink="">
      <xdr:nvSpPr>
        <xdr:cNvPr id="343" name="普通建設事業費最大値テキスト"/>
        <xdr:cNvSpPr txBox="1"/>
      </xdr:nvSpPr>
      <xdr:spPr>
        <a:xfrm>
          <a:off x="10528300" y="85306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5,810,974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11461</xdr:rowOff>
    </xdr:from>
    <xdr:to>
      <xdr:col>55</xdr:col>
      <xdr:colOff>88900</xdr:colOff>
      <xdr:row>51</xdr:row>
      <xdr:rowOff>11461</xdr:rowOff>
    </xdr:to>
    <xdr:cxnSp macro="">
      <xdr:nvCxnSpPr>
        <xdr:cNvPr id="344" name="直線コネクタ 343"/>
        <xdr:cNvCxnSpPr/>
      </xdr:nvCxnSpPr>
      <xdr:spPr>
        <a:xfrm>
          <a:off x="10388600" y="8755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114902</xdr:rowOff>
    </xdr:from>
    <xdr:to>
      <xdr:col>55</xdr:col>
      <xdr:colOff>0</xdr:colOff>
      <xdr:row>58</xdr:row>
      <xdr:rowOff>116570</xdr:rowOff>
    </xdr:to>
    <xdr:cxnSp macro="">
      <xdr:nvCxnSpPr>
        <xdr:cNvPr id="345" name="直線コネクタ 344"/>
        <xdr:cNvCxnSpPr/>
      </xdr:nvCxnSpPr>
      <xdr:spPr>
        <a:xfrm flipV="1">
          <a:off x="9639300" y="10059002"/>
          <a:ext cx="838200" cy="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83686</xdr:rowOff>
    </xdr:from>
    <xdr:ext cx="599010" cy="259045"/>
    <xdr:sp macro="" textlink="">
      <xdr:nvSpPr>
        <xdr:cNvPr id="346" name="普通建設事業費平均値テキスト"/>
        <xdr:cNvSpPr txBox="1"/>
      </xdr:nvSpPr>
      <xdr:spPr>
        <a:xfrm>
          <a:off x="10528300" y="98563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60809</xdr:rowOff>
    </xdr:from>
    <xdr:to>
      <xdr:col>55</xdr:col>
      <xdr:colOff>50800</xdr:colOff>
      <xdr:row>58</xdr:row>
      <xdr:rowOff>162409</xdr:rowOff>
    </xdr:to>
    <xdr:sp macro="" textlink="">
      <xdr:nvSpPr>
        <xdr:cNvPr id="347" name="フローチャート: 判断 346"/>
        <xdr:cNvSpPr/>
      </xdr:nvSpPr>
      <xdr:spPr>
        <a:xfrm>
          <a:off x="10426700" y="10004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116570</xdr:rowOff>
    </xdr:from>
    <xdr:to>
      <xdr:col>50</xdr:col>
      <xdr:colOff>114300</xdr:colOff>
      <xdr:row>58</xdr:row>
      <xdr:rowOff>128994</xdr:rowOff>
    </xdr:to>
    <xdr:cxnSp macro="">
      <xdr:nvCxnSpPr>
        <xdr:cNvPr id="348" name="直線コネクタ 347"/>
        <xdr:cNvCxnSpPr/>
      </xdr:nvCxnSpPr>
      <xdr:spPr>
        <a:xfrm flipV="1">
          <a:off x="8750300" y="10060670"/>
          <a:ext cx="889000" cy="12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57204</xdr:rowOff>
    </xdr:from>
    <xdr:to>
      <xdr:col>50</xdr:col>
      <xdr:colOff>165100</xdr:colOff>
      <xdr:row>58</xdr:row>
      <xdr:rowOff>158804</xdr:rowOff>
    </xdr:to>
    <xdr:sp macro="" textlink="">
      <xdr:nvSpPr>
        <xdr:cNvPr id="349" name="フローチャート: 判断 348"/>
        <xdr:cNvSpPr/>
      </xdr:nvSpPr>
      <xdr:spPr>
        <a:xfrm>
          <a:off x="9588500" y="100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3881</xdr:rowOff>
    </xdr:from>
    <xdr:ext cx="599010" cy="259045"/>
    <xdr:sp macro="" textlink="">
      <xdr:nvSpPr>
        <xdr:cNvPr id="350" name="テキスト ボックス 349"/>
        <xdr:cNvSpPr txBox="1"/>
      </xdr:nvSpPr>
      <xdr:spPr>
        <a:xfrm>
          <a:off x="9339795" y="9776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118342</xdr:rowOff>
    </xdr:from>
    <xdr:to>
      <xdr:col>45</xdr:col>
      <xdr:colOff>177800</xdr:colOff>
      <xdr:row>58</xdr:row>
      <xdr:rowOff>128994</xdr:rowOff>
    </xdr:to>
    <xdr:cxnSp macro="">
      <xdr:nvCxnSpPr>
        <xdr:cNvPr id="351" name="直線コネクタ 350"/>
        <xdr:cNvCxnSpPr/>
      </xdr:nvCxnSpPr>
      <xdr:spPr>
        <a:xfrm>
          <a:off x="7861300" y="10062442"/>
          <a:ext cx="889000" cy="10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51822</xdr:rowOff>
    </xdr:from>
    <xdr:to>
      <xdr:col>46</xdr:col>
      <xdr:colOff>38100</xdr:colOff>
      <xdr:row>58</xdr:row>
      <xdr:rowOff>153422</xdr:rowOff>
    </xdr:to>
    <xdr:sp macro="" textlink="">
      <xdr:nvSpPr>
        <xdr:cNvPr id="352" name="フローチャート: 判断 351"/>
        <xdr:cNvSpPr/>
      </xdr:nvSpPr>
      <xdr:spPr>
        <a:xfrm>
          <a:off x="8699500" y="999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169949</xdr:rowOff>
    </xdr:from>
    <xdr:ext cx="599010" cy="259045"/>
    <xdr:sp macro="" textlink="">
      <xdr:nvSpPr>
        <xdr:cNvPr id="353" name="テキスト ボックス 352"/>
        <xdr:cNvSpPr txBox="1"/>
      </xdr:nvSpPr>
      <xdr:spPr>
        <a:xfrm>
          <a:off x="8450795" y="9771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115586</xdr:rowOff>
    </xdr:from>
    <xdr:to>
      <xdr:col>41</xdr:col>
      <xdr:colOff>50800</xdr:colOff>
      <xdr:row>58</xdr:row>
      <xdr:rowOff>118342</xdr:rowOff>
    </xdr:to>
    <xdr:cxnSp macro="">
      <xdr:nvCxnSpPr>
        <xdr:cNvPr id="354" name="直線コネクタ 353"/>
        <xdr:cNvCxnSpPr/>
      </xdr:nvCxnSpPr>
      <xdr:spPr>
        <a:xfrm>
          <a:off x="6972300" y="10059686"/>
          <a:ext cx="889000" cy="2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48740</xdr:rowOff>
    </xdr:from>
    <xdr:to>
      <xdr:col>41</xdr:col>
      <xdr:colOff>101600</xdr:colOff>
      <xdr:row>58</xdr:row>
      <xdr:rowOff>150340</xdr:rowOff>
    </xdr:to>
    <xdr:sp macro="" textlink="">
      <xdr:nvSpPr>
        <xdr:cNvPr id="355" name="フローチャート: 判断 354"/>
        <xdr:cNvSpPr/>
      </xdr:nvSpPr>
      <xdr:spPr>
        <a:xfrm>
          <a:off x="7810500" y="999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166867</xdr:rowOff>
    </xdr:from>
    <xdr:ext cx="599010" cy="259045"/>
    <xdr:sp macro="" textlink="">
      <xdr:nvSpPr>
        <xdr:cNvPr id="356" name="テキスト ボックス 355"/>
        <xdr:cNvSpPr txBox="1"/>
      </xdr:nvSpPr>
      <xdr:spPr>
        <a:xfrm>
          <a:off x="7561795" y="9768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48989</xdr:rowOff>
    </xdr:from>
    <xdr:to>
      <xdr:col>36</xdr:col>
      <xdr:colOff>165100</xdr:colOff>
      <xdr:row>58</xdr:row>
      <xdr:rowOff>150589</xdr:rowOff>
    </xdr:to>
    <xdr:sp macro="" textlink="">
      <xdr:nvSpPr>
        <xdr:cNvPr id="357" name="フローチャート: 判断 356"/>
        <xdr:cNvSpPr/>
      </xdr:nvSpPr>
      <xdr:spPr>
        <a:xfrm>
          <a:off x="6921500" y="99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167116</xdr:rowOff>
    </xdr:from>
    <xdr:ext cx="599010" cy="259045"/>
    <xdr:sp macro="" textlink="">
      <xdr:nvSpPr>
        <xdr:cNvPr id="358" name="テキスト ボックス 357"/>
        <xdr:cNvSpPr txBox="1"/>
      </xdr:nvSpPr>
      <xdr:spPr>
        <a:xfrm>
          <a:off x="6672795" y="9768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64102</xdr:rowOff>
    </xdr:from>
    <xdr:to>
      <xdr:col>55</xdr:col>
      <xdr:colOff>50800</xdr:colOff>
      <xdr:row>58</xdr:row>
      <xdr:rowOff>165702</xdr:rowOff>
    </xdr:to>
    <xdr:sp macro="" textlink="">
      <xdr:nvSpPr>
        <xdr:cNvPr id="364" name="楕円 363"/>
        <xdr:cNvSpPr/>
      </xdr:nvSpPr>
      <xdr:spPr>
        <a:xfrm>
          <a:off x="10426700" y="1000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39236</xdr:rowOff>
    </xdr:from>
    <xdr:ext cx="599010" cy="259045"/>
    <xdr:sp macro="" textlink="">
      <xdr:nvSpPr>
        <xdr:cNvPr id="365" name="普通建設事業費該当値テキスト"/>
        <xdr:cNvSpPr txBox="1"/>
      </xdr:nvSpPr>
      <xdr:spPr>
        <a:xfrm>
          <a:off x="10528300" y="9983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65770</xdr:rowOff>
    </xdr:from>
    <xdr:to>
      <xdr:col>50</xdr:col>
      <xdr:colOff>165100</xdr:colOff>
      <xdr:row>58</xdr:row>
      <xdr:rowOff>167370</xdr:rowOff>
    </xdr:to>
    <xdr:sp macro="" textlink="">
      <xdr:nvSpPr>
        <xdr:cNvPr id="366" name="楕円 365"/>
        <xdr:cNvSpPr/>
      </xdr:nvSpPr>
      <xdr:spPr>
        <a:xfrm>
          <a:off x="9588500" y="1000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158497</xdr:rowOff>
    </xdr:from>
    <xdr:ext cx="599010" cy="259045"/>
    <xdr:sp macro="" textlink="">
      <xdr:nvSpPr>
        <xdr:cNvPr id="367" name="テキスト ボックス 366"/>
        <xdr:cNvSpPr txBox="1"/>
      </xdr:nvSpPr>
      <xdr:spPr>
        <a:xfrm>
          <a:off x="9339795" y="10102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78194</xdr:rowOff>
    </xdr:from>
    <xdr:to>
      <xdr:col>46</xdr:col>
      <xdr:colOff>38100</xdr:colOff>
      <xdr:row>59</xdr:row>
      <xdr:rowOff>8344</xdr:rowOff>
    </xdr:to>
    <xdr:sp macro="" textlink="">
      <xdr:nvSpPr>
        <xdr:cNvPr id="368" name="楕円 367"/>
        <xdr:cNvSpPr/>
      </xdr:nvSpPr>
      <xdr:spPr>
        <a:xfrm>
          <a:off x="8699500" y="1002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170921</xdr:rowOff>
    </xdr:from>
    <xdr:ext cx="534377" cy="259045"/>
    <xdr:sp macro="" textlink="">
      <xdr:nvSpPr>
        <xdr:cNvPr id="369" name="テキスト ボックス 368"/>
        <xdr:cNvSpPr txBox="1"/>
      </xdr:nvSpPr>
      <xdr:spPr>
        <a:xfrm>
          <a:off x="8483111" y="1011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67542</xdr:rowOff>
    </xdr:from>
    <xdr:to>
      <xdr:col>41</xdr:col>
      <xdr:colOff>101600</xdr:colOff>
      <xdr:row>58</xdr:row>
      <xdr:rowOff>169142</xdr:rowOff>
    </xdr:to>
    <xdr:sp macro="" textlink="">
      <xdr:nvSpPr>
        <xdr:cNvPr id="370" name="楕円 369"/>
        <xdr:cNvSpPr/>
      </xdr:nvSpPr>
      <xdr:spPr>
        <a:xfrm>
          <a:off x="7810500" y="1001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160269</xdr:rowOff>
    </xdr:from>
    <xdr:ext cx="534377" cy="259045"/>
    <xdr:sp macro="" textlink="">
      <xdr:nvSpPr>
        <xdr:cNvPr id="371" name="テキスト ボックス 370"/>
        <xdr:cNvSpPr txBox="1"/>
      </xdr:nvSpPr>
      <xdr:spPr>
        <a:xfrm>
          <a:off x="7594111" y="1010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64786</xdr:rowOff>
    </xdr:from>
    <xdr:to>
      <xdr:col>36</xdr:col>
      <xdr:colOff>165100</xdr:colOff>
      <xdr:row>58</xdr:row>
      <xdr:rowOff>166386</xdr:rowOff>
    </xdr:to>
    <xdr:sp macro="" textlink="">
      <xdr:nvSpPr>
        <xdr:cNvPr id="372" name="楕円 371"/>
        <xdr:cNvSpPr/>
      </xdr:nvSpPr>
      <xdr:spPr>
        <a:xfrm>
          <a:off x="6921500" y="1000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157513</xdr:rowOff>
    </xdr:from>
    <xdr:ext cx="599010" cy="259045"/>
    <xdr:sp macro="" textlink="">
      <xdr:nvSpPr>
        <xdr:cNvPr id="373" name="テキスト ボックス 372"/>
        <xdr:cNvSpPr txBox="1"/>
      </xdr:nvSpPr>
      <xdr:spPr>
        <a:xfrm>
          <a:off x="6672795" y="10101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7" name="テキスト ボックス 386"/>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9" name="テキスト ボックス 388"/>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1" name="テキスト ボックス 390"/>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167500</xdr:rowOff>
    </xdr:from>
    <xdr:to>
      <xdr:col>54</xdr:col>
      <xdr:colOff>189865</xdr:colOff>
      <xdr:row>78</xdr:row>
      <xdr:rowOff>139700</xdr:rowOff>
    </xdr:to>
    <xdr:cxnSp macro="">
      <xdr:nvCxnSpPr>
        <xdr:cNvPr id="395" name="直線コネクタ 394"/>
        <xdr:cNvCxnSpPr/>
      </xdr:nvCxnSpPr>
      <xdr:spPr>
        <a:xfrm flipV="1">
          <a:off x="10475595" y="12340450"/>
          <a:ext cx="1270" cy="1172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11698</xdr:rowOff>
    </xdr:from>
    <xdr:ext cx="249299" cy="259045"/>
    <xdr:sp macro="" textlink="">
      <xdr:nvSpPr>
        <xdr:cNvPr id="396" name="普通建設事業費 （ うち新規整備　）最小値テキスト"/>
        <xdr:cNvSpPr txBox="1"/>
      </xdr:nvSpPr>
      <xdr:spPr>
        <a:xfrm>
          <a:off x="10528300" y="135562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114177</xdr:rowOff>
    </xdr:from>
    <xdr:ext cx="690189" cy="259045"/>
    <xdr:sp macro="" textlink="">
      <xdr:nvSpPr>
        <xdr:cNvPr id="398" name="普通建設事業費 （ うち新規整備　）最大値テキスト"/>
        <xdr:cNvSpPr txBox="1"/>
      </xdr:nvSpPr>
      <xdr:spPr>
        <a:xfrm>
          <a:off x="10528300" y="121156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5,128,391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167500</xdr:rowOff>
    </xdr:from>
    <xdr:to>
      <xdr:col>55</xdr:col>
      <xdr:colOff>88900</xdr:colOff>
      <xdr:row>71</xdr:row>
      <xdr:rowOff>167500</xdr:rowOff>
    </xdr:to>
    <xdr:cxnSp macro="">
      <xdr:nvCxnSpPr>
        <xdr:cNvPr id="399" name="直線コネクタ 398"/>
        <xdr:cNvCxnSpPr/>
      </xdr:nvCxnSpPr>
      <xdr:spPr>
        <a:xfrm>
          <a:off x="10388600" y="123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118103</xdr:rowOff>
    </xdr:from>
    <xdr:to>
      <xdr:col>55</xdr:col>
      <xdr:colOff>0</xdr:colOff>
      <xdr:row>78</xdr:row>
      <xdr:rowOff>126378</xdr:rowOff>
    </xdr:to>
    <xdr:cxnSp macro="">
      <xdr:nvCxnSpPr>
        <xdr:cNvPr id="400" name="直線コネクタ 399"/>
        <xdr:cNvCxnSpPr/>
      </xdr:nvCxnSpPr>
      <xdr:spPr>
        <a:xfrm>
          <a:off x="9639300" y="13491203"/>
          <a:ext cx="838200" cy="8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56148</xdr:rowOff>
    </xdr:from>
    <xdr:ext cx="534377" cy="259045"/>
    <xdr:sp macro="" textlink="">
      <xdr:nvSpPr>
        <xdr:cNvPr id="401" name="普通建設事業費 （ うち新規整備　）平均値テキスト"/>
        <xdr:cNvSpPr txBox="1"/>
      </xdr:nvSpPr>
      <xdr:spPr>
        <a:xfrm>
          <a:off x="10528300" y="13429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77721</xdr:rowOff>
    </xdr:from>
    <xdr:to>
      <xdr:col>55</xdr:col>
      <xdr:colOff>50800</xdr:colOff>
      <xdr:row>79</xdr:row>
      <xdr:rowOff>7871</xdr:rowOff>
    </xdr:to>
    <xdr:sp macro="" textlink="">
      <xdr:nvSpPr>
        <xdr:cNvPr id="402" name="フローチャート: 判断 401"/>
        <xdr:cNvSpPr/>
      </xdr:nvSpPr>
      <xdr:spPr>
        <a:xfrm>
          <a:off x="10426700" y="1345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118103</xdr:rowOff>
    </xdr:from>
    <xdr:to>
      <xdr:col>50</xdr:col>
      <xdr:colOff>114300</xdr:colOff>
      <xdr:row>78</xdr:row>
      <xdr:rowOff>133135</xdr:rowOff>
    </xdr:to>
    <xdr:cxnSp macro="">
      <xdr:nvCxnSpPr>
        <xdr:cNvPr id="403" name="直線コネクタ 402"/>
        <xdr:cNvCxnSpPr/>
      </xdr:nvCxnSpPr>
      <xdr:spPr>
        <a:xfrm flipV="1">
          <a:off x="8750300" y="13491203"/>
          <a:ext cx="889000" cy="15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74512</xdr:rowOff>
    </xdr:from>
    <xdr:to>
      <xdr:col>50</xdr:col>
      <xdr:colOff>165100</xdr:colOff>
      <xdr:row>79</xdr:row>
      <xdr:rowOff>4662</xdr:rowOff>
    </xdr:to>
    <xdr:sp macro="" textlink="">
      <xdr:nvSpPr>
        <xdr:cNvPr id="404" name="フローチャート: 判断 403"/>
        <xdr:cNvSpPr/>
      </xdr:nvSpPr>
      <xdr:spPr>
        <a:xfrm>
          <a:off x="9588500" y="1344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167239</xdr:rowOff>
    </xdr:from>
    <xdr:ext cx="534377" cy="259045"/>
    <xdr:sp macro="" textlink="">
      <xdr:nvSpPr>
        <xdr:cNvPr id="405" name="テキスト ボックス 404"/>
        <xdr:cNvSpPr txBox="1"/>
      </xdr:nvSpPr>
      <xdr:spPr>
        <a:xfrm>
          <a:off x="9372111" y="1354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121602</xdr:rowOff>
    </xdr:from>
    <xdr:to>
      <xdr:col>45</xdr:col>
      <xdr:colOff>177800</xdr:colOff>
      <xdr:row>78</xdr:row>
      <xdr:rowOff>133135</xdr:rowOff>
    </xdr:to>
    <xdr:cxnSp macro="">
      <xdr:nvCxnSpPr>
        <xdr:cNvPr id="406" name="直線コネクタ 405"/>
        <xdr:cNvCxnSpPr/>
      </xdr:nvCxnSpPr>
      <xdr:spPr>
        <a:xfrm>
          <a:off x="7861300" y="13494702"/>
          <a:ext cx="889000" cy="11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72761</xdr:rowOff>
    </xdr:from>
    <xdr:to>
      <xdr:col>46</xdr:col>
      <xdr:colOff>38100</xdr:colOff>
      <xdr:row>79</xdr:row>
      <xdr:rowOff>2911</xdr:rowOff>
    </xdr:to>
    <xdr:sp macro="" textlink="">
      <xdr:nvSpPr>
        <xdr:cNvPr id="407" name="フローチャート: 判断 406"/>
        <xdr:cNvSpPr/>
      </xdr:nvSpPr>
      <xdr:spPr>
        <a:xfrm>
          <a:off x="8699500" y="1344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19438</xdr:rowOff>
    </xdr:from>
    <xdr:ext cx="534377" cy="259045"/>
    <xdr:sp macro="" textlink="">
      <xdr:nvSpPr>
        <xdr:cNvPr id="408" name="テキスト ボックス 407"/>
        <xdr:cNvSpPr txBox="1"/>
      </xdr:nvSpPr>
      <xdr:spPr>
        <a:xfrm>
          <a:off x="8483111" y="1322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72062</xdr:rowOff>
    </xdr:from>
    <xdr:to>
      <xdr:col>41</xdr:col>
      <xdr:colOff>101600</xdr:colOff>
      <xdr:row>79</xdr:row>
      <xdr:rowOff>2212</xdr:rowOff>
    </xdr:to>
    <xdr:sp macro="" textlink="">
      <xdr:nvSpPr>
        <xdr:cNvPr id="409" name="フローチャート: 判断 408"/>
        <xdr:cNvSpPr/>
      </xdr:nvSpPr>
      <xdr:spPr>
        <a:xfrm>
          <a:off x="7810500" y="13445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164789</xdr:rowOff>
    </xdr:from>
    <xdr:ext cx="534377" cy="259045"/>
    <xdr:sp macro="" textlink="">
      <xdr:nvSpPr>
        <xdr:cNvPr id="410" name="テキスト ボックス 409"/>
        <xdr:cNvSpPr txBox="1"/>
      </xdr:nvSpPr>
      <xdr:spPr>
        <a:xfrm>
          <a:off x="7594111" y="13537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75578</xdr:rowOff>
    </xdr:from>
    <xdr:to>
      <xdr:col>55</xdr:col>
      <xdr:colOff>50800</xdr:colOff>
      <xdr:row>79</xdr:row>
      <xdr:rowOff>5728</xdr:rowOff>
    </xdr:to>
    <xdr:sp macro="" textlink="">
      <xdr:nvSpPr>
        <xdr:cNvPr id="416" name="楕円 415"/>
        <xdr:cNvSpPr/>
      </xdr:nvSpPr>
      <xdr:spPr>
        <a:xfrm>
          <a:off x="10426700" y="1344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34955</xdr:rowOff>
    </xdr:from>
    <xdr:ext cx="534377" cy="259045"/>
    <xdr:sp macro="" textlink="">
      <xdr:nvSpPr>
        <xdr:cNvPr id="417" name="普通建設事業費 （ うち新規整備　）該当値テキスト"/>
        <xdr:cNvSpPr txBox="1"/>
      </xdr:nvSpPr>
      <xdr:spPr>
        <a:xfrm>
          <a:off x="10528300" y="1323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67303</xdr:rowOff>
    </xdr:from>
    <xdr:to>
      <xdr:col>50</xdr:col>
      <xdr:colOff>165100</xdr:colOff>
      <xdr:row>78</xdr:row>
      <xdr:rowOff>168903</xdr:rowOff>
    </xdr:to>
    <xdr:sp macro="" textlink="">
      <xdr:nvSpPr>
        <xdr:cNvPr id="418" name="楕円 417"/>
        <xdr:cNvSpPr/>
      </xdr:nvSpPr>
      <xdr:spPr>
        <a:xfrm>
          <a:off x="9588500" y="1344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13980</xdr:rowOff>
    </xdr:from>
    <xdr:ext cx="534377" cy="259045"/>
    <xdr:sp macro="" textlink="">
      <xdr:nvSpPr>
        <xdr:cNvPr id="419" name="テキスト ボックス 418"/>
        <xdr:cNvSpPr txBox="1"/>
      </xdr:nvSpPr>
      <xdr:spPr>
        <a:xfrm>
          <a:off x="9372111" y="13215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82335</xdr:rowOff>
    </xdr:from>
    <xdr:to>
      <xdr:col>46</xdr:col>
      <xdr:colOff>38100</xdr:colOff>
      <xdr:row>79</xdr:row>
      <xdr:rowOff>12485</xdr:rowOff>
    </xdr:to>
    <xdr:sp macro="" textlink="">
      <xdr:nvSpPr>
        <xdr:cNvPr id="420" name="楕円 419"/>
        <xdr:cNvSpPr/>
      </xdr:nvSpPr>
      <xdr:spPr>
        <a:xfrm>
          <a:off x="8699500" y="1345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3612</xdr:rowOff>
    </xdr:from>
    <xdr:ext cx="534377" cy="259045"/>
    <xdr:sp macro="" textlink="">
      <xdr:nvSpPr>
        <xdr:cNvPr id="421" name="テキスト ボックス 420"/>
        <xdr:cNvSpPr txBox="1"/>
      </xdr:nvSpPr>
      <xdr:spPr>
        <a:xfrm>
          <a:off x="8483111" y="13548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70802</xdr:rowOff>
    </xdr:from>
    <xdr:to>
      <xdr:col>41</xdr:col>
      <xdr:colOff>101600</xdr:colOff>
      <xdr:row>79</xdr:row>
      <xdr:rowOff>952</xdr:rowOff>
    </xdr:to>
    <xdr:sp macro="" textlink="">
      <xdr:nvSpPr>
        <xdr:cNvPr id="422" name="楕円 421"/>
        <xdr:cNvSpPr/>
      </xdr:nvSpPr>
      <xdr:spPr>
        <a:xfrm>
          <a:off x="7810500" y="1344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17479</xdr:rowOff>
    </xdr:from>
    <xdr:ext cx="534377" cy="259045"/>
    <xdr:sp macro="" textlink="">
      <xdr:nvSpPr>
        <xdr:cNvPr id="423" name="テキスト ボックス 422"/>
        <xdr:cNvSpPr txBox="1"/>
      </xdr:nvSpPr>
      <xdr:spPr>
        <a:xfrm>
          <a:off x="7594111" y="1321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4" name="直線コネクタ 43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5" name="テキスト ボックス 43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6" name="直線コネクタ 43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7" name="テキスト ボックス 43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8" name="直線コネクタ 43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9" name="テキスト ボックス 43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0" name="直線コネクタ 43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1" name="テキスト ボックス 44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2" name="直線コネクタ 44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3" name="テキスト ボックス 44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46092</xdr:rowOff>
    </xdr:from>
    <xdr:to>
      <xdr:col>54</xdr:col>
      <xdr:colOff>189865</xdr:colOff>
      <xdr:row>99</xdr:row>
      <xdr:rowOff>20371</xdr:rowOff>
    </xdr:to>
    <xdr:cxnSp macro="">
      <xdr:nvCxnSpPr>
        <xdr:cNvPr id="447" name="直線コネクタ 446"/>
        <xdr:cNvCxnSpPr/>
      </xdr:nvCxnSpPr>
      <xdr:spPr>
        <a:xfrm flipV="1">
          <a:off x="10475595" y="15476592"/>
          <a:ext cx="1270" cy="1517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24198</xdr:rowOff>
    </xdr:from>
    <xdr:ext cx="469744" cy="259045"/>
    <xdr:sp macro="" textlink="">
      <xdr:nvSpPr>
        <xdr:cNvPr id="448" name="普通建設事業費 （ うち更新整備　）最小値テキスト"/>
        <xdr:cNvSpPr txBox="1"/>
      </xdr:nvSpPr>
      <xdr:spPr>
        <a:xfrm>
          <a:off x="10528300" y="1699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20371</xdr:rowOff>
    </xdr:from>
    <xdr:to>
      <xdr:col>55</xdr:col>
      <xdr:colOff>88900</xdr:colOff>
      <xdr:row>99</xdr:row>
      <xdr:rowOff>20371</xdr:rowOff>
    </xdr:to>
    <xdr:cxnSp macro="">
      <xdr:nvCxnSpPr>
        <xdr:cNvPr id="449" name="直線コネクタ 448"/>
        <xdr:cNvCxnSpPr/>
      </xdr:nvCxnSpPr>
      <xdr:spPr>
        <a:xfrm>
          <a:off x="10388600" y="16993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164219</xdr:rowOff>
    </xdr:from>
    <xdr:ext cx="599010" cy="259045"/>
    <xdr:sp macro="" textlink="">
      <xdr:nvSpPr>
        <xdr:cNvPr id="450" name="普通建設事業費 （ うち更新整備　）最大値テキスト"/>
        <xdr:cNvSpPr txBox="1"/>
      </xdr:nvSpPr>
      <xdr:spPr>
        <a:xfrm>
          <a:off x="10528300" y="15251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46092</xdr:rowOff>
    </xdr:from>
    <xdr:to>
      <xdr:col>55</xdr:col>
      <xdr:colOff>88900</xdr:colOff>
      <xdr:row>90</xdr:row>
      <xdr:rowOff>46092</xdr:rowOff>
    </xdr:to>
    <xdr:cxnSp macro="">
      <xdr:nvCxnSpPr>
        <xdr:cNvPr id="451" name="直線コネクタ 450"/>
        <xdr:cNvCxnSpPr/>
      </xdr:nvCxnSpPr>
      <xdr:spPr>
        <a:xfrm>
          <a:off x="10388600" y="1547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28288</xdr:rowOff>
    </xdr:from>
    <xdr:to>
      <xdr:col>55</xdr:col>
      <xdr:colOff>0</xdr:colOff>
      <xdr:row>99</xdr:row>
      <xdr:rowOff>44450</xdr:rowOff>
    </xdr:to>
    <xdr:cxnSp macro="">
      <xdr:nvCxnSpPr>
        <xdr:cNvPr id="452" name="直線コネクタ 451"/>
        <xdr:cNvCxnSpPr/>
      </xdr:nvCxnSpPr>
      <xdr:spPr>
        <a:xfrm flipV="1">
          <a:off x="9639300" y="16830388"/>
          <a:ext cx="838200" cy="187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131520</xdr:rowOff>
    </xdr:from>
    <xdr:ext cx="534377" cy="259045"/>
    <xdr:sp macro="" textlink="">
      <xdr:nvSpPr>
        <xdr:cNvPr id="453" name="普通建設事業費 （ うち更新整備　）平均値テキスト"/>
        <xdr:cNvSpPr txBox="1"/>
      </xdr:nvSpPr>
      <xdr:spPr>
        <a:xfrm>
          <a:off x="10528300" y="165907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108643</xdr:rowOff>
    </xdr:from>
    <xdr:to>
      <xdr:col>55</xdr:col>
      <xdr:colOff>50800</xdr:colOff>
      <xdr:row>98</xdr:row>
      <xdr:rowOff>38793</xdr:rowOff>
    </xdr:to>
    <xdr:sp macro="" textlink="">
      <xdr:nvSpPr>
        <xdr:cNvPr id="454" name="フローチャート: 判断 453"/>
        <xdr:cNvSpPr/>
      </xdr:nvSpPr>
      <xdr:spPr>
        <a:xfrm>
          <a:off x="10426700" y="1673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16328</xdr:rowOff>
    </xdr:from>
    <xdr:to>
      <xdr:col>50</xdr:col>
      <xdr:colOff>114300</xdr:colOff>
      <xdr:row>99</xdr:row>
      <xdr:rowOff>44450</xdr:rowOff>
    </xdr:to>
    <xdr:cxnSp macro="">
      <xdr:nvCxnSpPr>
        <xdr:cNvPr id="455" name="直線コネクタ 454"/>
        <xdr:cNvCxnSpPr/>
      </xdr:nvCxnSpPr>
      <xdr:spPr>
        <a:xfrm>
          <a:off x="8750300" y="16989878"/>
          <a:ext cx="889000" cy="2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120588</xdr:rowOff>
    </xdr:from>
    <xdr:to>
      <xdr:col>50</xdr:col>
      <xdr:colOff>165100</xdr:colOff>
      <xdr:row>98</xdr:row>
      <xdr:rowOff>50738</xdr:rowOff>
    </xdr:to>
    <xdr:sp macro="" textlink="">
      <xdr:nvSpPr>
        <xdr:cNvPr id="456" name="フローチャート: 判断 455"/>
        <xdr:cNvSpPr/>
      </xdr:nvSpPr>
      <xdr:spPr>
        <a:xfrm>
          <a:off x="9588500" y="1675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67265</xdr:rowOff>
    </xdr:from>
    <xdr:ext cx="534377" cy="259045"/>
    <xdr:sp macro="" textlink="">
      <xdr:nvSpPr>
        <xdr:cNvPr id="457" name="テキスト ボックス 456"/>
        <xdr:cNvSpPr txBox="1"/>
      </xdr:nvSpPr>
      <xdr:spPr>
        <a:xfrm>
          <a:off x="9372111" y="1652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947</xdr:rowOff>
    </xdr:from>
    <xdr:to>
      <xdr:col>45</xdr:col>
      <xdr:colOff>177800</xdr:colOff>
      <xdr:row>99</xdr:row>
      <xdr:rowOff>16328</xdr:rowOff>
    </xdr:to>
    <xdr:cxnSp macro="">
      <xdr:nvCxnSpPr>
        <xdr:cNvPr id="458" name="直線コネクタ 457"/>
        <xdr:cNvCxnSpPr/>
      </xdr:nvCxnSpPr>
      <xdr:spPr>
        <a:xfrm>
          <a:off x="7861300" y="16974497"/>
          <a:ext cx="889000" cy="15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80632</xdr:rowOff>
    </xdr:from>
    <xdr:to>
      <xdr:col>46</xdr:col>
      <xdr:colOff>38100</xdr:colOff>
      <xdr:row>98</xdr:row>
      <xdr:rowOff>10782</xdr:rowOff>
    </xdr:to>
    <xdr:sp macro="" textlink="">
      <xdr:nvSpPr>
        <xdr:cNvPr id="459" name="フローチャート: 判断 458"/>
        <xdr:cNvSpPr/>
      </xdr:nvSpPr>
      <xdr:spPr>
        <a:xfrm>
          <a:off x="8699500" y="1671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27309</xdr:rowOff>
    </xdr:from>
    <xdr:ext cx="534377" cy="259045"/>
    <xdr:sp macro="" textlink="">
      <xdr:nvSpPr>
        <xdr:cNvPr id="460" name="テキスト ボックス 459"/>
        <xdr:cNvSpPr txBox="1"/>
      </xdr:nvSpPr>
      <xdr:spPr>
        <a:xfrm>
          <a:off x="8483111" y="1648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52240</xdr:rowOff>
    </xdr:from>
    <xdr:to>
      <xdr:col>41</xdr:col>
      <xdr:colOff>101600</xdr:colOff>
      <xdr:row>97</xdr:row>
      <xdr:rowOff>153840</xdr:rowOff>
    </xdr:to>
    <xdr:sp macro="" textlink="">
      <xdr:nvSpPr>
        <xdr:cNvPr id="461" name="フローチャート: 判断 460"/>
        <xdr:cNvSpPr/>
      </xdr:nvSpPr>
      <xdr:spPr>
        <a:xfrm>
          <a:off x="7810500" y="1668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170367</xdr:rowOff>
    </xdr:from>
    <xdr:ext cx="534377" cy="259045"/>
    <xdr:sp macro="" textlink="">
      <xdr:nvSpPr>
        <xdr:cNvPr id="462" name="テキスト ボックス 461"/>
        <xdr:cNvSpPr txBox="1"/>
      </xdr:nvSpPr>
      <xdr:spPr>
        <a:xfrm>
          <a:off x="7594111" y="1645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148938</xdr:rowOff>
    </xdr:from>
    <xdr:to>
      <xdr:col>55</xdr:col>
      <xdr:colOff>50800</xdr:colOff>
      <xdr:row>98</xdr:row>
      <xdr:rowOff>79088</xdr:rowOff>
    </xdr:to>
    <xdr:sp macro="" textlink="">
      <xdr:nvSpPr>
        <xdr:cNvPr id="468" name="楕円 467"/>
        <xdr:cNvSpPr/>
      </xdr:nvSpPr>
      <xdr:spPr>
        <a:xfrm>
          <a:off x="10426700" y="1677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127365</xdr:rowOff>
    </xdr:from>
    <xdr:ext cx="534377" cy="259045"/>
    <xdr:sp macro="" textlink="">
      <xdr:nvSpPr>
        <xdr:cNvPr id="469" name="普通建設事業費 （ うち更新整備　）該当値テキスト"/>
        <xdr:cNvSpPr txBox="1"/>
      </xdr:nvSpPr>
      <xdr:spPr>
        <a:xfrm>
          <a:off x="10528300" y="1675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165100</xdr:rowOff>
    </xdr:from>
    <xdr:to>
      <xdr:col>50</xdr:col>
      <xdr:colOff>165100</xdr:colOff>
      <xdr:row>99</xdr:row>
      <xdr:rowOff>95250</xdr:rowOff>
    </xdr:to>
    <xdr:sp macro="" textlink="">
      <xdr:nvSpPr>
        <xdr:cNvPr id="470" name="楕円 469"/>
        <xdr:cNvSpPr/>
      </xdr:nvSpPr>
      <xdr:spPr>
        <a:xfrm>
          <a:off x="9588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99</xdr:row>
      <xdr:rowOff>86377</xdr:rowOff>
    </xdr:from>
    <xdr:ext cx="249299" cy="259045"/>
    <xdr:sp macro="" textlink="">
      <xdr:nvSpPr>
        <xdr:cNvPr id="471" name="テキスト ボックス 470"/>
        <xdr:cNvSpPr txBox="1"/>
      </xdr:nvSpPr>
      <xdr:spPr>
        <a:xfrm>
          <a:off x="9514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136978</xdr:rowOff>
    </xdr:from>
    <xdr:to>
      <xdr:col>46</xdr:col>
      <xdr:colOff>38100</xdr:colOff>
      <xdr:row>99</xdr:row>
      <xdr:rowOff>67128</xdr:rowOff>
    </xdr:to>
    <xdr:sp macro="" textlink="">
      <xdr:nvSpPr>
        <xdr:cNvPr id="472" name="楕円 471"/>
        <xdr:cNvSpPr/>
      </xdr:nvSpPr>
      <xdr:spPr>
        <a:xfrm>
          <a:off x="8699500" y="1693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58255</xdr:rowOff>
    </xdr:from>
    <xdr:ext cx="469744" cy="259045"/>
    <xdr:sp macro="" textlink="">
      <xdr:nvSpPr>
        <xdr:cNvPr id="473" name="テキスト ボックス 472"/>
        <xdr:cNvSpPr txBox="1"/>
      </xdr:nvSpPr>
      <xdr:spPr>
        <a:xfrm>
          <a:off x="8515428" y="17031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121597</xdr:rowOff>
    </xdr:from>
    <xdr:to>
      <xdr:col>41</xdr:col>
      <xdr:colOff>101600</xdr:colOff>
      <xdr:row>99</xdr:row>
      <xdr:rowOff>51747</xdr:rowOff>
    </xdr:to>
    <xdr:sp macro="" textlink="">
      <xdr:nvSpPr>
        <xdr:cNvPr id="474" name="楕円 473"/>
        <xdr:cNvSpPr/>
      </xdr:nvSpPr>
      <xdr:spPr>
        <a:xfrm>
          <a:off x="7810500" y="1692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42874</xdr:rowOff>
    </xdr:from>
    <xdr:ext cx="534377" cy="259045"/>
    <xdr:sp macro="" textlink="">
      <xdr:nvSpPr>
        <xdr:cNvPr id="475" name="テキスト ボックス 474"/>
        <xdr:cNvSpPr txBox="1"/>
      </xdr:nvSpPr>
      <xdr:spPr>
        <a:xfrm>
          <a:off x="7594111" y="1701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497" name="テキスト ボックス 496"/>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121894</xdr:rowOff>
    </xdr:from>
    <xdr:to>
      <xdr:col>85</xdr:col>
      <xdr:colOff>126364</xdr:colOff>
      <xdr:row>39</xdr:row>
      <xdr:rowOff>44450</xdr:rowOff>
    </xdr:to>
    <xdr:cxnSp macro="">
      <xdr:nvCxnSpPr>
        <xdr:cNvPr id="499" name="直線コネクタ 498"/>
        <xdr:cNvCxnSpPr/>
      </xdr:nvCxnSpPr>
      <xdr:spPr>
        <a:xfrm flipV="1">
          <a:off x="16317595" y="5436844"/>
          <a:ext cx="1269" cy="1294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80528</xdr:rowOff>
    </xdr:from>
    <xdr:ext cx="249299" cy="259045"/>
    <xdr:sp macro="" textlink="">
      <xdr:nvSpPr>
        <xdr:cNvPr id="500" name="災害復旧事業費最小値テキスト"/>
        <xdr:cNvSpPr txBox="1"/>
      </xdr:nvSpPr>
      <xdr:spPr>
        <a:xfrm>
          <a:off x="16370300" y="6767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68571</xdr:rowOff>
    </xdr:from>
    <xdr:ext cx="599010" cy="259045"/>
    <xdr:sp macro="" textlink="">
      <xdr:nvSpPr>
        <xdr:cNvPr id="502" name="災害復旧事業費最大値テキスト"/>
        <xdr:cNvSpPr txBox="1"/>
      </xdr:nvSpPr>
      <xdr:spPr>
        <a:xfrm>
          <a:off x="16370300" y="521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121894</xdr:rowOff>
    </xdr:from>
    <xdr:to>
      <xdr:col>86</xdr:col>
      <xdr:colOff>25400</xdr:colOff>
      <xdr:row>31</xdr:row>
      <xdr:rowOff>121894</xdr:rowOff>
    </xdr:to>
    <xdr:cxnSp macro="">
      <xdr:nvCxnSpPr>
        <xdr:cNvPr id="503" name="直線コネクタ 502"/>
        <xdr:cNvCxnSpPr/>
      </xdr:nvCxnSpPr>
      <xdr:spPr>
        <a:xfrm>
          <a:off x="16230600" y="5436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31910</xdr:rowOff>
    </xdr:from>
    <xdr:to>
      <xdr:col>85</xdr:col>
      <xdr:colOff>127000</xdr:colOff>
      <xdr:row>39</xdr:row>
      <xdr:rowOff>42534</xdr:rowOff>
    </xdr:to>
    <xdr:cxnSp macro="">
      <xdr:nvCxnSpPr>
        <xdr:cNvPr id="504" name="直線コネクタ 503"/>
        <xdr:cNvCxnSpPr/>
      </xdr:nvCxnSpPr>
      <xdr:spPr>
        <a:xfrm flipV="1">
          <a:off x="15481300" y="6718460"/>
          <a:ext cx="838200" cy="10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169428</xdr:rowOff>
    </xdr:from>
    <xdr:ext cx="469744" cy="259045"/>
    <xdr:sp macro="" textlink="">
      <xdr:nvSpPr>
        <xdr:cNvPr id="505" name="災害復旧事業費平均値テキスト"/>
        <xdr:cNvSpPr txBox="1"/>
      </xdr:nvSpPr>
      <xdr:spPr>
        <a:xfrm>
          <a:off x="16370300" y="6513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146551</xdr:rowOff>
    </xdr:from>
    <xdr:to>
      <xdr:col>85</xdr:col>
      <xdr:colOff>177800</xdr:colOff>
      <xdr:row>39</xdr:row>
      <xdr:rowOff>76701</xdr:rowOff>
    </xdr:to>
    <xdr:sp macro="" textlink="">
      <xdr:nvSpPr>
        <xdr:cNvPr id="506" name="フローチャート: 判断 505"/>
        <xdr:cNvSpPr/>
      </xdr:nvSpPr>
      <xdr:spPr>
        <a:xfrm>
          <a:off x="16268700" y="666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26760</xdr:rowOff>
    </xdr:from>
    <xdr:to>
      <xdr:col>81</xdr:col>
      <xdr:colOff>50800</xdr:colOff>
      <xdr:row>39</xdr:row>
      <xdr:rowOff>42534</xdr:rowOff>
    </xdr:to>
    <xdr:cxnSp macro="">
      <xdr:nvCxnSpPr>
        <xdr:cNvPr id="507" name="直線コネクタ 506"/>
        <xdr:cNvCxnSpPr/>
      </xdr:nvCxnSpPr>
      <xdr:spPr>
        <a:xfrm>
          <a:off x="14592300" y="6713310"/>
          <a:ext cx="889000" cy="1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147557</xdr:rowOff>
    </xdr:from>
    <xdr:to>
      <xdr:col>81</xdr:col>
      <xdr:colOff>101600</xdr:colOff>
      <xdr:row>39</xdr:row>
      <xdr:rowOff>77707</xdr:rowOff>
    </xdr:to>
    <xdr:sp macro="" textlink="">
      <xdr:nvSpPr>
        <xdr:cNvPr id="508" name="フローチャート: 判断 507"/>
        <xdr:cNvSpPr/>
      </xdr:nvSpPr>
      <xdr:spPr>
        <a:xfrm>
          <a:off x="15430500" y="666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94234</xdr:rowOff>
    </xdr:from>
    <xdr:ext cx="469744" cy="259045"/>
    <xdr:sp macro="" textlink="">
      <xdr:nvSpPr>
        <xdr:cNvPr id="509" name="テキスト ボックス 508"/>
        <xdr:cNvSpPr txBox="1"/>
      </xdr:nvSpPr>
      <xdr:spPr>
        <a:xfrm>
          <a:off x="15246428" y="643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26760</xdr:rowOff>
    </xdr:from>
    <xdr:to>
      <xdr:col>76</xdr:col>
      <xdr:colOff>114300</xdr:colOff>
      <xdr:row>39</xdr:row>
      <xdr:rowOff>28526</xdr:rowOff>
    </xdr:to>
    <xdr:cxnSp macro="">
      <xdr:nvCxnSpPr>
        <xdr:cNvPr id="510" name="直線コネクタ 509"/>
        <xdr:cNvCxnSpPr/>
      </xdr:nvCxnSpPr>
      <xdr:spPr>
        <a:xfrm flipV="1">
          <a:off x="13703300" y="6713310"/>
          <a:ext cx="889000" cy="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144438</xdr:rowOff>
    </xdr:from>
    <xdr:to>
      <xdr:col>76</xdr:col>
      <xdr:colOff>165100</xdr:colOff>
      <xdr:row>39</xdr:row>
      <xdr:rowOff>74588</xdr:rowOff>
    </xdr:to>
    <xdr:sp macro="" textlink="">
      <xdr:nvSpPr>
        <xdr:cNvPr id="511" name="フローチャート: 判断 510"/>
        <xdr:cNvSpPr/>
      </xdr:nvSpPr>
      <xdr:spPr>
        <a:xfrm>
          <a:off x="14541500" y="665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91115</xdr:rowOff>
    </xdr:from>
    <xdr:ext cx="534377" cy="259045"/>
    <xdr:sp macro="" textlink="">
      <xdr:nvSpPr>
        <xdr:cNvPr id="512" name="テキスト ボックス 511"/>
        <xdr:cNvSpPr txBox="1"/>
      </xdr:nvSpPr>
      <xdr:spPr>
        <a:xfrm>
          <a:off x="14325111" y="643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168572</xdr:rowOff>
    </xdr:from>
    <xdr:to>
      <xdr:col>71</xdr:col>
      <xdr:colOff>177800</xdr:colOff>
      <xdr:row>39</xdr:row>
      <xdr:rowOff>28526</xdr:rowOff>
    </xdr:to>
    <xdr:cxnSp macro="">
      <xdr:nvCxnSpPr>
        <xdr:cNvPr id="513" name="直線コネクタ 512"/>
        <xdr:cNvCxnSpPr/>
      </xdr:nvCxnSpPr>
      <xdr:spPr>
        <a:xfrm>
          <a:off x="12814300" y="6683672"/>
          <a:ext cx="889000" cy="31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152771</xdr:rowOff>
    </xdr:from>
    <xdr:to>
      <xdr:col>72</xdr:col>
      <xdr:colOff>38100</xdr:colOff>
      <xdr:row>39</xdr:row>
      <xdr:rowOff>82921</xdr:rowOff>
    </xdr:to>
    <xdr:sp macro="" textlink="">
      <xdr:nvSpPr>
        <xdr:cNvPr id="514" name="フローチャート: 判断 513"/>
        <xdr:cNvSpPr/>
      </xdr:nvSpPr>
      <xdr:spPr>
        <a:xfrm>
          <a:off x="13652500" y="6667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74048</xdr:rowOff>
    </xdr:from>
    <xdr:ext cx="469744" cy="259045"/>
    <xdr:sp macro="" textlink="">
      <xdr:nvSpPr>
        <xdr:cNvPr id="515" name="テキスト ボックス 514"/>
        <xdr:cNvSpPr txBox="1"/>
      </xdr:nvSpPr>
      <xdr:spPr>
        <a:xfrm>
          <a:off x="13468428" y="6760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150837</xdr:rowOff>
    </xdr:from>
    <xdr:to>
      <xdr:col>67</xdr:col>
      <xdr:colOff>101600</xdr:colOff>
      <xdr:row>39</xdr:row>
      <xdr:rowOff>80987</xdr:rowOff>
    </xdr:to>
    <xdr:sp macro="" textlink="">
      <xdr:nvSpPr>
        <xdr:cNvPr id="516" name="フローチャート: 判断 515"/>
        <xdr:cNvSpPr/>
      </xdr:nvSpPr>
      <xdr:spPr>
        <a:xfrm>
          <a:off x="12763500" y="666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72114</xdr:rowOff>
    </xdr:from>
    <xdr:ext cx="469744" cy="259045"/>
    <xdr:sp macro="" textlink="">
      <xdr:nvSpPr>
        <xdr:cNvPr id="517" name="テキスト ボックス 516"/>
        <xdr:cNvSpPr txBox="1"/>
      </xdr:nvSpPr>
      <xdr:spPr>
        <a:xfrm>
          <a:off x="12579428" y="6758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152560</xdr:rowOff>
    </xdr:from>
    <xdr:to>
      <xdr:col>85</xdr:col>
      <xdr:colOff>177800</xdr:colOff>
      <xdr:row>39</xdr:row>
      <xdr:rowOff>82710</xdr:rowOff>
    </xdr:to>
    <xdr:sp macro="" textlink="">
      <xdr:nvSpPr>
        <xdr:cNvPr id="523" name="楕円 522"/>
        <xdr:cNvSpPr/>
      </xdr:nvSpPr>
      <xdr:spPr>
        <a:xfrm>
          <a:off x="16268700" y="666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124979</xdr:rowOff>
    </xdr:from>
    <xdr:ext cx="469744" cy="259045"/>
    <xdr:sp macro="" textlink="">
      <xdr:nvSpPr>
        <xdr:cNvPr id="524" name="災害復旧事業費該当値テキスト"/>
        <xdr:cNvSpPr txBox="1"/>
      </xdr:nvSpPr>
      <xdr:spPr>
        <a:xfrm>
          <a:off x="16370300" y="6640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163184</xdr:rowOff>
    </xdr:from>
    <xdr:to>
      <xdr:col>81</xdr:col>
      <xdr:colOff>101600</xdr:colOff>
      <xdr:row>39</xdr:row>
      <xdr:rowOff>93334</xdr:rowOff>
    </xdr:to>
    <xdr:sp macro="" textlink="">
      <xdr:nvSpPr>
        <xdr:cNvPr id="525" name="楕円 524"/>
        <xdr:cNvSpPr/>
      </xdr:nvSpPr>
      <xdr:spPr>
        <a:xfrm>
          <a:off x="15430500" y="667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84461</xdr:rowOff>
    </xdr:from>
    <xdr:ext cx="469744" cy="259045"/>
    <xdr:sp macro="" textlink="">
      <xdr:nvSpPr>
        <xdr:cNvPr id="526" name="テキスト ボックス 525"/>
        <xdr:cNvSpPr txBox="1"/>
      </xdr:nvSpPr>
      <xdr:spPr>
        <a:xfrm>
          <a:off x="15246428" y="677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147410</xdr:rowOff>
    </xdr:from>
    <xdr:to>
      <xdr:col>76</xdr:col>
      <xdr:colOff>165100</xdr:colOff>
      <xdr:row>39</xdr:row>
      <xdr:rowOff>77560</xdr:rowOff>
    </xdr:to>
    <xdr:sp macro="" textlink="">
      <xdr:nvSpPr>
        <xdr:cNvPr id="527" name="楕円 526"/>
        <xdr:cNvSpPr/>
      </xdr:nvSpPr>
      <xdr:spPr>
        <a:xfrm>
          <a:off x="14541500" y="666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68687</xdr:rowOff>
    </xdr:from>
    <xdr:ext cx="469744" cy="259045"/>
    <xdr:sp macro="" textlink="">
      <xdr:nvSpPr>
        <xdr:cNvPr id="528" name="テキスト ボックス 527"/>
        <xdr:cNvSpPr txBox="1"/>
      </xdr:nvSpPr>
      <xdr:spPr>
        <a:xfrm>
          <a:off x="14357428" y="675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149176</xdr:rowOff>
    </xdr:from>
    <xdr:to>
      <xdr:col>72</xdr:col>
      <xdr:colOff>38100</xdr:colOff>
      <xdr:row>39</xdr:row>
      <xdr:rowOff>79326</xdr:rowOff>
    </xdr:to>
    <xdr:sp macro="" textlink="">
      <xdr:nvSpPr>
        <xdr:cNvPr id="529" name="楕円 528"/>
        <xdr:cNvSpPr/>
      </xdr:nvSpPr>
      <xdr:spPr>
        <a:xfrm>
          <a:off x="13652500" y="666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95853</xdr:rowOff>
    </xdr:from>
    <xdr:ext cx="469744" cy="259045"/>
    <xdr:sp macro="" textlink="">
      <xdr:nvSpPr>
        <xdr:cNvPr id="530" name="テキスト ボックス 529"/>
        <xdr:cNvSpPr txBox="1"/>
      </xdr:nvSpPr>
      <xdr:spPr>
        <a:xfrm>
          <a:off x="13468428" y="6439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117772</xdr:rowOff>
    </xdr:from>
    <xdr:to>
      <xdr:col>67</xdr:col>
      <xdr:colOff>101600</xdr:colOff>
      <xdr:row>39</xdr:row>
      <xdr:rowOff>47922</xdr:rowOff>
    </xdr:to>
    <xdr:sp macro="" textlink="">
      <xdr:nvSpPr>
        <xdr:cNvPr id="531" name="楕円 530"/>
        <xdr:cNvSpPr/>
      </xdr:nvSpPr>
      <xdr:spPr>
        <a:xfrm>
          <a:off x="12763500" y="663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64449</xdr:rowOff>
    </xdr:from>
    <xdr:ext cx="534377" cy="259045"/>
    <xdr:sp macro="" textlink="">
      <xdr:nvSpPr>
        <xdr:cNvPr id="532" name="テキスト ボックス 531"/>
        <xdr:cNvSpPr txBox="1"/>
      </xdr:nvSpPr>
      <xdr:spPr>
        <a:xfrm>
          <a:off x="12547111" y="640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3" name="直線コネクタ 54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4" name="テキスト ボックス 54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5" name="直線コネクタ 54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55</xdr:row>
      <xdr:rowOff>54627</xdr:rowOff>
    </xdr:from>
    <xdr:ext cx="312906" cy="259045"/>
    <xdr:sp macro="" textlink="">
      <xdr:nvSpPr>
        <xdr:cNvPr id="546" name="テキスト ボックス 545"/>
        <xdr:cNvSpPr txBox="1"/>
      </xdr:nvSpPr>
      <xdr:spPr>
        <a:xfrm>
          <a:off x="12133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7" name="直線コネクタ 54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52</xdr:row>
      <xdr:rowOff>111777</xdr:rowOff>
    </xdr:from>
    <xdr:ext cx="312906" cy="259045"/>
    <xdr:sp macro="" textlink="">
      <xdr:nvSpPr>
        <xdr:cNvPr id="548" name="テキスト ボックス 547"/>
        <xdr:cNvSpPr txBox="1"/>
      </xdr:nvSpPr>
      <xdr:spPr>
        <a:xfrm>
          <a:off x="12133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49" name="直線コネクタ 54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168927</xdr:rowOff>
    </xdr:from>
    <xdr:ext cx="312906" cy="259045"/>
    <xdr:sp macro="" textlink="">
      <xdr:nvSpPr>
        <xdr:cNvPr id="550" name="テキスト ボックス 549"/>
        <xdr:cNvSpPr txBox="1"/>
      </xdr:nvSpPr>
      <xdr:spPr>
        <a:xfrm>
          <a:off x="12133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52" name="テキスト ボックス 551"/>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54" name="直線コネクタ 553"/>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55"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6" name="直線コネクタ 555"/>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57"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8" name="直線コネクタ 557"/>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59" name="直線コネクタ 558"/>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60"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1" name="フローチャート: 判断 560"/>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2" name="直線コネクタ 561"/>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3" name="フローチャート: 判断 562"/>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64" name="テキスト ボックス 563"/>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5" name="直線コネクタ 564"/>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100330</xdr:rowOff>
    </xdr:from>
    <xdr:to>
      <xdr:col>76</xdr:col>
      <xdr:colOff>165100</xdr:colOff>
      <xdr:row>56</xdr:row>
      <xdr:rowOff>30480</xdr:rowOff>
    </xdr:to>
    <xdr:sp macro="" textlink="">
      <xdr:nvSpPr>
        <xdr:cNvPr id="566" name="フローチャート: 判断 565"/>
        <xdr:cNvSpPr/>
      </xdr:nvSpPr>
      <xdr:spPr>
        <a:xfrm>
          <a:off x="14541500" y="953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54</xdr:row>
      <xdr:rowOff>47007</xdr:rowOff>
    </xdr:from>
    <xdr:ext cx="313932" cy="259045"/>
    <xdr:sp macro="" textlink="">
      <xdr:nvSpPr>
        <xdr:cNvPr id="567" name="テキスト ボックス 566"/>
        <xdr:cNvSpPr txBox="1"/>
      </xdr:nvSpPr>
      <xdr:spPr>
        <a:xfrm>
          <a:off x="14435333" y="93053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68" name="直線コネクタ 567"/>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31750</xdr:rowOff>
    </xdr:from>
    <xdr:to>
      <xdr:col>72</xdr:col>
      <xdr:colOff>38100</xdr:colOff>
      <xdr:row>55</xdr:row>
      <xdr:rowOff>133350</xdr:rowOff>
    </xdr:to>
    <xdr:sp macro="" textlink="">
      <xdr:nvSpPr>
        <xdr:cNvPr id="569" name="フローチャート: 判断 568"/>
        <xdr:cNvSpPr/>
      </xdr:nvSpPr>
      <xdr:spPr>
        <a:xfrm>
          <a:off x="136525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53</xdr:row>
      <xdr:rowOff>149877</xdr:rowOff>
    </xdr:from>
    <xdr:ext cx="313932" cy="259045"/>
    <xdr:sp macro="" textlink="">
      <xdr:nvSpPr>
        <xdr:cNvPr id="570" name="テキスト ボックス 569"/>
        <xdr:cNvSpPr txBox="1"/>
      </xdr:nvSpPr>
      <xdr:spPr>
        <a:xfrm>
          <a:off x="13546333" y="92367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66040</xdr:rowOff>
    </xdr:from>
    <xdr:to>
      <xdr:col>67</xdr:col>
      <xdr:colOff>101600</xdr:colOff>
      <xdr:row>50</xdr:row>
      <xdr:rowOff>167640</xdr:rowOff>
    </xdr:to>
    <xdr:sp macro="" textlink="">
      <xdr:nvSpPr>
        <xdr:cNvPr id="571" name="フローチャート: 判断 570"/>
        <xdr:cNvSpPr/>
      </xdr:nvSpPr>
      <xdr:spPr>
        <a:xfrm>
          <a:off x="12763500" y="863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49</xdr:row>
      <xdr:rowOff>12717</xdr:rowOff>
    </xdr:from>
    <xdr:ext cx="313932" cy="259045"/>
    <xdr:sp macro="" textlink="">
      <xdr:nvSpPr>
        <xdr:cNvPr id="572" name="テキスト ボックス 571"/>
        <xdr:cNvSpPr txBox="1"/>
      </xdr:nvSpPr>
      <xdr:spPr>
        <a:xfrm>
          <a:off x="12657333" y="84137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8" name="楕円 577"/>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79"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0" name="楕円 579"/>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1" name="テキスト ボックス 580"/>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2" name="楕円 581"/>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3" name="テキスト ボックス 582"/>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4" name="楕円 583"/>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5" name="テキスト ボックス 584"/>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6" name="楕円 585"/>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87" name="テキスト ボックス 586"/>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8" name="直線コネクタ 59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599" name="テキスト ボックス 59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0" name="直線コネクタ 59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1" name="テキスト ボックス 60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2" name="直線コネクタ 60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3" name="テキスト ボックス 60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4" name="直線コネクタ 60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5" name="テキスト ボックス 60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6" name="直線コネクタ 60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7" name="テキスト ボックス 60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47876</xdr:rowOff>
    </xdr:from>
    <xdr:to>
      <xdr:col>85</xdr:col>
      <xdr:colOff>126364</xdr:colOff>
      <xdr:row>78</xdr:row>
      <xdr:rowOff>110100</xdr:rowOff>
    </xdr:to>
    <xdr:cxnSp macro="">
      <xdr:nvCxnSpPr>
        <xdr:cNvPr id="609" name="直線コネクタ 608"/>
        <xdr:cNvCxnSpPr/>
      </xdr:nvCxnSpPr>
      <xdr:spPr>
        <a:xfrm flipV="1">
          <a:off x="16317595" y="12392276"/>
          <a:ext cx="1269" cy="109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113927</xdr:rowOff>
    </xdr:from>
    <xdr:ext cx="469744" cy="259045"/>
    <xdr:sp macro="" textlink="">
      <xdr:nvSpPr>
        <xdr:cNvPr id="610" name="公債費最小値テキスト"/>
        <xdr:cNvSpPr txBox="1"/>
      </xdr:nvSpPr>
      <xdr:spPr>
        <a:xfrm>
          <a:off x="16370300" y="1348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110100</xdr:rowOff>
    </xdr:from>
    <xdr:to>
      <xdr:col>86</xdr:col>
      <xdr:colOff>25400</xdr:colOff>
      <xdr:row>78</xdr:row>
      <xdr:rowOff>110100</xdr:rowOff>
    </xdr:to>
    <xdr:cxnSp macro="">
      <xdr:nvCxnSpPr>
        <xdr:cNvPr id="611" name="直線コネクタ 610"/>
        <xdr:cNvCxnSpPr/>
      </xdr:nvCxnSpPr>
      <xdr:spPr>
        <a:xfrm>
          <a:off x="16230600" y="1348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166003</xdr:rowOff>
    </xdr:from>
    <xdr:ext cx="599010" cy="259045"/>
    <xdr:sp macro="" textlink="">
      <xdr:nvSpPr>
        <xdr:cNvPr id="612" name="公債費最大値テキスト"/>
        <xdr:cNvSpPr txBox="1"/>
      </xdr:nvSpPr>
      <xdr:spPr>
        <a:xfrm>
          <a:off x="16370300" y="12167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47876</xdr:rowOff>
    </xdr:from>
    <xdr:to>
      <xdr:col>86</xdr:col>
      <xdr:colOff>25400</xdr:colOff>
      <xdr:row>72</xdr:row>
      <xdr:rowOff>47876</xdr:rowOff>
    </xdr:to>
    <xdr:cxnSp macro="">
      <xdr:nvCxnSpPr>
        <xdr:cNvPr id="613" name="直線コネクタ 612"/>
        <xdr:cNvCxnSpPr/>
      </xdr:nvCxnSpPr>
      <xdr:spPr>
        <a:xfrm>
          <a:off x="16230600" y="12392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115422</xdr:rowOff>
    </xdr:from>
    <xdr:to>
      <xdr:col>85</xdr:col>
      <xdr:colOff>127000</xdr:colOff>
      <xdr:row>77</xdr:row>
      <xdr:rowOff>126743</xdr:rowOff>
    </xdr:to>
    <xdr:cxnSp macro="">
      <xdr:nvCxnSpPr>
        <xdr:cNvPr id="614" name="直線コネクタ 613"/>
        <xdr:cNvCxnSpPr/>
      </xdr:nvCxnSpPr>
      <xdr:spPr>
        <a:xfrm flipV="1">
          <a:off x="15481300" y="13317072"/>
          <a:ext cx="838200" cy="1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134394</xdr:rowOff>
    </xdr:from>
    <xdr:ext cx="534377" cy="259045"/>
    <xdr:sp macro="" textlink="">
      <xdr:nvSpPr>
        <xdr:cNvPr id="615" name="公債費平均値テキスト"/>
        <xdr:cNvSpPr txBox="1"/>
      </xdr:nvSpPr>
      <xdr:spPr>
        <a:xfrm>
          <a:off x="16370300" y="12993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111517</xdr:rowOff>
    </xdr:from>
    <xdr:to>
      <xdr:col>85</xdr:col>
      <xdr:colOff>177800</xdr:colOff>
      <xdr:row>77</xdr:row>
      <xdr:rowOff>41667</xdr:rowOff>
    </xdr:to>
    <xdr:sp macro="" textlink="">
      <xdr:nvSpPr>
        <xdr:cNvPr id="616" name="フローチャート: 判断 615"/>
        <xdr:cNvSpPr/>
      </xdr:nvSpPr>
      <xdr:spPr>
        <a:xfrm>
          <a:off x="162687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126743</xdr:rowOff>
    </xdr:from>
    <xdr:to>
      <xdr:col>81</xdr:col>
      <xdr:colOff>50800</xdr:colOff>
      <xdr:row>77</xdr:row>
      <xdr:rowOff>131654</xdr:rowOff>
    </xdr:to>
    <xdr:cxnSp macro="">
      <xdr:nvCxnSpPr>
        <xdr:cNvPr id="617" name="直線コネクタ 616"/>
        <xdr:cNvCxnSpPr/>
      </xdr:nvCxnSpPr>
      <xdr:spPr>
        <a:xfrm flipV="1">
          <a:off x="14592300" y="13328393"/>
          <a:ext cx="889000" cy="4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116204</xdr:rowOff>
    </xdr:from>
    <xdr:to>
      <xdr:col>81</xdr:col>
      <xdr:colOff>101600</xdr:colOff>
      <xdr:row>77</xdr:row>
      <xdr:rowOff>46354</xdr:rowOff>
    </xdr:to>
    <xdr:sp macro="" textlink="">
      <xdr:nvSpPr>
        <xdr:cNvPr id="618" name="フローチャート: 判断 617"/>
        <xdr:cNvSpPr/>
      </xdr:nvSpPr>
      <xdr:spPr>
        <a:xfrm>
          <a:off x="15430500" y="131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62881</xdr:rowOff>
    </xdr:from>
    <xdr:ext cx="534377" cy="259045"/>
    <xdr:sp macro="" textlink="">
      <xdr:nvSpPr>
        <xdr:cNvPr id="619" name="テキスト ボックス 618"/>
        <xdr:cNvSpPr txBox="1"/>
      </xdr:nvSpPr>
      <xdr:spPr>
        <a:xfrm>
          <a:off x="15214111" y="1292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131654</xdr:rowOff>
    </xdr:from>
    <xdr:to>
      <xdr:col>76</xdr:col>
      <xdr:colOff>114300</xdr:colOff>
      <xdr:row>77</xdr:row>
      <xdr:rowOff>140577</xdr:rowOff>
    </xdr:to>
    <xdr:cxnSp macro="">
      <xdr:nvCxnSpPr>
        <xdr:cNvPr id="620" name="直線コネクタ 619"/>
        <xdr:cNvCxnSpPr/>
      </xdr:nvCxnSpPr>
      <xdr:spPr>
        <a:xfrm flipV="1">
          <a:off x="13703300" y="13333304"/>
          <a:ext cx="889000" cy="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122449</xdr:rowOff>
    </xdr:from>
    <xdr:to>
      <xdr:col>76</xdr:col>
      <xdr:colOff>165100</xdr:colOff>
      <xdr:row>76</xdr:row>
      <xdr:rowOff>52598</xdr:rowOff>
    </xdr:to>
    <xdr:sp macro="" textlink="">
      <xdr:nvSpPr>
        <xdr:cNvPr id="621" name="フローチャート: 判断 620"/>
        <xdr:cNvSpPr/>
      </xdr:nvSpPr>
      <xdr:spPr>
        <a:xfrm>
          <a:off x="14541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69126</xdr:rowOff>
    </xdr:from>
    <xdr:ext cx="599010" cy="259045"/>
    <xdr:sp macro="" textlink="">
      <xdr:nvSpPr>
        <xdr:cNvPr id="622" name="テキスト ボックス 621"/>
        <xdr:cNvSpPr txBox="1"/>
      </xdr:nvSpPr>
      <xdr:spPr>
        <a:xfrm>
          <a:off x="14292795" y="1275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97761</xdr:rowOff>
    </xdr:from>
    <xdr:to>
      <xdr:col>71</xdr:col>
      <xdr:colOff>177800</xdr:colOff>
      <xdr:row>77</xdr:row>
      <xdr:rowOff>140577</xdr:rowOff>
    </xdr:to>
    <xdr:cxnSp macro="">
      <xdr:nvCxnSpPr>
        <xdr:cNvPr id="623" name="直線コネクタ 622"/>
        <xdr:cNvCxnSpPr/>
      </xdr:nvCxnSpPr>
      <xdr:spPr>
        <a:xfrm>
          <a:off x="12814300" y="13299411"/>
          <a:ext cx="889000" cy="4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99613</xdr:rowOff>
    </xdr:from>
    <xdr:to>
      <xdr:col>72</xdr:col>
      <xdr:colOff>38100</xdr:colOff>
      <xdr:row>76</xdr:row>
      <xdr:rowOff>29763</xdr:rowOff>
    </xdr:to>
    <xdr:sp macro="" textlink="">
      <xdr:nvSpPr>
        <xdr:cNvPr id="624" name="フローチャート: 判断 623"/>
        <xdr:cNvSpPr/>
      </xdr:nvSpPr>
      <xdr:spPr>
        <a:xfrm>
          <a:off x="13652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46290</xdr:rowOff>
    </xdr:from>
    <xdr:ext cx="599010" cy="259045"/>
    <xdr:sp macro="" textlink="">
      <xdr:nvSpPr>
        <xdr:cNvPr id="625" name="テキスト ボックス 624"/>
        <xdr:cNvSpPr txBox="1"/>
      </xdr:nvSpPr>
      <xdr:spPr>
        <a:xfrm>
          <a:off x="13403795" y="12733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104303</xdr:rowOff>
    </xdr:from>
    <xdr:to>
      <xdr:col>67</xdr:col>
      <xdr:colOff>101600</xdr:colOff>
      <xdr:row>76</xdr:row>
      <xdr:rowOff>34454</xdr:rowOff>
    </xdr:to>
    <xdr:sp macro="" textlink="">
      <xdr:nvSpPr>
        <xdr:cNvPr id="626" name="フローチャート: 判断 625"/>
        <xdr:cNvSpPr/>
      </xdr:nvSpPr>
      <xdr:spPr>
        <a:xfrm>
          <a:off x="12763500" y="1296305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50980</xdr:rowOff>
    </xdr:from>
    <xdr:ext cx="599010" cy="259045"/>
    <xdr:sp macro="" textlink="">
      <xdr:nvSpPr>
        <xdr:cNvPr id="627" name="テキスト ボックス 626"/>
        <xdr:cNvSpPr txBox="1"/>
      </xdr:nvSpPr>
      <xdr:spPr>
        <a:xfrm>
          <a:off x="12514795" y="12738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8" name="テキスト ボックス 62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9" name="テキスト ボックス 62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0" name="テキスト ボックス 62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1" name="テキスト ボックス 63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2" name="テキスト ボックス 63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64622</xdr:rowOff>
    </xdr:from>
    <xdr:to>
      <xdr:col>85</xdr:col>
      <xdr:colOff>177800</xdr:colOff>
      <xdr:row>77</xdr:row>
      <xdr:rowOff>166222</xdr:rowOff>
    </xdr:to>
    <xdr:sp macro="" textlink="">
      <xdr:nvSpPr>
        <xdr:cNvPr id="633" name="楕円 632"/>
        <xdr:cNvSpPr/>
      </xdr:nvSpPr>
      <xdr:spPr>
        <a:xfrm>
          <a:off x="16268700" y="1326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43049</xdr:rowOff>
    </xdr:from>
    <xdr:ext cx="534377" cy="259045"/>
    <xdr:sp macro="" textlink="">
      <xdr:nvSpPr>
        <xdr:cNvPr id="634" name="公債費該当値テキスト"/>
        <xdr:cNvSpPr txBox="1"/>
      </xdr:nvSpPr>
      <xdr:spPr>
        <a:xfrm>
          <a:off x="16370300" y="13244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75943</xdr:rowOff>
    </xdr:from>
    <xdr:to>
      <xdr:col>81</xdr:col>
      <xdr:colOff>101600</xdr:colOff>
      <xdr:row>78</xdr:row>
      <xdr:rowOff>6093</xdr:rowOff>
    </xdr:to>
    <xdr:sp macro="" textlink="">
      <xdr:nvSpPr>
        <xdr:cNvPr id="635" name="楕円 634"/>
        <xdr:cNvSpPr/>
      </xdr:nvSpPr>
      <xdr:spPr>
        <a:xfrm>
          <a:off x="15430500" y="13277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168670</xdr:rowOff>
    </xdr:from>
    <xdr:ext cx="534377" cy="259045"/>
    <xdr:sp macro="" textlink="">
      <xdr:nvSpPr>
        <xdr:cNvPr id="636" name="テキスト ボックス 635"/>
        <xdr:cNvSpPr txBox="1"/>
      </xdr:nvSpPr>
      <xdr:spPr>
        <a:xfrm>
          <a:off x="15214111" y="13370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80854</xdr:rowOff>
    </xdr:from>
    <xdr:to>
      <xdr:col>76</xdr:col>
      <xdr:colOff>165100</xdr:colOff>
      <xdr:row>78</xdr:row>
      <xdr:rowOff>11004</xdr:rowOff>
    </xdr:to>
    <xdr:sp macro="" textlink="">
      <xdr:nvSpPr>
        <xdr:cNvPr id="637" name="楕円 636"/>
        <xdr:cNvSpPr/>
      </xdr:nvSpPr>
      <xdr:spPr>
        <a:xfrm>
          <a:off x="14541500" y="1328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2131</xdr:rowOff>
    </xdr:from>
    <xdr:ext cx="534377" cy="259045"/>
    <xdr:sp macro="" textlink="">
      <xdr:nvSpPr>
        <xdr:cNvPr id="638" name="テキスト ボックス 637"/>
        <xdr:cNvSpPr txBox="1"/>
      </xdr:nvSpPr>
      <xdr:spPr>
        <a:xfrm>
          <a:off x="14325111" y="1337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89777</xdr:rowOff>
    </xdr:from>
    <xdr:to>
      <xdr:col>72</xdr:col>
      <xdr:colOff>38100</xdr:colOff>
      <xdr:row>78</xdr:row>
      <xdr:rowOff>19927</xdr:rowOff>
    </xdr:to>
    <xdr:sp macro="" textlink="">
      <xdr:nvSpPr>
        <xdr:cNvPr id="639" name="楕円 638"/>
        <xdr:cNvSpPr/>
      </xdr:nvSpPr>
      <xdr:spPr>
        <a:xfrm>
          <a:off x="13652500" y="1329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11054</xdr:rowOff>
    </xdr:from>
    <xdr:ext cx="534377" cy="259045"/>
    <xdr:sp macro="" textlink="">
      <xdr:nvSpPr>
        <xdr:cNvPr id="640" name="テキスト ボックス 639"/>
        <xdr:cNvSpPr txBox="1"/>
      </xdr:nvSpPr>
      <xdr:spPr>
        <a:xfrm>
          <a:off x="13436111" y="1338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46961</xdr:rowOff>
    </xdr:from>
    <xdr:to>
      <xdr:col>67</xdr:col>
      <xdr:colOff>101600</xdr:colOff>
      <xdr:row>77</xdr:row>
      <xdr:rowOff>148561</xdr:rowOff>
    </xdr:to>
    <xdr:sp macro="" textlink="">
      <xdr:nvSpPr>
        <xdr:cNvPr id="641" name="楕円 640"/>
        <xdr:cNvSpPr/>
      </xdr:nvSpPr>
      <xdr:spPr>
        <a:xfrm>
          <a:off x="12763500" y="1324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139688</xdr:rowOff>
    </xdr:from>
    <xdr:ext cx="534377" cy="259045"/>
    <xdr:sp macro="" textlink="">
      <xdr:nvSpPr>
        <xdr:cNvPr id="642" name="テキスト ボックス 641"/>
        <xdr:cNvSpPr txBox="1"/>
      </xdr:nvSpPr>
      <xdr:spPr>
        <a:xfrm>
          <a:off x="12547111" y="13341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3" name="正方形/長方形 64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4" name="正方形/長方形 64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5" name="正方形/長方形 64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6" name="正方形/長方形 64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7" name="正方形/長方形 64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8" name="正方形/長方形 64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9" name="正方形/長方形 64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0" name="正方形/長方形 64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1" name="テキスト ボックス 65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2" name="直線コネクタ 65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3" name="直線コネクタ 65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4" name="テキスト ボックス 65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5" name="直線コネクタ 65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6" name="テキスト ボックス 65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7" name="直線コネクタ 65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8" name="テキスト ボックス 65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9" name="直線コネクタ 65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0" name="テキスト ボックス 65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1" name="直線コネクタ 66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2" name="テキスト ボックス 661"/>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4" name="テキスト ボックス 66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32942</xdr:rowOff>
    </xdr:from>
    <xdr:to>
      <xdr:col>85</xdr:col>
      <xdr:colOff>126364</xdr:colOff>
      <xdr:row>99</xdr:row>
      <xdr:rowOff>43926</xdr:rowOff>
    </xdr:to>
    <xdr:cxnSp macro="">
      <xdr:nvCxnSpPr>
        <xdr:cNvPr id="666" name="直線コネクタ 665"/>
        <xdr:cNvCxnSpPr/>
      </xdr:nvCxnSpPr>
      <xdr:spPr>
        <a:xfrm flipV="1">
          <a:off x="16317595" y="15463442"/>
          <a:ext cx="1269" cy="15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59512</xdr:rowOff>
    </xdr:from>
    <xdr:ext cx="378565" cy="259045"/>
    <xdr:sp macro="" textlink="">
      <xdr:nvSpPr>
        <xdr:cNvPr id="667" name="積立金最小値テキスト"/>
        <xdr:cNvSpPr txBox="1"/>
      </xdr:nvSpPr>
      <xdr:spPr>
        <a:xfrm>
          <a:off x="16370300" y="17033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43926</xdr:rowOff>
    </xdr:from>
    <xdr:to>
      <xdr:col>86</xdr:col>
      <xdr:colOff>25400</xdr:colOff>
      <xdr:row>99</xdr:row>
      <xdr:rowOff>43926</xdr:rowOff>
    </xdr:to>
    <xdr:cxnSp macro="">
      <xdr:nvCxnSpPr>
        <xdr:cNvPr id="668" name="直線コネクタ 667"/>
        <xdr:cNvCxnSpPr/>
      </xdr:nvCxnSpPr>
      <xdr:spPr>
        <a:xfrm>
          <a:off x="16230600" y="1701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151069</xdr:rowOff>
    </xdr:from>
    <xdr:ext cx="690189" cy="259045"/>
    <xdr:sp macro="" textlink="">
      <xdr:nvSpPr>
        <xdr:cNvPr id="669" name="積立金最大値テキスト"/>
        <xdr:cNvSpPr txBox="1"/>
      </xdr:nvSpPr>
      <xdr:spPr>
        <a:xfrm>
          <a:off x="16370300" y="152386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32942</xdr:rowOff>
    </xdr:from>
    <xdr:to>
      <xdr:col>86</xdr:col>
      <xdr:colOff>25400</xdr:colOff>
      <xdr:row>90</xdr:row>
      <xdr:rowOff>32942</xdr:rowOff>
    </xdr:to>
    <xdr:cxnSp macro="">
      <xdr:nvCxnSpPr>
        <xdr:cNvPr id="670" name="直線コネクタ 669"/>
        <xdr:cNvCxnSpPr/>
      </xdr:nvCxnSpPr>
      <xdr:spPr>
        <a:xfrm>
          <a:off x="16230600" y="1546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43532</xdr:rowOff>
    </xdr:from>
    <xdr:to>
      <xdr:col>85</xdr:col>
      <xdr:colOff>127000</xdr:colOff>
      <xdr:row>99</xdr:row>
      <xdr:rowOff>43926</xdr:rowOff>
    </xdr:to>
    <xdr:cxnSp macro="">
      <xdr:nvCxnSpPr>
        <xdr:cNvPr id="671" name="直線コネクタ 670"/>
        <xdr:cNvCxnSpPr/>
      </xdr:nvCxnSpPr>
      <xdr:spPr>
        <a:xfrm>
          <a:off x="15481300" y="17017082"/>
          <a:ext cx="838200" cy="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148412</xdr:rowOff>
    </xdr:from>
    <xdr:ext cx="534377" cy="259045"/>
    <xdr:sp macro="" textlink="">
      <xdr:nvSpPr>
        <xdr:cNvPr id="672" name="積立金平均値テキスト"/>
        <xdr:cNvSpPr txBox="1"/>
      </xdr:nvSpPr>
      <xdr:spPr>
        <a:xfrm>
          <a:off x="16370300" y="16779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125535</xdr:rowOff>
    </xdr:from>
    <xdr:to>
      <xdr:col>85</xdr:col>
      <xdr:colOff>177800</xdr:colOff>
      <xdr:row>99</xdr:row>
      <xdr:rowOff>55685</xdr:rowOff>
    </xdr:to>
    <xdr:sp macro="" textlink="">
      <xdr:nvSpPr>
        <xdr:cNvPr id="673" name="フローチャート: 判断 672"/>
        <xdr:cNvSpPr/>
      </xdr:nvSpPr>
      <xdr:spPr>
        <a:xfrm>
          <a:off x="16268700" y="1692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43532</xdr:rowOff>
    </xdr:from>
    <xdr:to>
      <xdr:col>81</xdr:col>
      <xdr:colOff>50800</xdr:colOff>
      <xdr:row>99</xdr:row>
      <xdr:rowOff>43980</xdr:rowOff>
    </xdr:to>
    <xdr:cxnSp macro="">
      <xdr:nvCxnSpPr>
        <xdr:cNvPr id="674" name="直線コネクタ 673"/>
        <xdr:cNvCxnSpPr/>
      </xdr:nvCxnSpPr>
      <xdr:spPr>
        <a:xfrm flipV="1">
          <a:off x="14592300" y="17017082"/>
          <a:ext cx="889000" cy="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121910</xdr:rowOff>
    </xdr:from>
    <xdr:to>
      <xdr:col>81</xdr:col>
      <xdr:colOff>101600</xdr:colOff>
      <xdr:row>99</xdr:row>
      <xdr:rowOff>52060</xdr:rowOff>
    </xdr:to>
    <xdr:sp macro="" textlink="">
      <xdr:nvSpPr>
        <xdr:cNvPr id="675" name="フローチャート: 判断 674"/>
        <xdr:cNvSpPr/>
      </xdr:nvSpPr>
      <xdr:spPr>
        <a:xfrm>
          <a:off x="15430500" y="1692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68587</xdr:rowOff>
    </xdr:from>
    <xdr:ext cx="534377" cy="259045"/>
    <xdr:sp macro="" textlink="">
      <xdr:nvSpPr>
        <xdr:cNvPr id="676" name="テキスト ボックス 675"/>
        <xdr:cNvSpPr txBox="1"/>
      </xdr:nvSpPr>
      <xdr:spPr>
        <a:xfrm>
          <a:off x="15214111" y="1669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19670</xdr:rowOff>
    </xdr:from>
    <xdr:to>
      <xdr:col>76</xdr:col>
      <xdr:colOff>114300</xdr:colOff>
      <xdr:row>99</xdr:row>
      <xdr:rowOff>43980</xdr:rowOff>
    </xdr:to>
    <xdr:cxnSp macro="">
      <xdr:nvCxnSpPr>
        <xdr:cNvPr id="677" name="直線コネクタ 676"/>
        <xdr:cNvCxnSpPr/>
      </xdr:nvCxnSpPr>
      <xdr:spPr>
        <a:xfrm>
          <a:off x="13703300" y="16993220"/>
          <a:ext cx="889000" cy="2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103169</xdr:rowOff>
    </xdr:from>
    <xdr:to>
      <xdr:col>76</xdr:col>
      <xdr:colOff>165100</xdr:colOff>
      <xdr:row>99</xdr:row>
      <xdr:rowOff>33319</xdr:rowOff>
    </xdr:to>
    <xdr:sp macro="" textlink="">
      <xdr:nvSpPr>
        <xdr:cNvPr id="678" name="フローチャート: 判断 677"/>
        <xdr:cNvSpPr/>
      </xdr:nvSpPr>
      <xdr:spPr>
        <a:xfrm>
          <a:off x="14541500" y="1690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49846</xdr:rowOff>
    </xdr:from>
    <xdr:ext cx="534377" cy="259045"/>
    <xdr:sp macro="" textlink="">
      <xdr:nvSpPr>
        <xdr:cNvPr id="679" name="テキスト ボックス 678"/>
        <xdr:cNvSpPr txBox="1"/>
      </xdr:nvSpPr>
      <xdr:spPr>
        <a:xfrm>
          <a:off x="14325111" y="16680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19670</xdr:rowOff>
    </xdr:from>
    <xdr:to>
      <xdr:col>71</xdr:col>
      <xdr:colOff>177800</xdr:colOff>
      <xdr:row>99</xdr:row>
      <xdr:rowOff>36145</xdr:rowOff>
    </xdr:to>
    <xdr:cxnSp macro="">
      <xdr:nvCxnSpPr>
        <xdr:cNvPr id="680" name="直線コネクタ 679"/>
        <xdr:cNvCxnSpPr/>
      </xdr:nvCxnSpPr>
      <xdr:spPr>
        <a:xfrm flipV="1">
          <a:off x="12814300" y="16993220"/>
          <a:ext cx="889000" cy="16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115522</xdr:rowOff>
    </xdr:from>
    <xdr:to>
      <xdr:col>72</xdr:col>
      <xdr:colOff>38100</xdr:colOff>
      <xdr:row>99</xdr:row>
      <xdr:rowOff>45672</xdr:rowOff>
    </xdr:to>
    <xdr:sp macro="" textlink="">
      <xdr:nvSpPr>
        <xdr:cNvPr id="681" name="フローチャート: 判断 680"/>
        <xdr:cNvSpPr/>
      </xdr:nvSpPr>
      <xdr:spPr>
        <a:xfrm>
          <a:off x="13652500" y="1691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62199</xdr:rowOff>
    </xdr:from>
    <xdr:ext cx="534377" cy="259045"/>
    <xdr:sp macro="" textlink="">
      <xdr:nvSpPr>
        <xdr:cNvPr id="682" name="テキスト ボックス 681"/>
        <xdr:cNvSpPr txBox="1"/>
      </xdr:nvSpPr>
      <xdr:spPr>
        <a:xfrm>
          <a:off x="13436111" y="1669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94804</xdr:rowOff>
    </xdr:from>
    <xdr:to>
      <xdr:col>67</xdr:col>
      <xdr:colOff>101600</xdr:colOff>
      <xdr:row>99</xdr:row>
      <xdr:rowOff>24954</xdr:rowOff>
    </xdr:to>
    <xdr:sp macro="" textlink="">
      <xdr:nvSpPr>
        <xdr:cNvPr id="683" name="フローチャート: 判断 682"/>
        <xdr:cNvSpPr/>
      </xdr:nvSpPr>
      <xdr:spPr>
        <a:xfrm>
          <a:off x="12763500" y="1689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41481</xdr:rowOff>
    </xdr:from>
    <xdr:ext cx="534377" cy="259045"/>
    <xdr:sp macro="" textlink="">
      <xdr:nvSpPr>
        <xdr:cNvPr id="684" name="テキスト ボックス 683"/>
        <xdr:cNvSpPr txBox="1"/>
      </xdr:nvSpPr>
      <xdr:spPr>
        <a:xfrm>
          <a:off x="12547111" y="1667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164576</xdr:rowOff>
    </xdr:from>
    <xdr:to>
      <xdr:col>85</xdr:col>
      <xdr:colOff>177800</xdr:colOff>
      <xdr:row>99</xdr:row>
      <xdr:rowOff>94726</xdr:rowOff>
    </xdr:to>
    <xdr:sp macro="" textlink="">
      <xdr:nvSpPr>
        <xdr:cNvPr id="690" name="楕円 689"/>
        <xdr:cNvSpPr/>
      </xdr:nvSpPr>
      <xdr:spPr>
        <a:xfrm>
          <a:off x="16268700" y="1696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103962</xdr:rowOff>
    </xdr:from>
    <xdr:ext cx="378565" cy="259045"/>
    <xdr:sp macro="" textlink="">
      <xdr:nvSpPr>
        <xdr:cNvPr id="691" name="積立金該当値テキスト"/>
        <xdr:cNvSpPr txBox="1"/>
      </xdr:nvSpPr>
      <xdr:spPr>
        <a:xfrm>
          <a:off x="16370300" y="16906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164182</xdr:rowOff>
    </xdr:from>
    <xdr:to>
      <xdr:col>81</xdr:col>
      <xdr:colOff>101600</xdr:colOff>
      <xdr:row>99</xdr:row>
      <xdr:rowOff>94332</xdr:rowOff>
    </xdr:to>
    <xdr:sp macro="" textlink="">
      <xdr:nvSpPr>
        <xdr:cNvPr id="692" name="楕円 691"/>
        <xdr:cNvSpPr/>
      </xdr:nvSpPr>
      <xdr:spPr>
        <a:xfrm>
          <a:off x="15430500" y="16966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85459</xdr:rowOff>
    </xdr:from>
    <xdr:ext cx="378565" cy="259045"/>
    <xdr:sp macro="" textlink="">
      <xdr:nvSpPr>
        <xdr:cNvPr id="693" name="テキスト ボックス 692"/>
        <xdr:cNvSpPr txBox="1"/>
      </xdr:nvSpPr>
      <xdr:spPr>
        <a:xfrm>
          <a:off x="15292017" y="170590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164630</xdr:rowOff>
    </xdr:from>
    <xdr:to>
      <xdr:col>76</xdr:col>
      <xdr:colOff>165100</xdr:colOff>
      <xdr:row>99</xdr:row>
      <xdr:rowOff>94780</xdr:rowOff>
    </xdr:to>
    <xdr:sp macro="" textlink="">
      <xdr:nvSpPr>
        <xdr:cNvPr id="694" name="楕円 693"/>
        <xdr:cNvSpPr/>
      </xdr:nvSpPr>
      <xdr:spPr>
        <a:xfrm>
          <a:off x="14541500" y="1696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85907</xdr:rowOff>
    </xdr:from>
    <xdr:ext cx="378565" cy="259045"/>
    <xdr:sp macro="" textlink="">
      <xdr:nvSpPr>
        <xdr:cNvPr id="695" name="テキスト ボックス 694"/>
        <xdr:cNvSpPr txBox="1"/>
      </xdr:nvSpPr>
      <xdr:spPr>
        <a:xfrm>
          <a:off x="14403017" y="17059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140320</xdr:rowOff>
    </xdr:from>
    <xdr:to>
      <xdr:col>72</xdr:col>
      <xdr:colOff>38100</xdr:colOff>
      <xdr:row>99</xdr:row>
      <xdr:rowOff>70470</xdr:rowOff>
    </xdr:to>
    <xdr:sp macro="" textlink="">
      <xdr:nvSpPr>
        <xdr:cNvPr id="696" name="楕円 695"/>
        <xdr:cNvSpPr/>
      </xdr:nvSpPr>
      <xdr:spPr>
        <a:xfrm>
          <a:off x="13652500" y="1694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61597</xdr:rowOff>
    </xdr:from>
    <xdr:ext cx="534377" cy="259045"/>
    <xdr:sp macro="" textlink="">
      <xdr:nvSpPr>
        <xdr:cNvPr id="697" name="テキスト ボックス 696"/>
        <xdr:cNvSpPr txBox="1"/>
      </xdr:nvSpPr>
      <xdr:spPr>
        <a:xfrm>
          <a:off x="13436111" y="17035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156795</xdr:rowOff>
    </xdr:from>
    <xdr:to>
      <xdr:col>67</xdr:col>
      <xdr:colOff>101600</xdr:colOff>
      <xdr:row>99</xdr:row>
      <xdr:rowOff>86945</xdr:rowOff>
    </xdr:to>
    <xdr:sp macro="" textlink="">
      <xdr:nvSpPr>
        <xdr:cNvPr id="698" name="楕円 697"/>
        <xdr:cNvSpPr/>
      </xdr:nvSpPr>
      <xdr:spPr>
        <a:xfrm>
          <a:off x="12763500" y="1695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78072</xdr:rowOff>
    </xdr:from>
    <xdr:ext cx="469744" cy="259045"/>
    <xdr:sp macro="" textlink="">
      <xdr:nvSpPr>
        <xdr:cNvPr id="699" name="テキスト ボックス 698"/>
        <xdr:cNvSpPr txBox="1"/>
      </xdr:nvSpPr>
      <xdr:spPr>
        <a:xfrm>
          <a:off x="12579428" y="17051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0" name="直線コネクタ 70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1" name="テキスト ボックス 71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2" name="直線コネクタ 71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3" name="テキスト ボックス 71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4" name="直線コネクタ 71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5" name="テキスト ボックス 71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6" name="直線コネクタ 71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7" name="テキスト ボックス 71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111445</xdr:rowOff>
    </xdr:from>
    <xdr:to>
      <xdr:col>116</xdr:col>
      <xdr:colOff>62864</xdr:colOff>
      <xdr:row>38</xdr:row>
      <xdr:rowOff>139700</xdr:rowOff>
    </xdr:to>
    <xdr:cxnSp macro="">
      <xdr:nvCxnSpPr>
        <xdr:cNvPr id="721" name="直線コネクタ 720"/>
        <xdr:cNvCxnSpPr/>
      </xdr:nvCxnSpPr>
      <xdr:spPr>
        <a:xfrm flipV="1">
          <a:off x="22159595" y="5597845"/>
          <a:ext cx="1269" cy="1056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3" name="直線コネクタ 72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58122</xdr:rowOff>
    </xdr:from>
    <xdr:ext cx="534377" cy="259045"/>
    <xdr:sp macro="" textlink="">
      <xdr:nvSpPr>
        <xdr:cNvPr id="724" name="投資及び出資金最大値テキスト"/>
        <xdr:cNvSpPr txBox="1"/>
      </xdr:nvSpPr>
      <xdr:spPr>
        <a:xfrm>
          <a:off x="22212300" y="537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111445</xdr:rowOff>
    </xdr:from>
    <xdr:to>
      <xdr:col>116</xdr:col>
      <xdr:colOff>152400</xdr:colOff>
      <xdr:row>32</xdr:row>
      <xdr:rowOff>111445</xdr:rowOff>
    </xdr:to>
    <xdr:cxnSp macro="">
      <xdr:nvCxnSpPr>
        <xdr:cNvPr id="725" name="直線コネクタ 724"/>
        <xdr:cNvCxnSpPr/>
      </xdr:nvCxnSpPr>
      <xdr:spPr>
        <a:xfrm>
          <a:off x="22072600" y="559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135403</xdr:rowOff>
    </xdr:from>
    <xdr:to>
      <xdr:col>116</xdr:col>
      <xdr:colOff>63500</xdr:colOff>
      <xdr:row>38</xdr:row>
      <xdr:rowOff>135494</xdr:rowOff>
    </xdr:to>
    <xdr:cxnSp macro="">
      <xdr:nvCxnSpPr>
        <xdr:cNvPr id="726" name="直線コネクタ 725"/>
        <xdr:cNvCxnSpPr/>
      </xdr:nvCxnSpPr>
      <xdr:spPr>
        <a:xfrm flipV="1">
          <a:off x="21323300" y="6650503"/>
          <a:ext cx="8382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5295</xdr:rowOff>
    </xdr:from>
    <xdr:ext cx="469744" cy="259045"/>
    <xdr:sp macro="" textlink="">
      <xdr:nvSpPr>
        <xdr:cNvPr id="727" name="投資及び出資金平均値テキスト"/>
        <xdr:cNvSpPr txBox="1"/>
      </xdr:nvSpPr>
      <xdr:spPr>
        <a:xfrm>
          <a:off x="22212300" y="63489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153868</xdr:rowOff>
    </xdr:from>
    <xdr:to>
      <xdr:col>116</xdr:col>
      <xdr:colOff>114300</xdr:colOff>
      <xdr:row>38</xdr:row>
      <xdr:rowOff>84018</xdr:rowOff>
    </xdr:to>
    <xdr:sp macro="" textlink="">
      <xdr:nvSpPr>
        <xdr:cNvPr id="728" name="フローチャート: 判断 727"/>
        <xdr:cNvSpPr/>
      </xdr:nvSpPr>
      <xdr:spPr>
        <a:xfrm>
          <a:off x="22110700" y="649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135494</xdr:rowOff>
    </xdr:from>
    <xdr:to>
      <xdr:col>111</xdr:col>
      <xdr:colOff>177800</xdr:colOff>
      <xdr:row>38</xdr:row>
      <xdr:rowOff>135494</xdr:rowOff>
    </xdr:to>
    <xdr:cxnSp macro="">
      <xdr:nvCxnSpPr>
        <xdr:cNvPr id="729" name="直線コネクタ 728"/>
        <xdr:cNvCxnSpPr/>
      </xdr:nvCxnSpPr>
      <xdr:spPr>
        <a:xfrm>
          <a:off x="20434300" y="66505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149890</xdr:rowOff>
    </xdr:from>
    <xdr:to>
      <xdr:col>112</xdr:col>
      <xdr:colOff>38100</xdr:colOff>
      <xdr:row>38</xdr:row>
      <xdr:rowOff>80040</xdr:rowOff>
    </xdr:to>
    <xdr:sp macro="" textlink="">
      <xdr:nvSpPr>
        <xdr:cNvPr id="730" name="フローチャート: 判断 729"/>
        <xdr:cNvSpPr/>
      </xdr:nvSpPr>
      <xdr:spPr>
        <a:xfrm>
          <a:off x="21272500" y="649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96567</xdr:rowOff>
    </xdr:from>
    <xdr:ext cx="469744" cy="259045"/>
    <xdr:sp macro="" textlink="">
      <xdr:nvSpPr>
        <xdr:cNvPr id="731" name="テキスト ボックス 730"/>
        <xdr:cNvSpPr txBox="1"/>
      </xdr:nvSpPr>
      <xdr:spPr>
        <a:xfrm>
          <a:off x="21088428" y="6268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135494</xdr:rowOff>
    </xdr:from>
    <xdr:to>
      <xdr:col>107</xdr:col>
      <xdr:colOff>50800</xdr:colOff>
      <xdr:row>38</xdr:row>
      <xdr:rowOff>135540</xdr:rowOff>
    </xdr:to>
    <xdr:cxnSp macro="">
      <xdr:nvCxnSpPr>
        <xdr:cNvPr id="732" name="直線コネクタ 731"/>
        <xdr:cNvCxnSpPr/>
      </xdr:nvCxnSpPr>
      <xdr:spPr>
        <a:xfrm flipV="1">
          <a:off x="19545300" y="6650594"/>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124562</xdr:rowOff>
    </xdr:from>
    <xdr:to>
      <xdr:col>107</xdr:col>
      <xdr:colOff>101600</xdr:colOff>
      <xdr:row>38</xdr:row>
      <xdr:rowOff>54711</xdr:rowOff>
    </xdr:to>
    <xdr:sp macro="" textlink="">
      <xdr:nvSpPr>
        <xdr:cNvPr id="733" name="フローチャート: 判断 732"/>
        <xdr:cNvSpPr/>
      </xdr:nvSpPr>
      <xdr:spPr>
        <a:xfrm>
          <a:off x="20383500" y="64682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71239</xdr:rowOff>
    </xdr:from>
    <xdr:ext cx="469744" cy="259045"/>
    <xdr:sp macro="" textlink="">
      <xdr:nvSpPr>
        <xdr:cNvPr id="734" name="テキスト ボックス 733"/>
        <xdr:cNvSpPr txBox="1"/>
      </xdr:nvSpPr>
      <xdr:spPr>
        <a:xfrm>
          <a:off x="20199428" y="624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135540</xdr:rowOff>
    </xdr:from>
    <xdr:to>
      <xdr:col>102</xdr:col>
      <xdr:colOff>114300</xdr:colOff>
      <xdr:row>38</xdr:row>
      <xdr:rowOff>135540</xdr:rowOff>
    </xdr:to>
    <xdr:cxnSp macro="">
      <xdr:nvCxnSpPr>
        <xdr:cNvPr id="735" name="直線コネクタ 734"/>
        <xdr:cNvCxnSpPr/>
      </xdr:nvCxnSpPr>
      <xdr:spPr>
        <a:xfrm>
          <a:off x="18656300" y="6650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56942</xdr:rowOff>
    </xdr:from>
    <xdr:to>
      <xdr:col>102</xdr:col>
      <xdr:colOff>165100</xdr:colOff>
      <xdr:row>37</xdr:row>
      <xdr:rowOff>158542</xdr:rowOff>
    </xdr:to>
    <xdr:sp macro="" textlink="">
      <xdr:nvSpPr>
        <xdr:cNvPr id="736" name="フローチャート: 判断 735"/>
        <xdr:cNvSpPr/>
      </xdr:nvSpPr>
      <xdr:spPr>
        <a:xfrm>
          <a:off x="19494500" y="64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3619</xdr:rowOff>
    </xdr:from>
    <xdr:ext cx="469744" cy="259045"/>
    <xdr:sp macro="" textlink="">
      <xdr:nvSpPr>
        <xdr:cNvPr id="737" name="テキスト ボックス 736"/>
        <xdr:cNvSpPr txBox="1"/>
      </xdr:nvSpPr>
      <xdr:spPr>
        <a:xfrm>
          <a:off x="19310428" y="617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139695</xdr:rowOff>
    </xdr:from>
    <xdr:to>
      <xdr:col>98</xdr:col>
      <xdr:colOff>38100</xdr:colOff>
      <xdr:row>38</xdr:row>
      <xdr:rowOff>69845</xdr:rowOff>
    </xdr:to>
    <xdr:sp macro="" textlink="">
      <xdr:nvSpPr>
        <xdr:cNvPr id="738" name="フローチャート: 判断 737"/>
        <xdr:cNvSpPr/>
      </xdr:nvSpPr>
      <xdr:spPr>
        <a:xfrm>
          <a:off x="18605500" y="648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86372</xdr:rowOff>
    </xdr:from>
    <xdr:ext cx="469744" cy="259045"/>
    <xdr:sp macro="" textlink="">
      <xdr:nvSpPr>
        <xdr:cNvPr id="739" name="テキスト ボックス 738"/>
        <xdr:cNvSpPr txBox="1"/>
      </xdr:nvSpPr>
      <xdr:spPr>
        <a:xfrm>
          <a:off x="18421428" y="625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84603</xdr:rowOff>
    </xdr:from>
    <xdr:to>
      <xdr:col>116</xdr:col>
      <xdr:colOff>114300</xdr:colOff>
      <xdr:row>39</xdr:row>
      <xdr:rowOff>14753</xdr:rowOff>
    </xdr:to>
    <xdr:sp macro="" textlink="">
      <xdr:nvSpPr>
        <xdr:cNvPr id="745" name="楕円 744"/>
        <xdr:cNvSpPr/>
      </xdr:nvSpPr>
      <xdr:spPr>
        <a:xfrm>
          <a:off x="22110700" y="6599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170980</xdr:rowOff>
    </xdr:from>
    <xdr:ext cx="313932" cy="259045"/>
    <xdr:sp macro="" textlink="">
      <xdr:nvSpPr>
        <xdr:cNvPr id="746" name="投資及び出資金該当値テキスト"/>
        <xdr:cNvSpPr txBox="1"/>
      </xdr:nvSpPr>
      <xdr:spPr>
        <a:xfrm>
          <a:off x="22212300" y="65146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84694</xdr:rowOff>
    </xdr:from>
    <xdr:to>
      <xdr:col>112</xdr:col>
      <xdr:colOff>38100</xdr:colOff>
      <xdr:row>39</xdr:row>
      <xdr:rowOff>14844</xdr:rowOff>
    </xdr:to>
    <xdr:sp macro="" textlink="">
      <xdr:nvSpPr>
        <xdr:cNvPr id="747" name="楕円 746"/>
        <xdr:cNvSpPr/>
      </xdr:nvSpPr>
      <xdr:spPr>
        <a:xfrm>
          <a:off x="21272500" y="659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5971</xdr:rowOff>
    </xdr:from>
    <xdr:ext cx="313932" cy="259045"/>
    <xdr:sp macro="" textlink="">
      <xdr:nvSpPr>
        <xdr:cNvPr id="748" name="テキスト ボックス 747"/>
        <xdr:cNvSpPr txBox="1"/>
      </xdr:nvSpPr>
      <xdr:spPr>
        <a:xfrm>
          <a:off x="21166333" y="66925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84694</xdr:rowOff>
    </xdr:from>
    <xdr:to>
      <xdr:col>107</xdr:col>
      <xdr:colOff>101600</xdr:colOff>
      <xdr:row>39</xdr:row>
      <xdr:rowOff>14844</xdr:rowOff>
    </xdr:to>
    <xdr:sp macro="" textlink="">
      <xdr:nvSpPr>
        <xdr:cNvPr id="749" name="楕円 748"/>
        <xdr:cNvSpPr/>
      </xdr:nvSpPr>
      <xdr:spPr>
        <a:xfrm>
          <a:off x="20383500" y="659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5971</xdr:rowOff>
    </xdr:from>
    <xdr:ext cx="313932" cy="259045"/>
    <xdr:sp macro="" textlink="">
      <xdr:nvSpPr>
        <xdr:cNvPr id="750" name="テキスト ボックス 749"/>
        <xdr:cNvSpPr txBox="1"/>
      </xdr:nvSpPr>
      <xdr:spPr>
        <a:xfrm>
          <a:off x="20277333" y="66925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84740</xdr:rowOff>
    </xdr:from>
    <xdr:to>
      <xdr:col>102</xdr:col>
      <xdr:colOff>165100</xdr:colOff>
      <xdr:row>39</xdr:row>
      <xdr:rowOff>14890</xdr:rowOff>
    </xdr:to>
    <xdr:sp macro="" textlink="">
      <xdr:nvSpPr>
        <xdr:cNvPr id="751" name="楕円 750"/>
        <xdr:cNvSpPr/>
      </xdr:nvSpPr>
      <xdr:spPr>
        <a:xfrm>
          <a:off x="19494500" y="659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6017</xdr:rowOff>
    </xdr:from>
    <xdr:ext cx="313932" cy="259045"/>
    <xdr:sp macro="" textlink="">
      <xdr:nvSpPr>
        <xdr:cNvPr id="752" name="テキスト ボックス 751"/>
        <xdr:cNvSpPr txBox="1"/>
      </xdr:nvSpPr>
      <xdr:spPr>
        <a:xfrm>
          <a:off x="19388333" y="66925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84740</xdr:rowOff>
    </xdr:from>
    <xdr:to>
      <xdr:col>98</xdr:col>
      <xdr:colOff>38100</xdr:colOff>
      <xdr:row>39</xdr:row>
      <xdr:rowOff>14890</xdr:rowOff>
    </xdr:to>
    <xdr:sp macro="" textlink="">
      <xdr:nvSpPr>
        <xdr:cNvPr id="753" name="楕円 752"/>
        <xdr:cNvSpPr/>
      </xdr:nvSpPr>
      <xdr:spPr>
        <a:xfrm>
          <a:off x="18605500" y="659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6017</xdr:rowOff>
    </xdr:from>
    <xdr:ext cx="313932" cy="259045"/>
    <xdr:sp macro="" textlink="">
      <xdr:nvSpPr>
        <xdr:cNvPr id="754" name="テキスト ボックス 753"/>
        <xdr:cNvSpPr txBox="1"/>
      </xdr:nvSpPr>
      <xdr:spPr>
        <a:xfrm>
          <a:off x="18499333" y="66925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5" name="直線コネクタ 76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66" name="テキスト ボックス 76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67" name="直線コネクタ 76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56</xdr:row>
      <xdr:rowOff>144434</xdr:rowOff>
    </xdr:from>
    <xdr:ext cx="595419" cy="259045"/>
    <xdr:sp macro="" textlink="">
      <xdr:nvSpPr>
        <xdr:cNvPr id="768" name="テキスト ボックス 767"/>
        <xdr:cNvSpPr txBox="1"/>
      </xdr:nvSpPr>
      <xdr:spPr>
        <a:xfrm>
          <a:off x="17692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69" name="直線コネクタ 76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54</xdr:row>
      <xdr:rowOff>160762</xdr:rowOff>
    </xdr:from>
    <xdr:ext cx="595419" cy="259045"/>
    <xdr:sp macro="" textlink="">
      <xdr:nvSpPr>
        <xdr:cNvPr id="770" name="テキスト ボックス 769"/>
        <xdr:cNvSpPr txBox="1"/>
      </xdr:nvSpPr>
      <xdr:spPr>
        <a:xfrm>
          <a:off x="17692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1" name="直線コネクタ 77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5642</xdr:rowOff>
    </xdr:from>
    <xdr:ext cx="595419" cy="259045"/>
    <xdr:sp macro="" textlink="">
      <xdr:nvSpPr>
        <xdr:cNvPr id="772" name="テキスト ボックス 771"/>
        <xdr:cNvSpPr txBox="1"/>
      </xdr:nvSpPr>
      <xdr:spPr>
        <a:xfrm>
          <a:off x="17692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3" name="直線コネクタ 77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74" name="テキスト ボックス 773"/>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5" name="直線コネクタ 77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76" name="テキスト ボックス 775"/>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8520</xdr:rowOff>
    </xdr:from>
    <xdr:to>
      <xdr:col>116</xdr:col>
      <xdr:colOff>62864</xdr:colOff>
      <xdr:row>59</xdr:row>
      <xdr:rowOff>98878</xdr:rowOff>
    </xdr:to>
    <xdr:cxnSp macro="">
      <xdr:nvCxnSpPr>
        <xdr:cNvPr id="780" name="直線コネクタ 779"/>
        <xdr:cNvCxnSpPr/>
      </xdr:nvCxnSpPr>
      <xdr:spPr>
        <a:xfrm flipV="1">
          <a:off x="22159595" y="8752470"/>
          <a:ext cx="1269" cy="1461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142591</xdr:rowOff>
    </xdr:from>
    <xdr:ext cx="249299" cy="259045"/>
    <xdr:sp macro="" textlink="">
      <xdr:nvSpPr>
        <xdr:cNvPr id="781" name="貸付金最小値テキスト"/>
        <xdr:cNvSpPr txBox="1"/>
      </xdr:nvSpPr>
      <xdr:spPr>
        <a:xfrm>
          <a:off x="22212300" y="102581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2" name="直線コネクタ 78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126647</xdr:rowOff>
    </xdr:from>
    <xdr:ext cx="599010" cy="259045"/>
    <xdr:sp macro="" textlink="">
      <xdr:nvSpPr>
        <xdr:cNvPr id="783" name="貸付金最大値テキスト"/>
        <xdr:cNvSpPr txBox="1"/>
      </xdr:nvSpPr>
      <xdr:spPr>
        <a:xfrm>
          <a:off x="22212300" y="8527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8520</xdr:rowOff>
    </xdr:from>
    <xdr:to>
      <xdr:col>116</xdr:col>
      <xdr:colOff>152400</xdr:colOff>
      <xdr:row>51</xdr:row>
      <xdr:rowOff>8520</xdr:rowOff>
    </xdr:to>
    <xdr:cxnSp macro="">
      <xdr:nvCxnSpPr>
        <xdr:cNvPr id="784" name="直線コネクタ 783"/>
        <xdr:cNvCxnSpPr/>
      </xdr:nvCxnSpPr>
      <xdr:spPr>
        <a:xfrm>
          <a:off x="22072600" y="8752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96985</xdr:rowOff>
    </xdr:from>
    <xdr:to>
      <xdr:col>116</xdr:col>
      <xdr:colOff>63500</xdr:colOff>
      <xdr:row>59</xdr:row>
      <xdr:rowOff>96997</xdr:rowOff>
    </xdr:to>
    <xdr:cxnSp macro="">
      <xdr:nvCxnSpPr>
        <xdr:cNvPr id="785" name="直線コネクタ 784"/>
        <xdr:cNvCxnSpPr/>
      </xdr:nvCxnSpPr>
      <xdr:spPr>
        <a:xfrm flipV="1">
          <a:off x="21323300" y="10212535"/>
          <a:ext cx="838200" cy="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60041</xdr:rowOff>
    </xdr:from>
    <xdr:ext cx="469744" cy="259045"/>
    <xdr:sp macro="" textlink="">
      <xdr:nvSpPr>
        <xdr:cNvPr id="786" name="貸付金平均値テキスト"/>
        <xdr:cNvSpPr txBox="1"/>
      </xdr:nvSpPr>
      <xdr:spPr>
        <a:xfrm>
          <a:off x="22212300" y="10004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37164</xdr:rowOff>
    </xdr:from>
    <xdr:to>
      <xdr:col>116</xdr:col>
      <xdr:colOff>114300</xdr:colOff>
      <xdr:row>59</xdr:row>
      <xdr:rowOff>138764</xdr:rowOff>
    </xdr:to>
    <xdr:sp macro="" textlink="">
      <xdr:nvSpPr>
        <xdr:cNvPr id="787" name="フローチャート: 判断 786"/>
        <xdr:cNvSpPr/>
      </xdr:nvSpPr>
      <xdr:spPr>
        <a:xfrm>
          <a:off x="22110700" y="1015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96994</xdr:rowOff>
    </xdr:from>
    <xdr:to>
      <xdr:col>111</xdr:col>
      <xdr:colOff>177800</xdr:colOff>
      <xdr:row>59</xdr:row>
      <xdr:rowOff>96997</xdr:rowOff>
    </xdr:to>
    <xdr:cxnSp macro="">
      <xdr:nvCxnSpPr>
        <xdr:cNvPr id="788" name="直線コネクタ 787"/>
        <xdr:cNvCxnSpPr/>
      </xdr:nvCxnSpPr>
      <xdr:spPr>
        <a:xfrm>
          <a:off x="20434300" y="10212544"/>
          <a:ext cx="8890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36375</xdr:rowOff>
    </xdr:from>
    <xdr:to>
      <xdr:col>112</xdr:col>
      <xdr:colOff>38100</xdr:colOff>
      <xdr:row>59</xdr:row>
      <xdr:rowOff>137975</xdr:rowOff>
    </xdr:to>
    <xdr:sp macro="" textlink="">
      <xdr:nvSpPr>
        <xdr:cNvPr id="789" name="フローチャート: 判断 788"/>
        <xdr:cNvSpPr/>
      </xdr:nvSpPr>
      <xdr:spPr>
        <a:xfrm>
          <a:off x="21272500" y="101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154502</xdr:rowOff>
    </xdr:from>
    <xdr:ext cx="469744" cy="259045"/>
    <xdr:sp macro="" textlink="">
      <xdr:nvSpPr>
        <xdr:cNvPr id="790" name="テキスト ボックス 789"/>
        <xdr:cNvSpPr txBox="1"/>
      </xdr:nvSpPr>
      <xdr:spPr>
        <a:xfrm>
          <a:off x="21088428" y="99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96687</xdr:rowOff>
    </xdr:from>
    <xdr:to>
      <xdr:col>107</xdr:col>
      <xdr:colOff>50800</xdr:colOff>
      <xdr:row>59</xdr:row>
      <xdr:rowOff>96994</xdr:rowOff>
    </xdr:to>
    <xdr:cxnSp macro="">
      <xdr:nvCxnSpPr>
        <xdr:cNvPr id="791" name="直線コネクタ 790"/>
        <xdr:cNvCxnSpPr/>
      </xdr:nvCxnSpPr>
      <xdr:spPr>
        <a:xfrm>
          <a:off x="19545300" y="10212237"/>
          <a:ext cx="889000" cy="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30496</xdr:rowOff>
    </xdr:from>
    <xdr:to>
      <xdr:col>107</xdr:col>
      <xdr:colOff>101600</xdr:colOff>
      <xdr:row>59</xdr:row>
      <xdr:rowOff>132096</xdr:rowOff>
    </xdr:to>
    <xdr:sp macro="" textlink="">
      <xdr:nvSpPr>
        <xdr:cNvPr id="792" name="フローチャート: 判断 791"/>
        <xdr:cNvSpPr/>
      </xdr:nvSpPr>
      <xdr:spPr>
        <a:xfrm>
          <a:off x="20383500" y="1014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148623</xdr:rowOff>
    </xdr:from>
    <xdr:ext cx="469744" cy="259045"/>
    <xdr:sp macro="" textlink="">
      <xdr:nvSpPr>
        <xdr:cNvPr id="793" name="テキスト ボックス 792"/>
        <xdr:cNvSpPr txBox="1"/>
      </xdr:nvSpPr>
      <xdr:spPr>
        <a:xfrm>
          <a:off x="20199428" y="992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96687</xdr:rowOff>
    </xdr:from>
    <xdr:to>
      <xdr:col>102</xdr:col>
      <xdr:colOff>114300</xdr:colOff>
      <xdr:row>59</xdr:row>
      <xdr:rowOff>96988</xdr:rowOff>
    </xdr:to>
    <xdr:cxnSp macro="">
      <xdr:nvCxnSpPr>
        <xdr:cNvPr id="794" name="直線コネクタ 793"/>
        <xdr:cNvCxnSpPr/>
      </xdr:nvCxnSpPr>
      <xdr:spPr>
        <a:xfrm flipV="1">
          <a:off x="18656300" y="10212237"/>
          <a:ext cx="889000" cy="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28749</xdr:rowOff>
    </xdr:from>
    <xdr:to>
      <xdr:col>102</xdr:col>
      <xdr:colOff>165100</xdr:colOff>
      <xdr:row>59</xdr:row>
      <xdr:rowOff>130349</xdr:rowOff>
    </xdr:to>
    <xdr:sp macro="" textlink="">
      <xdr:nvSpPr>
        <xdr:cNvPr id="795" name="フローチャート: 判断 794"/>
        <xdr:cNvSpPr/>
      </xdr:nvSpPr>
      <xdr:spPr>
        <a:xfrm>
          <a:off x="19494500" y="101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146876</xdr:rowOff>
    </xdr:from>
    <xdr:ext cx="469744" cy="259045"/>
    <xdr:sp macro="" textlink="">
      <xdr:nvSpPr>
        <xdr:cNvPr id="796" name="テキスト ボックス 795"/>
        <xdr:cNvSpPr txBox="1"/>
      </xdr:nvSpPr>
      <xdr:spPr>
        <a:xfrm>
          <a:off x="19310428" y="9919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30780</xdr:rowOff>
    </xdr:from>
    <xdr:to>
      <xdr:col>98</xdr:col>
      <xdr:colOff>38100</xdr:colOff>
      <xdr:row>59</xdr:row>
      <xdr:rowOff>132380</xdr:rowOff>
    </xdr:to>
    <xdr:sp macro="" textlink="">
      <xdr:nvSpPr>
        <xdr:cNvPr id="797" name="フローチャート: 判断 796"/>
        <xdr:cNvSpPr/>
      </xdr:nvSpPr>
      <xdr:spPr>
        <a:xfrm>
          <a:off x="18605500" y="1014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148907</xdr:rowOff>
    </xdr:from>
    <xdr:ext cx="469744" cy="259045"/>
    <xdr:sp macro="" textlink="">
      <xdr:nvSpPr>
        <xdr:cNvPr id="798" name="テキスト ボックス 797"/>
        <xdr:cNvSpPr txBox="1"/>
      </xdr:nvSpPr>
      <xdr:spPr>
        <a:xfrm>
          <a:off x="18421428" y="9921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46185</xdr:rowOff>
    </xdr:from>
    <xdr:to>
      <xdr:col>116</xdr:col>
      <xdr:colOff>114300</xdr:colOff>
      <xdr:row>59</xdr:row>
      <xdr:rowOff>147785</xdr:rowOff>
    </xdr:to>
    <xdr:sp macro="" textlink="">
      <xdr:nvSpPr>
        <xdr:cNvPr id="804" name="楕円 803"/>
        <xdr:cNvSpPr/>
      </xdr:nvSpPr>
      <xdr:spPr>
        <a:xfrm>
          <a:off x="22110700" y="1016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15592</xdr:rowOff>
    </xdr:from>
    <xdr:ext cx="378565" cy="259045"/>
    <xdr:sp macro="" textlink="">
      <xdr:nvSpPr>
        <xdr:cNvPr id="805" name="貸付金該当値テキスト"/>
        <xdr:cNvSpPr txBox="1"/>
      </xdr:nvSpPr>
      <xdr:spPr>
        <a:xfrm>
          <a:off x="22212300" y="10131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46197</xdr:rowOff>
    </xdr:from>
    <xdr:to>
      <xdr:col>112</xdr:col>
      <xdr:colOff>38100</xdr:colOff>
      <xdr:row>59</xdr:row>
      <xdr:rowOff>147797</xdr:rowOff>
    </xdr:to>
    <xdr:sp macro="" textlink="">
      <xdr:nvSpPr>
        <xdr:cNvPr id="806" name="楕円 805"/>
        <xdr:cNvSpPr/>
      </xdr:nvSpPr>
      <xdr:spPr>
        <a:xfrm>
          <a:off x="21272500" y="1016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138924</xdr:rowOff>
    </xdr:from>
    <xdr:ext cx="378565" cy="259045"/>
    <xdr:sp macro="" textlink="">
      <xdr:nvSpPr>
        <xdr:cNvPr id="807" name="テキスト ボックス 806"/>
        <xdr:cNvSpPr txBox="1"/>
      </xdr:nvSpPr>
      <xdr:spPr>
        <a:xfrm>
          <a:off x="21134017" y="102544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46194</xdr:rowOff>
    </xdr:from>
    <xdr:to>
      <xdr:col>107</xdr:col>
      <xdr:colOff>101600</xdr:colOff>
      <xdr:row>59</xdr:row>
      <xdr:rowOff>147794</xdr:rowOff>
    </xdr:to>
    <xdr:sp macro="" textlink="">
      <xdr:nvSpPr>
        <xdr:cNvPr id="808" name="楕円 807"/>
        <xdr:cNvSpPr/>
      </xdr:nvSpPr>
      <xdr:spPr>
        <a:xfrm>
          <a:off x="20383500" y="1016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138921</xdr:rowOff>
    </xdr:from>
    <xdr:ext cx="378565" cy="259045"/>
    <xdr:sp macro="" textlink="">
      <xdr:nvSpPr>
        <xdr:cNvPr id="809" name="テキスト ボックス 808"/>
        <xdr:cNvSpPr txBox="1"/>
      </xdr:nvSpPr>
      <xdr:spPr>
        <a:xfrm>
          <a:off x="20245017" y="10254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45887</xdr:rowOff>
    </xdr:from>
    <xdr:to>
      <xdr:col>102</xdr:col>
      <xdr:colOff>165100</xdr:colOff>
      <xdr:row>59</xdr:row>
      <xdr:rowOff>147487</xdr:rowOff>
    </xdr:to>
    <xdr:sp macro="" textlink="">
      <xdr:nvSpPr>
        <xdr:cNvPr id="810" name="楕円 809"/>
        <xdr:cNvSpPr/>
      </xdr:nvSpPr>
      <xdr:spPr>
        <a:xfrm>
          <a:off x="19494500" y="1016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138614</xdr:rowOff>
    </xdr:from>
    <xdr:ext cx="378565" cy="259045"/>
    <xdr:sp macro="" textlink="">
      <xdr:nvSpPr>
        <xdr:cNvPr id="811" name="テキスト ボックス 810"/>
        <xdr:cNvSpPr txBox="1"/>
      </xdr:nvSpPr>
      <xdr:spPr>
        <a:xfrm>
          <a:off x="19356017" y="10254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46188</xdr:rowOff>
    </xdr:from>
    <xdr:to>
      <xdr:col>98</xdr:col>
      <xdr:colOff>38100</xdr:colOff>
      <xdr:row>59</xdr:row>
      <xdr:rowOff>147788</xdr:rowOff>
    </xdr:to>
    <xdr:sp macro="" textlink="">
      <xdr:nvSpPr>
        <xdr:cNvPr id="812" name="楕円 811"/>
        <xdr:cNvSpPr/>
      </xdr:nvSpPr>
      <xdr:spPr>
        <a:xfrm>
          <a:off x="18605500" y="1016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138915</xdr:rowOff>
    </xdr:from>
    <xdr:ext cx="378565" cy="259045"/>
    <xdr:sp macro="" textlink="">
      <xdr:nvSpPr>
        <xdr:cNvPr id="813" name="テキスト ボックス 812"/>
        <xdr:cNvSpPr txBox="1"/>
      </xdr:nvSpPr>
      <xdr:spPr>
        <a:xfrm>
          <a:off x="18467017" y="10254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5" name="直線コネクタ 82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6" name="テキスト ボックス 82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7" name="直線コネクタ 82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8" name="テキスト ボックス 82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9" name="直線コネクタ 82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0" name="テキスト ボックス 82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1" name="直線コネクタ 83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2" name="テキスト ボックス 831"/>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3" name="直線コネクタ 83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4" name="テキスト ボックス 83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16701</xdr:rowOff>
    </xdr:from>
    <xdr:to>
      <xdr:col>116</xdr:col>
      <xdr:colOff>62864</xdr:colOff>
      <xdr:row>79</xdr:row>
      <xdr:rowOff>40056</xdr:rowOff>
    </xdr:to>
    <xdr:cxnSp macro="">
      <xdr:nvCxnSpPr>
        <xdr:cNvPr id="838" name="直線コネクタ 837"/>
        <xdr:cNvCxnSpPr/>
      </xdr:nvCxnSpPr>
      <xdr:spPr>
        <a:xfrm flipV="1">
          <a:off x="22159595" y="12189651"/>
          <a:ext cx="1269" cy="1394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43883</xdr:rowOff>
    </xdr:from>
    <xdr:ext cx="534377" cy="259045"/>
    <xdr:sp macro="" textlink="">
      <xdr:nvSpPr>
        <xdr:cNvPr id="839" name="繰出金最小値テキスト"/>
        <xdr:cNvSpPr txBox="1"/>
      </xdr:nvSpPr>
      <xdr:spPr>
        <a:xfrm>
          <a:off x="22212300" y="13588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40056</xdr:rowOff>
    </xdr:from>
    <xdr:to>
      <xdr:col>116</xdr:col>
      <xdr:colOff>152400</xdr:colOff>
      <xdr:row>79</xdr:row>
      <xdr:rowOff>40056</xdr:rowOff>
    </xdr:to>
    <xdr:cxnSp macro="">
      <xdr:nvCxnSpPr>
        <xdr:cNvPr id="840" name="直線コネクタ 839"/>
        <xdr:cNvCxnSpPr/>
      </xdr:nvCxnSpPr>
      <xdr:spPr>
        <a:xfrm>
          <a:off x="22072600" y="13584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134828</xdr:rowOff>
    </xdr:from>
    <xdr:ext cx="599010" cy="259045"/>
    <xdr:sp macro="" textlink="">
      <xdr:nvSpPr>
        <xdr:cNvPr id="841" name="繰出金最大値テキスト"/>
        <xdr:cNvSpPr txBox="1"/>
      </xdr:nvSpPr>
      <xdr:spPr>
        <a:xfrm>
          <a:off x="22212300" y="11964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16701</xdr:rowOff>
    </xdr:from>
    <xdr:to>
      <xdr:col>116</xdr:col>
      <xdr:colOff>152400</xdr:colOff>
      <xdr:row>71</xdr:row>
      <xdr:rowOff>16701</xdr:rowOff>
    </xdr:to>
    <xdr:cxnSp macro="">
      <xdr:nvCxnSpPr>
        <xdr:cNvPr id="842" name="直線コネクタ 841"/>
        <xdr:cNvCxnSpPr/>
      </xdr:nvCxnSpPr>
      <xdr:spPr>
        <a:xfrm>
          <a:off x="22072600" y="12189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64808</xdr:rowOff>
    </xdr:from>
    <xdr:to>
      <xdr:col>116</xdr:col>
      <xdr:colOff>63500</xdr:colOff>
      <xdr:row>75</xdr:row>
      <xdr:rowOff>80620</xdr:rowOff>
    </xdr:to>
    <xdr:cxnSp macro="">
      <xdr:nvCxnSpPr>
        <xdr:cNvPr id="843" name="直線コネクタ 842"/>
        <xdr:cNvCxnSpPr/>
      </xdr:nvCxnSpPr>
      <xdr:spPr>
        <a:xfrm>
          <a:off x="21323300" y="12923558"/>
          <a:ext cx="838200" cy="1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112361</xdr:rowOff>
    </xdr:from>
    <xdr:ext cx="534377" cy="259045"/>
    <xdr:sp macro="" textlink="">
      <xdr:nvSpPr>
        <xdr:cNvPr id="844" name="繰出金平均値テキスト"/>
        <xdr:cNvSpPr txBox="1"/>
      </xdr:nvSpPr>
      <xdr:spPr>
        <a:xfrm>
          <a:off x="22212300" y="12971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133934</xdr:rowOff>
    </xdr:from>
    <xdr:to>
      <xdr:col>116</xdr:col>
      <xdr:colOff>114300</xdr:colOff>
      <xdr:row>76</xdr:row>
      <xdr:rowOff>64084</xdr:rowOff>
    </xdr:to>
    <xdr:sp macro="" textlink="">
      <xdr:nvSpPr>
        <xdr:cNvPr id="845" name="フローチャート: 判断 844"/>
        <xdr:cNvSpPr/>
      </xdr:nvSpPr>
      <xdr:spPr>
        <a:xfrm>
          <a:off x="221107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64808</xdr:rowOff>
    </xdr:from>
    <xdr:to>
      <xdr:col>111</xdr:col>
      <xdr:colOff>177800</xdr:colOff>
      <xdr:row>75</xdr:row>
      <xdr:rowOff>86309</xdr:rowOff>
    </xdr:to>
    <xdr:cxnSp macro="">
      <xdr:nvCxnSpPr>
        <xdr:cNvPr id="846" name="直線コネクタ 845"/>
        <xdr:cNvCxnSpPr/>
      </xdr:nvCxnSpPr>
      <xdr:spPr>
        <a:xfrm flipV="1">
          <a:off x="20434300" y="12923558"/>
          <a:ext cx="889000" cy="21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117881</xdr:rowOff>
    </xdr:from>
    <xdr:to>
      <xdr:col>112</xdr:col>
      <xdr:colOff>38100</xdr:colOff>
      <xdr:row>76</xdr:row>
      <xdr:rowOff>48031</xdr:rowOff>
    </xdr:to>
    <xdr:sp macro="" textlink="">
      <xdr:nvSpPr>
        <xdr:cNvPr id="847" name="フローチャート: 判断 846"/>
        <xdr:cNvSpPr/>
      </xdr:nvSpPr>
      <xdr:spPr>
        <a:xfrm>
          <a:off x="21272500" y="1297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39158</xdr:rowOff>
    </xdr:from>
    <xdr:ext cx="534377" cy="259045"/>
    <xdr:sp macro="" textlink="">
      <xdr:nvSpPr>
        <xdr:cNvPr id="848" name="テキスト ボックス 847"/>
        <xdr:cNvSpPr txBox="1"/>
      </xdr:nvSpPr>
      <xdr:spPr>
        <a:xfrm>
          <a:off x="21056111" y="1306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86309</xdr:rowOff>
    </xdr:from>
    <xdr:to>
      <xdr:col>107</xdr:col>
      <xdr:colOff>50800</xdr:colOff>
      <xdr:row>75</xdr:row>
      <xdr:rowOff>110198</xdr:rowOff>
    </xdr:to>
    <xdr:cxnSp macro="">
      <xdr:nvCxnSpPr>
        <xdr:cNvPr id="849" name="直線コネクタ 848"/>
        <xdr:cNvCxnSpPr/>
      </xdr:nvCxnSpPr>
      <xdr:spPr>
        <a:xfrm flipV="1">
          <a:off x="19545300" y="12945059"/>
          <a:ext cx="889000" cy="23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38824</xdr:rowOff>
    </xdr:from>
    <xdr:to>
      <xdr:col>107</xdr:col>
      <xdr:colOff>101600</xdr:colOff>
      <xdr:row>75</xdr:row>
      <xdr:rowOff>140424</xdr:rowOff>
    </xdr:to>
    <xdr:sp macro="" textlink="">
      <xdr:nvSpPr>
        <xdr:cNvPr id="850" name="フローチャート: 判断 849"/>
        <xdr:cNvSpPr/>
      </xdr:nvSpPr>
      <xdr:spPr>
        <a:xfrm>
          <a:off x="20383500" y="1289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131551</xdr:rowOff>
    </xdr:from>
    <xdr:ext cx="534377" cy="259045"/>
    <xdr:sp macro="" textlink="">
      <xdr:nvSpPr>
        <xdr:cNvPr id="851" name="テキスト ボックス 850"/>
        <xdr:cNvSpPr txBox="1"/>
      </xdr:nvSpPr>
      <xdr:spPr>
        <a:xfrm>
          <a:off x="20167111" y="1299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110198</xdr:rowOff>
    </xdr:from>
    <xdr:to>
      <xdr:col>102</xdr:col>
      <xdr:colOff>114300</xdr:colOff>
      <xdr:row>75</xdr:row>
      <xdr:rowOff>149301</xdr:rowOff>
    </xdr:to>
    <xdr:cxnSp macro="">
      <xdr:nvCxnSpPr>
        <xdr:cNvPr id="852" name="直線コネクタ 851"/>
        <xdr:cNvCxnSpPr/>
      </xdr:nvCxnSpPr>
      <xdr:spPr>
        <a:xfrm flipV="1">
          <a:off x="18656300" y="12968948"/>
          <a:ext cx="889000" cy="39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33045</xdr:rowOff>
    </xdr:from>
    <xdr:to>
      <xdr:col>102</xdr:col>
      <xdr:colOff>165100</xdr:colOff>
      <xdr:row>75</xdr:row>
      <xdr:rowOff>134645</xdr:rowOff>
    </xdr:to>
    <xdr:sp macro="" textlink="">
      <xdr:nvSpPr>
        <xdr:cNvPr id="853" name="フローチャート: 判断 852"/>
        <xdr:cNvSpPr/>
      </xdr:nvSpPr>
      <xdr:spPr>
        <a:xfrm>
          <a:off x="19494500" y="1289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151172</xdr:rowOff>
    </xdr:from>
    <xdr:ext cx="534377" cy="259045"/>
    <xdr:sp macro="" textlink="">
      <xdr:nvSpPr>
        <xdr:cNvPr id="854" name="テキスト ボックス 853"/>
        <xdr:cNvSpPr txBox="1"/>
      </xdr:nvSpPr>
      <xdr:spPr>
        <a:xfrm>
          <a:off x="19278111" y="1266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63474</xdr:rowOff>
    </xdr:from>
    <xdr:to>
      <xdr:col>98</xdr:col>
      <xdr:colOff>38100</xdr:colOff>
      <xdr:row>75</xdr:row>
      <xdr:rowOff>165075</xdr:rowOff>
    </xdr:to>
    <xdr:sp macro="" textlink="">
      <xdr:nvSpPr>
        <xdr:cNvPr id="855" name="フローチャート: 判断 854"/>
        <xdr:cNvSpPr/>
      </xdr:nvSpPr>
      <xdr:spPr>
        <a:xfrm>
          <a:off x="18605500" y="129222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10151</xdr:rowOff>
    </xdr:from>
    <xdr:ext cx="534377" cy="259045"/>
    <xdr:sp macro="" textlink="">
      <xdr:nvSpPr>
        <xdr:cNvPr id="856" name="テキスト ボックス 855"/>
        <xdr:cNvSpPr txBox="1"/>
      </xdr:nvSpPr>
      <xdr:spPr>
        <a:xfrm>
          <a:off x="18389111" y="1269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29820</xdr:rowOff>
    </xdr:from>
    <xdr:to>
      <xdr:col>116</xdr:col>
      <xdr:colOff>114300</xdr:colOff>
      <xdr:row>75</xdr:row>
      <xdr:rowOff>131420</xdr:rowOff>
    </xdr:to>
    <xdr:sp macro="" textlink="">
      <xdr:nvSpPr>
        <xdr:cNvPr id="862" name="楕円 861"/>
        <xdr:cNvSpPr/>
      </xdr:nvSpPr>
      <xdr:spPr>
        <a:xfrm>
          <a:off x="22110700" y="1288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52697</xdr:rowOff>
    </xdr:from>
    <xdr:ext cx="534377" cy="259045"/>
    <xdr:sp macro="" textlink="">
      <xdr:nvSpPr>
        <xdr:cNvPr id="863" name="繰出金該当値テキスト"/>
        <xdr:cNvSpPr txBox="1"/>
      </xdr:nvSpPr>
      <xdr:spPr>
        <a:xfrm>
          <a:off x="22212300" y="12739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14008</xdr:rowOff>
    </xdr:from>
    <xdr:to>
      <xdr:col>112</xdr:col>
      <xdr:colOff>38100</xdr:colOff>
      <xdr:row>75</xdr:row>
      <xdr:rowOff>115608</xdr:rowOff>
    </xdr:to>
    <xdr:sp macro="" textlink="">
      <xdr:nvSpPr>
        <xdr:cNvPr id="864" name="楕円 863"/>
        <xdr:cNvSpPr/>
      </xdr:nvSpPr>
      <xdr:spPr>
        <a:xfrm>
          <a:off x="21272500" y="12872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132135</xdr:rowOff>
    </xdr:from>
    <xdr:ext cx="534377" cy="259045"/>
    <xdr:sp macro="" textlink="">
      <xdr:nvSpPr>
        <xdr:cNvPr id="865" name="テキスト ボックス 864"/>
        <xdr:cNvSpPr txBox="1"/>
      </xdr:nvSpPr>
      <xdr:spPr>
        <a:xfrm>
          <a:off x="21056111" y="12647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35509</xdr:rowOff>
    </xdr:from>
    <xdr:to>
      <xdr:col>107</xdr:col>
      <xdr:colOff>101600</xdr:colOff>
      <xdr:row>75</xdr:row>
      <xdr:rowOff>137109</xdr:rowOff>
    </xdr:to>
    <xdr:sp macro="" textlink="">
      <xdr:nvSpPr>
        <xdr:cNvPr id="866" name="楕円 865"/>
        <xdr:cNvSpPr/>
      </xdr:nvSpPr>
      <xdr:spPr>
        <a:xfrm>
          <a:off x="20383500" y="1289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153636</xdr:rowOff>
    </xdr:from>
    <xdr:ext cx="534377" cy="259045"/>
    <xdr:sp macro="" textlink="">
      <xdr:nvSpPr>
        <xdr:cNvPr id="867" name="テキスト ボックス 866"/>
        <xdr:cNvSpPr txBox="1"/>
      </xdr:nvSpPr>
      <xdr:spPr>
        <a:xfrm>
          <a:off x="20167111" y="1266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59398</xdr:rowOff>
    </xdr:from>
    <xdr:to>
      <xdr:col>102</xdr:col>
      <xdr:colOff>165100</xdr:colOff>
      <xdr:row>75</xdr:row>
      <xdr:rowOff>160998</xdr:rowOff>
    </xdr:to>
    <xdr:sp macro="" textlink="">
      <xdr:nvSpPr>
        <xdr:cNvPr id="868" name="楕円 867"/>
        <xdr:cNvSpPr/>
      </xdr:nvSpPr>
      <xdr:spPr>
        <a:xfrm>
          <a:off x="19494500" y="129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152125</xdr:rowOff>
    </xdr:from>
    <xdr:ext cx="534377" cy="259045"/>
    <xdr:sp macro="" textlink="">
      <xdr:nvSpPr>
        <xdr:cNvPr id="869" name="テキスト ボックス 868"/>
        <xdr:cNvSpPr txBox="1"/>
      </xdr:nvSpPr>
      <xdr:spPr>
        <a:xfrm>
          <a:off x="19278111" y="1301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98501</xdr:rowOff>
    </xdr:from>
    <xdr:to>
      <xdr:col>98</xdr:col>
      <xdr:colOff>38100</xdr:colOff>
      <xdr:row>76</xdr:row>
      <xdr:rowOff>28651</xdr:rowOff>
    </xdr:to>
    <xdr:sp macro="" textlink="">
      <xdr:nvSpPr>
        <xdr:cNvPr id="870" name="楕円 869"/>
        <xdr:cNvSpPr/>
      </xdr:nvSpPr>
      <xdr:spPr>
        <a:xfrm>
          <a:off x="18605500" y="1295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19778</xdr:rowOff>
    </xdr:from>
    <xdr:ext cx="534377" cy="259045"/>
    <xdr:sp macro="" textlink="">
      <xdr:nvSpPr>
        <xdr:cNvPr id="871" name="テキスト ボックス 870"/>
        <xdr:cNvSpPr txBox="1"/>
      </xdr:nvSpPr>
      <xdr:spPr>
        <a:xfrm>
          <a:off x="18389111" y="1304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2" name="直線コネクタ 88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3" name="テキスト ボックス 88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4" name="直線コネクタ 88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5" name="テキスト ボックス 88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7" name="直線コネクタ 88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2" name="直線コネクタ 89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4" name="フローチャート: 判断 89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5" name="直線コネクタ 89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6" name="フローチャート: 判断 89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7" name="テキスト ボックス 89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8" name="直線コネクタ 89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9" name="フローチャート: 判断 89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0" name="テキスト ボックス 89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1" name="直線コネクタ 90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2" name="フローチャート: 判断 90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3" name="テキスト ボックス 90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4" name="フローチャート: 判断 90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5" name="テキスト ボックス 90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6" name="テキスト ボックス 90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7" name="テキスト ボックス 90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8" name="テキスト ボックス 90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9" name="テキスト ボックス 90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0" name="テキスト ボックス 90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楕円 91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3" name="楕円 91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4" name="テキスト ボックス 91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5" name="楕円 91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6" name="テキスト ボックス 91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7" name="楕円 91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8" name="テキスト ボックス 91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楕円 91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0" name="テキスト ボックス 91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1" name="正方形/長方形 9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2" name="正方形/長方形 9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3" name="テキスト ボックス 9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・全体的に、類似団体に比べ住民一人当たりのコストは低く抑えられている。</a:t>
          </a:r>
          <a:endParaRPr lang="ja-JP" altLang="ja-JP">
            <a:effectLst/>
          </a:endParaRPr>
        </a:p>
        <a:p>
          <a:r>
            <a:rPr kumimoji="1" lang="ja-JP" altLang="ja-JP" sz="1100">
              <a:solidFill>
                <a:schemeClr val="dk1"/>
              </a:solidFill>
              <a:effectLst/>
              <a:latin typeface="+mn-lt"/>
              <a:ea typeface="+mn-ea"/>
              <a:cs typeface="+mn-cs"/>
            </a:rPr>
            <a:t>・物件費、普通建設事業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うち新規整備</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が類似団体平均を上回っている。</a:t>
          </a:r>
          <a:endParaRPr lang="ja-JP" altLang="ja-JP">
            <a:effectLst/>
          </a:endParaRPr>
        </a:p>
        <a:p>
          <a:r>
            <a:rPr kumimoji="1" lang="ja-JP" altLang="ja-JP" sz="1100">
              <a:solidFill>
                <a:schemeClr val="dk1"/>
              </a:solidFill>
              <a:effectLst/>
              <a:latin typeface="+mn-lt"/>
              <a:ea typeface="+mn-ea"/>
              <a:cs typeface="+mn-cs"/>
            </a:rPr>
            <a:t>　　・物件費：平成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年度ふるさと納税業務及び平成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年度から児童館の施設運営を直営で行っているため、物件費が増えたことが類似団体平均を上回っている主な要因と考えられる。</a:t>
          </a:r>
          <a:endParaRPr lang="ja-JP" altLang="ja-JP">
            <a:effectLst/>
          </a:endParaRPr>
        </a:p>
        <a:p>
          <a:r>
            <a:rPr kumimoji="1" lang="ja-JP" altLang="ja-JP" sz="1100">
              <a:solidFill>
                <a:schemeClr val="dk1"/>
              </a:solidFill>
              <a:effectLst/>
              <a:latin typeface="+mn-lt"/>
              <a:ea typeface="+mn-ea"/>
              <a:cs typeface="+mn-cs"/>
            </a:rPr>
            <a:t>　　・普通建設事業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うち新規整備</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：補助事業等を利用して道路整備事業を実施しているため類似団体平均を上回っている要因と考えられる。</a:t>
          </a:r>
          <a:endParaRPr lang="ja-JP" altLang="ja-JP">
            <a:effectLst/>
          </a:endParaRPr>
        </a:p>
        <a:p>
          <a:r>
            <a:rPr kumimoji="1" lang="ja-JP" altLang="ja-JP" sz="1100">
              <a:solidFill>
                <a:schemeClr val="dk1"/>
              </a:solidFill>
              <a:effectLst/>
              <a:latin typeface="+mn-lt"/>
              <a:ea typeface="+mn-ea"/>
              <a:cs typeface="+mn-cs"/>
            </a:rPr>
            <a:t>・今後、公共施設の老朽化への対応のため普通建設事業費</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更新整備</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の増加が予想される。</a:t>
          </a:r>
          <a:endParaRPr lang="ja-JP" altLang="ja-JP">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福島県中島村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5,176
5,158
18.92
3,599,711
3,266,007
333,704
1,869,578
2,448,717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103451</xdr:rowOff>
    </xdr:from>
    <xdr:to>
      <xdr:col>24</xdr:col>
      <xdr:colOff>62865</xdr:colOff>
      <xdr:row>38</xdr:row>
      <xdr:rowOff>132679</xdr:rowOff>
    </xdr:to>
    <xdr:cxnSp macro="">
      <xdr:nvCxnSpPr>
        <xdr:cNvPr id="58" name="直線コネクタ 57"/>
        <xdr:cNvCxnSpPr/>
      </xdr:nvCxnSpPr>
      <xdr:spPr>
        <a:xfrm flipV="1">
          <a:off x="4633595" y="5075501"/>
          <a:ext cx="1270" cy="1572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136506</xdr:rowOff>
    </xdr:from>
    <xdr:ext cx="469744" cy="259045"/>
    <xdr:sp macro="" textlink="">
      <xdr:nvSpPr>
        <xdr:cNvPr id="59" name="議会費最小値テキスト"/>
        <xdr:cNvSpPr txBox="1"/>
      </xdr:nvSpPr>
      <xdr:spPr>
        <a:xfrm>
          <a:off x="4686300" y="6651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132679</xdr:rowOff>
    </xdr:from>
    <xdr:to>
      <xdr:col>24</xdr:col>
      <xdr:colOff>152400</xdr:colOff>
      <xdr:row>38</xdr:row>
      <xdr:rowOff>132679</xdr:rowOff>
    </xdr:to>
    <xdr:cxnSp macro="">
      <xdr:nvCxnSpPr>
        <xdr:cNvPr id="60" name="直線コネクタ 59"/>
        <xdr:cNvCxnSpPr/>
      </xdr:nvCxnSpPr>
      <xdr:spPr>
        <a:xfrm>
          <a:off x="4546600" y="6647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50128</xdr:rowOff>
    </xdr:from>
    <xdr:ext cx="534377" cy="259045"/>
    <xdr:sp macro="" textlink="">
      <xdr:nvSpPr>
        <xdr:cNvPr id="61" name="議会費最大値テキスト"/>
        <xdr:cNvSpPr txBox="1"/>
      </xdr:nvSpPr>
      <xdr:spPr>
        <a:xfrm>
          <a:off x="4686300" y="485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103451</xdr:rowOff>
    </xdr:from>
    <xdr:to>
      <xdr:col>24</xdr:col>
      <xdr:colOff>152400</xdr:colOff>
      <xdr:row>29</xdr:row>
      <xdr:rowOff>103451</xdr:rowOff>
    </xdr:to>
    <xdr:cxnSp macro="">
      <xdr:nvCxnSpPr>
        <xdr:cNvPr id="62" name="直線コネクタ 61"/>
        <xdr:cNvCxnSpPr/>
      </xdr:nvCxnSpPr>
      <xdr:spPr>
        <a:xfrm>
          <a:off x="4546600" y="5075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20991</xdr:rowOff>
    </xdr:from>
    <xdr:to>
      <xdr:col>24</xdr:col>
      <xdr:colOff>63500</xdr:colOff>
      <xdr:row>33</xdr:row>
      <xdr:rowOff>131209</xdr:rowOff>
    </xdr:to>
    <xdr:cxnSp macro="">
      <xdr:nvCxnSpPr>
        <xdr:cNvPr id="63" name="直線コネクタ 62"/>
        <xdr:cNvCxnSpPr/>
      </xdr:nvCxnSpPr>
      <xdr:spPr>
        <a:xfrm flipV="1">
          <a:off x="3797300" y="5678841"/>
          <a:ext cx="838200" cy="11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26505</xdr:rowOff>
    </xdr:from>
    <xdr:ext cx="469744" cy="259045"/>
    <xdr:sp macro="" textlink="">
      <xdr:nvSpPr>
        <xdr:cNvPr id="64" name="議会費平均値テキスト"/>
        <xdr:cNvSpPr txBox="1"/>
      </xdr:nvSpPr>
      <xdr:spPr>
        <a:xfrm>
          <a:off x="4686300" y="58558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48078</xdr:rowOff>
    </xdr:from>
    <xdr:to>
      <xdr:col>24</xdr:col>
      <xdr:colOff>114300</xdr:colOff>
      <xdr:row>34</xdr:row>
      <xdr:rowOff>149678</xdr:rowOff>
    </xdr:to>
    <xdr:sp macro="" textlink="">
      <xdr:nvSpPr>
        <xdr:cNvPr id="65" name="フローチャート: 判断 64"/>
        <xdr:cNvSpPr/>
      </xdr:nvSpPr>
      <xdr:spPr>
        <a:xfrm>
          <a:off x="4584700" y="587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122065</xdr:rowOff>
    </xdr:from>
    <xdr:to>
      <xdr:col>19</xdr:col>
      <xdr:colOff>177800</xdr:colOff>
      <xdr:row>33</xdr:row>
      <xdr:rowOff>131209</xdr:rowOff>
    </xdr:to>
    <xdr:cxnSp macro="">
      <xdr:nvCxnSpPr>
        <xdr:cNvPr id="66" name="直線コネクタ 65"/>
        <xdr:cNvCxnSpPr/>
      </xdr:nvCxnSpPr>
      <xdr:spPr>
        <a:xfrm>
          <a:off x="2908300" y="5779915"/>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31587</xdr:rowOff>
    </xdr:from>
    <xdr:to>
      <xdr:col>20</xdr:col>
      <xdr:colOff>38100</xdr:colOff>
      <xdr:row>34</xdr:row>
      <xdr:rowOff>133187</xdr:rowOff>
    </xdr:to>
    <xdr:sp macro="" textlink="">
      <xdr:nvSpPr>
        <xdr:cNvPr id="67" name="フローチャート: 判断 66"/>
        <xdr:cNvSpPr/>
      </xdr:nvSpPr>
      <xdr:spPr>
        <a:xfrm>
          <a:off x="3746500" y="586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124314</xdr:rowOff>
    </xdr:from>
    <xdr:ext cx="469744" cy="259045"/>
    <xdr:sp macro="" textlink="">
      <xdr:nvSpPr>
        <xdr:cNvPr id="68" name="テキスト ボックス 67"/>
        <xdr:cNvSpPr txBox="1"/>
      </xdr:nvSpPr>
      <xdr:spPr>
        <a:xfrm>
          <a:off x="3562428" y="5953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122065</xdr:rowOff>
    </xdr:from>
    <xdr:to>
      <xdr:col>15</xdr:col>
      <xdr:colOff>50800</xdr:colOff>
      <xdr:row>33</xdr:row>
      <xdr:rowOff>130556</xdr:rowOff>
    </xdr:to>
    <xdr:cxnSp macro="">
      <xdr:nvCxnSpPr>
        <xdr:cNvPr id="69" name="直線コネクタ 68"/>
        <xdr:cNvCxnSpPr/>
      </xdr:nvCxnSpPr>
      <xdr:spPr>
        <a:xfrm flipV="1">
          <a:off x="2019300" y="5779915"/>
          <a:ext cx="8890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120414</xdr:rowOff>
    </xdr:from>
    <xdr:to>
      <xdr:col>15</xdr:col>
      <xdr:colOff>101600</xdr:colOff>
      <xdr:row>33</xdr:row>
      <xdr:rowOff>50564</xdr:rowOff>
    </xdr:to>
    <xdr:sp macro="" textlink="">
      <xdr:nvSpPr>
        <xdr:cNvPr id="70" name="フローチャート: 判断 69"/>
        <xdr:cNvSpPr/>
      </xdr:nvSpPr>
      <xdr:spPr>
        <a:xfrm>
          <a:off x="2857500" y="560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67091</xdr:rowOff>
    </xdr:from>
    <xdr:ext cx="534377" cy="259045"/>
    <xdr:sp macro="" textlink="">
      <xdr:nvSpPr>
        <xdr:cNvPr id="71" name="テキスト ボックス 70"/>
        <xdr:cNvSpPr txBox="1"/>
      </xdr:nvSpPr>
      <xdr:spPr>
        <a:xfrm>
          <a:off x="2641111" y="538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130556</xdr:rowOff>
    </xdr:from>
    <xdr:to>
      <xdr:col>10</xdr:col>
      <xdr:colOff>114300</xdr:colOff>
      <xdr:row>33</xdr:row>
      <xdr:rowOff>153743</xdr:rowOff>
    </xdr:to>
    <xdr:cxnSp macro="">
      <xdr:nvCxnSpPr>
        <xdr:cNvPr id="72" name="直線コネクタ 71"/>
        <xdr:cNvCxnSpPr/>
      </xdr:nvCxnSpPr>
      <xdr:spPr>
        <a:xfrm flipV="1">
          <a:off x="1130300" y="5788406"/>
          <a:ext cx="889000" cy="2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105065</xdr:rowOff>
    </xdr:from>
    <xdr:to>
      <xdr:col>10</xdr:col>
      <xdr:colOff>165100</xdr:colOff>
      <xdr:row>33</xdr:row>
      <xdr:rowOff>35215</xdr:rowOff>
    </xdr:to>
    <xdr:sp macro="" textlink="">
      <xdr:nvSpPr>
        <xdr:cNvPr id="73" name="フローチャート: 判断 72"/>
        <xdr:cNvSpPr/>
      </xdr:nvSpPr>
      <xdr:spPr>
        <a:xfrm>
          <a:off x="1968500" y="559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51742</xdr:rowOff>
    </xdr:from>
    <xdr:ext cx="534377" cy="259045"/>
    <xdr:sp macro="" textlink="">
      <xdr:nvSpPr>
        <xdr:cNvPr id="74" name="テキスト ボックス 73"/>
        <xdr:cNvSpPr txBox="1"/>
      </xdr:nvSpPr>
      <xdr:spPr>
        <a:xfrm>
          <a:off x="1752111" y="536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167604</xdr:rowOff>
    </xdr:from>
    <xdr:to>
      <xdr:col>6</xdr:col>
      <xdr:colOff>38100</xdr:colOff>
      <xdr:row>33</xdr:row>
      <xdr:rowOff>97754</xdr:rowOff>
    </xdr:to>
    <xdr:sp macro="" textlink="">
      <xdr:nvSpPr>
        <xdr:cNvPr id="75" name="フローチャート: 判断 74"/>
        <xdr:cNvSpPr/>
      </xdr:nvSpPr>
      <xdr:spPr>
        <a:xfrm>
          <a:off x="1079500" y="565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114281</xdr:rowOff>
    </xdr:from>
    <xdr:ext cx="534377" cy="259045"/>
    <xdr:sp macro="" textlink="">
      <xdr:nvSpPr>
        <xdr:cNvPr id="76" name="テキスト ボックス 75"/>
        <xdr:cNvSpPr txBox="1"/>
      </xdr:nvSpPr>
      <xdr:spPr>
        <a:xfrm>
          <a:off x="863111" y="5429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141641</xdr:rowOff>
    </xdr:from>
    <xdr:to>
      <xdr:col>24</xdr:col>
      <xdr:colOff>114300</xdr:colOff>
      <xdr:row>33</xdr:row>
      <xdr:rowOff>71791</xdr:rowOff>
    </xdr:to>
    <xdr:sp macro="" textlink="">
      <xdr:nvSpPr>
        <xdr:cNvPr id="82" name="楕円 81"/>
        <xdr:cNvSpPr/>
      </xdr:nvSpPr>
      <xdr:spPr>
        <a:xfrm>
          <a:off x="4584700" y="562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164518</xdr:rowOff>
    </xdr:from>
    <xdr:ext cx="534377" cy="259045"/>
    <xdr:sp macro="" textlink="">
      <xdr:nvSpPr>
        <xdr:cNvPr id="83" name="議会費該当値テキスト"/>
        <xdr:cNvSpPr txBox="1"/>
      </xdr:nvSpPr>
      <xdr:spPr>
        <a:xfrm>
          <a:off x="4686300" y="547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80409</xdr:rowOff>
    </xdr:from>
    <xdr:to>
      <xdr:col>20</xdr:col>
      <xdr:colOff>38100</xdr:colOff>
      <xdr:row>34</xdr:row>
      <xdr:rowOff>10559</xdr:rowOff>
    </xdr:to>
    <xdr:sp macro="" textlink="">
      <xdr:nvSpPr>
        <xdr:cNvPr id="84" name="楕円 83"/>
        <xdr:cNvSpPr/>
      </xdr:nvSpPr>
      <xdr:spPr>
        <a:xfrm>
          <a:off x="3746500" y="573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27086</xdr:rowOff>
    </xdr:from>
    <xdr:ext cx="534377" cy="259045"/>
    <xdr:sp macro="" textlink="">
      <xdr:nvSpPr>
        <xdr:cNvPr id="85" name="テキスト ボックス 84"/>
        <xdr:cNvSpPr txBox="1"/>
      </xdr:nvSpPr>
      <xdr:spPr>
        <a:xfrm>
          <a:off x="3530111" y="551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71265</xdr:rowOff>
    </xdr:from>
    <xdr:to>
      <xdr:col>15</xdr:col>
      <xdr:colOff>101600</xdr:colOff>
      <xdr:row>34</xdr:row>
      <xdr:rowOff>1415</xdr:rowOff>
    </xdr:to>
    <xdr:sp macro="" textlink="">
      <xdr:nvSpPr>
        <xdr:cNvPr id="86" name="楕円 85"/>
        <xdr:cNvSpPr/>
      </xdr:nvSpPr>
      <xdr:spPr>
        <a:xfrm>
          <a:off x="2857500" y="572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163992</xdr:rowOff>
    </xdr:from>
    <xdr:ext cx="534377" cy="259045"/>
    <xdr:sp macro="" textlink="">
      <xdr:nvSpPr>
        <xdr:cNvPr id="87" name="テキスト ボックス 86"/>
        <xdr:cNvSpPr txBox="1"/>
      </xdr:nvSpPr>
      <xdr:spPr>
        <a:xfrm>
          <a:off x="2641111" y="5821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79756</xdr:rowOff>
    </xdr:from>
    <xdr:to>
      <xdr:col>10</xdr:col>
      <xdr:colOff>165100</xdr:colOff>
      <xdr:row>34</xdr:row>
      <xdr:rowOff>9906</xdr:rowOff>
    </xdr:to>
    <xdr:sp macro="" textlink="">
      <xdr:nvSpPr>
        <xdr:cNvPr id="88" name="楕円 87"/>
        <xdr:cNvSpPr/>
      </xdr:nvSpPr>
      <xdr:spPr>
        <a:xfrm>
          <a:off x="1968500" y="573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1033</xdr:rowOff>
    </xdr:from>
    <xdr:ext cx="534377" cy="259045"/>
    <xdr:sp macro="" textlink="">
      <xdr:nvSpPr>
        <xdr:cNvPr id="89" name="テキスト ボックス 88"/>
        <xdr:cNvSpPr txBox="1"/>
      </xdr:nvSpPr>
      <xdr:spPr>
        <a:xfrm>
          <a:off x="1752111" y="583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102943</xdr:rowOff>
    </xdr:from>
    <xdr:to>
      <xdr:col>6</xdr:col>
      <xdr:colOff>38100</xdr:colOff>
      <xdr:row>34</xdr:row>
      <xdr:rowOff>33093</xdr:rowOff>
    </xdr:to>
    <xdr:sp macro="" textlink="">
      <xdr:nvSpPr>
        <xdr:cNvPr id="90" name="楕円 89"/>
        <xdr:cNvSpPr/>
      </xdr:nvSpPr>
      <xdr:spPr>
        <a:xfrm>
          <a:off x="1079500" y="576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24220</xdr:rowOff>
    </xdr:from>
    <xdr:ext cx="469744" cy="259045"/>
    <xdr:sp macro="" textlink="">
      <xdr:nvSpPr>
        <xdr:cNvPr id="91" name="テキスト ボックス 90"/>
        <xdr:cNvSpPr txBox="1"/>
      </xdr:nvSpPr>
      <xdr:spPr>
        <a:xfrm>
          <a:off x="895428" y="5853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137806</xdr:rowOff>
    </xdr:from>
    <xdr:to>
      <xdr:col>24</xdr:col>
      <xdr:colOff>62865</xdr:colOff>
      <xdr:row>59</xdr:row>
      <xdr:rowOff>32203</xdr:rowOff>
    </xdr:to>
    <xdr:cxnSp macro="">
      <xdr:nvCxnSpPr>
        <xdr:cNvPr id="117" name="直線コネクタ 116"/>
        <xdr:cNvCxnSpPr/>
      </xdr:nvCxnSpPr>
      <xdr:spPr>
        <a:xfrm flipV="1">
          <a:off x="4633595" y="8538856"/>
          <a:ext cx="1270" cy="1608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36030</xdr:rowOff>
    </xdr:from>
    <xdr:ext cx="534377" cy="259045"/>
    <xdr:sp macro="" textlink="">
      <xdr:nvSpPr>
        <xdr:cNvPr id="118" name="総務費最小値テキスト"/>
        <xdr:cNvSpPr txBox="1"/>
      </xdr:nvSpPr>
      <xdr:spPr>
        <a:xfrm>
          <a:off x="4686300" y="1015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32203</xdr:rowOff>
    </xdr:from>
    <xdr:to>
      <xdr:col>24</xdr:col>
      <xdr:colOff>152400</xdr:colOff>
      <xdr:row>59</xdr:row>
      <xdr:rowOff>32203</xdr:rowOff>
    </xdr:to>
    <xdr:cxnSp macro="">
      <xdr:nvCxnSpPr>
        <xdr:cNvPr id="119" name="直線コネクタ 118"/>
        <xdr:cNvCxnSpPr/>
      </xdr:nvCxnSpPr>
      <xdr:spPr>
        <a:xfrm>
          <a:off x="4546600" y="10147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84483</xdr:rowOff>
    </xdr:from>
    <xdr:ext cx="690189" cy="259045"/>
    <xdr:sp macro="" textlink="">
      <xdr:nvSpPr>
        <xdr:cNvPr id="120" name="総務費最大値テキスト"/>
        <xdr:cNvSpPr txBox="1"/>
      </xdr:nvSpPr>
      <xdr:spPr>
        <a:xfrm>
          <a:off x="4686300" y="83140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1,539,240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137806</xdr:rowOff>
    </xdr:from>
    <xdr:to>
      <xdr:col>24</xdr:col>
      <xdr:colOff>152400</xdr:colOff>
      <xdr:row>49</xdr:row>
      <xdr:rowOff>137806</xdr:rowOff>
    </xdr:to>
    <xdr:cxnSp macro="">
      <xdr:nvCxnSpPr>
        <xdr:cNvPr id="121" name="直線コネクタ 120"/>
        <xdr:cNvCxnSpPr/>
      </xdr:nvCxnSpPr>
      <xdr:spPr>
        <a:xfrm>
          <a:off x="4546600" y="8538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119484</xdr:rowOff>
    </xdr:from>
    <xdr:to>
      <xdr:col>24</xdr:col>
      <xdr:colOff>63500</xdr:colOff>
      <xdr:row>59</xdr:row>
      <xdr:rowOff>9583</xdr:rowOff>
    </xdr:to>
    <xdr:cxnSp macro="">
      <xdr:nvCxnSpPr>
        <xdr:cNvPr id="122" name="直線コネクタ 121"/>
        <xdr:cNvCxnSpPr/>
      </xdr:nvCxnSpPr>
      <xdr:spPr>
        <a:xfrm flipV="1">
          <a:off x="3797300" y="10063584"/>
          <a:ext cx="838200" cy="6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52554</xdr:rowOff>
    </xdr:from>
    <xdr:ext cx="599010" cy="259045"/>
    <xdr:sp macro="" textlink="">
      <xdr:nvSpPr>
        <xdr:cNvPr id="123" name="総務費平均値テキスト"/>
        <xdr:cNvSpPr txBox="1"/>
      </xdr:nvSpPr>
      <xdr:spPr>
        <a:xfrm>
          <a:off x="4686300" y="99966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74127</xdr:rowOff>
    </xdr:from>
    <xdr:to>
      <xdr:col>24</xdr:col>
      <xdr:colOff>114300</xdr:colOff>
      <xdr:row>59</xdr:row>
      <xdr:rowOff>4277</xdr:rowOff>
    </xdr:to>
    <xdr:sp macro="" textlink="">
      <xdr:nvSpPr>
        <xdr:cNvPr id="124" name="フローチャート: 判断 123"/>
        <xdr:cNvSpPr/>
      </xdr:nvSpPr>
      <xdr:spPr>
        <a:xfrm>
          <a:off x="4584700" y="1001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6014</xdr:rowOff>
    </xdr:from>
    <xdr:to>
      <xdr:col>19</xdr:col>
      <xdr:colOff>177800</xdr:colOff>
      <xdr:row>59</xdr:row>
      <xdr:rowOff>9583</xdr:rowOff>
    </xdr:to>
    <xdr:cxnSp macro="">
      <xdr:nvCxnSpPr>
        <xdr:cNvPr id="125" name="直線コネクタ 124"/>
        <xdr:cNvCxnSpPr/>
      </xdr:nvCxnSpPr>
      <xdr:spPr>
        <a:xfrm>
          <a:off x="2908300" y="10121564"/>
          <a:ext cx="889000" cy="3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74029</xdr:rowOff>
    </xdr:from>
    <xdr:to>
      <xdr:col>20</xdr:col>
      <xdr:colOff>38100</xdr:colOff>
      <xdr:row>59</xdr:row>
      <xdr:rowOff>4179</xdr:rowOff>
    </xdr:to>
    <xdr:sp macro="" textlink="">
      <xdr:nvSpPr>
        <xdr:cNvPr id="126" name="フローチャート: 判断 125"/>
        <xdr:cNvSpPr/>
      </xdr:nvSpPr>
      <xdr:spPr>
        <a:xfrm>
          <a:off x="3746500" y="1001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20706</xdr:rowOff>
    </xdr:from>
    <xdr:ext cx="599010" cy="259045"/>
    <xdr:sp macro="" textlink="">
      <xdr:nvSpPr>
        <xdr:cNvPr id="127" name="テキスト ボックス 126"/>
        <xdr:cNvSpPr txBox="1"/>
      </xdr:nvSpPr>
      <xdr:spPr>
        <a:xfrm>
          <a:off x="3497795" y="979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170435</xdr:rowOff>
    </xdr:from>
    <xdr:to>
      <xdr:col>15</xdr:col>
      <xdr:colOff>50800</xdr:colOff>
      <xdr:row>59</xdr:row>
      <xdr:rowOff>6014</xdr:rowOff>
    </xdr:to>
    <xdr:cxnSp macro="">
      <xdr:nvCxnSpPr>
        <xdr:cNvPr id="128" name="直線コネクタ 127"/>
        <xdr:cNvCxnSpPr/>
      </xdr:nvCxnSpPr>
      <xdr:spPr>
        <a:xfrm>
          <a:off x="2019300" y="10114535"/>
          <a:ext cx="889000" cy="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38142</xdr:rowOff>
    </xdr:from>
    <xdr:to>
      <xdr:col>15</xdr:col>
      <xdr:colOff>101600</xdr:colOff>
      <xdr:row>58</xdr:row>
      <xdr:rowOff>139742</xdr:rowOff>
    </xdr:to>
    <xdr:sp macro="" textlink="">
      <xdr:nvSpPr>
        <xdr:cNvPr id="129" name="フローチャート: 判断 128"/>
        <xdr:cNvSpPr/>
      </xdr:nvSpPr>
      <xdr:spPr>
        <a:xfrm>
          <a:off x="2857500" y="99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156269</xdr:rowOff>
    </xdr:from>
    <xdr:ext cx="599010" cy="259045"/>
    <xdr:sp macro="" textlink="">
      <xdr:nvSpPr>
        <xdr:cNvPr id="130" name="テキスト ボックス 129"/>
        <xdr:cNvSpPr txBox="1"/>
      </xdr:nvSpPr>
      <xdr:spPr>
        <a:xfrm>
          <a:off x="2608795" y="9757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170435</xdr:rowOff>
    </xdr:from>
    <xdr:to>
      <xdr:col>10</xdr:col>
      <xdr:colOff>114300</xdr:colOff>
      <xdr:row>59</xdr:row>
      <xdr:rowOff>13291</xdr:rowOff>
    </xdr:to>
    <xdr:cxnSp macro="">
      <xdr:nvCxnSpPr>
        <xdr:cNvPr id="131" name="直線コネクタ 130"/>
        <xdr:cNvCxnSpPr/>
      </xdr:nvCxnSpPr>
      <xdr:spPr>
        <a:xfrm flipV="1">
          <a:off x="1130300" y="10114535"/>
          <a:ext cx="889000" cy="1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52898</xdr:rowOff>
    </xdr:from>
    <xdr:to>
      <xdr:col>10</xdr:col>
      <xdr:colOff>165100</xdr:colOff>
      <xdr:row>58</xdr:row>
      <xdr:rowOff>154498</xdr:rowOff>
    </xdr:to>
    <xdr:sp macro="" textlink="">
      <xdr:nvSpPr>
        <xdr:cNvPr id="132" name="フローチャート: 判断 131"/>
        <xdr:cNvSpPr/>
      </xdr:nvSpPr>
      <xdr:spPr>
        <a:xfrm>
          <a:off x="1968500" y="999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171025</xdr:rowOff>
    </xdr:from>
    <xdr:ext cx="599010" cy="259045"/>
    <xdr:sp macro="" textlink="">
      <xdr:nvSpPr>
        <xdr:cNvPr id="133" name="テキスト ボックス 132"/>
        <xdr:cNvSpPr txBox="1"/>
      </xdr:nvSpPr>
      <xdr:spPr>
        <a:xfrm>
          <a:off x="1719795" y="9772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40018</xdr:rowOff>
    </xdr:from>
    <xdr:to>
      <xdr:col>6</xdr:col>
      <xdr:colOff>38100</xdr:colOff>
      <xdr:row>58</xdr:row>
      <xdr:rowOff>141618</xdr:rowOff>
    </xdr:to>
    <xdr:sp macro="" textlink="">
      <xdr:nvSpPr>
        <xdr:cNvPr id="134" name="フローチャート: 判断 133"/>
        <xdr:cNvSpPr/>
      </xdr:nvSpPr>
      <xdr:spPr>
        <a:xfrm>
          <a:off x="1079500" y="9984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158145</xdr:rowOff>
    </xdr:from>
    <xdr:ext cx="599010" cy="259045"/>
    <xdr:sp macro="" textlink="">
      <xdr:nvSpPr>
        <xdr:cNvPr id="135" name="テキスト ボックス 134"/>
        <xdr:cNvSpPr txBox="1"/>
      </xdr:nvSpPr>
      <xdr:spPr>
        <a:xfrm>
          <a:off x="830795" y="9759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68684</xdr:rowOff>
    </xdr:from>
    <xdr:to>
      <xdr:col>24</xdr:col>
      <xdr:colOff>114300</xdr:colOff>
      <xdr:row>58</xdr:row>
      <xdr:rowOff>170284</xdr:rowOff>
    </xdr:to>
    <xdr:sp macro="" textlink="">
      <xdr:nvSpPr>
        <xdr:cNvPr id="141" name="楕円 140"/>
        <xdr:cNvSpPr/>
      </xdr:nvSpPr>
      <xdr:spPr>
        <a:xfrm>
          <a:off x="4584700" y="10012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28061</xdr:rowOff>
    </xdr:from>
    <xdr:ext cx="599010" cy="259045"/>
    <xdr:sp macro="" textlink="">
      <xdr:nvSpPr>
        <xdr:cNvPr id="142" name="総務費該当値テキスト"/>
        <xdr:cNvSpPr txBox="1"/>
      </xdr:nvSpPr>
      <xdr:spPr>
        <a:xfrm>
          <a:off x="4686300" y="9800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130233</xdr:rowOff>
    </xdr:from>
    <xdr:to>
      <xdr:col>20</xdr:col>
      <xdr:colOff>38100</xdr:colOff>
      <xdr:row>59</xdr:row>
      <xdr:rowOff>60383</xdr:rowOff>
    </xdr:to>
    <xdr:sp macro="" textlink="">
      <xdr:nvSpPr>
        <xdr:cNvPr id="143" name="楕円 142"/>
        <xdr:cNvSpPr/>
      </xdr:nvSpPr>
      <xdr:spPr>
        <a:xfrm>
          <a:off x="3746500" y="1007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51510</xdr:rowOff>
    </xdr:from>
    <xdr:ext cx="534377" cy="259045"/>
    <xdr:sp macro="" textlink="">
      <xdr:nvSpPr>
        <xdr:cNvPr id="144" name="テキスト ボックス 143"/>
        <xdr:cNvSpPr txBox="1"/>
      </xdr:nvSpPr>
      <xdr:spPr>
        <a:xfrm>
          <a:off x="3530111" y="10167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126664</xdr:rowOff>
    </xdr:from>
    <xdr:to>
      <xdr:col>15</xdr:col>
      <xdr:colOff>101600</xdr:colOff>
      <xdr:row>59</xdr:row>
      <xdr:rowOff>56814</xdr:rowOff>
    </xdr:to>
    <xdr:sp macro="" textlink="">
      <xdr:nvSpPr>
        <xdr:cNvPr id="145" name="楕円 144"/>
        <xdr:cNvSpPr/>
      </xdr:nvSpPr>
      <xdr:spPr>
        <a:xfrm>
          <a:off x="2857500" y="1007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47941</xdr:rowOff>
    </xdr:from>
    <xdr:ext cx="534377" cy="259045"/>
    <xdr:sp macro="" textlink="">
      <xdr:nvSpPr>
        <xdr:cNvPr id="146" name="テキスト ボックス 145"/>
        <xdr:cNvSpPr txBox="1"/>
      </xdr:nvSpPr>
      <xdr:spPr>
        <a:xfrm>
          <a:off x="2641111" y="10163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119635</xdr:rowOff>
    </xdr:from>
    <xdr:to>
      <xdr:col>10</xdr:col>
      <xdr:colOff>165100</xdr:colOff>
      <xdr:row>59</xdr:row>
      <xdr:rowOff>49785</xdr:rowOff>
    </xdr:to>
    <xdr:sp macro="" textlink="">
      <xdr:nvSpPr>
        <xdr:cNvPr id="147" name="楕円 146"/>
        <xdr:cNvSpPr/>
      </xdr:nvSpPr>
      <xdr:spPr>
        <a:xfrm>
          <a:off x="1968500" y="1006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40912</xdr:rowOff>
    </xdr:from>
    <xdr:ext cx="534377" cy="259045"/>
    <xdr:sp macro="" textlink="">
      <xdr:nvSpPr>
        <xdr:cNvPr id="148" name="テキスト ボックス 147"/>
        <xdr:cNvSpPr txBox="1"/>
      </xdr:nvSpPr>
      <xdr:spPr>
        <a:xfrm>
          <a:off x="1752111" y="1015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133941</xdr:rowOff>
    </xdr:from>
    <xdr:to>
      <xdr:col>6</xdr:col>
      <xdr:colOff>38100</xdr:colOff>
      <xdr:row>59</xdr:row>
      <xdr:rowOff>64091</xdr:rowOff>
    </xdr:to>
    <xdr:sp macro="" textlink="">
      <xdr:nvSpPr>
        <xdr:cNvPr id="149" name="楕円 148"/>
        <xdr:cNvSpPr/>
      </xdr:nvSpPr>
      <xdr:spPr>
        <a:xfrm>
          <a:off x="1079500" y="1007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55218</xdr:rowOff>
    </xdr:from>
    <xdr:ext cx="534377" cy="259045"/>
    <xdr:sp macro="" textlink="">
      <xdr:nvSpPr>
        <xdr:cNvPr id="150" name="テキスト ボックス 149"/>
        <xdr:cNvSpPr txBox="1"/>
      </xdr:nvSpPr>
      <xdr:spPr>
        <a:xfrm>
          <a:off x="863111" y="1017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101783</xdr:rowOff>
    </xdr:from>
    <xdr:to>
      <xdr:col>24</xdr:col>
      <xdr:colOff>62865</xdr:colOff>
      <xdr:row>79</xdr:row>
      <xdr:rowOff>2288</xdr:rowOff>
    </xdr:to>
    <xdr:cxnSp macro="">
      <xdr:nvCxnSpPr>
        <xdr:cNvPr id="175" name="直線コネクタ 174"/>
        <xdr:cNvCxnSpPr/>
      </xdr:nvCxnSpPr>
      <xdr:spPr>
        <a:xfrm flipV="1">
          <a:off x="4633595" y="12274733"/>
          <a:ext cx="1270" cy="127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6115</xdr:rowOff>
    </xdr:from>
    <xdr:ext cx="599010" cy="259045"/>
    <xdr:sp macro="" textlink="">
      <xdr:nvSpPr>
        <xdr:cNvPr id="176" name="民生費最小値テキスト"/>
        <xdr:cNvSpPr txBox="1"/>
      </xdr:nvSpPr>
      <xdr:spPr>
        <a:xfrm>
          <a:off x="4686300" y="13550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2288</xdr:rowOff>
    </xdr:from>
    <xdr:to>
      <xdr:col>24</xdr:col>
      <xdr:colOff>152400</xdr:colOff>
      <xdr:row>79</xdr:row>
      <xdr:rowOff>2288</xdr:rowOff>
    </xdr:to>
    <xdr:cxnSp macro="">
      <xdr:nvCxnSpPr>
        <xdr:cNvPr id="177" name="直線コネクタ 176"/>
        <xdr:cNvCxnSpPr/>
      </xdr:nvCxnSpPr>
      <xdr:spPr>
        <a:xfrm>
          <a:off x="4546600" y="13546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48460</xdr:rowOff>
    </xdr:from>
    <xdr:ext cx="599010" cy="259045"/>
    <xdr:sp macro="" textlink="">
      <xdr:nvSpPr>
        <xdr:cNvPr id="178" name="民生費最大値テキスト"/>
        <xdr:cNvSpPr txBox="1"/>
      </xdr:nvSpPr>
      <xdr:spPr>
        <a:xfrm>
          <a:off x="4686300" y="12049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272,476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101783</xdr:rowOff>
    </xdr:from>
    <xdr:to>
      <xdr:col>24</xdr:col>
      <xdr:colOff>152400</xdr:colOff>
      <xdr:row>71</xdr:row>
      <xdr:rowOff>101783</xdr:rowOff>
    </xdr:to>
    <xdr:cxnSp macro="">
      <xdr:nvCxnSpPr>
        <xdr:cNvPr id="179" name="直線コネクタ 178"/>
        <xdr:cNvCxnSpPr/>
      </xdr:nvCxnSpPr>
      <xdr:spPr>
        <a:xfrm>
          <a:off x="4546600" y="12274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43131</xdr:rowOff>
    </xdr:from>
    <xdr:to>
      <xdr:col>24</xdr:col>
      <xdr:colOff>63500</xdr:colOff>
      <xdr:row>76</xdr:row>
      <xdr:rowOff>101143</xdr:rowOff>
    </xdr:to>
    <xdr:cxnSp macro="">
      <xdr:nvCxnSpPr>
        <xdr:cNvPr id="180" name="直線コネクタ 179"/>
        <xdr:cNvCxnSpPr/>
      </xdr:nvCxnSpPr>
      <xdr:spPr>
        <a:xfrm>
          <a:off x="3797300" y="12901881"/>
          <a:ext cx="838200" cy="229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55897</xdr:rowOff>
    </xdr:from>
    <xdr:ext cx="599010" cy="259045"/>
    <xdr:sp macro="" textlink="">
      <xdr:nvSpPr>
        <xdr:cNvPr id="181" name="民生費平均値テキスト"/>
        <xdr:cNvSpPr txBox="1"/>
      </xdr:nvSpPr>
      <xdr:spPr>
        <a:xfrm>
          <a:off x="4686300" y="130860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77470</xdr:rowOff>
    </xdr:from>
    <xdr:to>
      <xdr:col>24</xdr:col>
      <xdr:colOff>114300</xdr:colOff>
      <xdr:row>77</xdr:row>
      <xdr:rowOff>7620</xdr:rowOff>
    </xdr:to>
    <xdr:sp macro="" textlink="">
      <xdr:nvSpPr>
        <xdr:cNvPr id="182" name="フローチャート: 判断 181"/>
        <xdr:cNvSpPr/>
      </xdr:nvSpPr>
      <xdr:spPr>
        <a:xfrm>
          <a:off x="4584700" y="13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48435</xdr:rowOff>
    </xdr:from>
    <xdr:to>
      <xdr:col>19</xdr:col>
      <xdr:colOff>177800</xdr:colOff>
      <xdr:row>75</xdr:row>
      <xdr:rowOff>43131</xdr:rowOff>
    </xdr:to>
    <xdr:cxnSp macro="">
      <xdr:nvCxnSpPr>
        <xdr:cNvPr id="183" name="直線コネクタ 182"/>
        <xdr:cNvCxnSpPr/>
      </xdr:nvCxnSpPr>
      <xdr:spPr>
        <a:xfrm>
          <a:off x="2908300" y="12735735"/>
          <a:ext cx="889000" cy="16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51211</xdr:rowOff>
    </xdr:from>
    <xdr:to>
      <xdr:col>20</xdr:col>
      <xdr:colOff>38100</xdr:colOff>
      <xdr:row>76</xdr:row>
      <xdr:rowOff>152811</xdr:rowOff>
    </xdr:to>
    <xdr:sp macro="" textlink="">
      <xdr:nvSpPr>
        <xdr:cNvPr id="184" name="フローチャート: 判断 183"/>
        <xdr:cNvSpPr/>
      </xdr:nvSpPr>
      <xdr:spPr>
        <a:xfrm>
          <a:off x="3746500" y="130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143938</xdr:rowOff>
    </xdr:from>
    <xdr:ext cx="599010" cy="259045"/>
    <xdr:sp macro="" textlink="">
      <xdr:nvSpPr>
        <xdr:cNvPr id="185" name="テキスト ボックス 184"/>
        <xdr:cNvSpPr txBox="1"/>
      </xdr:nvSpPr>
      <xdr:spPr>
        <a:xfrm>
          <a:off x="3497795" y="13174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11684</xdr:rowOff>
    </xdr:from>
    <xdr:to>
      <xdr:col>15</xdr:col>
      <xdr:colOff>50800</xdr:colOff>
      <xdr:row>74</xdr:row>
      <xdr:rowOff>48435</xdr:rowOff>
    </xdr:to>
    <xdr:cxnSp macro="">
      <xdr:nvCxnSpPr>
        <xdr:cNvPr id="186" name="直線コネクタ 185"/>
        <xdr:cNvCxnSpPr/>
      </xdr:nvCxnSpPr>
      <xdr:spPr>
        <a:xfrm>
          <a:off x="2019300" y="12698984"/>
          <a:ext cx="889000" cy="3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128059</xdr:rowOff>
    </xdr:from>
    <xdr:to>
      <xdr:col>15</xdr:col>
      <xdr:colOff>101600</xdr:colOff>
      <xdr:row>76</xdr:row>
      <xdr:rowOff>58209</xdr:rowOff>
    </xdr:to>
    <xdr:sp macro="" textlink="">
      <xdr:nvSpPr>
        <xdr:cNvPr id="187" name="フローチャート: 判断 186"/>
        <xdr:cNvSpPr/>
      </xdr:nvSpPr>
      <xdr:spPr>
        <a:xfrm>
          <a:off x="2857500" y="1298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49336</xdr:rowOff>
    </xdr:from>
    <xdr:ext cx="599010" cy="259045"/>
    <xdr:sp macro="" textlink="">
      <xdr:nvSpPr>
        <xdr:cNvPr id="188" name="テキスト ボックス 187"/>
        <xdr:cNvSpPr txBox="1"/>
      </xdr:nvSpPr>
      <xdr:spPr>
        <a:xfrm>
          <a:off x="2608795" y="13079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11684</xdr:rowOff>
    </xdr:from>
    <xdr:to>
      <xdr:col>10</xdr:col>
      <xdr:colOff>114300</xdr:colOff>
      <xdr:row>74</xdr:row>
      <xdr:rowOff>92022</xdr:rowOff>
    </xdr:to>
    <xdr:cxnSp macro="">
      <xdr:nvCxnSpPr>
        <xdr:cNvPr id="189" name="直線コネクタ 188"/>
        <xdr:cNvCxnSpPr/>
      </xdr:nvCxnSpPr>
      <xdr:spPr>
        <a:xfrm flipV="1">
          <a:off x="1130300" y="12698984"/>
          <a:ext cx="889000" cy="80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124462</xdr:rowOff>
    </xdr:from>
    <xdr:to>
      <xdr:col>10</xdr:col>
      <xdr:colOff>165100</xdr:colOff>
      <xdr:row>76</xdr:row>
      <xdr:rowOff>54612</xdr:rowOff>
    </xdr:to>
    <xdr:sp macro="" textlink="">
      <xdr:nvSpPr>
        <xdr:cNvPr id="190" name="フローチャート: 判断 189"/>
        <xdr:cNvSpPr/>
      </xdr:nvSpPr>
      <xdr:spPr>
        <a:xfrm>
          <a:off x="1968500" y="12983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45739</xdr:rowOff>
    </xdr:from>
    <xdr:ext cx="599010" cy="259045"/>
    <xdr:sp macro="" textlink="">
      <xdr:nvSpPr>
        <xdr:cNvPr id="191" name="テキスト ボックス 190"/>
        <xdr:cNvSpPr txBox="1"/>
      </xdr:nvSpPr>
      <xdr:spPr>
        <a:xfrm>
          <a:off x="1719795" y="13075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48774</xdr:rowOff>
    </xdr:from>
    <xdr:to>
      <xdr:col>6</xdr:col>
      <xdr:colOff>38100</xdr:colOff>
      <xdr:row>76</xdr:row>
      <xdr:rowOff>150374</xdr:rowOff>
    </xdr:to>
    <xdr:sp macro="" textlink="">
      <xdr:nvSpPr>
        <xdr:cNvPr id="192" name="フローチャート: 判断 191"/>
        <xdr:cNvSpPr/>
      </xdr:nvSpPr>
      <xdr:spPr>
        <a:xfrm>
          <a:off x="1079500" y="1307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141501</xdr:rowOff>
    </xdr:from>
    <xdr:ext cx="599010" cy="259045"/>
    <xdr:sp macro="" textlink="">
      <xdr:nvSpPr>
        <xdr:cNvPr id="193" name="テキスト ボックス 192"/>
        <xdr:cNvSpPr txBox="1"/>
      </xdr:nvSpPr>
      <xdr:spPr>
        <a:xfrm>
          <a:off x="830795" y="13171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50343</xdr:rowOff>
    </xdr:from>
    <xdr:to>
      <xdr:col>24</xdr:col>
      <xdr:colOff>114300</xdr:colOff>
      <xdr:row>76</xdr:row>
      <xdr:rowOff>151943</xdr:rowOff>
    </xdr:to>
    <xdr:sp macro="" textlink="">
      <xdr:nvSpPr>
        <xdr:cNvPr id="199" name="楕円 198"/>
        <xdr:cNvSpPr/>
      </xdr:nvSpPr>
      <xdr:spPr>
        <a:xfrm>
          <a:off x="4584700" y="1308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73220</xdr:rowOff>
    </xdr:from>
    <xdr:ext cx="599010" cy="259045"/>
    <xdr:sp macro="" textlink="">
      <xdr:nvSpPr>
        <xdr:cNvPr id="200" name="民生費該当値テキスト"/>
        <xdr:cNvSpPr txBox="1"/>
      </xdr:nvSpPr>
      <xdr:spPr>
        <a:xfrm>
          <a:off x="4686300" y="12931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163781</xdr:rowOff>
    </xdr:from>
    <xdr:to>
      <xdr:col>20</xdr:col>
      <xdr:colOff>38100</xdr:colOff>
      <xdr:row>75</xdr:row>
      <xdr:rowOff>93931</xdr:rowOff>
    </xdr:to>
    <xdr:sp macro="" textlink="">
      <xdr:nvSpPr>
        <xdr:cNvPr id="201" name="楕円 200"/>
        <xdr:cNvSpPr/>
      </xdr:nvSpPr>
      <xdr:spPr>
        <a:xfrm>
          <a:off x="3746500" y="1285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110458</xdr:rowOff>
    </xdr:from>
    <xdr:ext cx="599010" cy="259045"/>
    <xdr:sp macro="" textlink="">
      <xdr:nvSpPr>
        <xdr:cNvPr id="202" name="テキスト ボックス 201"/>
        <xdr:cNvSpPr txBox="1"/>
      </xdr:nvSpPr>
      <xdr:spPr>
        <a:xfrm>
          <a:off x="3497795" y="12626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169085</xdr:rowOff>
    </xdr:from>
    <xdr:to>
      <xdr:col>15</xdr:col>
      <xdr:colOff>101600</xdr:colOff>
      <xdr:row>74</xdr:row>
      <xdr:rowOff>99235</xdr:rowOff>
    </xdr:to>
    <xdr:sp macro="" textlink="">
      <xdr:nvSpPr>
        <xdr:cNvPr id="203" name="楕円 202"/>
        <xdr:cNvSpPr/>
      </xdr:nvSpPr>
      <xdr:spPr>
        <a:xfrm>
          <a:off x="2857500" y="1268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115762</xdr:rowOff>
    </xdr:from>
    <xdr:ext cx="599010" cy="259045"/>
    <xdr:sp macro="" textlink="">
      <xdr:nvSpPr>
        <xdr:cNvPr id="204" name="テキスト ボックス 203"/>
        <xdr:cNvSpPr txBox="1"/>
      </xdr:nvSpPr>
      <xdr:spPr>
        <a:xfrm>
          <a:off x="2608795" y="12460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132334</xdr:rowOff>
    </xdr:from>
    <xdr:to>
      <xdr:col>10</xdr:col>
      <xdr:colOff>165100</xdr:colOff>
      <xdr:row>74</xdr:row>
      <xdr:rowOff>62484</xdr:rowOff>
    </xdr:to>
    <xdr:sp macro="" textlink="">
      <xdr:nvSpPr>
        <xdr:cNvPr id="205" name="楕円 204"/>
        <xdr:cNvSpPr/>
      </xdr:nvSpPr>
      <xdr:spPr>
        <a:xfrm>
          <a:off x="1968500" y="1264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79011</xdr:rowOff>
    </xdr:from>
    <xdr:ext cx="599010" cy="259045"/>
    <xdr:sp macro="" textlink="">
      <xdr:nvSpPr>
        <xdr:cNvPr id="206" name="テキスト ボックス 205"/>
        <xdr:cNvSpPr txBox="1"/>
      </xdr:nvSpPr>
      <xdr:spPr>
        <a:xfrm>
          <a:off x="1719795" y="12423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41222</xdr:rowOff>
    </xdr:from>
    <xdr:to>
      <xdr:col>6</xdr:col>
      <xdr:colOff>38100</xdr:colOff>
      <xdr:row>74</xdr:row>
      <xdr:rowOff>142822</xdr:rowOff>
    </xdr:to>
    <xdr:sp macro="" textlink="">
      <xdr:nvSpPr>
        <xdr:cNvPr id="207" name="楕円 206"/>
        <xdr:cNvSpPr/>
      </xdr:nvSpPr>
      <xdr:spPr>
        <a:xfrm>
          <a:off x="1079500" y="1272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159349</xdr:rowOff>
    </xdr:from>
    <xdr:ext cx="599010" cy="259045"/>
    <xdr:sp macro="" textlink="">
      <xdr:nvSpPr>
        <xdr:cNvPr id="208" name="テキスト ボックス 207"/>
        <xdr:cNvSpPr txBox="1"/>
      </xdr:nvSpPr>
      <xdr:spPr>
        <a:xfrm>
          <a:off x="830795" y="12503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123707</xdr:rowOff>
    </xdr:from>
    <xdr:to>
      <xdr:col>24</xdr:col>
      <xdr:colOff>62865</xdr:colOff>
      <xdr:row>98</xdr:row>
      <xdr:rowOff>94777</xdr:rowOff>
    </xdr:to>
    <xdr:cxnSp macro="">
      <xdr:nvCxnSpPr>
        <xdr:cNvPr id="230" name="直線コネクタ 229"/>
        <xdr:cNvCxnSpPr/>
      </xdr:nvCxnSpPr>
      <xdr:spPr>
        <a:xfrm flipV="1">
          <a:off x="4633595" y="15554207"/>
          <a:ext cx="1270" cy="1342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98604</xdr:rowOff>
    </xdr:from>
    <xdr:ext cx="534377" cy="259045"/>
    <xdr:sp macro="" textlink="">
      <xdr:nvSpPr>
        <xdr:cNvPr id="231" name="衛生費最小値テキスト"/>
        <xdr:cNvSpPr txBox="1"/>
      </xdr:nvSpPr>
      <xdr:spPr>
        <a:xfrm>
          <a:off x="4686300" y="1690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94777</xdr:rowOff>
    </xdr:from>
    <xdr:to>
      <xdr:col>24</xdr:col>
      <xdr:colOff>152400</xdr:colOff>
      <xdr:row>98</xdr:row>
      <xdr:rowOff>94777</xdr:rowOff>
    </xdr:to>
    <xdr:cxnSp macro="">
      <xdr:nvCxnSpPr>
        <xdr:cNvPr id="232" name="直線コネクタ 231"/>
        <xdr:cNvCxnSpPr/>
      </xdr:nvCxnSpPr>
      <xdr:spPr>
        <a:xfrm>
          <a:off x="4546600" y="1689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70384</xdr:rowOff>
    </xdr:from>
    <xdr:ext cx="599010" cy="259045"/>
    <xdr:sp macro="" textlink="">
      <xdr:nvSpPr>
        <xdr:cNvPr id="233" name="衛生費最大値テキスト"/>
        <xdr:cNvSpPr txBox="1"/>
      </xdr:nvSpPr>
      <xdr:spPr>
        <a:xfrm>
          <a:off x="4686300" y="15329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606,996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123707</xdr:rowOff>
    </xdr:from>
    <xdr:to>
      <xdr:col>24</xdr:col>
      <xdr:colOff>152400</xdr:colOff>
      <xdr:row>90</xdr:row>
      <xdr:rowOff>123707</xdr:rowOff>
    </xdr:to>
    <xdr:cxnSp macro="">
      <xdr:nvCxnSpPr>
        <xdr:cNvPr id="234" name="直線コネクタ 233"/>
        <xdr:cNvCxnSpPr/>
      </xdr:nvCxnSpPr>
      <xdr:spPr>
        <a:xfrm>
          <a:off x="4546600" y="1555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48806</xdr:rowOff>
    </xdr:from>
    <xdr:to>
      <xdr:col>24</xdr:col>
      <xdr:colOff>63500</xdr:colOff>
      <xdr:row>98</xdr:row>
      <xdr:rowOff>53076</xdr:rowOff>
    </xdr:to>
    <xdr:cxnSp macro="">
      <xdr:nvCxnSpPr>
        <xdr:cNvPr id="235" name="直線コネクタ 234"/>
        <xdr:cNvCxnSpPr/>
      </xdr:nvCxnSpPr>
      <xdr:spPr>
        <a:xfrm flipV="1">
          <a:off x="3797300" y="16850906"/>
          <a:ext cx="838200" cy="4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142829</xdr:rowOff>
    </xdr:from>
    <xdr:ext cx="534377" cy="259045"/>
    <xdr:sp macro="" textlink="">
      <xdr:nvSpPr>
        <xdr:cNvPr id="236" name="衛生費平均値テキスト"/>
        <xdr:cNvSpPr txBox="1"/>
      </xdr:nvSpPr>
      <xdr:spPr>
        <a:xfrm>
          <a:off x="4686300" y="16602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119952</xdr:rowOff>
    </xdr:from>
    <xdr:to>
      <xdr:col>24</xdr:col>
      <xdr:colOff>114300</xdr:colOff>
      <xdr:row>98</xdr:row>
      <xdr:rowOff>50102</xdr:rowOff>
    </xdr:to>
    <xdr:sp macro="" textlink="">
      <xdr:nvSpPr>
        <xdr:cNvPr id="237" name="フローチャート: 判断 236"/>
        <xdr:cNvSpPr/>
      </xdr:nvSpPr>
      <xdr:spPr>
        <a:xfrm>
          <a:off x="4584700" y="167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51229</xdr:rowOff>
    </xdr:from>
    <xdr:to>
      <xdr:col>19</xdr:col>
      <xdr:colOff>177800</xdr:colOff>
      <xdr:row>98</xdr:row>
      <xdr:rowOff>53076</xdr:rowOff>
    </xdr:to>
    <xdr:cxnSp macro="">
      <xdr:nvCxnSpPr>
        <xdr:cNvPr id="238" name="直線コネクタ 237"/>
        <xdr:cNvCxnSpPr/>
      </xdr:nvCxnSpPr>
      <xdr:spPr>
        <a:xfrm>
          <a:off x="2908300" y="16853329"/>
          <a:ext cx="889000" cy="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110511</xdr:rowOff>
    </xdr:from>
    <xdr:to>
      <xdr:col>20</xdr:col>
      <xdr:colOff>38100</xdr:colOff>
      <xdr:row>98</xdr:row>
      <xdr:rowOff>40661</xdr:rowOff>
    </xdr:to>
    <xdr:sp macro="" textlink="">
      <xdr:nvSpPr>
        <xdr:cNvPr id="239" name="フローチャート: 判断 238"/>
        <xdr:cNvSpPr/>
      </xdr:nvSpPr>
      <xdr:spPr>
        <a:xfrm>
          <a:off x="3746500" y="1674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57188</xdr:rowOff>
    </xdr:from>
    <xdr:ext cx="534377" cy="259045"/>
    <xdr:sp macro="" textlink="">
      <xdr:nvSpPr>
        <xdr:cNvPr id="240" name="テキスト ボックス 239"/>
        <xdr:cNvSpPr txBox="1"/>
      </xdr:nvSpPr>
      <xdr:spPr>
        <a:xfrm>
          <a:off x="3530111" y="1651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51229</xdr:rowOff>
    </xdr:from>
    <xdr:to>
      <xdr:col>15</xdr:col>
      <xdr:colOff>50800</xdr:colOff>
      <xdr:row>98</xdr:row>
      <xdr:rowOff>56009</xdr:rowOff>
    </xdr:to>
    <xdr:cxnSp macro="">
      <xdr:nvCxnSpPr>
        <xdr:cNvPr id="241" name="直線コネクタ 240"/>
        <xdr:cNvCxnSpPr/>
      </xdr:nvCxnSpPr>
      <xdr:spPr>
        <a:xfrm flipV="1">
          <a:off x="2019300" y="16853329"/>
          <a:ext cx="889000" cy="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81390</xdr:rowOff>
    </xdr:from>
    <xdr:to>
      <xdr:col>15</xdr:col>
      <xdr:colOff>101600</xdr:colOff>
      <xdr:row>98</xdr:row>
      <xdr:rowOff>11540</xdr:rowOff>
    </xdr:to>
    <xdr:sp macro="" textlink="">
      <xdr:nvSpPr>
        <xdr:cNvPr id="242" name="フローチャート: 判断 241"/>
        <xdr:cNvSpPr/>
      </xdr:nvSpPr>
      <xdr:spPr>
        <a:xfrm>
          <a:off x="2857500" y="1671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28067</xdr:rowOff>
    </xdr:from>
    <xdr:ext cx="534377" cy="259045"/>
    <xdr:sp macro="" textlink="">
      <xdr:nvSpPr>
        <xdr:cNvPr id="243" name="テキスト ボックス 242"/>
        <xdr:cNvSpPr txBox="1"/>
      </xdr:nvSpPr>
      <xdr:spPr>
        <a:xfrm>
          <a:off x="2641111" y="1648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56009</xdr:rowOff>
    </xdr:from>
    <xdr:to>
      <xdr:col>10</xdr:col>
      <xdr:colOff>114300</xdr:colOff>
      <xdr:row>98</xdr:row>
      <xdr:rowOff>63092</xdr:rowOff>
    </xdr:to>
    <xdr:cxnSp macro="">
      <xdr:nvCxnSpPr>
        <xdr:cNvPr id="244" name="直線コネクタ 243"/>
        <xdr:cNvCxnSpPr/>
      </xdr:nvCxnSpPr>
      <xdr:spPr>
        <a:xfrm flipV="1">
          <a:off x="1130300" y="16858109"/>
          <a:ext cx="889000" cy="7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74071</xdr:rowOff>
    </xdr:from>
    <xdr:to>
      <xdr:col>10</xdr:col>
      <xdr:colOff>165100</xdr:colOff>
      <xdr:row>98</xdr:row>
      <xdr:rowOff>4221</xdr:rowOff>
    </xdr:to>
    <xdr:sp macro="" textlink="">
      <xdr:nvSpPr>
        <xdr:cNvPr id="245" name="フローチャート: 判断 244"/>
        <xdr:cNvSpPr/>
      </xdr:nvSpPr>
      <xdr:spPr>
        <a:xfrm>
          <a:off x="1968500" y="16704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20748</xdr:rowOff>
    </xdr:from>
    <xdr:ext cx="534377" cy="259045"/>
    <xdr:sp macro="" textlink="">
      <xdr:nvSpPr>
        <xdr:cNvPr id="246" name="テキスト ボックス 245"/>
        <xdr:cNvSpPr txBox="1"/>
      </xdr:nvSpPr>
      <xdr:spPr>
        <a:xfrm>
          <a:off x="1752111" y="1647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95211</xdr:rowOff>
    </xdr:from>
    <xdr:to>
      <xdr:col>6</xdr:col>
      <xdr:colOff>38100</xdr:colOff>
      <xdr:row>98</xdr:row>
      <xdr:rowOff>25361</xdr:rowOff>
    </xdr:to>
    <xdr:sp macro="" textlink="">
      <xdr:nvSpPr>
        <xdr:cNvPr id="247" name="フローチャート: 判断 246"/>
        <xdr:cNvSpPr/>
      </xdr:nvSpPr>
      <xdr:spPr>
        <a:xfrm>
          <a:off x="1079500" y="1672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41888</xdr:rowOff>
    </xdr:from>
    <xdr:ext cx="534377" cy="259045"/>
    <xdr:sp macro="" textlink="">
      <xdr:nvSpPr>
        <xdr:cNvPr id="248" name="テキスト ボックス 247"/>
        <xdr:cNvSpPr txBox="1"/>
      </xdr:nvSpPr>
      <xdr:spPr>
        <a:xfrm>
          <a:off x="863111" y="1650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169456</xdr:rowOff>
    </xdr:from>
    <xdr:to>
      <xdr:col>24</xdr:col>
      <xdr:colOff>114300</xdr:colOff>
      <xdr:row>98</xdr:row>
      <xdr:rowOff>99606</xdr:rowOff>
    </xdr:to>
    <xdr:sp macro="" textlink="">
      <xdr:nvSpPr>
        <xdr:cNvPr id="254" name="楕円 253"/>
        <xdr:cNvSpPr/>
      </xdr:nvSpPr>
      <xdr:spPr>
        <a:xfrm>
          <a:off x="4584700" y="1680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98380</xdr:rowOff>
    </xdr:from>
    <xdr:ext cx="534377" cy="259045"/>
    <xdr:sp macro="" textlink="">
      <xdr:nvSpPr>
        <xdr:cNvPr id="255" name="衛生費該当値テキスト"/>
        <xdr:cNvSpPr txBox="1"/>
      </xdr:nvSpPr>
      <xdr:spPr>
        <a:xfrm>
          <a:off x="4686300" y="16729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2276</xdr:rowOff>
    </xdr:from>
    <xdr:to>
      <xdr:col>20</xdr:col>
      <xdr:colOff>38100</xdr:colOff>
      <xdr:row>98</xdr:row>
      <xdr:rowOff>103876</xdr:rowOff>
    </xdr:to>
    <xdr:sp macro="" textlink="">
      <xdr:nvSpPr>
        <xdr:cNvPr id="256" name="楕円 255"/>
        <xdr:cNvSpPr/>
      </xdr:nvSpPr>
      <xdr:spPr>
        <a:xfrm>
          <a:off x="3746500" y="1680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95003</xdr:rowOff>
    </xdr:from>
    <xdr:ext cx="534377" cy="259045"/>
    <xdr:sp macro="" textlink="">
      <xdr:nvSpPr>
        <xdr:cNvPr id="257" name="テキスト ボックス 256"/>
        <xdr:cNvSpPr txBox="1"/>
      </xdr:nvSpPr>
      <xdr:spPr>
        <a:xfrm>
          <a:off x="3530111" y="16897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429</xdr:rowOff>
    </xdr:from>
    <xdr:to>
      <xdr:col>15</xdr:col>
      <xdr:colOff>101600</xdr:colOff>
      <xdr:row>98</xdr:row>
      <xdr:rowOff>102029</xdr:rowOff>
    </xdr:to>
    <xdr:sp macro="" textlink="">
      <xdr:nvSpPr>
        <xdr:cNvPr id="258" name="楕円 257"/>
        <xdr:cNvSpPr/>
      </xdr:nvSpPr>
      <xdr:spPr>
        <a:xfrm>
          <a:off x="2857500" y="1680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93156</xdr:rowOff>
    </xdr:from>
    <xdr:ext cx="534377" cy="259045"/>
    <xdr:sp macro="" textlink="">
      <xdr:nvSpPr>
        <xdr:cNvPr id="259" name="テキスト ボックス 258"/>
        <xdr:cNvSpPr txBox="1"/>
      </xdr:nvSpPr>
      <xdr:spPr>
        <a:xfrm>
          <a:off x="2641111" y="16895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5209</xdr:rowOff>
    </xdr:from>
    <xdr:to>
      <xdr:col>10</xdr:col>
      <xdr:colOff>165100</xdr:colOff>
      <xdr:row>98</xdr:row>
      <xdr:rowOff>106809</xdr:rowOff>
    </xdr:to>
    <xdr:sp macro="" textlink="">
      <xdr:nvSpPr>
        <xdr:cNvPr id="260" name="楕円 259"/>
        <xdr:cNvSpPr/>
      </xdr:nvSpPr>
      <xdr:spPr>
        <a:xfrm>
          <a:off x="1968500" y="1680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97936</xdr:rowOff>
    </xdr:from>
    <xdr:ext cx="534377" cy="259045"/>
    <xdr:sp macro="" textlink="">
      <xdr:nvSpPr>
        <xdr:cNvPr id="261" name="テキスト ボックス 260"/>
        <xdr:cNvSpPr txBox="1"/>
      </xdr:nvSpPr>
      <xdr:spPr>
        <a:xfrm>
          <a:off x="1752111" y="1690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12292</xdr:rowOff>
    </xdr:from>
    <xdr:to>
      <xdr:col>6</xdr:col>
      <xdr:colOff>38100</xdr:colOff>
      <xdr:row>98</xdr:row>
      <xdr:rowOff>113892</xdr:rowOff>
    </xdr:to>
    <xdr:sp macro="" textlink="">
      <xdr:nvSpPr>
        <xdr:cNvPr id="262" name="楕円 261"/>
        <xdr:cNvSpPr/>
      </xdr:nvSpPr>
      <xdr:spPr>
        <a:xfrm>
          <a:off x="1079500" y="1681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105019</xdr:rowOff>
    </xdr:from>
    <xdr:ext cx="534377" cy="259045"/>
    <xdr:sp macro="" textlink="">
      <xdr:nvSpPr>
        <xdr:cNvPr id="263" name="テキスト ボックス 262"/>
        <xdr:cNvSpPr txBox="1"/>
      </xdr:nvSpPr>
      <xdr:spPr>
        <a:xfrm>
          <a:off x="863111" y="1690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164084</xdr:rowOff>
    </xdr:from>
    <xdr:to>
      <xdr:col>54</xdr:col>
      <xdr:colOff>189865</xdr:colOff>
      <xdr:row>39</xdr:row>
      <xdr:rowOff>44450</xdr:rowOff>
    </xdr:to>
    <xdr:cxnSp macro="">
      <xdr:nvCxnSpPr>
        <xdr:cNvPr id="287" name="直線コネクタ 286"/>
        <xdr:cNvCxnSpPr/>
      </xdr:nvCxnSpPr>
      <xdr:spPr>
        <a:xfrm flipV="1">
          <a:off x="10475595" y="5136134"/>
          <a:ext cx="1270" cy="159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110761</xdr:rowOff>
    </xdr:from>
    <xdr:ext cx="469744" cy="259045"/>
    <xdr:sp macro="" textlink="">
      <xdr:nvSpPr>
        <xdr:cNvPr id="290" name="労働費最大値テキスト"/>
        <xdr:cNvSpPr txBox="1"/>
      </xdr:nvSpPr>
      <xdr:spPr>
        <a:xfrm>
          <a:off x="10528300" y="491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164084</xdr:rowOff>
    </xdr:from>
    <xdr:to>
      <xdr:col>55</xdr:col>
      <xdr:colOff>88900</xdr:colOff>
      <xdr:row>29</xdr:row>
      <xdr:rowOff>164084</xdr:rowOff>
    </xdr:to>
    <xdr:cxnSp macro="">
      <xdr:nvCxnSpPr>
        <xdr:cNvPr id="291" name="直線コネクタ 290"/>
        <xdr:cNvCxnSpPr/>
      </xdr:nvCxnSpPr>
      <xdr:spPr>
        <a:xfrm>
          <a:off x="10388600" y="5136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44069</xdr:rowOff>
    </xdr:from>
    <xdr:to>
      <xdr:col>55</xdr:col>
      <xdr:colOff>0</xdr:colOff>
      <xdr:row>39</xdr:row>
      <xdr:rowOff>44450</xdr:rowOff>
    </xdr:to>
    <xdr:cxnSp macro="">
      <xdr:nvCxnSpPr>
        <xdr:cNvPr id="292" name="直線コネクタ 291"/>
        <xdr:cNvCxnSpPr/>
      </xdr:nvCxnSpPr>
      <xdr:spPr>
        <a:xfrm>
          <a:off x="9639300" y="6730619"/>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9669</xdr:rowOff>
    </xdr:from>
    <xdr:ext cx="378565" cy="259045"/>
    <xdr:sp macro="" textlink="">
      <xdr:nvSpPr>
        <xdr:cNvPr id="293" name="労働費平均値テキスト"/>
        <xdr:cNvSpPr txBox="1"/>
      </xdr:nvSpPr>
      <xdr:spPr>
        <a:xfrm>
          <a:off x="10528300" y="635331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158242</xdr:rowOff>
    </xdr:from>
    <xdr:to>
      <xdr:col>55</xdr:col>
      <xdr:colOff>50800</xdr:colOff>
      <xdr:row>38</xdr:row>
      <xdr:rowOff>88392</xdr:rowOff>
    </xdr:to>
    <xdr:sp macro="" textlink="">
      <xdr:nvSpPr>
        <xdr:cNvPr id="294" name="フローチャート: 判断 293"/>
        <xdr:cNvSpPr/>
      </xdr:nvSpPr>
      <xdr:spPr>
        <a:xfrm>
          <a:off x="10426700" y="650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57785</xdr:rowOff>
    </xdr:from>
    <xdr:to>
      <xdr:col>50</xdr:col>
      <xdr:colOff>114300</xdr:colOff>
      <xdr:row>39</xdr:row>
      <xdr:rowOff>44069</xdr:rowOff>
    </xdr:to>
    <xdr:cxnSp macro="">
      <xdr:nvCxnSpPr>
        <xdr:cNvPr id="295" name="直線コネクタ 294"/>
        <xdr:cNvCxnSpPr/>
      </xdr:nvCxnSpPr>
      <xdr:spPr>
        <a:xfrm>
          <a:off x="8750300" y="6572885"/>
          <a:ext cx="889000" cy="15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159004</xdr:rowOff>
    </xdr:from>
    <xdr:to>
      <xdr:col>50</xdr:col>
      <xdr:colOff>165100</xdr:colOff>
      <xdr:row>37</xdr:row>
      <xdr:rowOff>89154</xdr:rowOff>
    </xdr:to>
    <xdr:sp macro="" textlink="">
      <xdr:nvSpPr>
        <xdr:cNvPr id="296" name="フローチャート: 判断 295"/>
        <xdr:cNvSpPr/>
      </xdr:nvSpPr>
      <xdr:spPr>
        <a:xfrm>
          <a:off x="9588500" y="633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105681</xdr:rowOff>
    </xdr:from>
    <xdr:ext cx="378565" cy="259045"/>
    <xdr:sp macro="" textlink="">
      <xdr:nvSpPr>
        <xdr:cNvPr id="297" name="テキスト ボックス 296"/>
        <xdr:cNvSpPr txBox="1"/>
      </xdr:nvSpPr>
      <xdr:spPr>
        <a:xfrm>
          <a:off x="9450017" y="6106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57785</xdr:rowOff>
    </xdr:from>
    <xdr:to>
      <xdr:col>45</xdr:col>
      <xdr:colOff>177800</xdr:colOff>
      <xdr:row>38</xdr:row>
      <xdr:rowOff>66167</xdr:rowOff>
    </xdr:to>
    <xdr:cxnSp macro="">
      <xdr:nvCxnSpPr>
        <xdr:cNvPr id="298" name="直線コネクタ 297"/>
        <xdr:cNvCxnSpPr/>
      </xdr:nvCxnSpPr>
      <xdr:spPr>
        <a:xfrm flipV="1">
          <a:off x="7861300" y="6572885"/>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61849</xdr:rowOff>
    </xdr:from>
    <xdr:to>
      <xdr:col>46</xdr:col>
      <xdr:colOff>38100</xdr:colOff>
      <xdr:row>36</xdr:row>
      <xdr:rowOff>163449</xdr:rowOff>
    </xdr:to>
    <xdr:sp macro="" textlink="">
      <xdr:nvSpPr>
        <xdr:cNvPr id="299" name="フローチャート: 判断 298"/>
        <xdr:cNvSpPr/>
      </xdr:nvSpPr>
      <xdr:spPr>
        <a:xfrm>
          <a:off x="8699500" y="623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8526</xdr:rowOff>
    </xdr:from>
    <xdr:ext cx="469744" cy="259045"/>
    <xdr:sp macro="" textlink="">
      <xdr:nvSpPr>
        <xdr:cNvPr id="300" name="テキスト ボックス 299"/>
        <xdr:cNvSpPr txBox="1"/>
      </xdr:nvSpPr>
      <xdr:spPr>
        <a:xfrm>
          <a:off x="8515428" y="6009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66167</xdr:rowOff>
    </xdr:from>
    <xdr:to>
      <xdr:col>41</xdr:col>
      <xdr:colOff>50800</xdr:colOff>
      <xdr:row>38</xdr:row>
      <xdr:rowOff>71501</xdr:rowOff>
    </xdr:to>
    <xdr:cxnSp macro="">
      <xdr:nvCxnSpPr>
        <xdr:cNvPr id="301" name="直線コネクタ 300"/>
        <xdr:cNvCxnSpPr/>
      </xdr:nvCxnSpPr>
      <xdr:spPr>
        <a:xfrm flipV="1">
          <a:off x="6972300" y="6581267"/>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87376</xdr:rowOff>
    </xdr:from>
    <xdr:to>
      <xdr:col>41</xdr:col>
      <xdr:colOff>101600</xdr:colOff>
      <xdr:row>37</xdr:row>
      <xdr:rowOff>17526</xdr:rowOff>
    </xdr:to>
    <xdr:sp macro="" textlink="">
      <xdr:nvSpPr>
        <xdr:cNvPr id="302" name="フローチャート: 判断 301"/>
        <xdr:cNvSpPr/>
      </xdr:nvSpPr>
      <xdr:spPr>
        <a:xfrm>
          <a:off x="7810500" y="6259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34053</xdr:rowOff>
    </xdr:from>
    <xdr:ext cx="469744" cy="259045"/>
    <xdr:sp macro="" textlink="">
      <xdr:nvSpPr>
        <xdr:cNvPr id="303" name="テキスト ボックス 302"/>
        <xdr:cNvSpPr txBox="1"/>
      </xdr:nvSpPr>
      <xdr:spPr>
        <a:xfrm>
          <a:off x="7626428" y="6034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51943</xdr:rowOff>
    </xdr:from>
    <xdr:to>
      <xdr:col>36</xdr:col>
      <xdr:colOff>165100</xdr:colOff>
      <xdr:row>32</xdr:row>
      <xdr:rowOff>153543</xdr:rowOff>
    </xdr:to>
    <xdr:sp macro="" textlink="">
      <xdr:nvSpPr>
        <xdr:cNvPr id="304" name="フローチャート: 判断 303"/>
        <xdr:cNvSpPr/>
      </xdr:nvSpPr>
      <xdr:spPr>
        <a:xfrm>
          <a:off x="6921500" y="553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170070</xdr:rowOff>
    </xdr:from>
    <xdr:ext cx="469744" cy="259045"/>
    <xdr:sp macro="" textlink="">
      <xdr:nvSpPr>
        <xdr:cNvPr id="305" name="テキスト ボックス 304"/>
        <xdr:cNvSpPr txBox="1"/>
      </xdr:nvSpPr>
      <xdr:spPr>
        <a:xfrm>
          <a:off x="6737428" y="531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164719</xdr:rowOff>
    </xdr:from>
    <xdr:to>
      <xdr:col>50</xdr:col>
      <xdr:colOff>165100</xdr:colOff>
      <xdr:row>39</xdr:row>
      <xdr:rowOff>94869</xdr:rowOff>
    </xdr:to>
    <xdr:sp macro="" textlink="">
      <xdr:nvSpPr>
        <xdr:cNvPr id="313" name="楕円 312"/>
        <xdr:cNvSpPr/>
      </xdr:nvSpPr>
      <xdr:spPr>
        <a:xfrm>
          <a:off x="9588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85996</xdr:rowOff>
    </xdr:from>
    <xdr:ext cx="249299" cy="259045"/>
    <xdr:sp macro="" textlink="">
      <xdr:nvSpPr>
        <xdr:cNvPr id="314" name="テキスト ボックス 313"/>
        <xdr:cNvSpPr txBox="1"/>
      </xdr:nvSpPr>
      <xdr:spPr>
        <a:xfrm>
          <a:off x="9514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6985</xdr:rowOff>
    </xdr:from>
    <xdr:to>
      <xdr:col>46</xdr:col>
      <xdr:colOff>38100</xdr:colOff>
      <xdr:row>38</xdr:row>
      <xdr:rowOff>108585</xdr:rowOff>
    </xdr:to>
    <xdr:sp macro="" textlink="">
      <xdr:nvSpPr>
        <xdr:cNvPr id="315" name="楕円 314"/>
        <xdr:cNvSpPr/>
      </xdr:nvSpPr>
      <xdr:spPr>
        <a:xfrm>
          <a:off x="8699500" y="652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99712</xdr:rowOff>
    </xdr:from>
    <xdr:ext cx="378565" cy="259045"/>
    <xdr:sp macro="" textlink="">
      <xdr:nvSpPr>
        <xdr:cNvPr id="316" name="テキスト ボックス 315"/>
        <xdr:cNvSpPr txBox="1"/>
      </xdr:nvSpPr>
      <xdr:spPr>
        <a:xfrm>
          <a:off x="8561017" y="6614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15367</xdr:rowOff>
    </xdr:from>
    <xdr:to>
      <xdr:col>41</xdr:col>
      <xdr:colOff>101600</xdr:colOff>
      <xdr:row>38</xdr:row>
      <xdr:rowOff>116967</xdr:rowOff>
    </xdr:to>
    <xdr:sp macro="" textlink="">
      <xdr:nvSpPr>
        <xdr:cNvPr id="317" name="楕円 316"/>
        <xdr:cNvSpPr/>
      </xdr:nvSpPr>
      <xdr:spPr>
        <a:xfrm>
          <a:off x="7810500" y="653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108094</xdr:rowOff>
    </xdr:from>
    <xdr:ext cx="378565" cy="259045"/>
    <xdr:sp macro="" textlink="">
      <xdr:nvSpPr>
        <xdr:cNvPr id="318" name="テキスト ボックス 317"/>
        <xdr:cNvSpPr txBox="1"/>
      </xdr:nvSpPr>
      <xdr:spPr>
        <a:xfrm>
          <a:off x="7672017" y="66231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20701</xdr:rowOff>
    </xdr:from>
    <xdr:to>
      <xdr:col>36</xdr:col>
      <xdr:colOff>165100</xdr:colOff>
      <xdr:row>38</xdr:row>
      <xdr:rowOff>122301</xdr:rowOff>
    </xdr:to>
    <xdr:sp macro="" textlink="">
      <xdr:nvSpPr>
        <xdr:cNvPr id="319" name="楕円 318"/>
        <xdr:cNvSpPr/>
      </xdr:nvSpPr>
      <xdr:spPr>
        <a:xfrm>
          <a:off x="6921500" y="653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113428</xdr:rowOff>
    </xdr:from>
    <xdr:ext cx="378565" cy="259045"/>
    <xdr:sp macro="" textlink="">
      <xdr:nvSpPr>
        <xdr:cNvPr id="320" name="テキスト ボックス 319"/>
        <xdr:cNvSpPr txBox="1"/>
      </xdr:nvSpPr>
      <xdr:spPr>
        <a:xfrm>
          <a:off x="6783017" y="66285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136521</xdr:rowOff>
    </xdr:from>
    <xdr:to>
      <xdr:col>54</xdr:col>
      <xdr:colOff>189865</xdr:colOff>
      <xdr:row>59</xdr:row>
      <xdr:rowOff>94724</xdr:rowOff>
    </xdr:to>
    <xdr:cxnSp macro="">
      <xdr:nvCxnSpPr>
        <xdr:cNvPr id="346" name="直線コネクタ 345"/>
        <xdr:cNvCxnSpPr/>
      </xdr:nvCxnSpPr>
      <xdr:spPr>
        <a:xfrm flipV="1">
          <a:off x="10475595" y="8709021"/>
          <a:ext cx="1270" cy="1501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98551</xdr:rowOff>
    </xdr:from>
    <xdr:ext cx="469744" cy="259045"/>
    <xdr:sp macro="" textlink="">
      <xdr:nvSpPr>
        <xdr:cNvPr id="347" name="農林水産業費最小値テキスト"/>
        <xdr:cNvSpPr txBox="1"/>
      </xdr:nvSpPr>
      <xdr:spPr>
        <a:xfrm>
          <a:off x="10528300" y="10214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94724</xdr:rowOff>
    </xdr:from>
    <xdr:to>
      <xdr:col>55</xdr:col>
      <xdr:colOff>88900</xdr:colOff>
      <xdr:row>59</xdr:row>
      <xdr:rowOff>94724</xdr:rowOff>
    </xdr:to>
    <xdr:cxnSp macro="">
      <xdr:nvCxnSpPr>
        <xdr:cNvPr id="348" name="直線コネクタ 347"/>
        <xdr:cNvCxnSpPr/>
      </xdr:nvCxnSpPr>
      <xdr:spPr>
        <a:xfrm>
          <a:off x="10388600" y="10210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83198</xdr:rowOff>
    </xdr:from>
    <xdr:ext cx="599010" cy="259045"/>
    <xdr:sp macro="" textlink="">
      <xdr:nvSpPr>
        <xdr:cNvPr id="349" name="農林水産業費最大値テキスト"/>
        <xdr:cNvSpPr txBox="1"/>
      </xdr:nvSpPr>
      <xdr:spPr>
        <a:xfrm>
          <a:off x="10528300" y="8484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921,947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136521</xdr:rowOff>
    </xdr:from>
    <xdr:to>
      <xdr:col>55</xdr:col>
      <xdr:colOff>88900</xdr:colOff>
      <xdr:row>50</xdr:row>
      <xdr:rowOff>136521</xdr:rowOff>
    </xdr:to>
    <xdr:cxnSp macro="">
      <xdr:nvCxnSpPr>
        <xdr:cNvPr id="350" name="直線コネクタ 349"/>
        <xdr:cNvCxnSpPr/>
      </xdr:nvCxnSpPr>
      <xdr:spPr>
        <a:xfrm>
          <a:off x="10388600" y="8709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103887</xdr:rowOff>
    </xdr:from>
    <xdr:to>
      <xdr:col>55</xdr:col>
      <xdr:colOff>0</xdr:colOff>
      <xdr:row>58</xdr:row>
      <xdr:rowOff>165671</xdr:rowOff>
    </xdr:to>
    <xdr:cxnSp macro="">
      <xdr:nvCxnSpPr>
        <xdr:cNvPr id="351" name="直線コネクタ 350"/>
        <xdr:cNvCxnSpPr/>
      </xdr:nvCxnSpPr>
      <xdr:spPr>
        <a:xfrm flipV="1">
          <a:off x="9639300" y="10047987"/>
          <a:ext cx="838200" cy="61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102677</xdr:rowOff>
    </xdr:from>
    <xdr:ext cx="534377" cy="259045"/>
    <xdr:sp macro="" textlink="">
      <xdr:nvSpPr>
        <xdr:cNvPr id="352" name="農林水産業費平均値テキスト"/>
        <xdr:cNvSpPr txBox="1"/>
      </xdr:nvSpPr>
      <xdr:spPr>
        <a:xfrm>
          <a:off x="10528300" y="10046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124250</xdr:rowOff>
    </xdr:from>
    <xdr:to>
      <xdr:col>55</xdr:col>
      <xdr:colOff>50800</xdr:colOff>
      <xdr:row>59</xdr:row>
      <xdr:rowOff>54400</xdr:rowOff>
    </xdr:to>
    <xdr:sp macro="" textlink="">
      <xdr:nvSpPr>
        <xdr:cNvPr id="353" name="フローチャート: 判断 352"/>
        <xdr:cNvSpPr/>
      </xdr:nvSpPr>
      <xdr:spPr>
        <a:xfrm>
          <a:off x="10426700" y="100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165387</xdr:rowOff>
    </xdr:from>
    <xdr:to>
      <xdr:col>50</xdr:col>
      <xdr:colOff>114300</xdr:colOff>
      <xdr:row>58</xdr:row>
      <xdr:rowOff>165671</xdr:rowOff>
    </xdr:to>
    <xdr:cxnSp macro="">
      <xdr:nvCxnSpPr>
        <xdr:cNvPr id="354" name="直線コネクタ 353"/>
        <xdr:cNvCxnSpPr/>
      </xdr:nvCxnSpPr>
      <xdr:spPr>
        <a:xfrm>
          <a:off x="8750300" y="10109487"/>
          <a:ext cx="889000" cy="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133191</xdr:rowOff>
    </xdr:from>
    <xdr:to>
      <xdr:col>50</xdr:col>
      <xdr:colOff>165100</xdr:colOff>
      <xdr:row>59</xdr:row>
      <xdr:rowOff>63341</xdr:rowOff>
    </xdr:to>
    <xdr:sp macro="" textlink="">
      <xdr:nvSpPr>
        <xdr:cNvPr id="355" name="フローチャート: 判断 354"/>
        <xdr:cNvSpPr/>
      </xdr:nvSpPr>
      <xdr:spPr>
        <a:xfrm>
          <a:off x="9588500" y="10077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54468</xdr:rowOff>
    </xdr:from>
    <xdr:ext cx="534377" cy="259045"/>
    <xdr:sp macro="" textlink="">
      <xdr:nvSpPr>
        <xdr:cNvPr id="356" name="テキスト ボックス 355"/>
        <xdr:cNvSpPr txBox="1"/>
      </xdr:nvSpPr>
      <xdr:spPr>
        <a:xfrm>
          <a:off x="9372111" y="10170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165387</xdr:rowOff>
    </xdr:from>
    <xdr:to>
      <xdr:col>45</xdr:col>
      <xdr:colOff>177800</xdr:colOff>
      <xdr:row>59</xdr:row>
      <xdr:rowOff>2156</xdr:rowOff>
    </xdr:to>
    <xdr:cxnSp macro="">
      <xdr:nvCxnSpPr>
        <xdr:cNvPr id="357" name="直線コネクタ 356"/>
        <xdr:cNvCxnSpPr/>
      </xdr:nvCxnSpPr>
      <xdr:spPr>
        <a:xfrm flipV="1">
          <a:off x="7861300" y="10109487"/>
          <a:ext cx="889000" cy="8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75076</xdr:rowOff>
    </xdr:from>
    <xdr:to>
      <xdr:col>46</xdr:col>
      <xdr:colOff>38100</xdr:colOff>
      <xdr:row>59</xdr:row>
      <xdr:rowOff>5226</xdr:rowOff>
    </xdr:to>
    <xdr:sp macro="" textlink="">
      <xdr:nvSpPr>
        <xdr:cNvPr id="358" name="フローチャート: 判断 357"/>
        <xdr:cNvSpPr/>
      </xdr:nvSpPr>
      <xdr:spPr>
        <a:xfrm>
          <a:off x="8699500" y="10019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21753</xdr:rowOff>
    </xdr:from>
    <xdr:ext cx="534377" cy="259045"/>
    <xdr:sp macro="" textlink="">
      <xdr:nvSpPr>
        <xdr:cNvPr id="359" name="テキスト ボックス 358"/>
        <xdr:cNvSpPr txBox="1"/>
      </xdr:nvSpPr>
      <xdr:spPr>
        <a:xfrm>
          <a:off x="8483111" y="9794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163619</xdr:rowOff>
    </xdr:from>
    <xdr:to>
      <xdr:col>41</xdr:col>
      <xdr:colOff>50800</xdr:colOff>
      <xdr:row>59</xdr:row>
      <xdr:rowOff>2156</xdr:rowOff>
    </xdr:to>
    <xdr:cxnSp macro="">
      <xdr:nvCxnSpPr>
        <xdr:cNvPr id="360" name="直線コネクタ 359"/>
        <xdr:cNvCxnSpPr/>
      </xdr:nvCxnSpPr>
      <xdr:spPr>
        <a:xfrm>
          <a:off x="6972300" y="10107719"/>
          <a:ext cx="889000" cy="9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71971</xdr:rowOff>
    </xdr:from>
    <xdr:to>
      <xdr:col>41</xdr:col>
      <xdr:colOff>101600</xdr:colOff>
      <xdr:row>59</xdr:row>
      <xdr:rowOff>2121</xdr:rowOff>
    </xdr:to>
    <xdr:sp macro="" textlink="">
      <xdr:nvSpPr>
        <xdr:cNvPr id="361" name="フローチャート: 判断 360"/>
        <xdr:cNvSpPr/>
      </xdr:nvSpPr>
      <xdr:spPr>
        <a:xfrm>
          <a:off x="7810500" y="100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18648</xdr:rowOff>
    </xdr:from>
    <xdr:ext cx="534377" cy="259045"/>
    <xdr:sp macro="" textlink="">
      <xdr:nvSpPr>
        <xdr:cNvPr id="362" name="テキスト ボックス 361"/>
        <xdr:cNvSpPr txBox="1"/>
      </xdr:nvSpPr>
      <xdr:spPr>
        <a:xfrm>
          <a:off x="7594111" y="979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77539</xdr:rowOff>
    </xdr:from>
    <xdr:to>
      <xdr:col>36</xdr:col>
      <xdr:colOff>165100</xdr:colOff>
      <xdr:row>59</xdr:row>
      <xdr:rowOff>7689</xdr:rowOff>
    </xdr:to>
    <xdr:sp macro="" textlink="">
      <xdr:nvSpPr>
        <xdr:cNvPr id="363" name="フローチャート: 判断 362"/>
        <xdr:cNvSpPr/>
      </xdr:nvSpPr>
      <xdr:spPr>
        <a:xfrm>
          <a:off x="6921500" y="100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24216</xdr:rowOff>
    </xdr:from>
    <xdr:ext cx="534377" cy="259045"/>
    <xdr:sp macro="" textlink="">
      <xdr:nvSpPr>
        <xdr:cNvPr id="364" name="テキスト ボックス 363"/>
        <xdr:cNvSpPr txBox="1"/>
      </xdr:nvSpPr>
      <xdr:spPr>
        <a:xfrm>
          <a:off x="6705111" y="979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53087</xdr:rowOff>
    </xdr:from>
    <xdr:to>
      <xdr:col>55</xdr:col>
      <xdr:colOff>50800</xdr:colOff>
      <xdr:row>58</xdr:row>
      <xdr:rowOff>154687</xdr:rowOff>
    </xdr:to>
    <xdr:sp macro="" textlink="">
      <xdr:nvSpPr>
        <xdr:cNvPr id="370" name="楕円 369"/>
        <xdr:cNvSpPr/>
      </xdr:nvSpPr>
      <xdr:spPr>
        <a:xfrm>
          <a:off x="10426700" y="9997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75964</xdr:rowOff>
    </xdr:from>
    <xdr:ext cx="599010" cy="259045"/>
    <xdr:sp macro="" textlink="">
      <xdr:nvSpPr>
        <xdr:cNvPr id="371" name="農林水産業費該当値テキスト"/>
        <xdr:cNvSpPr txBox="1"/>
      </xdr:nvSpPr>
      <xdr:spPr>
        <a:xfrm>
          <a:off x="10528300" y="9848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114871</xdr:rowOff>
    </xdr:from>
    <xdr:to>
      <xdr:col>50</xdr:col>
      <xdr:colOff>165100</xdr:colOff>
      <xdr:row>59</xdr:row>
      <xdr:rowOff>45021</xdr:rowOff>
    </xdr:to>
    <xdr:sp macro="" textlink="">
      <xdr:nvSpPr>
        <xdr:cNvPr id="372" name="楕円 371"/>
        <xdr:cNvSpPr/>
      </xdr:nvSpPr>
      <xdr:spPr>
        <a:xfrm>
          <a:off x="9588500" y="1005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61548</xdr:rowOff>
    </xdr:from>
    <xdr:ext cx="534377" cy="259045"/>
    <xdr:sp macro="" textlink="">
      <xdr:nvSpPr>
        <xdr:cNvPr id="373" name="テキスト ボックス 372"/>
        <xdr:cNvSpPr txBox="1"/>
      </xdr:nvSpPr>
      <xdr:spPr>
        <a:xfrm>
          <a:off x="9372111" y="9834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114587</xdr:rowOff>
    </xdr:from>
    <xdr:to>
      <xdr:col>46</xdr:col>
      <xdr:colOff>38100</xdr:colOff>
      <xdr:row>59</xdr:row>
      <xdr:rowOff>44737</xdr:rowOff>
    </xdr:to>
    <xdr:sp macro="" textlink="">
      <xdr:nvSpPr>
        <xdr:cNvPr id="374" name="楕円 373"/>
        <xdr:cNvSpPr/>
      </xdr:nvSpPr>
      <xdr:spPr>
        <a:xfrm>
          <a:off x="8699500" y="1005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35864</xdr:rowOff>
    </xdr:from>
    <xdr:ext cx="534377" cy="259045"/>
    <xdr:sp macro="" textlink="">
      <xdr:nvSpPr>
        <xdr:cNvPr id="375" name="テキスト ボックス 374"/>
        <xdr:cNvSpPr txBox="1"/>
      </xdr:nvSpPr>
      <xdr:spPr>
        <a:xfrm>
          <a:off x="8483111" y="1015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122806</xdr:rowOff>
    </xdr:from>
    <xdr:to>
      <xdr:col>41</xdr:col>
      <xdr:colOff>101600</xdr:colOff>
      <xdr:row>59</xdr:row>
      <xdr:rowOff>52956</xdr:rowOff>
    </xdr:to>
    <xdr:sp macro="" textlink="">
      <xdr:nvSpPr>
        <xdr:cNvPr id="376" name="楕円 375"/>
        <xdr:cNvSpPr/>
      </xdr:nvSpPr>
      <xdr:spPr>
        <a:xfrm>
          <a:off x="7810500" y="1006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44083</xdr:rowOff>
    </xdr:from>
    <xdr:ext cx="534377" cy="259045"/>
    <xdr:sp macro="" textlink="">
      <xdr:nvSpPr>
        <xdr:cNvPr id="377" name="テキスト ボックス 376"/>
        <xdr:cNvSpPr txBox="1"/>
      </xdr:nvSpPr>
      <xdr:spPr>
        <a:xfrm>
          <a:off x="7594111" y="1015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112819</xdr:rowOff>
    </xdr:from>
    <xdr:to>
      <xdr:col>36</xdr:col>
      <xdr:colOff>165100</xdr:colOff>
      <xdr:row>59</xdr:row>
      <xdr:rowOff>42969</xdr:rowOff>
    </xdr:to>
    <xdr:sp macro="" textlink="">
      <xdr:nvSpPr>
        <xdr:cNvPr id="378" name="楕円 377"/>
        <xdr:cNvSpPr/>
      </xdr:nvSpPr>
      <xdr:spPr>
        <a:xfrm>
          <a:off x="6921500" y="1005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34096</xdr:rowOff>
    </xdr:from>
    <xdr:ext cx="534377" cy="259045"/>
    <xdr:sp macro="" textlink="">
      <xdr:nvSpPr>
        <xdr:cNvPr id="379" name="テキスト ボックス 378"/>
        <xdr:cNvSpPr txBox="1"/>
      </xdr:nvSpPr>
      <xdr:spPr>
        <a:xfrm>
          <a:off x="6705111" y="1014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77863</xdr:rowOff>
    </xdr:from>
    <xdr:to>
      <xdr:col>54</xdr:col>
      <xdr:colOff>189865</xdr:colOff>
      <xdr:row>79</xdr:row>
      <xdr:rowOff>32010</xdr:rowOff>
    </xdr:to>
    <xdr:cxnSp macro="">
      <xdr:nvCxnSpPr>
        <xdr:cNvPr id="403" name="直線コネクタ 402"/>
        <xdr:cNvCxnSpPr/>
      </xdr:nvCxnSpPr>
      <xdr:spPr>
        <a:xfrm flipV="1">
          <a:off x="10475595" y="12079363"/>
          <a:ext cx="1270" cy="1497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35837</xdr:rowOff>
    </xdr:from>
    <xdr:ext cx="378565" cy="259045"/>
    <xdr:sp macro="" textlink="">
      <xdr:nvSpPr>
        <xdr:cNvPr id="404" name="商工費最小値テキスト"/>
        <xdr:cNvSpPr txBox="1"/>
      </xdr:nvSpPr>
      <xdr:spPr>
        <a:xfrm>
          <a:off x="10528300" y="13580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32010</xdr:rowOff>
    </xdr:from>
    <xdr:to>
      <xdr:col>55</xdr:col>
      <xdr:colOff>88900</xdr:colOff>
      <xdr:row>79</xdr:row>
      <xdr:rowOff>32010</xdr:rowOff>
    </xdr:to>
    <xdr:cxnSp macro="">
      <xdr:nvCxnSpPr>
        <xdr:cNvPr id="405" name="直線コネクタ 404"/>
        <xdr:cNvCxnSpPr/>
      </xdr:nvCxnSpPr>
      <xdr:spPr>
        <a:xfrm>
          <a:off x="10388600" y="13576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24540</xdr:rowOff>
    </xdr:from>
    <xdr:ext cx="534377" cy="259045"/>
    <xdr:sp macro="" textlink="">
      <xdr:nvSpPr>
        <xdr:cNvPr id="406" name="商工費最大値テキスト"/>
        <xdr:cNvSpPr txBox="1"/>
      </xdr:nvSpPr>
      <xdr:spPr>
        <a:xfrm>
          <a:off x="10528300" y="1185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79,246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77863</xdr:rowOff>
    </xdr:from>
    <xdr:to>
      <xdr:col>55</xdr:col>
      <xdr:colOff>88900</xdr:colOff>
      <xdr:row>70</xdr:row>
      <xdr:rowOff>77863</xdr:rowOff>
    </xdr:to>
    <xdr:cxnSp macro="">
      <xdr:nvCxnSpPr>
        <xdr:cNvPr id="407" name="直線コネクタ 406"/>
        <xdr:cNvCxnSpPr/>
      </xdr:nvCxnSpPr>
      <xdr:spPr>
        <a:xfrm>
          <a:off x="10388600" y="12079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144901</xdr:rowOff>
    </xdr:from>
    <xdr:to>
      <xdr:col>55</xdr:col>
      <xdr:colOff>0</xdr:colOff>
      <xdr:row>78</xdr:row>
      <xdr:rowOff>154082</xdr:rowOff>
    </xdr:to>
    <xdr:cxnSp macro="">
      <xdr:nvCxnSpPr>
        <xdr:cNvPr id="408" name="直線コネクタ 407"/>
        <xdr:cNvCxnSpPr/>
      </xdr:nvCxnSpPr>
      <xdr:spPr>
        <a:xfrm>
          <a:off x="9639300" y="13518001"/>
          <a:ext cx="838200" cy="9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125113</xdr:rowOff>
    </xdr:from>
    <xdr:ext cx="534377" cy="259045"/>
    <xdr:sp macro="" textlink="">
      <xdr:nvSpPr>
        <xdr:cNvPr id="409" name="商工費平均値テキスト"/>
        <xdr:cNvSpPr txBox="1"/>
      </xdr:nvSpPr>
      <xdr:spPr>
        <a:xfrm>
          <a:off x="10528300" y="12983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102236</xdr:rowOff>
    </xdr:from>
    <xdr:to>
      <xdr:col>55</xdr:col>
      <xdr:colOff>50800</xdr:colOff>
      <xdr:row>77</xdr:row>
      <xdr:rowOff>32386</xdr:rowOff>
    </xdr:to>
    <xdr:sp macro="" textlink="">
      <xdr:nvSpPr>
        <xdr:cNvPr id="410" name="フローチャート: 判断 409"/>
        <xdr:cNvSpPr/>
      </xdr:nvSpPr>
      <xdr:spPr>
        <a:xfrm>
          <a:off x="10426700" y="1313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144901</xdr:rowOff>
    </xdr:from>
    <xdr:to>
      <xdr:col>50</xdr:col>
      <xdr:colOff>114300</xdr:colOff>
      <xdr:row>78</xdr:row>
      <xdr:rowOff>154693</xdr:rowOff>
    </xdr:to>
    <xdr:cxnSp macro="">
      <xdr:nvCxnSpPr>
        <xdr:cNvPr id="411" name="直線コネクタ 410"/>
        <xdr:cNvCxnSpPr/>
      </xdr:nvCxnSpPr>
      <xdr:spPr>
        <a:xfrm flipV="1">
          <a:off x="8750300" y="13518001"/>
          <a:ext cx="889000" cy="9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164739</xdr:rowOff>
    </xdr:from>
    <xdr:to>
      <xdr:col>50</xdr:col>
      <xdr:colOff>165100</xdr:colOff>
      <xdr:row>77</xdr:row>
      <xdr:rowOff>94889</xdr:rowOff>
    </xdr:to>
    <xdr:sp macro="" textlink="">
      <xdr:nvSpPr>
        <xdr:cNvPr id="412" name="フローチャート: 判断 411"/>
        <xdr:cNvSpPr/>
      </xdr:nvSpPr>
      <xdr:spPr>
        <a:xfrm>
          <a:off x="9588500" y="1319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111415</xdr:rowOff>
    </xdr:from>
    <xdr:ext cx="534377" cy="259045"/>
    <xdr:sp macro="" textlink="">
      <xdr:nvSpPr>
        <xdr:cNvPr id="413" name="テキスト ボックス 412"/>
        <xdr:cNvSpPr txBox="1"/>
      </xdr:nvSpPr>
      <xdr:spPr>
        <a:xfrm>
          <a:off x="9372111" y="1297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141033</xdr:rowOff>
    </xdr:from>
    <xdr:to>
      <xdr:col>45</xdr:col>
      <xdr:colOff>177800</xdr:colOff>
      <xdr:row>78</xdr:row>
      <xdr:rowOff>154693</xdr:rowOff>
    </xdr:to>
    <xdr:cxnSp macro="">
      <xdr:nvCxnSpPr>
        <xdr:cNvPr id="414" name="直線コネクタ 413"/>
        <xdr:cNvCxnSpPr/>
      </xdr:nvCxnSpPr>
      <xdr:spPr>
        <a:xfrm>
          <a:off x="7861300" y="13514133"/>
          <a:ext cx="889000" cy="1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163615</xdr:rowOff>
    </xdr:from>
    <xdr:to>
      <xdr:col>46</xdr:col>
      <xdr:colOff>38100</xdr:colOff>
      <xdr:row>76</xdr:row>
      <xdr:rowOff>93765</xdr:rowOff>
    </xdr:to>
    <xdr:sp macro="" textlink="">
      <xdr:nvSpPr>
        <xdr:cNvPr id="415" name="フローチャート: 判断 414"/>
        <xdr:cNvSpPr/>
      </xdr:nvSpPr>
      <xdr:spPr>
        <a:xfrm>
          <a:off x="8699500" y="130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110291</xdr:rowOff>
    </xdr:from>
    <xdr:ext cx="534377" cy="259045"/>
    <xdr:sp macro="" textlink="">
      <xdr:nvSpPr>
        <xdr:cNvPr id="416" name="テキスト ボックス 415"/>
        <xdr:cNvSpPr txBox="1"/>
      </xdr:nvSpPr>
      <xdr:spPr>
        <a:xfrm>
          <a:off x="8483111" y="1279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141033</xdr:rowOff>
    </xdr:from>
    <xdr:to>
      <xdr:col>41</xdr:col>
      <xdr:colOff>50800</xdr:colOff>
      <xdr:row>78</xdr:row>
      <xdr:rowOff>147701</xdr:rowOff>
    </xdr:to>
    <xdr:cxnSp macro="">
      <xdr:nvCxnSpPr>
        <xdr:cNvPr id="417" name="直線コネクタ 416"/>
        <xdr:cNvCxnSpPr/>
      </xdr:nvCxnSpPr>
      <xdr:spPr>
        <a:xfrm flipV="1">
          <a:off x="6972300" y="13514133"/>
          <a:ext cx="889000" cy="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18929</xdr:rowOff>
    </xdr:from>
    <xdr:to>
      <xdr:col>41</xdr:col>
      <xdr:colOff>101600</xdr:colOff>
      <xdr:row>76</xdr:row>
      <xdr:rowOff>120529</xdr:rowOff>
    </xdr:to>
    <xdr:sp macro="" textlink="">
      <xdr:nvSpPr>
        <xdr:cNvPr id="418" name="フローチャート: 判断 417"/>
        <xdr:cNvSpPr/>
      </xdr:nvSpPr>
      <xdr:spPr>
        <a:xfrm>
          <a:off x="7810500" y="1304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137056</xdr:rowOff>
    </xdr:from>
    <xdr:ext cx="534377" cy="259045"/>
    <xdr:sp macro="" textlink="">
      <xdr:nvSpPr>
        <xdr:cNvPr id="419" name="テキスト ボックス 418"/>
        <xdr:cNvSpPr txBox="1"/>
      </xdr:nvSpPr>
      <xdr:spPr>
        <a:xfrm>
          <a:off x="7594111" y="1282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105263</xdr:rowOff>
    </xdr:from>
    <xdr:to>
      <xdr:col>36</xdr:col>
      <xdr:colOff>165100</xdr:colOff>
      <xdr:row>77</xdr:row>
      <xdr:rowOff>35413</xdr:rowOff>
    </xdr:to>
    <xdr:sp macro="" textlink="">
      <xdr:nvSpPr>
        <xdr:cNvPr id="420" name="フローチャート: 判断 419"/>
        <xdr:cNvSpPr/>
      </xdr:nvSpPr>
      <xdr:spPr>
        <a:xfrm>
          <a:off x="6921500" y="13135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51941</xdr:rowOff>
    </xdr:from>
    <xdr:ext cx="534377" cy="259045"/>
    <xdr:sp macro="" textlink="">
      <xdr:nvSpPr>
        <xdr:cNvPr id="421" name="テキスト ボックス 420"/>
        <xdr:cNvSpPr txBox="1"/>
      </xdr:nvSpPr>
      <xdr:spPr>
        <a:xfrm>
          <a:off x="6705111" y="1291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103282</xdr:rowOff>
    </xdr:from>
    <xdr:to>
      <xdr:col>55</xdr:col>
      <xdr:colOff>50800</xdr:colOff>
      <xdr:row>79</xdr:row>
      <xdr:rowOff>33432</xdr:rowOff>
    </xdr:to>
    <xdr:sp macro="" textlink="">
      <xdr:nvSpPr>
        <xdr:cNvPr id="427" name="楕円 426"/>
        <xdr:cNvSpPr/>
      </xdr:nvSpPr>
      <xdr:spPr>
        <a:xfrm>
          <a:off x="10426700" y="1347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18209</xdr:rowOff>
    </xdr:from>
    <xdr:ext cx="469744" cy="259045"/>
    <xdr:sp macro="" textlink="">
      <xdr:nvSpPr>
        <xdr:cNvPr id="428" name="商工費該当値テキスト"/>
        <xdr:cNvSpPr txBox="1"/>
      </xdr:nvSpPr>
      <xdr:spPr>
        <a:xfrm>
          <a:off x="10528300" y="13391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94101</xdr:rowOff>
    </xdr:from>
    <xdr:to>
      <xdr:col>50</xdr:col>
      <xdr:colOff>165100</xdr:colOff>
      <xdr:row>79</xdr:row>
      <xdr:rowOff>24251</xdr:rowOff>
    </xdr:to>
    <xdr:sp macro="" textlink="">
      <xdr:nvSpPr>
        <xdr:cNvPr id="429" name="楕円 428"/>
        <xdr:cNvSpPr/>
      </xdr:nvSpPr>
      <xdr:spPr>
        <a:xfrm>
          <a:off x="9588500" y="1346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15378</xdr:rowOff>
    </xdr:from>
    <xdr:ext cx="469744" cy="259045"/>
    <xdr:sp macro="" textlink="">
      <xdr:nvSpPr>
        <xdr:cNvPr id="430" name="テキスト ボックス 429"/>
        <xdr:cNvSpPr txBox="1"/>
      </xdr:nvSpPr>
      <xdr:spPr>
        <a:xfrm>
          <a:off x="9404428" y="13559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103893</xdr:rowOff>
    </xdr:from>
    <xdr:to>
      <xdr:col>46</xdr:col>
      <xdr:colOff>38100</xdr:colOff>
      <xdr:row>79</xdr:row>
      <xdr:rowOff>34043</xdr:rowOff>
    </xdr:to>
    <xdr:sp macro="" textlink="">
      <xdr:nvSpPr>
        <xdr:cNvPr id="431" name="楕円 430"/>
        <xdr:cNvSpPr/>
      </xdr:nvSpPr>
      <xdr:spPr>
        <a:xfrm>
          <a:off x="8699500" y="13476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25170</xdr:rowOff>
    </xdr:from>
    <xdr:ext cx="469744" cy="259045"/>
    <xdr:sp macro="" textlink="">
      <xdr:nvSpPr>
        <xdr:cNvPr id="432" name="テキスト ボックス 431"/>
        <xdr:cNvSpPr txBox="1"/>
      </xdr:nvSpPr>
      <xdr:spPr>
        <a:xfrm>
          <a:off x="8515428" y="13569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90233</xdr:rowOff>
    </xdr:from>
    <xdr:to>
      <xdr:col>41</xdr:col>
      <xdr:colOff>101600</xdr:colOff>
      <xdr:row>79</xdr:row>
      <xdr:rowOff>20383</xdr:rowOff>
    </xdr:to>
    <xdr:sp macro="" textlink="">
      <xdr:nvSpPr>
        <xdr:cNvPr id="433" name="楕円 432"/>
        <xdr:cNvSpPr/>
      </xdr:nvSpPr>
      <xdr:spPr>
        <a:xfrm>
          <a:off x="7810500" y="1346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11510</xdr:rowOff>
    </xdr:from>
    <xdr:ext cx="469744" cy="259045"/>
    <xdr:sp macro="" textlink="">
      <xdr:nvSpPr>
        <xdr:cNvPr id="434" name="テキスト ボックス 433"/>
        <xdr:cNvSpPr txBox="1"/>
      </xdr:nvSpPr>
      <xdr:spPr>
        <a:xfrm>
          <a:off x="7626428" y="13556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96901</xdr:rowOff>
    </xdr:from>
    <xdr:to>
      <xdr:col>36</xdr:col>
      <xdr:colOff>165100</xdr:colOff>
      <xdr:row>79</xdr:row>
      <xdr:rowOff>27051</xdr:rowOff>
    </xdr:to>
    <xdr:sp macro="" textlink="">
      <xdr:nvSpPr>
        <xdr:cNvPr id="435" name="楕円 434"/>
        <xdr:cNvSpPr/>
      </xdr:nvSpPr>
      <xdr:spPr>
        <a:xfrm>
          <a:off x="6921500" y="1347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18178</xdr:rowOff>
    </xdr:from>
    <xdr:ext cx="469744" cy="259045"/>
    <xdr:sp macro="" textlink="">
      <xdr:nvSpPr>
        <xdr:cNvPr id="436" name="テキスト ボックス 435"/>
        <xdr:cNvSpPr txBox="1"/>
      </xdr:nvSpPr>
      <xdr:spPr>
        <a:xfrm>
          <a:off x="6737428" y="13562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144434</xdr:rowOff>
    </xdr:from>
    <xdr:ext cx="685572" cy="259045"/>
    <xdr:sp macro="" textlink="">
      <xdr:nvSpPr>
        <xdr:cNvPr id="450" name="テキスト ボックス 449"/>
        <xdr:cNvSpPr txBox="1"/>
      </xdr:nvSpPr>
      <xdr:spPr>
        <a:xfrm>
          <a:off x="5918428" y="16603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94</xdr:row>
      <xdr:rowOff>160763</xdr:rowOff>
    </xdr:from>
    <xdr:ext cx="685572" cy="259045"/>
    <xdr:sp macro="" textlink="">
      <xdr:nvSpPr>
        <xdr:cNvPr id="452" name="テキスト ボックス 451"/>
        <xdr:cNvSpPr txBox="1"/>
      </xdr:nvSpPr>
      <xdr:spPr>
        <a:xfrm>
          <a:off x="5918428" y="16277063"/>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5641</xdr:rowOff>
    </xdr:from>
    <xdr:ext cx="685572" cy="259045"/>
    <xdr:sp macro="" textlink="">
      <xdr:nvSpPr>
        <xdr:cNvPr id="454" name="テキスト ボックス 453"/>
        <xdr:cNvSpPr txBox="1"/>
      </xdr:nvSpPr>
      <xdr:spPr>
        <a:xfrm>
          <a:off x="5918428" y="15950491"/>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6" name="テキスト ボックス 455"/>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8" name="テキスト ボックス 45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33138</xdr:rowOff>
    </xdr:from>
    <xdr:to>
      <xdr:col>54</xdr:col>
      <xdr:colOff>189865</xdr:colOff>
      <xdr:row>99</xdr:row>
      <xdr:rowOff>93473</xdr:rowOff>
    </xdr:to>
    <xdr:cxnSp macro="">
      <xdr:nvCxnSpPr>
        <xdr:cNvPr id="462" name="直線コネクタ 461"/>
        <xdr:cNvCxnSpPr/>
      </xdr:nvCxnSpPr>
      <xdr:spPr>
        <a:xfrm flipV="1">
          <a:off x="10475595" y="15463638"/>
          <a:ext cx="1270" cy="1603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127867</xdr:rowOff>
    </xdr:from>
    <xdr:ext cx="534377" cy="259045"/>
    <xdr:sp macro="" textlink="">
      <xdr:nvSpPr>
        <xdr:cNvPr id="463" name="土木費最小値テキスト"/>
        <xdr:cNvSpPr txBox="1"/>
      </xdr:nvSpPr>
      <xdr:spPr>
        <a:xfrm>
          <a:off x="10528300" y="1710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93473</xdr:rowOff>
    </xdr:from>
    <xdr:to>
      <xdr:col>55</xdr:col>
      <xdr:colOff>88900</xdr:colOff>
      <xdr:row>99</xdr:row>
      <xdr:rowOff>93473</xdr:rowOff>
    </xdr:to>
    <xdr:cxnSp macro="">
      <xdr:nvCxnSpPr>
        <xdr:cNvPr id="464" name="直線コネクタ 463"/>
        <xdr:cNvCxnSpPr/>
      </xdr:nvCxnSpPr>
      <xdr:spPr>
        <a:xfrm>
          <a:off x="10388600" y="1706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151265</xdr:rowOff>
    </xdr:from>
    <xdr:ext cx="690189" cy="259045"/>
    <xdr:sp macro="" textlink="">
      <xdr:nvSpPr>
        <xdr:cNvPr id="465" name="土木費最大値テキスト"/>
        <xdr:cNvSpPr txBox="1"/>
      </xdr:nvSpPr>
      <xdr:spPr>
        <a:xfrm>
          <a:off x="10528300" y="152388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4,926,307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33138</xdr:rowOff>
    </xdr:from>
    <xdr:to>
      <xdr:col>55</xdr:col>
      <xdr:colOff>88900</xdr:colOff>
      <xdr:row>90</xdr:row>
      <xdr:rowOff>33138</xdr:rowOff>
    </xdr:to>
    <xdr:cxnSp macro="">
      <xdr:nvCxnSpPr>
        <xdr:cNvPr id="466" name="直線コネクタ 465"/>
        <xdr:cNvCxnSpPr/>
      </xdr:nvCxnSpPr>
      <xdr:spPr>
        <a:xfrm>
          <a:off x="10388600" y="15463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86790</xdr:rowOff>
    </xdr:from>
    <xdr:to>
      <xdr:col>55</xdr:col>
      <xdr:colOff>0</xdr:colOff>
      <xdr:row>99</xdr:row>
      <xdr:rowOff>88522</xdr:rowOff>
    </xdr:to>
    <xdr:cxnSp macro="">
      <xdr:nvCxnSpPr>
        <xdr:cNvPr id="467" name="直線コネクタ 466"/>
        <xdr:cNvCxnSpPr/>
      </xdr:nvCxnSpPr>
      <xdr:spPr>
        <a:xfrm flipV="1">
          <a:off x="9639300" y="17060340"/>
          <a:ext cx="838200" cy="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45317</xdr:rowOff>
    </xdr:from>
    <xdr:ext cx="534377" cy="259045"/>
    <xdr:sp macro="" textlink="">
      <xdr:nvSpPr>
        <xdr:cNvPr id="468" name="土木費平均値テキスト"/>
        <xdr:cNvSpPr txBox="1"/>
      </xdr:nvSpPr>
      <xdr:spPr>
        <a:xfrm>
          <a:off x="10528300" y="16847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22440</xdr:rowOff>
    </xdr:from>
    <xdr:to>
      <xdr:col>55</xdr:col>
      <xdr:colOff>50800</xdr:colOff>
      <xdr:row>99</xdr:row>
      <xdr:rowOff>124040</xdr:rowOff>
    </xdr:to>
    <xdr:sp macro="" textlink="">
      <xdr:nvSpPr>
        <xdr:cNvPr id="469" name="フローチャート: 判断 468"/>
        <xdr:cNvSpPr/>
      </xdr:nvSpPr>
      <xdr:spPr>
        <a:xfrm>
          <a:off x="10426700" y="1699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88522</xdr:rowOff>
    </xdr:from>
    <xdr:to>
      <xdr:col>50</xdr:col>
      <xdr:colOff>114300</xdr:colOff>
      <xdr:row>99</xdr:row>
      <xdr:rowOff>91394</xdr:rowOff>
    </xdr:to>
    <xdr:cxnSp macro="">
      <xdr:nvCxnSpPr>
        <xdr:cNvPr id="470" name="直線コネクタ 469"/>
        <xdr:cNvCxnSpPr/>
      </xdr:nvCxnSpPr>
      <xdr:spPr>
        <a:xfrm flipV="1">
          <a:off x="8750300" y="17062072"/>
          <a:ext cx="889000" cy="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99</xdr:row>
      <xdr:rowOff>19295</xdr:rowOff>
    </xdr:from>
    <xdr:to>
      <xdr:col>50</xdr:col>
      <xdr:colOff>165100</xdr:colOff>
      <xdr:row>99</xdr:row>
      <xdr:rowOff>120895</xdr:rowOff>
    </xdr:to>
    <xdr:sp macro="" textlink="">
      <xdr:nvSpPr>
        <xdr:cNvPr id="471" name="フローチャート: 判断 470"/>
        <xdr:cNvSpPr/>
      </xdr:nvSpPr>
      <xdr:spPr>
        <a:xfrm>
          <a:off x="9588500" y="1699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137422</xdr:rowOff>
    </xdr:from>
    <xdr:ext cx="534377" cy="259045"/>
    <xdr:sp macro="" textlink="">
      <xdr:nvSpPr>
        <xdr:cNvPr id="472" name="テキスト ボックス 471"/>
        <xdr:cNvSpPr txBox="1"/>
      </xdr:nvSpPr>
      <xdr:spPr>
        <a:xfrm>
          <a:off x="9372111" y="1676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91394</xdr:rowOff>
    </xdr:from>
    <xdr:to>
      <xdr:col>45</xdr:col>
      <xdr:colOff>177800</xdr:colOff>
      <xdr:row>99</xdr:row>
      <xdr:rowOff>91478</xdr:rowOff>
    </xdr:to>
    <xdr:cxnSp macro="">
      <xdr:nvCxnSpPr>
        <xdr:cNvPr id="473" name="直線コネクタ 472"/>
        <xdr:cNvCxnSpPr/>
      </xdr:nvCxnSpPr>
      <xdr:spPr>
        <a:xfrm flipV="1">
          <a:off x="7861300" y="17064944"/>
          <a:ext cx="889000" cy="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99</xdr:row>
      <xdr:rowOff>19003</xdr:rowOff>
    </xdr:from>
    <xdr:to>
      <xdr:col>46</xdr:col>
      <xdr:colOff>38100</xdr:colOff>
      <xdr:row>99</xdr:row>
      <xdr:rowOff>120603</xdr:rowOff>
    </xdr:to>
    <xdr:sp macro="" textlink="">
      <xdr:nvSpPr>
        <xdr:cNvPr id="474" name="フローチャート: 判断 473"/>
        <xdr:cNvSpPr/>
      </xdr:nvSpPr>
      <xdr:spPr>
        <a:xfrm>
          <a:off x="8699500" y="1699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137130</xdr:rowOff>
    </xdr:from>
    <xdr:ext cx="534377" cy="259045"/>
    <xdr:sp macro="" textlink="">
      <xdr:nvSpPr>
        <xdr:cNvPr id="475" name="テキスト ボックス 474"/>
        <xdr:cNvSpPr txBox="1"/>
      </xdr:nvSpPr>
      <xdr:spPr>
        <a:xfrm>
          <a:off x="8483111" y="16767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84362</xdr:rowOff>
    </xdr:from>
    <xdr:to>
      <xdr:col>41</xdr:col>
      <xdr:colOff>50800</xdr:colOff>
      <xdr:row>99</xdr:row>
      <xdr:rowOff>91478</xdr:rowOff>
    </xdr:to>
    <xdr:cxnSp macro="">
      <xdr:nvCxnSpPr>
        <xdr:cNvPr id="476" name="直線コネクタ 475"/>
        <xdr:cNvCxnSpPr/>
      </xdr:nvCxnSpPr>
      <xdr:spPr>
        <a:xfrm>
          <a:off x="6972300" y="17057912"/>
          <a:ext cx="889000" cy="7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99</xdr:row>
      <xdr:rowOff>17169</xdr:rowOff>
    </xdr:from>
    <xdr:to>
      <xdr:col>41</xdr:col>
      <xdr:colOff>101600</xdr:colOff>
      <xdr:row>99</xdr:row>
      <xdr:rowOff>118769</xdr:rowOff>
    </xdr:to>
    <xdr:sp macro="" textlink="">
      <xdr:nvSpPr>
        <xdr:cNvPr id="477" name="フローチャート: 判断 476"/>
        <xdr:cNvSpPr/>
      </xdr:nvSpPr>
      <xdr:spPr>
        <a:xfrm>
          <a:off x="7810500" y="1699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135296</xdr:rowOff>
    </xdr:from>
    <xdr:ext cx="534377" cy="259045"/>
    <xdr:sp macro="" textlink="">
      <xdr:nvSpPr>
        <xdr:cNvPr id="478" name="テキスト ボックス 477"/>
        <xdr:cNvSpPr txBox="1"/>
      </xdr:nvSpPr>
      <xdr:spPr>
        <a:xfrm>
          <a:off x="7594111" y="1676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17790</xdr:rowOff>
    </xdr:from>
    <xdr:to>
      <xdr:col>36</xdr:col>
      <xdr:colOff>165100</xdr:colOff>
      <xdr:row>99</xdr:row>
      <xdr:rowOff>119390</xdr:rowOff>
    </xdr:to>
    <xdr:sp macro="" textlink="">
      <xdr:nvSpPr>
        <xdr:cNvPr id="479" name="フローチャート: 判断 478"/>
        <xdr:cNvSpPr/>
      </xdr:nvSpPr>
      <xdr:spPr>
        <a:xfrm>
          <a:off x="6921500" y="1699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135917</xdr:rowOff>
    </xdr:from>
    <xdr:ext cx="534377" cy="259045"/>
    <xdr:sp macro="" textlink="">
      <xdr:nvSpPr>
        <xdr:cNvPr id="480" name="テキスト ボックス 479"/>
        <xdr:cNvSpPr txBox="1"/>
      </xdr:nvSpPr>
      <xdr:spPr>
        <a:xfrm>
          <a:off x="6705111" y="16766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35990</xdr:rowOff>
    </xdr:from>
    <xdr:to>
      <xdr:col>55</xdr:col>
      <xdr:colOff>50800</xdr:colOff>
      <xdr:row>99</xdr:row>
      <xdr:rowOff>137590</xdr:rowOff>
    </xdr:to>
    <xdr:sp macro="" textlink="">
      <xdr:nvSpPr>
        <xdr:cNvPr id="486" name="楕円 485"/>
        <xdr:cNvSpPr/>
      </xdr:nvSpPr>
      <xdr:spPr>
        <a:xfrm>
          <a:off x="10426700" y="1700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99</xdr:row>
      <xdr:rowOff>867</xdr:rowOff>
    </xdr:from>
    <xdr:ext cx="534377" cy="259045"/>
    <xdr:sp macro="" textlink="">
      <xdr:nvSpPr>
        <xdr:cNvPr id="487" name="土木費該当値テキスト"/>
        <xdr:cNvSpPr txBox="1"/>
      </xdr:nvSpPr>
      <xdr:spPr>
        <a:xfrm>
          <a:off x="10528300" y="16974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37722</xdr:rowOff>
    </xdr:from>
    <xdr:to>
      <xdr:col>50</xdr:col>
      <xdr:colOff>165100</xdr:colOff>
      <xdr:row>99</xdr:row>
      <xdr:rowOff>139322</xdr:rowOff>
    </xdr:to>
    <xdr:sp macro="" textlink="">
      <xdr:nvSpPr>
        <xdr:cNvPr id="488" name="楕円 487"/>
        <xdr:cNvSpPr/>
      </xdr:nvSpPr>
      <xdr:spPr>
        <a:xfrm>
          <a:off x="9588500" y="1701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130449</xdr:rowOff>
    </xdr:from>
    <xdr:ext cx="534377" cy="259045"/>
    <xdr:sp macro="" textlink="">
      <xdr:nvSpPr>
        <xdr:cNvPr id="489" name="テキスト ボックス 488"/>
        <xdr:cNvSpPr txBox="1"/>
      </xdr:nvSpPr>
      <xdr:spPr>
        <a:xfrm>
          <a:off x="9372111" y="17103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40594</xdr:rowOff>
    </xdr:from>
    <xdr:to>
      <xdr:col>46</xdr:col>
      <xdr:colOff>38100</xdr:colOff>
      <xdr:row>99</xdr:row>
      <xdr:rowOff>142194</xdr:rowOff>
    </xdr:to>
    <xdr:sp macro="" textlink="">
      <xdr:nvSpPr>
        <xdr:cNvPr id="490" name="楕円 489"/>
        <xdr:cNvSpPr/>
      </xdr:nvSpPr>
      <xdr:spPr>
        <a:xfrm>
          <a:off x="8699500" y="1701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133321</xdr:rowOff>
    </xdr:from>
    <xdr:ext cx="534377" cy="259045"/>
    <xdr:sp macro="" textlink="">
      <xdr:nvSpPr>
        <xdr:cNvPr id="491" name="テキスト ボックス 490"/>
        <xdr:cNvSpPr txBox="1"/>
      </xdr:nvSpPr>
      <xdr:spPr>
        <a:xfrm>
          <a:off x="8483111" y="1710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40678</xdr:rowOff>
    </xdr:from>
    <xdr:to>
      <xdr:col>41</xdr:col>
      <xdr:colOff>101600</xdr:colOff>
      <xdr:row>99</xdr:row>
      <xdr:rowOff>142278</xdr:rowOff>
    </xdr:to>
    <xdr:sp macro="" textlink="">
      <xdr:nvSpPr>
        <xdr:cNvPr id="492" name="楕円 491"/>
        <xdr:cNvSpPr/>
      </xdr:nvSpPr>
      <xdr:spPr>
        <a:xfrm>
          <a:off x="7810500" y="1701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133405</xdr:rowOff>
    </xdr:from>
    <xdr:ext cx="534377" cy="259045"/>
    <xdr:sp macro="" textlink="">
      <xdr:nvSpPr>
        <xdr:cNvPr id="493" name="テキスト ボックス 492"/>
        <xdr:cNvSpPr txBox="1"/>
      </xdr:nvSpPr>
      <xdr:spPr>
        <a:xfrm>
          <a:off x="7594111" y="1710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33562</xdr:rowOff>
    </xdr:from>
    <xdr:to>
      <xdr:col>36</xdr:col>
      <xdr:colOff>165100</xdr:colOff>
      <xdr:row>99</xdr:row>
      <xdr:rowOff>135162</xdr:rowOff>
    </xdr:to>
    <xdr:sp macro="" textlink="">
      <xdr:nvSpPr>
        <xdr:cNvPr id="494" name="楕円 493"/>
        <xdr:cNvSpPr/>
      </xdr:nvSpPr>
      <xdr:spPr>
        <a:xfrm>
          <a:off x="6921500" y="1700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126289</xdr:rowOff>
    </xdr:from>
    <xdr:ext cx="534377" cy="259045"/>
    <xdr:sp macro="" textlink="">
      <xdr:nvSpPr>
        <xdr:cNvPr id="495" name="テキスト ボックス 494"/>
        <xdr:cNvSpPr txBox="1"/>
      </xdr:nvSpPr>
      <xdr:spPr>
        <a:xfrm>
          <a:off x="6705111" y="1709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7" name="テキスト ボックス 50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5" name="テキスト ボックス 514"/>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7" name="テキスト ボックス 51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98617</xdr:rowOff>
    </xdr:from>
    <xdr:to>
      <xdr:col>85</xdr:col>
      <xdr:colOff>126364</xdr:colOff>
      <xdr:row>38</xdr:row>
      <xdr:rowOff>114140</xdr:rowOff>
    </xdr:to>
    <xdr:cxnSp macro="">
      <xdr:nvCxnSpPr>
        <xdr:cNvPr id="521" name="直線コネクタ 520"/>
        <xdr:cNvCxnSpPr/>
      </xdr:nvCxnSpPr>
      <xdr:spPr>
        <a:xfrm flipV="1">
          <a:off x="16317595" y="5070667"/>
          <a:ext cx="1269" cy="1558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117967</xdr:rowOff>
    </xdr:from>
    <xdr:ext cx="534377" cy="259045"/>
    <xdr:sp macro="" textlink="">
      <xdr:nvSpPr>
        <xdr:cNvPr id="522" name="消防費最小値テキスト"/>
        <xdr:cNvSpPr txBox="1"/>
      </xdr:nvSpPr>
      <xdr:spPr>
        <a:xfrm>
          <a:off x="16370300" y="663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114140</xdr:rowOff>
    </xdr:from>
    <xdr:to>
      <xdr:col>86</xdr:col>
      <xdr:colOff>25400</xdr:colOff>
      <xdr:row>38</xdr:row>
      <xdr:rowOff>114140</xdr:rowOff>
    </xdr:to>
    <xdr:cxnSp macro="">
      <xdr:nvCxnSpPr>
        <xdr:cNvPr id="523" name="直線コネクタ 522"/>
        <xdr:cNvCxnSpPr/>
      </xdr:nvCxnSpPr>
      <xdr:spPr>
        <a:xfrm>
          <a:off x="16230600" y="66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45294</xdr:rowOff>
    </xdr:from>
    <xdr:ext cx="599010" cy="259045"/>
    <xdr:sp macro="" textlink="">
      <xdr:nvSpPr>
        <xdr:cNvPr id="524" name="消防費最大値テキスト"/>
        <xdr:cNvSpPr txBox="1"/>
      </xdr:nvSpPr>
      <xdr:spPr>
        <a:xfrm>
          <a:off x="16370300" y="484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157,524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98617</xdr:rowOff>
    </xdr:from>
    <xdr:to>
      <xdr:col>86</xdr:col>
      <xdr:colOff>25400</xdr:colOff>
      <xdr:row>29</xdr:row>
      <xdr:rowOff>98617</xdr:rowOff>
    </xdr:to>
    <xdr:cxnSp macro="">
      <xdr:nvCxnSpPr>
        <xdr:cNvPr id="525" name="直線コネクタ 524"/>
        <xdr:cNvCxnSpPr/>
      </xdr:nvCxnSpPr>
      <xdr:spPr>
        <a:xfrm>
          <a:off x="16230600" y="50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152044</xdr:rowOff>
    </xdr:from>
    <xdr:to>
      <xdr:col>85</xdr:col>
      <xdr:colOff>127000</xdr:colOff>
      <xdr:row>37</xdr:row>
      <xdr:rowOff>154668</xdr:rowOff>
    </xdr:to>
    <xdr:cxnSp macro="">
      <xdr:nvCxnSpPr>
        <xdr:cNvPr id="526" name="直線コネクタ 525"/>
        <xdr:cNvCxnSpPr/>
      </xdr:nvCxnSpPr>
      <xdr:spPr>
        <a:xfrm flipV="1">
          <a:off x="15481300" y="6495694"/>
          <a:ext cx="838200" cy="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52134</xdr:rowOff>
    </xdr:from>
    <xdr:ext cx="534377" cy="259045"/>
    <xdr:sp macro="" textlink="">
      <xdr:nvSpPr>
        <xdr:cNvPr id="527" name="消防費平均値テキスト"/>
        <xdr:cNvSpPr txBox="1"/>
      </xdr:nvSpPr>
      <xdr:spPr>
        <a:xfrm>
          <a:off x="16370300" y="6224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29257</xdr:rowOff>
    </xdr:from>
    <xdr:to>
      <xdr:col>85</xdr:col>
      <xdr:colOff>177800</xdr:colOff>
      <xdr:row>37</xdr:row>
      <xdr:rowOff>130857</xdr:rowOff>
    </xdr:to>
    <xdr:sp macro="" textlink="">
      <xdr:nvSpPr>
        <xdr:cNvPr id="528" name="フローチャート: 判断 527"/>
        <xdr:cNvSpPr/>
      </xdr:nvSpPr>
      <xdr:spPr>
        <a:xfrm>
          <a:off x="16268700" y="637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154668</xdr:rowOff>
    </xdr:from>
    <xdr:to>
      <xdr:col>81</xdr:col>
      <xdr:colOff>50800</xdr:colOff>
      <xdr:row>37</xdr:row>
      <xdr:rowOff>156899</xdr:rowOff>
    </xdr:to>
    <xdr:cxnSp macro="">
      <xdr:nvCxnSpPr>
        <xdr:cNvPr id="529" name="直線コネクタ 528"/>
        <xdr:cNvCxnSpPr/>
      </xdr:nvCxnSpPr>
      <xdr:spPr>
        <a:xfrm flipV="1">
          <a:off x="14592300" y="6498318"/>
          <a:ext cx="889000" cy="2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166395</xdr:rowOff>
    </xdr:from>
    <xdr:to>
      <xdr:col>81</xdr:col>
      <xdr:colOff>101600</xdr:colOff>
      <xdr:row>37</xdr:row>
      <xdr:rowOff>96545</xdr:rowOff>
    </xdr:to>
    <xdr:sp macro="" textlink="">
      <xdr:nvSpPr>
        <xdr:cNvPr id="530" name="フローチャート: 判断 529"/>
        <xdr:cNvSpPr/>
      </xdr:nvSpPr>
      <xdr:spPr>
        <a:xfrm>
          <a:off x="15430500" y="63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113072</xdr:rowOff>
    </xdr:from>
    <xdr:ext cx="534377" cy="259045"/>
    <xdr:sp macro="" textlink="">
      <xdr:nvSpPr>
        <xdr:cNvPr id="531" name="テキスト ボックス 530"/>
        <xdr:cNvSpPr txBox="1"/>
      </xdr:nvSpPr>
      <xdr:spPr>
        <a:xfrm>
          <a:off x="15214111" y="611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136848</xdr:rowOff>
    </xdr:from>
    <xdr:to>
      <xdr:col>76</xdr:col>
      <xdr:colOff>114300</xdr:colOff>
      <xdr:row>37</xdr:row>
      <xdr:rowOff>156899</xdr:rowOff>
    </xdr:to>
    <xdr:cxnSp macro="">
      <xdr:nvCxnSpPr>
        <xdr:cNvPr id="532" name="直線コネクタ 531"/>
        <xdr:cNvCxnSpPr/>
      </xdr:nvCxnSpPr>
      <xdr:spPr>
        <a:xfrm>
          <a:off x="13703300" y="6480498"/>
          <a:ext cx="889000" cy="20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62905</xdr:rowOff>
    </xdr:from>
    <xdr:to>
      <xdr:col>76</xdr:col>
      <xdr:colOff>165100</xdr:colOff>
      <xdr:row>36</xdr:row>
      <xdr:rowOff>164505</xdr:rowOff>
    </xdr:to>
    <xdr:sp macro="" textlink="">
      <xdr:nvSpPr>
        <xdr:cNvPr id="533" name="フローチャート: 判断 532"/>
        <xdr:cNvSpPr/>
      </xdr:nvSpPr>
      <xdr:spPr>
        <a:xfrm>
          <a:off x="14541500" y="623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9582</xdr:rowOff>
    </xdr:from>
    <xdr:ext cx="534377" cy="259045"/>
    <xdr:sp macro="" textlink="">
      <xdr:nvSpPr>
        <xdr:cNvPr id="534" name="テキスト ボックス 533"/>
        <xdr:cNvSpPr txBox="1"/>
      </xdr:nvSpPr>
      <xdr:spPr>
        <a:xfrm>
          <a:off x="14325111" y="601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19761</xdr:rowOff>
    </xdr:from>
    <xdr:to>
      <xdr:col>71</xdr:col>
      <xdr:colOff>177800</xdr:colOff>
      <xdr:row>37</xdr:row>
      <xdr:rowOff>136848</xdr:rowOff>
    </xdr:to>
    <xdr:cxnSp macro="">
      <xdr:nvCxnSpPr>
        <xdr:cNvPr id="535" name="直線コネクタ 534"/>
        <xdr:cNvCxnSpPr/>
      </xdr:nvCxnSpPr>
      <xdr:spPr>
        <a:xfrm>
          <a:off x="12814300" y="6363411"/>
          <a:ext cx="889000" cy="11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45793</xdr:rowOff>
    </xdr:from>
    <xdr:to>
      <xdr:col>72</xdr:col>
      <xdr:colOff>38100</xdr:colOff>
      <xdr:row>36</xdr:row>
      <xdr:rowOff>147393</xdr:rowOff>
    </xdr:to>
    <xdr:sp macro="" textlink="">
      <xdr:nvSpPr>
        <xdr:cNvPr id="536" name="フローチャート: 判断 535"/>
        <xdr:cNvSpPr/>
      </xdr:nvSpPr>
      <xdr:spPr>
        <a:xfrm>
          <a:off x="13652500" y="621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163920</xdr:rowOff>
    </xdr:from>
    <xdr:ext cx="534377" cy="259045"/>
    <xdr:sp macro="" textlink="">
      <xdr:nvSpPr>
        <xdr:cNvPr id="537" name="テキスト ボックス 536"/>
        <xdr:cNvSpPr txBox="1"/>
      </xdr:nvSpPr>
      <xdr:spPr>
        <a:xfrm>
          <a:off x="13436111" y="599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148216</xdr:rowOff>
    </xdr:from>
    <xdr:to>
      <xdr:col>67</xdr:col>
      <xdr:colOff>101600</xdr:colOff>
      <xdr:row>37</xdr:row>
      <xdr:rowOff>78366</xdr:rowOff>
    </xdr:to>
    <xdr:sp macro="" textlink="">
      <xdr:nvSpPr>
        <xdr:cNvPr id="538" name="フローチャート: 判断 537"/>
        <xdr:cNvSpPr/>
      </xdr:nvSpPr>
      <xdr:spPr>
        <a:xfrm>
          <a:off x="12763500" y="6320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69493</xdr:rowOff>
    </xdr:from>
    <xdr:ext cx="534377" cy="259045"/>
    <xdr:sp macro="" textlink="">
      <xdr:nvSpPr>
        <xdr:cNvPr id="539" name="テキスト ボックス 538"/>
        <xdr:cNvSpPr txBox="1"/>
      </xdr:nvSpPr>
      <xdr:spPr>
        <a:xfrm>
          <a:off x="12547111" y="641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101244</xdr:rowOff>
    </xdr:from>
    <xdr:to>
      <xdr:col>85</xdr:col>
      <xdr:colOff>177800</xdr:colOff>
      <xdr:row>38</xdr:row>
      <xdr:rowOff>31394</xdr:rowOff>
    </xdr:to>
    <xdr:sp macro="" textlink="">
      <xdr:nvSpPr>
        <xdr:cNvPr id="545" name="楕円 544"/>
        <xdr:cNvSpPr/>
      </xdr:nvSpPr>
      <xdr:spPr>
        <a:xfrm>
          <a:off x="16268700" y="644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79671</xdr:rowOff>
    </xdr:from>
    <xdr:ext cx="534377" cy="259045"/>
    <xdr:sp macro="" textlink="">
      <xdr:nvSpPr>
        <xdr:cNvPr id="546" name="消防費該当値テキスト"/>
        <xdr:cNvSpPr txBox="1"/>
      </xdr:nvSpPr>
      <xdr:spPr>
        <a:xfrm>
          <a:off x="16370300" y="6423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103868</xdr:rowOff>
    </xdr:from>
    <xdr:to>
      <xdr:col>81</xdr:col>
      <xdr:colOff>101600</xdr:colOff>
      <xdr:row>38</xdr:row>
      <xdr:rowOff>34018</xdr:rowOff>
    </xdr:to>
    <xdr:sp macro="" textlink="">
      <xdr:nvSpPr>
        <xdr:cNvPr id="547" name="楕円 546"/>
        <xdr:cNvSpPr/>
      </xdr:nvSpPr>
      <xdr:spPr>
        <a:xfrm>
          <a:off x="15430500" y="644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25145</xdr:rowOff>
    </xdr:from>
    <xdr:ext cx="534377" cy="259045"/>
    <xdr:sp macro="" textlink="">
      <xdr:nvSpPr>
        <xdr:cNvPr id="548" name="テキスト ボックス 547"/>
        <xdr:cNvSpPr txBox="1"/>
      </xdr:nvSpPr>
      <xdr:spPr>
        <a:xfrm>
          <a:off x="15214111" y="654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106099</xdr:rowOff>
    </xdr:from>
    <xdr:to>
      <xdr:col>76</xdr:col>
      <xdr:colOff>165100</xdr:colOff>
      <xdr:row>38</xdr:row>
      <xdr:rowOff>36249</xdr:rowOff>
    </xdr:to>
    <xdr:sp macro="" textlink="">
      <xdr:nvSpPr>
        <xdr:cNvPr id="549" name="楕円 548"/>
        <xdr:cNvSpPr/>
      </xdr:nvSpPr>
      <xdr:spPr>
        <a:xfrm>
          <a:off x="14541500" y="644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27377</xdr:rowOff>
    </xdr:from>
    <xdr:ext cx="534377" cy="259045"/>
    <xdr:sp macro="" textlink="">
      <xdr:nvSpPr>
        <xdr:cNvPr id="550" name="テキスト ボックス 549"/>
        <xdr:cNvSpPr txBox="1"/>
      </xdr:nvSpPr>
      <xdr:spPr>
        <a:xfrm>
          <a:off x="14325111" y="654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86048</xdr:rowOff>
    </xdr:from>
    <xdr:to>
      <xdr:col>72</xdr:col>
      <xdr:colOff>38100</xdr:colOff>
      <xdr:row>38</xdr:row>
      <xdr:rowOff>16197</xdr:rowOff>
    </xdr:to>
    <xdr:sp macro="" textlink="">
      <xdr:nvSpPr>
        <xdr:cNvPr id="551" name="楕円 550"/>
        <xdr:cNvSpPr/>
      </xdr:nvSpPr>
      <xdr:spPr>
        <a:xfrm>
          <a:off x="13652500" y="642969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7325</xdr:rowOff>
    </xdr:from>
    <xdr:ext cx="534377" cy="259045"/>
    <xdr:sp macro="" textlink="">
      <xdr:nvSpPr>
        <xdr:cNvPr id="552" name="テキスト ボックス 551"/>
        <xdr:cNvSpPr txBox="1"/>
      </xdr:nvSpPr>
      <xdr:spPr>
        <a:xfrm>
          <a:off x="13436111" y="652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140411</xdr:rowOff>
    </xdr:from>
    <xdr:to>
      <xdr:col>67</xdr:col>
      <xdr:colOff>101600</xdr:colOff>
      <xdr:row>37</xdr:row>
      <xdr:rowOff>70561</xdr:rowOff>
    </xdr:to>
    <xdr:sp macro="" textlink="">
      <xdr:nvSpPr>
        <xdr:cNvPr id="553" name="楕円 552"/>
        <xdr:cNvSpPr/>
      </xdr:nvSpPr>
      <xdr:spPr>
        <a:xfrm>
          <a:off x="12763500" y="631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87088</xdr:rowOff>
    </xdr:from>
    <xdr:ext cx="534377" cy="259045"/>
    <xdr:sp macro="" textlink="">
      <xdr:nvSpPr>
        <xdr:cNvPr id="554" name="テキスト ボックス 553"/>
        <xdr:cNvSpPr txBox="1"/>
      </xdr:nvSpPr>
      <xdr:spPr>
        <a:xfrm>
          <a:off x="12547111" y="608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5" name="直線コネクタ 56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6" name="テキスト ボックス 56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7" name="直線コネクタ 56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8" name="テキスト ボックス 567"/>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9" name="直線コネクタ 56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70" name="テキスト ボックス 569"/>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1" name="直線コネクタ 57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2" name="テキスト ボックス 571"/>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60984</xdr:rowOff>
    </xdr:from>
    <xdr:to>
      <xdr:col>85</xdr:col>
      <xdr:colOff>126364</xdr:colOff>
      <xdr:row>57</xdr:row>
      <xdr:rowOff>154687</xdr:rowOff>
    </xdr:to>
    <xdr:cxnSp macro="">
      <xdr:nvCxnSpPr>
        <xdr:cNvPr id="576" name="直線コネクタ 575"/>
        <xdr:cNvCxnSpPr/>
      </xdr:nvCxnSpPr>
      <xdr:spPr>
        <a:xfrm flipV="1">
          <a:off x="16317595" y="8633484"/>
          <a:ext cx="1269" cy="1293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158514</xdr:rowOff>
    </xdr:from>
    <xdr:ext cx="534377" cy="259045"/>
    <xdr:sp macro="" textlink="">
      <xdr:nvSpPr>
        <xdr:cNvPr id="577" name="教育費最小値テキスト"/>
        <xdr:cNvSpPr txBox="1"/>
      </xdr:nvSpPr>
      <xdr:spPr>
        <a:xfrm>
          <a:off x="16370300" y="993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154687</xdr:rowOff>
    </xdr:from>
    <xdr:to>
      <xdr:col>86</xdr:col>
      <xdr:colOff>25400</xdr:colOff>
      <xdr:row>57</xdr:row>
      <xdr:rowOff>154687</xdr:rowOff>
    </xdr:to>
    <xdr:cxnSp macro="">
      <xdr:nvCxnSpPr>
        <xdr:cNvPr id="578" name="直線コネクタ 577"/>
        <xdr:cNvCxnSpPr/>
      </xdr:nvCxnSpPr>
      <xdr:spPr>
        <a:xfrm>
          <a:off x="16230600" y="9927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7661</xdr:rowOff>
    </xdr:from>
    <xdr:ext cx="599010" cy="259045"/>
    <xdr:sp macro="" textlink="">
      <xdr:nvSpPr>
        <xdr:cNvPr id="579" name="教育費最大値テキスト"/>
        <xdr:cNvSpPr txBox="1"/>
      </xdr:nvSpPr>
      <xdr:spPr>
        <a:xfrm>
          <a:off x="16370300" y="8408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317,217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60984</xdr:rowOff>
    </xdr:from>
    <xdr:to>
      <xdr:col>86</xdr:col>
      <xdr:colOff>25400</xdr:colOff>
      <xdr:row>50</xdr:row>
      <xdr:rowOff>60984</xdr:rowOff>
    </xdr:to>
    <xdr:cxnSp macro="">
      <xdr:nvCxnSpPr>
        <xdr:cNvPr id="580" name="直線コネクタ 579"/>
        <xdr:cNvCxnSpPr/>
      </xdr:nvCxnSpPr>
      <xdr:spPr>
        <a:xfrm>
          <a:off x="16230600" y="8633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74188</xdr:rowOff>
    </xdr:from>
    <xdr:to>
      <xdr:col>85</xdr:col>
      <xdr:colOff>127000</xdr:colOff>
      <xdr:row>57</xdr:row>
      <xdr:rowOff>20293</xdr:rowOff>
    </xdr:to>
    <xdr:cxnSp macro="">
      <xdr:nvCxnSpPr>
        <xdr:cNvPr id="581" name="直線コネクタ 580"/>
        <xdr:cNvCxnSpPr/>
      </xdr:nvCxnSpPr>
      <xdr:spPr>
        <a:xfrm>
          <a:off x="15481300" y="9503938"/>
          <a:ext cx="838200" cy="289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123134</xdr:rowOff>
    </xdr:from>
    <xdr:ext cx="534377" cy="259045"/>
    <xdr:sp macro="" textlink="">
      <xdr:nvSpPr>
        <xdr:cNvPr id="582" name="教育費平均値テキスト"/>
        <xdr:cNvSpPr txBox="1"/>
      </xdr:nvSpPr>
      <xdr:spPr>
        <a:xfrm>
          <a:off x="16370300" y="9552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100257</xdr:rowOff>
    </xdr:from>
    <xdr:to>
      <xdr:col>85</xdr:col>
      <xdr:colOff>177800</xdr:colOff>
      <xdr:row>57</xdr:row>
      <xdr:rowOff>30407</xdr:rowOff>
    </xdr:to>
    <xdr:sp macro="" textlink="">
      <xdr:nvSpPr>
        <xdr:cNvPr id="583" name="フローチャート: 判断 582"/>
        <xdr:cNvSpPr/>
      </xdr:nvSpPr>
      <xdr:spPr>
        <a:xfrm>
          <a:off x="16268700" y="97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74188</xdr:rowOff>
    </xdr:from>
    <xdr:to>
      <xdr:col>81</xdr:col>
      <xdr:colOff>50800</xdr:colOff>
      <xdr:row>57</xdr:row>
      <xdr:rowOff>43313</xdr:rowOff>
    </xdr:to>
    <xdr:cxnSp macro="">
      <xdr:nvCxnSpPr>
        <xdr:cNvPr id="584" name="直線コネクタ 583"/>
        <xdr:cNvCxnSpPr/>
      </xdr:nvCxnSpPr>
      <xdr:spPr>
        <a:xfrm flipV="1">
          <a:off x="14592300" y="9503938"/>
          <a:ext cx="889000" cy="31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73854</xdr:rowOff>
    </xdr:from>
    <xdr:to>
      <xdr:col>81</xdr:col>
      <xdr:colOff>101600</xdr:colOff>
      <xdr:row>57</xdr:row>
      <xdr:rowOff>4004</xdr:rowOff>
    </xdr:to>
    <xdr:sp macro="" textlink="">
      <xdr:nvSpPr>
        <xdr:cNvPr id="585" name="フローチャート: 判断 584"/>
        <xdr:cNvSpPr/>
      </xdr:nvSpPr>
      <xdr:spPr>
        <a:xfrm>
          <a:off x="15430500" y="967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166581</xdr:rowOff>
    </xdr:from>
    <xdr:ext cx="534377" cy="259045"/>
    <xdr:sp macro="" textlink="">
      <xdr:nvSpPr>
        <xdr:cNvPr id="586" name="テキスト ボックス 585"/>
        <xdr:cNvSpPr txBox="1"/>
      </xdr:nvSpPr>
      <xdr:spPr>
        <a:xfrm>
          <a:off x="15214111" y="976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116067</xdr:rowOff>
    </xdr:from>
    <xdr:to>
      <xdr:col>76</xdr:col>
      <xdr:colOff>114300</xdr:colOff>
      <xdr:row>57</xdr:row>
      <xdr:rowOff>43313</xdr:rowOff>
    </xdr:to>
    <xdr:cxnSp macro="">
      <xdr:nvCxnSpPr>
        <xdr:cNvPr id="587" name="直線コネクタ 586"/>
        <xdr:cNvCxnSpPr/>
      </xdr:nvCxnSpPr>
      <xdr:spPr>
        <a:xfrm>
          <a:off x="13703300" y="9717267"/>
          <a:ext cx="889000" cy="98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7052</xdr:rowOff>
    </xdr:from>
    <xdr:to>
      <xdr:col>76</xdr:col>
      <xdr:colOff>165100</xdr:colOff>
      <xdr:row>56</xdr:row>
      <xdr:rowOff>108652</xdr:rowOff>
    </xdr:to>
    <xdr:sp macro="" textlink="">
      <xdr:nvSpPr>
        <xdr:cNvPr id="588" name="フローチャート: 判断 587"/>
        <xdr:cNvSpPr/>
      </xdr:nvSpPr>
      <xdr:spPr>
        <a:xfrm>
          <a:off x="14541500" y="960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125179</xdr:rowOff>
    </xdr:from>
    <xdr:ext cx="534377" cy="259045"/>
    <xdr:sp macro="" textlink="">
      <xdr:nvSpPr>
        <xdr:cNvPr id="589" name="テキスト ボックス 588"/>
        <xdr:cNvSpPr txBox="1"/>
      </xdr:nvSpPr>
      <xdr:spPr>
        <a:xfrm>
          <a:off x="14325111" y="938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116067</xdr:rowOff>
    </xdr:from>
    <xdr:to>
      <xdr:col>71</xdr:col>
      <xdr:colOff>177800</xdr:colOff>
      <xdr:row>57</xdr:row>
      <xdr:rowOff>80319</xdr:rowOff>
    </xdr:to>
    <xdr:cxnSp macro="">
      <xdr:nvCxnSpPr>
        <xdr:cNvPr id="590" name="直線コネクタ 589"/>
        <xdr:cNvCxnSpPr/>
      </xdr:nvCxnSpPr>
      <xdr:spPr>
        <a:xfrm flipV="1">
          <a:off x="12814300" y="9717267"/>
          <a:ext cx="889000" cy="135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4273</xdr:rowOff>
    </xdr:from>
    <xdr:to>
      <xdr:col>72</xdr:col>
      <xdr:colOff>38100</xdr:colOff>
      <xdr:row>56</xdr:row>
      <xdr:rowOff>105873</xdr:rowOff>
    </xdr:to>
    <xdr:sp macro="" textlink="">
      <xdr:nvSpPr>
        <xdr:cNvPr id="591" name="フローチャート: 判断 590"/>
        <xdr:cNvSpPr/>
      </xdr:nvSpPr>
      <xdr:spPr>
        <a:xfrm>
          <a:off x="13652500" y="96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122400</xdr:rowOff>
    </xdr:from>
    <xdr:ext cx="534377" cy="259045"/>
    <xdr:sp macro="" textlink="">
      <xdr:nvSpPr>
        <xdr:cNvPr id="592" name="テキスト ボックス 591"/>
        <xdr:cNvSpPr txBox="1"/>
      </xdr:nvSpPr>
      <xdr:spPr>
        <a:xfrm>
          <a:off x="13436111" y="938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159418</xdr:rowOff>
    </xdr:from>
    <xdr:to>
      <xdr:col>67</xdr:col>
      <xdr:colOff>101600</xdr:colOff>
      <xdr:row>56</xdr:row>
      <xdr:rowOff>89568</xdr:rowOff>
    </xdr:to>
    <xdr:sp macro="" textlink="">
      <xdr:nvSpPr>
        <xdr:cNvPr id="593" name="フローチャート: 判断 592"/>
        <xdr:cNvSpPr/>
      </xdr:nvSpPr>
      <xdr:spPr>
        <a:xfrm>
          <a:off x="12763500" y="958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106095</xdr:rowOff>
    </xdr:from>
    <xdr:ext cx="534377" cy="259045"/>
    <xdr:sp macro="" textlink="">
      <xdr:nvSpPr>
        <xdr:cNvPr id="594" name="テキスト ボックス 593"/>
        <xdr:cNvSpPr txBox="1"/>
      </xdr:nvSpPr>
      <xdr:spPr>
        <a:xfrm>
          <a:off x="12547111" y="936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140943</xdr:rowOff>
    </xdr:from>
    <xdr:to>
      <xdr:col>85</xdr:col>
      <xdr:colOff>177800</xdr:colOff>
      <xdr:row>57</xdr:row>
      <xdr:rowOff>71093</xdr:rowOff>
    </xdr:to>
    <xdr:sp macro="" textlink="">
      <xdr:nvSpPr>
        <xdr:cNvPr id="600" name="楕円 599"/>
        <xdr:cNvSpPr/>
      </xdr:nvSpPr>
      <xdr:spPr>
        <a:xfrm>
          <a:off x="16268700" y="974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119370</xdr:rowOff>
    </xdr:from>
    <xdr:ext cx="534377" cy="259045"/>
    <xdr:sp macro="" textlink="">
      <xdr:nvSpPr>
        <xdr:cNvPr id="601" name="教育費該当値テキスト"/>
        <xdr:cNvSpPr txBox="1"/>
      </xdr:nvSpPr>
      <xdr:spPr>
        <a:xfrm>
          <a:off x="16370300" y="972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23388</xdr:rowOff>
    </xdr:from>
    <xdr:to>
      <xdr:col>81</xdr:col>
      <xdr:colOff>101600</xdr:colOff>
      <xdr:row>55</xdr:row>
      <xdr:rowOff>124988</xdr:rowOff>
    </xdr:to>
    <xdr:sp macro="" textlink="">
      <xdr:nvSpPr>
        <xdr:cNvPr id="602" name="楕円 601"/>
        <xdr:cNvSpPr/>
      </xdr:nvSpPr>
      <xdr:spPr>
        <a:xfrm>
          <a:off x="15430500" y="945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53</xdr:row>
      <xdr:rowOff>141515</xdr:rowOff>
    </xdr:from>
    <xdr:ext cx="599010" cy="259045"/>
    <xdr:sp macro="" textlink="">
      <xdr:nvSpPr>
        <xdr:cNvPr id="603" name="テキスト ボックス 602"/>
        <xdr:cNvSpPr txBox="1"/>
      </xdr:nvSpPr>
      <xdr:spPr>
        <a:xfrm>
          <a:off x="15181795" y="9228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163963</xdr:rowOff>
    </xdr:from>
    <xdr:to>
      <xdr:col>76</xdr:col>
      <xdr:colOff>165100</xdr:colOff>
      <xdr:row>57</xdr:row>
      <xdr:rowOff>94113</xdr:rowOff>
    </xdr:to>
    <xdr:sp macro="" textlink="">
      <xdr:nvSpPr>
        <xdr:cNvPr id="604" name="楕円 603"/>
        <xdr:cNvSpPr/>
      </xdr:nvSpPr>
      <xdr:spPr>
        <a:xfrm>
          <a:off x="14541500" y="976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85240</xdr:rowOff>
    </xdr:from>
    <xdr:ext cx="534377" cy="259045"/>
    <xdr:sp macro="" textlink="">
      <xdr:nvSpPr>
        <xdr:cNvPr id="605" name="テキスト ボックス 604"/>
        <xdr:cNvSpPr txBox="1"/>
      </xdr:nvSpPr>
      <xdr:spPr>
        <a:xfrm>
          <a:off x="14325111" y="9857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65267</xdr:rowOff>
    </xdr:from>
    <xdr:to>
      <xdr:col>72</xdr:col>
      <xdr:colOff>38100</xdr:colOff>
      <xdr:row>56</xdr:row>
      <xdr:rowOff>166867</xdr:rowOff>
    </xdr:to>
    <xdr:sp macro="" textlink="">
      <xdr:nvSpPr>
        <xdr:cNvPr id="606" name="楕円 605"/>
        <xdr:cNvSpPr/>
      </xdr:nvSpPr>
      <xdr:spPr>
        <a:xfrm>
          <a:off x="13652500" y="9666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157994</xdr:rowOff>
    </xdr:from>
    <xdr:ext cx="534377" cy="259045"/>
    <xdr:sp macro="" textlink="">
      <xdr:nvSpPr>
        <xdr:cNvPr id="607" name="テキスト ボックス 606"/>
        <xdr:cNvSpPr txBox="1"/>
      </xdr:nvSpPr>
      <xdr:spPr>
        <a:xfrm>
          <a:off x="13436111" y="9759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29519</xdr:rowOff>
    </xdr:from>
    <xdr:to>
      <xdr:col>67</xdr:col>
      <xdr:colOff>101600</xdr:colOff>
      <xdr:row>57</xdr:row>
      <xdr:rowOff>131119</xdr:rowOff>
    </xdr:to>
    <xdr:sp macro="" textlink="">
      <xdr:nvSpPr>
        <xdr:cNvPr id="608" name="楕円 607"/>
        <xdr:cNvSpPr/>
      </xdr:nvSpPr>
      <xdr:spPr>
        <a:xfrm>
          <a:off x="12763500" y="980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122246</xdr:rowOff>
    </xdr:from>
    <xdr:ext cx="534377" cy="259045"/>
    <xdr:sp macro="" textlink="">
      <xdr:nvSpPr>
        <xdr:cNvPr id="609" name="テキスト ボックス 608"/>
        <xdr:cNvSpPr txBox="1"/>
      </xdr:nvSpPr>
      <xdr:spPr>
        <a:xfrm>
          <a:off x="12547111" y="9894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3" name="テキスト ボックス 62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5" name="テキスト ボックス 62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7" name="テキスト ボックス 62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9" name="テキスト ボックス 62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31" name="テキスト ボックス 63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121894</xdr:rowOff>
    </xdr:from>
    <xdr:to>
      <xdr:col>85</xdr:col>
      <xdr:colOff>126364</xdr:colOff>
      <xdr:row>79</xdr:row>
      <xdr:rowOff>44450</xdr:rowOff>
    </xdr:to>
    <xdr:cxnSp macro="">
      <xdr:nvCxnSpPr>
        <xdr:cNvPr id="633" name="直線コネクタ 632"/>
        <xdr:cNvCxnSpPr/>
      </xdr:nvCxnSpPr>
      <xdr:spPr>
        <a:xfrm flipV="1">
          <a:off x="16317595" y="12294844"/>
          <a:ext cx="1269" cy="1294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80528</xdr:rowOff>
    </xdr:from>
    <xdr:ext cx="249299" cy="259045"/>
    <xdr:sp macro="" textlink="">
      <xdr:nvSpPr>
        <xdr:cNvPr id="634" name="災害復旧費最小値テキスト"/>
        <xdr:cNvSpPr txBox="1"/>
      </xdr:nvSpPr>
      <xdr:spPr>
        <a:xfrm>
          <a:off x="16370300" y="13625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68571</xdr:rowOff>
    </xdr:from>
    <xdr:ext cx="599010" cy="259045"/>
    <xdr:sp macro="" textlink="">
      <xdr:nvSpPr>
        <xdr:cNvPr id="636" name="災害復旧費最大値テキスト"/>
        <xdr:cNvSpPr txBox="1"/>
      </xdr:nvSpPr>
      <xdr:spPr>
        <a:xfrm>
          <a:off x="16370300" y="12070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679,347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121894</xdr:rowOff>
    </xdr:from>
    <xdr:to>
      <xdr:col>86</xdr:col>
      <xdr:colOff>25400</xdr:colOff>
      <xdr:row>71</xdr:row>
      <xdr:rowOff>121894</xdr:rowOff>
    </xdr:to>
    <xdr:cxnSp macro="">
      <xdr:nvCxnSpPr>
        <xdr:cNvPr id="637" name="直線コネクタ 636"/>
        <xdr:cNvCxnSpPr/>
      </xdr:nvCxnSpPr>
      <xdr:spPr>
        <a:xfrm>
          <a:off x="16230600" y="122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31910</xdr:rowOff>
    </xdr:from>
    <xdr:to>
      <xdr:col>85</xdr:col>
      <xdr:colOff>127000</xdr:colOff>
      <xdr:row>79</xdr:row>
      <xdr:rowOff>42534</xdr:rowOff>
    </xdr:to>
    <xdr:cxnSp macro="">
      <xdr:nvCxnSpPr>
        <xdr:cNvPr id="638" name="直線コネクタ 637"/>
        <xdr:cNvCxnSpPr/>
      </xdr:nvCxnSpPr>
      <xdr:spPr>
        <a:xfrm flipV="1">
          <a:off x="15481300" y="13576460"/>
          <a:ext cx="838200" cy="10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169428</xdr:rowOff>
    </xdr:from>
    <xdr:ext cx="469744" cy="259045"/>
    <xdr:sp macro="" textlink="">
      <xdr:nvSpPr>
        <xdr:cNvPr id="639" name="災害復旧費平均値テキスト"/>
        <xdr:cNvSpPr txBox="1"/>
      </xdr:nvSpPr>
      <xdr:spPr>
        <a:xfrm>
          <a:off x="16370300" y="13371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146551</xdr:rowOff>
    </xdr:from>
    <xdr:to>
      <xdr:col>85</xdr:col>
      <xdr:colOff>177800</xdr:colOff>
      <xdr:row>79</xdr:row>
      <xdr:rowOff>76701</xdr:rowOff>
    </xdr:to>
    <xdr:sp macro="" textlink="">
      <xdr:nvSpPr>
        <xdr:cNvPr id="640" name="フローチャート: 判断 639"/>
        <xdr:cNvSpPr/>
      </xdr:nvSpPr>
      <xdr:spPr>
        <a:xfrm>
          <a:off x="16268700" y="13519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26760</xdr:rowOff>
    </xdr:from>
    <xdr:to>
      <xdr:col>81</xdr:col>
      <xdr:colOff>50800</xdr:colOff>
      <xdr:row>79</xdr:row>
      <xdr:rowOff>42534</xdr:rowOff>
    </xdr:to>
    <xdr:cxnSp macro="">
      <xdr:nvCxnSpPr>
        <xdr:cNvPr id="641" name="直線コネクタ 640"/>
        <xdr:cNvCxnSpPr/>
      </xdr:nvCxnSpPr>
      <xdr:spPr>
        <a:xfrm>
          <a:off x="14592300" y="13571310"/>
          <a:ext cx="889000" cy="1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147557</xdr:rowOff>
    </xdr:from>
    <xdr:to>
      <xdr:col>81</xdr:col>
      <xdr:colOff>101600</xdr:colOff>
      <xdr:row>79</xdr:row>
      <xdr:rowOff>77707</xdr:rowOff>
    </xdr:to>
    <xdr:sp macro="" textlink="">
      <xdr:nvSpPr>
        <xdr:cNvPr id="642" name="フローチャート: 判断 641"/>
        <xdr:cNvSpPr/>
      </xdr:nvSpPr>
      <xdr:spPr>
        <a:xfrm>
          <a:off x="15430500" y="1352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94234</xdr:rowOff>
    </xdr:from>
    <xdr:ext cx="469744" cy="259045"/>
    <xdr:sp macro="" textlink="">
      <xdr:nvSpPr>
        <xdr:cNvPr id="643" name="テキスト ボックス 642"/>
        <xdr:cNvSpPr txBox="1"/>
      </xdr:nvSpPr>
      <xdr:spPr>
        <a:xfrm>
          <a:off x="15246428" y="1329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26760</xdr:rowOff>
    </xdr:from>
    <xdr:to>
      <xdr:col>76</xdr:col>
      <xdr:colOff>114300</xdr:colOff>
      <xdr:row>79</xdr:row>
      <xdr:rowOff>28525</xdr:rowOff>
    </xdr:to>
    <xdr:cxnSp macro="">
      <xdr:nvCxnSpPr>
        <xdr:cNvPr id="644" name="直線コネクタ 643"/>
        <xdr:cNvCxnSpPr/>
      </xdr:nvCxnSpPr>
      <xdr:spPr>
        <a:xfrm flipV="1">
          <a:off x="13703300" y="13571310"/>
          <a:ext cx="889000" cy="1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144438</xdr:rowOff>
    </xdr:from>
    <xdr:to>
      <xdr:col>76</xdr:col>
      <xdr:colOff>165100</xdr:colOff>
      <xdr:row>79</xdr:row>
      <xdr:rowOff>74588</xdr:rowOff>
    </xdr:to>
    <xdr:sp macro="" textlink="">
      <xdr:nvSpPr>
        <xdr:cNvPr id="645" name="フローチャート: 判断 644"/>
        <xdr:cNvSpPr/>
      </xdr:nvSpPr>
      <xdr:spPr>
        <a:xfrm>
          <a:off x="14541500" y="1351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91115</xdr:rowOff>
    </xdr:from>
    <xdr:ext cx="534377" cy="259045"/>
    <xdr:sp macro="" textlink="">
      <xdr:nvSpPr>
        <xdr:cNvPr id="646" name="テキスト ボックス 645"/>
        <xdr:cNvSpPr txBox="1"/>
      </xdr:nvSpPr>
      <xdr:spPr>
        <a:xfrm>
          <a:off x="14325111" y="13292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168573</xdr:rowOff>
    </xdr:from>
    <xdr:to>
      <xdr:col>71</xdr:col>
      <xdr:colOff>177800</xdr:colOff>
      <xdr:row>79</xdr:row>
      <xdr:rowOff>28525</xdr:rowOff>
    </xdr:to>
    <xdr:cxnSp macro="">
      <xdr:nvCxnSpPr>
        <xdr:cNvPr id="647" name="直線コネクタ 646"/>
        <xdr:cNvCxnSpPr/>
      </xdr:nvCxnSpPr>
      <xdr:spPr>
        <a:xfrm>
          <a:off x="12814300" y="13541673"/>
          <a:ext cx="889000" cy="31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152771</xdr:rowOff>
    </xdr:from>
    <xdr:to>
      <xdr:col>72</xdr:col>
      <xdr:colOff>38100</xdr:colOff>
      <xdr:row>79</xdr:row>
      <xdr:rowOff>82921</xdr:rowOff>
    </xdr:to>
    <xdr:sp macro="" textlink="">
      <xdr:nvSpPr>
        <xdr:cNvPr id="648" name="フローチャート: 判断 647"/>
        <xdr:cNvSpPr/>
      </xdr:nvSpPr>
      <xdr:spPr>
        <a:xfrm>
          <a:off x="13652500" y="13525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74048</xdr:rowOff>
    </xdr:from>
    <xdr:ext cx="469744" cy="259045"/>
    <xdr:sp macro="" textlink="">
      <xdr:nvSpPr>
        <xdr:cNvPr id="649" name="テキスト ボックス 648"/>
        <xdr:cNvSpPr txBox="1"/>
      </xdr:nvSpPr>
      <xdr:spPr>
        <a:xfrm>
          <a:off x="13468428" y="13618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150837</xdr:rowOff>
    </xdr:from>
    <xdr:to>
      <xdr:col>67</xdr:col>
      <xdr:colOff>101600</xdr:colOff>
      <xdr:row>79</xdr:row>
      <xdr:rowOff>80987</xdr:rowOff>
    </xdr:to>
    <xdr:sp macro="" textlink="">
      <xdr:nvSpPr>
        <xdr:cNvPr id="650" name="フローチャート: 判断 649"/>
        <xdr:cNvSpPr/>
      </xdr:nvSpPr>
      <xdr:spPr>
        <a:xfrm>
          <a:off x="12763500" y="13523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72114</xdr:rowOff>
    </xdr:from>
    <xdr:ext cx="469744" cy="259045"/>
    <xdr:sp macro="" textlink="">
      <xdr:nvSpPr>
        <xdr:cNvPr id="651" name="テキスト ボックス 650"/>
        <xdr:cNvSpPr txBox="1"/>
      </xdr:nvSpPr>
      <xdr:spPr>
        <a:xfrm>
          <a:off x="12579428" y="13616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152560</xdr:rowOff>
    </xdr:from>
    <xdr:to>
      <xdr:col>85</xdr:col>
      <xdr:colOff>177800</xdr:colOff>
      <xdr:row>79</xdr:row>
      <xdr:rowOff>82710</xdr:rowOff>
    </xdr:to>
    <xdr:sp macro="" textlink="">
      <xdr:nvSpPr>
        <xdr:cNvPr id="657" name="楕円 656"/>
        <xdr:cNvSpPr/>
      </xdr:nvSpPr>
      <xdr:spPr>
        <a:xfrm>
          <a:off x="16268700" y="1352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124979</xdr:rowOff>
    </xdr:from>
    <xdr:ext cx="469744" cy="259045"/>
    <xdr:sp macro="" textlink="">
      <xdr:nvSpPr>
        <xdr:cNvPr id="658" name="災害復旧費該当値テキスト"/>
        <xdr:cNvSpPr txBox="1"/>
      </xdr:nvSpPr>
      <xdr:spPr>
        <a:xfrm>
          <a:off x="16370300" y="13498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163184</xdr:rowOff>
    </xdr:from>
    <xdr:to>
      <xdr:col>81</xdr:col>
      <xdr:colOff>101600</xdr:colOff>
      <xdr:row>79</xdr:row>
      <xdr:rowOff>93334</xdr:rowOff>
    </xdr:to>
    <xdr:sp macro="" textlink="">
      <xdr:nvSpPr>
        <xdr:cNvPr id="659" name="楕円 658"/>
        <xdr:cNvSpPr/>
      </xdr:nvSpPr>
      <xdr:spPr>
        <a:xfrm>
          <a:off x="15430500" y="13536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84461</xdr:rowOff>
    </xdr:from>
    <xdr:ext cx="469744" cy="259045"/>
    <xdr:sp macro="" textlink="">
      <xdr:nvSpPr>
        <xdr:cNvPr id="660" name="テキスト ボックス 659"/>
        <xdr:cNvSpPr txBox="1"/>
      </xdr:nvSpPr>
      <xdr:spPr>
        <a:xfrm>
          <a:off x="15246428" y="13629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147410</xdr:rowOff>
    </xdr:from>
    <xdr:to>
      <xdr:col>76</xdr:col>
      <xdr:colOff>165100</xdr:colOff>
      <xdr:row>79</xdr:row>
      <xdr:rowOff>77560</xdr:rowOff>
    </xdr:to>
    <xdr:sp macro="" textlink="">
      <xdr:nvSpPr>
        <xdr:cNvPr id="661" name="楕円 660"/>
        <xdr:cNvSpPr/>
      </xdr:nvSpPr>
      <xdr:spPr>
        <a:xfrm>
          <a:off x="14541500" y="135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68687</xdr:rowOff>
    </xdr:from>
    <xdr:ext cx="469744" cy="259045"/>
    <xdr:sp macro="" textlink="">
      <xdr:nvSpPr>
        <xdr:cNvPr id="662" name="テキスト ボックス 661"/>
        <xdr:cNvSpPr txBox="1"/>
      </xdr:nvSpPr>
      <xdr:spPr>
        <a:xfrm>
          <a:off x="14357428" y="13613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149175</xdr:rowOff>
    </xdr:from>
    <xdr:to>
      <xdr:col>72</xdr:col>
      <xdr:colOff>38100</xdr:colOff>
      <xdr:row>79</xdr:row>
      <xdr:rowOff>79325</xdr:rowOff>
    </xdr:to>
    <xdr:sp macro="" textlink="">
      <xdr:nvSpPr>
        <xdr:cNvPr id="663" name="楕円 662"/>
        <xdr:cNvSpPr/>
      </xdr:nvSpPr>
      <xdr:spPr>
        <a:xfrm>
          <a:off x="13652500" y="1352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95852</xdr:rowOff>
    </xdr:from>
    <xdr:ext cx="469744" cy="259045"/>
    <xdr:sp macro="" textlink="">
      <xdr:nvSpPr>
        <xdr:cNvPr id="664" name="テキスト ボックス 663"/>
        <xdr:cNvSpPr txBox="1"/>
      </xdr:nvSpPr>
      <xdr:spPr>
        <a:xfrm>
          <a:off x="13468428" y="1329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117773</xdr:rowOff>
    </xdr:from>
    <xdr:to>
      <xdr:col>67</xdr:col>
      <xdr:colOff>101600</xdr:colOff>
      <xdr:row>79</xdr:row>
      <xdr:rowOff>47923</xdr:rowOff>
    </xdr:to>
    <xdr:sp macro="" textlink="">
      <xdr:nvSpPr>
        <xdr:cNvPr id="665" name="楕円 664"/>
        <xdr:cNvSpPr/>
      </xdr:nvSpPr>
      <xdr:spPr>
        <a:xfrm>
          <a:off x="12763500" y="1349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64450</xdr:rowOff>
    </xdr:from>
    <xdr:ext cx="534377" cy="259045"/>
    <xdr:sp macro="" textlink="">
      <xdr:nvSpPr>
        <xdr:cNvPr id="666" name="テキスト ボックス 665"/>
        <xdr:cNvSpPr txBox="1"/>
      </xdr:nvSpPr>
      <xdr:spPr>
        <a:xfrm>
          <a:off x="12547111" y="1326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7" name="直線コネクタ 67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8" name="テキスト ボックス 67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9" name="直線コネクタ 67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80" name="テキスト ボックス 67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1" name="直線コネクタ 68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82" name="テキスト ボックス 68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3" name="直線コネクタ 68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4" name="テキスト ボックス 68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47876</xdr:rowOff>
    </xdr:from>
    <xdr:to>
      <xdr:col>85</xdr:col>
      <xdr:colOff>126364</xdr:colOff>
      <xdr:row>98</xdr:row>
      <xdr:rowOff>110100</xdr:rowOff>
    </xdr:to>
    <xdr:cxnSp macro="">
      <xdr:nvCxnSpPr>
        <xdr:cNvPr id="688" name="直線コネクタ 687"/>
        <xdr:cNvCxnSpPr/>
      </xdr:nvCxnSpPr>
      <xdr:spPr>
        <a:xfrm flipV="1">
          <a:off x="16317595" y="15821276"/>
          <a:ext cx="1269" cy="109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113927</xdr:rowOff>
    </xdr:from>
    <xdr:ext cx="469744" cy="259045"/>
    <xdr:sp macro="" textlink="">
      <xdr:nvSpPr>
        <xdr:cNvPr id="689" name="公債費最小値テキスト"/>
        <xdr:cNvSpPr txBox="1"/>
      </xdr:nvSpPr>
      <xdr:spPr>
        <a:xfrm>
          <a:off x="16370300" y="1691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110100</xdr:rowOff>
    </xdr:from>
    <xdr:to>
      <xdr:col>86</xdr:col>
      <xdr:colOff>25400</xdr:colOff>
      <xdr:row>98</xdr:row>
      <xdr:rowOff>110100</xdr:rowOff>
    </xdr:to>
    <xdr:cxnSp macro="">
      <xdr:nvCxnSpPr>
        <xdr:cNvPr id="690" name="直線コネクタ 689"/>
        <xdr:cNvCxnSpPr/>
      </xdr:nvCxnSpPr>
      <xdr:spPr>
        <a:xfrm>
          <a:off x="16230600" y="1691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166003</xdr:rowOff>
    </xdr:from>
    <xdr:ext cx="599010" cy="259045"/>
    <xdr:sp macro="" textlink="">
      <xdr:nvSpPr>
        <xdr:cNvPr id="691" name="公債費最大値テキスト"/>
        <xdr:cNvSpPr txBox="1"/>
      </xdr:nvSpPr>
      <xdr:spPr>
        <a:xfrm>
          <a:off x="16370300" y="15596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47876</xdr:rowOff>
    </xdr:from>
    <xdr:to>
      <xdr:col>86</xdr:col>
      <xdr:colOff>25400</xdr:colOff>
      <xdr:row>92</xdr:row>
      <xdr:rowOff>47876</xdr:rowOff>
    </xdr:to>
    <xdr:cxnSp macro="">
      <xdr:nvCxnSpPr>
        <xdr:cNvPr id="692" name="直線コネクタ 691"/>
        <xdr:cNvCxnSpPr/>
      </xdr:nvCxnSpPr>
      <xdr:spPr>
        <a:xfrm>
          <a:off x="16230600" y="15821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115422</xdr:rowOff>
    </xdr:from>
    <xdr:to>
      <xdr:col>85</xdr:col>
      <xdr:colOff>127000</xdr:colOff>
      <xdr:row>97</xdr:row>
      <xdr:rowOff>126743</xdr:rowOff>
    </xdr:to>
    <xdr:cxnSp macro="">
      <xdr:nvCxnSpPr>
        <xdr:cNvPr id="693" name="直線コネクタ 692"/>
        <xdr:cNvCxnSpPr/>
      </xdr:nvCxnSpPr>
      <xdr:spPr>
        <a:xfrm flipV="1">
          <a:off x="15481300" y="16746072"/>
          <a:ext cx="838200" cy="1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134331</xdr:rowOff>
    </xdr:from>
    <xdr:ext cx="534377" cy="259045"/>
    <xdr:sp macro="" textlink="">
      <xdr:nvSpPr>
        <xdr:cNvPr id="694" name="公債費平均値テキスト"/>
        <xdr:cNvSpPr txBox="1"/>
      </xdr:nvSpPr>
      <xdr:spPr>
        <a:xfrm>
          <a:off x="16370300" y="16422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111454</xdr:rowOff>
    </xdr:from>
    <xdr:to>
      <xdr:col>85</xdr:col>
      <xdr:colOff>177800</xdr:colOff>
      <xdr:row>97</xdr:row>
      <xdr:rowOff>41604</xdr:rowOff>
    </xdr:to>
    <xdr:sp macro="" textlink="">
      <xdr:nvSpPr>
        <xdr:cNvPr id="695" name="フローチャート: 判断 694"/>
        <xdr:cNvSpPr/>
      </xdr:nvSpPr>
      <xdr:spPr>
        <a:xfrm>
          <a:off x="162687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126743</xdr:rowOff>
    </xdr:from>
    <xdr:to>
      <xdr:col>81</xdr:col>
      <xdr:colOff>50800</xdr:colOff>
      <xdr:row>97</xdr:row>
      <xdr:rowOff>131654</xdr:rowOff>
    </xdr:to>
    <xdr:cxnSp macro="">
      <xdr:nvCxnSpPr>
        <xdr:cNvPr id="696" name="直線コネクタ 695"/>
        <xdr:cNvCxnSpPr/>
      </xdr:nvCxnSpPr>
      <xdr:spPr>
        <a:xfrm flipV="1">
          <a:off x="14592300" y="16757393"/>
          <a:ext cx="889000" cy="4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116204</xdr:rowOff>
    </xdr:from>
    <xdr:to>
      <xdr:col>81</xdr:col>
      <xdr:colOff>101600</xdr:colOff>
      <xdr:row>97</xdr:row>
      <xdr:rowOff>46354</xdr:rowOff>
    </xdr:to>
    <xdr:sp macro="" textlink="">
      <xdr:nvSpPr>
        <xdr:cNvPr id="697" name="フローチャート: 判断 696"/>
        <xdr:cNvSpPr/>
      </xdr:nvSpPr>
      <xdr:spPr>
        <a:xfrm>
          <a:off x="15430500" y="1657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62881</xdr:rowOff>
    </xdr:from>
    <xdr:ext cx="534377" cy="259045"/>
    <xdr:sp macro="" textlink="">
      <xdr:nvSpPr>
        <xdr:cNvPr id="698" name="テキスト ボックス 697"/>
        <xdr:cNvSpPr txBox="1"/>
      </xdr:nvSpPr>
      <xdr:spPr>
        <a:xfrm>
          <a:off x="15214111" y="1635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131654</xdr:rowOff>
    </xdr:from>
    <xdr:to>
      <xdr:col>76</xdr:col>
      <xdr:colOff>114300</xdr:colOff>
      <xdr:row>97</xdr:row>
      <xdr:rowOff>140577</xdr:rowOff>
    </xdr:to>
    <xdr:cxnSp macro="">
      <xdr:nvCxnSpPr>
        <xdr:cNvPr id="699" name="直線コネクタ 698"/>
        <xdr:cNvCxnSpPr/>
      </xdr:nvCxnSpPr>
      <xdr:spPr>
        <a:xfrm flipV="1">
          <a:off x="13703300" y="16762304"/>
          <a:ext cx="889000" cy="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122307</xdr:rowOff>
    </xdr:from>
    <xdr:to>
      <xdr:col>76</xdr:col>
      <xdr:colOff>165100</xdr:colOff>
      <xdr:row>96</xdr:row>
      <xdr:rowOff>52457</xdr:rowOff>
    </xdr:to>
    <xdr:sp macro="" textlink="">
      <xdr:nvSpPr>
        <xdr:cNvPr id="700" name="フローチャート: 判断 699"/>
        <xdr:cNvSpPr/>
      </xdr:nvSpPr>
      <xdr:spPr>
        <a:xfrm>
          <a:off x="14541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68984</xdr:rowOff>
    </xdr:from>
    <xdr:ext cx="599010" cy="259045"/>
    <xdr:sp macro="" textlink="">
      <xdr:nvSpPr>
        <xdr:cNvPr id="701" name="テキスト ボックス 700"/>
        <xdr:cNvSpPr txBox="1"/>
      </xdr:nvSpPr>
      <xdr:spPr>
        <a:xfrm>
          <a:off x="14292795" y="1618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97761</xdr:rowOff>
    </xdr:from>
    <xdr:to>
      <xdr:col>71</xdr:col>
      <xdr:colOff>177800</xdr:colOff>
      <xdr:row>97</xdr:row>
      <xdr:rowOff>140577</xdr:rowOff>
    </xdr:to>
    <xdr:cxnSp macro="">
      <xdr:nvCxnSpPr>
        <xdr:cNvPr id="702" name="直線コネクタ 701"/>
        <xdr:cNvCxnSpPr/>
      </xdr:nvCxnSpPr>
      <xdr:spPr>
        <a:xfrm>
          <a:off x="12814300" y="16728411"/>
          <a:ext cx="889000" cy="4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99439</xdr:rowOff>
    </xdr:from>
    <xdr:to>
      <xdr:col>72</xdr:col>
      <xdr:colOff>38100</xdr:colOff>
      <xdr:row>96</xdr:row>
      <xdr:rowOff>29589</xdr:rowOff>
    </xdr:to>
    <xdr:sp macro="" textlink="">
      <xdr:nvSpPr>
        <xdr:cNvPr id="703" name="フローチャート: 判断 702"/>
        <xdr:cNvSpPr/>
      </xdr:nvSpPr>
      <xdr:spPr>
        <a:xfrm>
          <a:off x="13652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46116</xdr:rowOff>
    </xdr:from>
    <xdr:ext cx="599010" cy="259045"/>
    <xdr:sp macro="" textlink="">
      <xdr:nvSpPr>
        <xdr:cNvPr id="704" name="テキスト ボックス 703"/>
        <xdr:cNvSpPr txBox="1"/>
      </xdr:nvSpPr>
      <xdr:spPr>
        <a:xfrm>
          <a:off x="13403795" y="1616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104189</xdr:rowOff>
    </xdr:from>
    <xdr:to>
      <xdr:col>67</xdr:col>
      <xdr:colOff>101600</xdr:colOff>
      <xdr:row>96</xdr:row>
      <xdr:rowOff>34339</xdr:rowOff>
    </xdr:to>
    <xdr:sp macro="" textlink="">
      <xdr:nvSpPr>
        <xdr:cNvPr id="705" name="フローチャート: 判断 704"/>
        <xdr:cNvSpPr/>
      </xdr:nvSpPr>
      <xdr:spPr>
        <a:xfrm>
          <a:off x="12763500" y="1639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50866</xdr:rowOff>
    </xdr:from>
    <xdr:ext cx="599010" cy="259045"/>
    <xdr:sp macro="" textlink="">
      <xdr:nvSpPr>
        <xdr:cNvPr id="706" name="テキスト ボックス 705"/>
        <xdr:cNvSpPr txBox="1"/>
      </xdr:nvSpPr>
      <xdr:spPr>
        <a:xfrm>
          <a:off x="12514795" y="1616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64622</xdr:rowOff>
    </xdr:from>
    <xdr:to>
      <xdr:col>85</xdr:col>
      <xdr:colOff>177800</xdr:colOff>
      <xdr:row>97</xdr:row>
      <xdr:rowOff>166222</xdr:rowOff>
    </xdr:to>
    <xdr:sp macro="" textlink="">
      <xdr:nvSpPr>
        <xdr:cNvPr id="712" name="楕円 711"/>
        <xdr:cNvSpPr/>
      </xdr:nvSpPr>
      <xdr:spPr>
        <a:xfrm>
          <a:off x="16268700" y="1669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43049</xdr:rowOff>
    </xdr:from>
    <xdr:ext cx="534377" cy="259045"/>
    <xdr:sp macro="" textlink="">
      <xdr:nvSpPr>
        <xdr:cNvPr id="713" name="公債費該当値テキスト"/>
        <xdr:cNvSpPr txBox="1"/>
      </xdr:nvSpPr>
      <xdr:spPr>
        <a:xfrm>
          <a:off x="16370300" y="1667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75943</xdr:rowOff>
    </xdr:from>
    <xdr:to>
      <xdr:col>81</xdr:col>
      <xdr:colOff>101600</xdr:colOff>
      <xdr:row>98</xdr:row>
      <xdr:rowOff>6093</xdr:rowOff>
    </xdr:to>
    <xdr:sp macro="" textlink="">
      <xdr:nvSpPr>
        <xdr:cNvPr id="714" name="楕円 713"/>
        <xdr:cNvSpPr/>
      </xdr:nvSpPr>
      <xdr:spPr>
        <a:xfrm>
          <a:off x="15430500" y="1670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168670</xdr:rowOff>
    </xdr:from>
    <xdr:ext cx="534377" cy="259045"/>
    <xdr:sp macro="" textlink="">
      <xdr:nvSpPr>
        <xdr:cNvPr id="715" name="テキスト ボックス 714"/>
        <xdr:cNvSpPr txBox="1"/>
      </xdr:nvSpPr>
      <xdr:spPr>
        <a:xfrm>
          <a:off x="15214111" y="16799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80854</xdr:rowOff>
    </xdr:from>
    <xdr:to>
      <xdr:col>76</xdr:col>
      <xdr:colOff>165100</xdr:colOff>
      <xdr:row>98</xdr:row>
      <xdr:rowOff>11004</xdr:rowOff>
    </xdr:to>
    <xdr:sp macro="" textlink="">
      <xdr:nvSpPr>
        <xdr:cNvPr id="716" name="楕円 715"/>
        <xdr:cNvSpPr/>
      </xdr:nvSpPr>
      <xdr:spPr>
        <a:xfrm>
          <a:off x="14541500" y="1671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2131</xdr:rowOff>
    </xdr:from>
    <xdr:ext cx="534377" cy="259045"/>
    <xdr:sp macro="" textlink="">
      <xdr:nvSpPr>
        <xdr:cNvPr id="717" name="テキスト ボックス 716"/>
        <xdr:cNvSpPr txBox="1"/>
      </xdr:nvSpPr>
      <xdr:spPr>
        <a:xfrm>
          <a:off x="14325111" y="1680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89777</xdr:rowOff>
    </xdr:from>
    <xdr:to>
      <xdr:col>72</xdr:col>
      <xdr:colOff>38100</xdr:colOff>
      <xdr:row>98</xdr:row>
      <xdr:rowOff>19927</xdr:rowOff>
    </xdr:to>
    <xdr:sp macro="" textlink="">
      <xdr:nvSpPr>
        <xdr:cNvPr id="718" name="楕円 717"/>
        <xdr:cNvSpPr/>
      </xdr:nvSpPr>
      <xdr:spPr>
        <a:xfrm>
          <a:off x="13652500" y="1672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11054</xdr:rowOff>
    </xdr:from>
    <xdr:ext cx="534377" cy="259045"/>
    <xdr:sp macro="" textlink="">
      <xdr:nvSpPr>
        <xdr:cNvPr id="719" name="テキスト ボックス 718"/>
        <xdr:cNvSpPr txBox="1"/>
      </xdr:nvSpPr>
      <xdr:spPr>
        <a:xfrm>
          <a:off x="13436111" y="1681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46961</xdr:rowOff>
    </xdr:from>
    <xdr:to>
      <xdr:col>67</xdr:col>
      <xdr:colOff>101600</xdr:colOff>
      <xdr:row>97</xdr:row>
      <xdr:rowOff>148561</xdr:rowOff>
    </xdr:to>
    <xdr:sp macro="" textlink="">
      <xdr:nvSpPr>
        <xdr:cNvPr id="720" name="楕円 719"/>
        <xdr:cNvSpPr/>
      </xdr:nvSpPr>
      <xdr:spPr>
        <a:xfrm>
          <a:off x="12763500" y="1667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139688</xdr:rowOff>
    </xdr:from>
    <xdr:ext cx="534377" cy="259045"/>
    <xdr:sp macro="" textlink="">
      <xdr:nvSpPr>
        <xdr:cNvPr id="721" name="テキスト ボックス 720"/>
        <xdr:cNvSpPr txBox="1"/>
      </xdr:nvSpPr>
      <xdr:spPr>
        <a:xfrm>
          <a:off x="12547111" y="1677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160655</xdr:rowOff>
    </xdr:from>
    <xdr:to>
      <xdr:col>116</xdr:col>
      <xdr:colOff>62864</xdr:colOff>
      <xdr:row>39</xdr:row>
      <xdr:rowOff>44450</xdr:rowOff>
    </xdr:to>
    <xdr:cxnSp macro="">
      <xdr:nvCxnSpPr>
        <xdr:cNvPr id="745" name="直線コネクタ 744"/>
        <xdr:cNvCxnSpPr/>
      </xdr:nvCxnSpPr>
      <xdr:spPr>
        <a:xfrm flipV="1">
          <a:off x="22159595" y="5304155"/>
          <a:ext cx="1269"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6"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107332</xdr:rowOff>
    </xdr:from>
    <xdr:ext cx="469744" cy="259045"/>
    <xdr:sp macro="" textlink="">
      <xdr:nvSpPr>
        <xdr:cNvPr id="748" name="諸支出金最大値テキスト"/>
        <xdr:cNvSpPr txBox="1"/>
      </xdr:nvSpPr>
      <xdr:spPr>
        <a:xfrm>
          <a:off x="22212300" y="507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3,745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160655</xdr:rowOff>
    </xdr:from>
    <xdr:to>
      <xdr:col>116</xdr:col>
      <xdr:colOff>152400</xdr:colOff>
      <xdr:row>30</xdr:row>
      <xdr:rowOff>160655</xdr:rowOff>
    </xdr:to>
    <xdr:cxnSp macro="">
      <xdr:nvCxnSpPr>
        <xdr:cNvPr id="749" name="直線コネクタ 748"/>
        <xdr:cNvCxnSpPr/>
      </xdr:nvCxnSpPr>
      <xdr:spPr>
        <a:xfrm>
          <a:off x="22072600" y="5304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112158</xdr:rowOff>
    </xdr:from>
    <xdr:ext cx="378565" cy="259045"/>
    <xdr:sp macro="" textlink="">
      <xdr:nvSpPr>
        <xdr:cNvPr id="751" name="諸支出金平均値テキスト"/>
        <xdr:cNvSpPr txBox="1"/>
      </xdr:nvSpPr>
      <xdr:spPr>
        <a:xfrm>
          <a:off x="22212300" y="64558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89281</xdr:rowOff>
    </xdr:from>
    <xdr:to>
      <xdr:col>116</xdr:col>
      <xdr:colOff>114300</xdr:colOff>
      <xdr:row>39</xdr:row>
      <xdr:rowOff>19431</xdr:rowOff>
    </xdr:to>
    <xdr:sp macro="" textlink="">
      <xdr:nvSpPr>
        <xdr:cNvPr id="752" name="フローチャート: 判断 751"/>
        <xdr:cNvSpPr/>
      </xdr:nvSpPr>
      <xdr:spPr>
        <a:xfrm>
          <a:off x="22110700" y="660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104140</xdr:rowOff>
    </xdr:from>
    <xdr:to>
      <xdr:col>112</xdr:col>
      <xdr:colOff>38100</xdr:colOff>
      <xdr:row>39</xdr:row>
      <xdr:rowOff>34290</xdr:rowOff>
    </xdr:to>
    <xdr:sp macro="" textlink="">
      <xdr:nvSpPr>
        <xdr:cNvPr id="754" name="フローチャート: 判断 753"/>
        <xdr:cNvSpPr/>
      </xdr:nvSpPr>
      <xdr:spPr>
        <a:xfrm>
          <a:off x="21272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50817</xdr:rowOff>
    </xdr:from>
    <xdr:ext cx="378565" cy="259045"/>
    <xdr:sp macro="" textlink="">
      <xdr:nvSpPr>
        <xdr:cNvPr id="755" name="テキスト ボックス 754"/>
        <xdr:cNvSpPr txBox="1"/>
      </xdr:nvSpPr>
      <xdr:spPr>
        <a:xfrm>
          <a:off x="21134017" y="6394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135382</xdr:rowOff>
    </xdr:from>
    <xdr:to>
      <xdr:col>107</xdr:col>
      <xdr:colOff>101600</xdr:colOff>
      <xdr:row>39</xdr:row>
      <xdr:rowOff>65532</xdr:rowOff>
    </xdr:to>
    <xdr:sp macro="" textlink="">
      <xdr:nvSpPr>
        <xdr:cNvPr id="757" name="フローチャート: 判断 756"/>
        <xdr:cNvSpPr/>
      </xdr:nvSpPr>
      <xdr:spPr>
        <a:xfrm>
          <a:off x="203835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82059</xdr:rowOff>
    </xdr:from>
    <xdr:ext cx="313932" cy="259045"/>
    <xdr:sp macro="" textlink="">
      <xdr:nvSpPr>
        <xdr:cNvPr id="758" name="テキスト ボックス 757"/>
        <xdr:cNvSpPr txBox="1"/>
      </xdr:nvSpPr>
      <xdr:spPr>
        <a:xfrm>
          <a:off x="20277333" y="6425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108712</xdr:rowOff>
    </xdr:from>
    <xdr:to>
      <xdr:col>102</xdr:col>
      <xdr:colOff>165100</xdr:colOff>
      <xdr:row>39</xdr:row>
      <xdr:rowOff>38862</xdr:rowOff>
    </xdr:to>
    <xdr:sp macro="" textlink="">
      <xdr:nvSpPr>
        <xdr:cNvPr id="760" name="フローチャート: 判断 759"/>
        <xdr:cNvSpPr/>
      </xdr:nvSpPr>
      <xdr:spPr>
        <a:xfrm>
          <a:off x="19494500" y="662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55389</xdr:rowOff>
    </xdr:from>
    <xdr:ext cx="378565" cy="259045"/>
    <xdr:sp macro="" textlink="">
      <xdr:nvSpPr>
        <xdr:cNvPr id="761" name="テキスト ボックス 760"/>
        <xdr:cNvSpPr txBox="1"/>
      </xdr:nvSpPr>
      <xdr:spPr>
        <a:xfrm>
          <a:off x="19356017" y="6399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104521</xdr:rowOff>
    </xdr:from>
    <xdr:to>
      <xdr:col>98</xdr:col>
      <xdr:colOff>38100</xdr:colOff>
      <xdr:row>39</xdr:row>
      <xdr:rowOff>34671</xdr:rowOff>
    </xdr:to>
    <xdr:sp macro="" textlink="">
      <xdr:nvSpPr>
        <xdr:cNvPr id="762" name="フローチャート: 判断 761"/>
        <xdr:cNvSpPr/>
      </xdr:nvSpPr>
      <xdr:spPr>
        <a:xfrm>
          <a:off x="18605500" y="661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51198</xdr:rowOff>
    </xdr:from>
    <xdr:ext cx="378565" cy="259045"/>
    <xdr:sp macro="" textlink="">
      <xdr:nvSpPr>
        <xdr:cNvPr id="763" name="テキスト ボックス 762"/>
        <xdr:cNvSpPr txBox="1"/>
      </xdr:nvSpPr>
      <xdr:spPr>
        <a:xfrm>
          <a:off x="18467017" y="6394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0"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・総務費、民生費、農林水産業費が類似団体平均を上回っている。</a:t>
          </a:r>
          <a:endParaRPr lang="ja-JP" altLang="ja-JP">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主な要因</a:t>
          </a:r>
          <a:r>
            <a:rPr kumimoji="1" lang="en-US"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　　　総務費：平成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年度ふるさと納税業務費が増えたことが要因と考えられる。今後、返礼品の見直し等により事業費が収束していく見通しである。　　　</a:t>
          </a:r>
          <a:endParaRPr lang="ja-JP" altLang="ja-JP">
            <a:effectLst/>
          </a:endParaRPr>
        </a:p>
        <a:p>
          <a:pPr eaLnBrk="1" fontAlgn="auto" latinLnBrk="0" hangingPunct="1"/>
          <a:r>
            <a:rPr kumimoji="1" lang="ja-JP" altLang="ja-JP" sz="1100">
              <a:solidFill>
                <a:schemeClr val="dk1"/>
              </a:solidFill>
              <a:effectLst/>
              <a:latin typeface="+mn-lt"/>
              <a:ea typeface="+mn-ea"/>
              <a:cs typeface="+mn-cs"/>
            </a:rPr>
            <a:t>　　　民生費：平成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年度の年金生活者等支援臨時福祉給付金事業完了に伴い、平成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年度より一人当たりの、</a:t>
          </a:r>
          <a:r>
            <a:rPr kumimoji="1" lang="en-US" altLang="ja-JP" sz="1100">
              <a:solidFill>
                <a:schemeClr val="dk1"/>
              </a:solidFill>
              <a:effectLst/>
              <a:latin typeface="+mn-lt"/>
              <a:ea typeface="+mn-ea"/>
              <a:cs typeface="+mn-cs"/>
            </a:rPr>
            <a:t>30,113</a:t>
          </a:r>
          <a:r>
            <a:rPr kumimoji="1" lang="ja-JP" altLang="ja-JP" sz="1100">
              <a:solidFill>
                <a:schemeClr val="dk1"/>
              </a:solidFill>
              <a:effectLst/>
              <a:latin typeface="+mn-lt"/>
              <a:ea typeface="+mn-ea"/>
              <a:cs typeface="+mn-cs"/>
            </a:rPr>
            <a:t>円減となったが、類似団体平均を若干上回っている状態である。今後、臨時給付金事業完了に伴い収束していく見通しである。扶助費等の適正な運営に努める。　　　</a:t>
          </a:r>
          <a:endParaRPr lang="ja-JP" altLang="ja-JP">
            <a:effectLst/>
          </a:endParaRPr>
        </a:p>
        <a:p>
          <a:pPr eaLnBrk="1" fontAlgn="auto" latinLnBrk="0" hangingPunct="1"/>
          <a:r>
            <a:rPr kumimoji="1" lang="ja-JP" altLang="ja-JP" sz="1100">
              <a:solidFill>
                <a:schemeClr val="dk1"/>
              </a:solidFill>
              <a:effectLst/>
              <a:latin typeface="+mn-lt"/>
              <a:ea typeface="+mn-ea"/>
              <a:cs typeface="+mn-cs"/>
            </a:rPr>
            <a:t>　　　農林水産業費：農業基盤整備促進事業費</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増減率</a:t>
          </a:r>
          <a:r>
            <a:rPr kumimoji="1" lang="en-US" altLang="ja-JP" sz="1100">
              <a:solidFill>
                <a:schemeClr val="dk1"/>
              </a:solidFill>
              <a:effectLst/>
              <a:latin typeface="+mn-lt"/>
              <a:ea typeface="+mn-ea"/>
              <a:cs typeface="+mn-cs"/>
            </a:rPr>
            <a:t>99%</a:t>
          </a:r>
          <a:r>
            <a:rPr kumimoji="1" lang="ja-JP" altLang="ja-JP" sz="1100">
              <a:solidFill>
                <a:schemeClr val="dk1"/>
              </a:solidFill>
              <a:effectLst/>
              <a:latin typeface="+mn-lt"/>
              <a:ea typeface="+mn-ea"/>
              <a:cs typeface="+mn-cs"/>
            </a:rPr>
            <a:t>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、ふくしま森林再生事業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増減率</a:t>
          </a:r>
          <a:r>
            <a:rPr kumimoji="1" lang="en-US" altLang="ja-JP" sz="1100">
              <a:solidFill>
                <a:schemeClr val="dk1"/>
              </a:solidFill>
              <a:effectLst/>
              <a:latin typeface="+mn-lt"/>
              <a:ea typeface="+mn-ea"/>
              <a:cs typeface="+mn-cs"/>
            </a:rPr>
            <a:t>84%</a:t>
          </a:r>
          <a:r>
            <a:rPr kumimoji="1" lang="ja-JP" altLang="ja-JP" sz="1100">
              <a:solidFill>
                <a:schemeClr val="dk1"/>
              </a:solidFill>
              <a:effectLst/>
              <a:latin typeface="+mn-lt"/>
              <a:ea typeface="+mn-ea"/>
              <a:cs typeface="+mn-cs"/>
            </a:rPr>
            <a:t>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のため平成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年度より一人当たり</a:t>
          </a:r>
          <a:r>
            <a:rPr kumimoji="1" lang="en-US" altLang="ja-JP" sz="1100">
              <a:solidFill>
                <a:schemeClr val="dk1"/>
              </a:solidFill>
              <a:effectLst/>
              <a:latin typeface="+mn-lt"/>
              <a:ea typeface="+mn-ea"/>
              <a:cs typeface="+mn-cs"/>
            </a:rPr>
            <a:t>37,838</a:t>
          </a:r>
          <a:r>
            <a:rPr kumimoji="1" lang="ja-JP" altLang="ja-JP" sz="1100">
              <a:solidFill>
                <a:schemeClr val="dk1"/>
              </a:solidFill>
              <a:effectLst/>
              <a:latin typeface="+mn-lt"/>
              <a:ea typeface="+mn-ea"/>
              <a:cs typeface="+mn-cs"/>
            </a:rPr>
            <a:t>円増となり、類似団体平均を大きく上回っている。今後、事業完了に伴い収束していく見通しである。</a:t>
          </a:r>
          <a:endParaRPr lang="ja-JP" altLang="ja-JP">
            <a:effectLst/>
          </a:endParaRPr>
        </a:p>
        <a:p>
          <a:pPr eaLnBrk="1" fontAlgn="auto" latinLnBrk="0" hangingPunct="1"/>
          <a:r>
            <a:rPr kumimoji="1" lang="ja-JP" altLang="ja-JP" sz="1100">
              <a:solidFill>
                <a:schemeClr val="dk1"/>
              </a:solidFill>
              <a:effectLst/>
              <a:latin typeface="+mn-lt"/>
              <a:ea typeface="+mn-ea"/>
              <a:cs typeface="+mn-cs"/>
            </a:rPr>
            <a:t>・上記以外の費目については引き続き適正な運営に努める。</a:t>
          </a:r>
          <a:endParaRPr lang="ja-JP" altLang="ja-JP">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福島県中島村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当年度は基金取崩額が歳計剰余金積立及び利子積立金より少なかったため、基金残高が増加した。</a:t>
          </a:r>
          <a:endParaRPr lang="ja-JP" altLang="ja-JP" sz="1400">
            <a:effectLst/>
          </a:endParaRPr>
        </a:p>
        <a:p>
          <a:r>
            <a:rPr kumimoji="1" lang="ja-JP" altLang="ja-JP" sz="1100">
              <a:solidFill>
                <a:schemeClr val="dk1"/>
              </a:solidFill>
              <a:effectLst/>
              <a:latin typeface="+mn-lt"/>
              <a:ea typeface="+mn-ea"/>
              <a:cs typeface="+mn-cs"/>
            </a:rPr>
            <a:t>今後も、財政調整基金に頼らない財政運営を目指す。</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福島県中島村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aseline="0">
              <a:solidFill>
                <a:schemeClr val="dk1"/>
              </a:solidFill>
              <a:effectLst/>
              <a:latin typeface="+mn-lt"/>
              <a:ea typeface="+mn-ea"/>
              <a:cs typeface="+mn-cs"/>
            </a:rPr>
            <a:t>全会計において黒字を示しているが、一般会計からの繰出金を除くと赤字額を示す会計があり、その会計においては自立した運営が出来るような対策を講じる必要がある。</a:t>
          </a:r>
          <a:endParaRPr lang="ja-JP" altLang="ja-JP" sz="1300" baseline="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福島県中島村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今後若干の比率の増減は予想されるが、借入を抑制し、比率の下降を目指す。</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福島県中島村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将来負担額が年々減少し、充当可能財源も充分にあるため、比率が</a:t>
          </a:r>
          <a:r>
            <a:rPr kumimoji="1" lang="en-US" altLang="ja-JP" sz="1100">
              <a:solidFill>
                <a:schemeClr val="dk1"/>
              </a:solidFill>
              <a:effectLst/>
              <a:latin typeface="+mn-lt"/>
              <a:ea typeface="+mn-ea"/>
              <a:cs typeface="+mn-cs"/>
            </a:rPr>
            <a:t>0</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今後も借入を抑制し、基金を保持できるような財政運営に努める。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福島県中島村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aseline="0">
              <a:solidFill>
                <a:schemeClr val="dk1"/>
              </a:solidFill>
              <a:effectLst/>
              <a:latin typeface="+mn-lt"/>
              <a:ea typeface="+mn-ea"/>
              <a:cs typeface="+mn-cs"/>
            </a:rPr>
            <a:t>　　</a:t>
          </a:r>
          <a:r>
            <a:rPr kumimoji="1" lang="ja-JP" altLang="ja-JP" sz="1300" baseline="0">
              <a:solidFill>
                <a:schemeClr val="dk1"/>
              </a:solidFill>
              <a:effectLst/>
              <a:latin typeface="+mn-lt"/>
              <a:ea typeface="+mn-ea"/>
              <a:cs typeface="+mn-cs"/>
            </a:rPr>
            <a:t>・法人関係税の増収により財政調整基金に</a:t>
          </a:r>
          <a:r>
            <a:rPr kumimoji="1" lang="en-US" altLang="ja-JP" sz="1300" baseline="0">
              <a:solidFill>
                <a:schemeClr val="dk1"/>
              </a:solidFill>
              <a:effectLst/>
              <a:latin typeface="+mn-lt"/>
              <a:ea typeface="+mn-ea"/>
              <a:cs typeface="+mn-cs"/>
            </a:rPr>
            <a:t>1.07</a:t>
          </a:r>
          <a:r>
            <a:rPr kumimoji="1" lang="ja-JP" altLang="ja-JP" sz="1300" baseline="0">
              <a:solidFill>
                <a:schemeClr val="dk1"/>
              </a:solidFill>
              <a:effectLst/>
              <a:latin typeface="+mn-lt"/>
              <a:ea typeface="+mn-ea"/>
              <a:cs typeface="+mn-cs"/>
            </a:rPr>
            <a:t>億円積み立てた一方、平成</a:t>
          </a:r>
          <a:r>
            <a:rPr kumimoji="1" lang="en-US" altLang="ja-JP" sz="1300" baseline="0">
              <a:solidFill>
                <a:schemeClr val="dk1"/>
              </a:solidFill>
              <a:effectLst/>
              <a:latin typeface="+mn-lt"/>
              <a:ea typeface="+mn-ea"/>
              <a:cs typeface="+mn-cs"/>
            </a:rPr>
            <a:t>29</a:t>
          </a:r>
          <a:r>
            <a:rPr kumimoji="1" lang="ja-JP" altLang="ja-JP" sz="1300" baseline="0">
              <a:solidFill>
                <a:schemeClr val="dk1"/>
              </a:solidFill>
              <a:effectLst/>
              <a:latin typeface="+mn-lt"/>
              <a:ea typeface="+mn-ea"/>
              <a:cs typeface="+mn-cs"/>
            </a:rPr>
            <a:t>年度単独事業のゲートボール場改修事業</a:t>
          </a:r>
          <a:r>
            <a:rPr kumimoji="1" lang="en-US" altLang="ja-JP" sz="1300" baseline="0">
              <a:solidFill>
                <a:schemeClr val="dk1"/>
              </a:solidFill>
              <a:effectLst/>
              <a:latin typeface="+mn-lt"/>
              <a:ea typeface="+mn-ea"/>
              <a:cs typeface="+mn-cs"/>
            </a:rPr>
            <a:t>(</a:t>
          </a:r>
          <a:r>
            <a:rPr kumimoji="1" lang="ja-JP" altLang="ja-JP" sz="1300" baseline="0">
              <a:solidFill>
                <a:schemeClr val="dk1"/>
              </a:solidFill>
              <a:effectLst/>
              <a:latin typeface="+mn-lt"/>
              <a:ea typeface="+mn-ea"/>
              <a:cs typeface="+mn-cs"/>
            </a:rPr>
            <a:t>輝らフィット</a:t>
          </a:r>
          <a:r>
            <a:rPr kumimoji="1" lang="en-US" altLang="ja-JP" sz="1300" baseline="0">
              <a:solidFill>
                <a:schemeClr val="dk1"/>
              </a:solidFill>
              <a:effectLst/>
              <a:latin typeface="+mn-lt"/>
              <a:ea typeface="+mn-ea"/>
              <a:cs typeface="+mn-cs"/>
            </a:rPr>
            <a:t>)</a:t>
          </a:r>
          <a:r>
            <a:rPr kumimoji="1" lang="ja-JP" altLang="ja-JP" sz="1300" baseline="0">
              <a:solidFill>
                <a:schemeClr val="dk1"/>
              </a:solidFill>
              <a:effectLst/>
              <a:latin typeface="+mn-lt"/>
              <a:ea typeface="+mn-ea"/>
              <a:cs typeface="+mn-cs"/>
            </a:rPr>
            <a:t>、</a:t>
          </a:r>
          <a:endParaRPr lang="ja-JP" altLang="ja-JP" sz="1300" baseline="0">
            <a:effectLst/>
          </a:endParaRPr>
        </a:p>
        <a:p>
          <a:r>
            <a:rPr kumimoji="1" lang="ja-JP" altLang="en-US" sz="1300" baseline="0">
              <a:solidFill>
                <a:schemeClr val="dk1"/>
              </a:solidFill>
              <a:effectLst/>
              <a:latin typeface="+mn-lt"/>
              <a:ea typeface="+mn-ea"/>
              <a:cs typeface="+mn-cs"/>
            </a:rPr>
            <a:t>　　</a:t>
          </a:r>
          <a:r>
            <a:rPr kumimoji="1" lang="ja-JP" altLang="ja-JP" sz="1300" baseline="0">
              <a:solidFill>
                <a:schemeClr val="dk1"/>
              </a:solidFill>
              <a:effectLst/>
              <a:latin typeface="+mn-lt"/>
              <a:ea typeface="+mn-ea"/>
              <a:cs typeface="+mn-cs"/>
            </a:rPr>
            <a:t>　ふるさと納税業務事業に関する事業及び公営企業会計への繰出金のために</a:t>
          </a:r>
          <a:r>
            <a:rPr kumimoji="1" lang="en-US" altLang="ja-JP" sz="1300" baseline="0">
              <a:solidFill>
                <a:schemeClr val="dk1"/>
              </a:solidFill>
              <a:effectLst/>
              <a:latin typeface="+mn-lt"/>
              <a:ea typeface="+mn-ea"/>
              <a:cs typeface="+mn-cs"/>
            </a:rPr>
            <a:t>0.5</a:t>
          </a:r>
          <a:r>
            <a:rPr kumimoji="1" lang="ja-JP" altLang="ja-JP" sz="1300" baseline="0">
              <a:solidFill>
                <a:schemeClr val="dk1"/>
              </a:solidFill>
              <a:effectLst/>
              <a:latin typeface="+mn-lt"/>
              <a:ea typeface="+mn-ea"/>
              <a:cs typeface="+mn-cs"/>
            </a:rPr>
            <a:t>億円を取り崩したことなどにより、基金全体としては</a:t>
          </a:r>
          <a:endParaRPr lang="ja-JP" altLang="ja-JP" sz="1300" baseline="0">
            <a:effectLst/>
          </a:endParaRPr>
        </a:p>
        <a:p>
          <a:r>
            <a:rPr kumimoji="1" lang="ja-JP" altLang="en-US" sz="1300" baseline="0">
              <a:solidFill>
                <a:schemeClr val="dk1"/>
              </a:solidFill>
              <a:effectLst/>
              <a:latin typeface="+mn-lt"/>
              <a:ea typeface="+mn-ea"/>
              <a:cs typeface="+mn-cs"/>
            </a:rPr>
            <a:t>　　</a:t>
          </a:r>
          <a:r>
            <a:rPr kumimoji="1" lang="ja-JP" altLang="ja-JP" sz="1300" baseline="0">
              <a:solidFill>
                <a:schemeClr val="dk1"/>
              </a:solidFill>
              <a:effectLst/>
              <a:latin typeface="+mn-lt"/>
              <a:ea typeface="+mn-ea"/>
              <a:cs typeface="+mn-cs"/>
            </a:rPr>
            <a:t>　</a:t>
          </a:r>
          <a:r>
            <a:rPr kumimoji="1" lang="en-US" altLang="ja-JP" sz="1300" baseline="0">
              <a:solidFill>
                <a:schemeClr val="dk1"/>
              </a:solidFill>
              <a:effectLst/>
              <a:latin typeface="+mn-lt"/>
              <a:ea typeface="+mn-ea"/>
              <a:cs typeface="+mn-cs"/>
            </a:rPr>
            <a:t>0.32</a:t>
          </a:r>
          <a:r>
            <a:rPr kumimoji="1" lang="ja-JP" altLang="ja-JP" sz="1300" baseline="0">
              <a:solidFill>
                <a:schemeClr val="dk1"/>
              </a:solidFill>
              <a:effectLst/>
              <a:latin typeface="+mn-lt"/>
              <a:ea typeface="+mn-ea"/>
              <a:cs typeface="+mn-cs"/>
            </a:rPr>
            <a:t>億円の増となった。</a:t>
          </a:r>
          <a:endParaRPr lang="ja-JP" altLang="ja-JP" sz="1300" baseline="0">
            <a:effectLst/>
          </a:endParaRPr>
        </a:p>
        <a:p>
          <a:endParaRPr kumimoji="1" lang="en-US" altLang="ja-JP" sz="1300" baseline="0">
            <a:solidFill>
              <a:schemeClr val="dk1"/>
            </a:solidFill>
            <a:effectLst/>
            <a:latin typeface="+mn-lt"/>
            <a:ea typeface="+mn-ea"/>
            <a:cs typeface="+mn-cs"/>
          </a:endParaRPr>
        </a:p>
        <a:p>
          <a:r>
            <a:rPr kumimoji="1" lang="ja-JP" altLang="ja-JP" sz="1300" baseline="0">
              <a:solidFill>
                <a:schemeClr val="dk1"/>
              </a:solidFill>
              <a:effectLst/>
              <a:latin typeface="+mn-lt"/>
              <a:ea typeface="+mn-ea"/>
              <a:cs typeface="+mn-cs"/>
            </a:rPr>
            <a:t>（今後の方針）</a:t>
          </a:r>
          <a:endParaRPr lang="ja-JP" altLang="ja-JP" sz="1300" baseline="0">
            <a:effectLst/>
          </a:endParaRPr>
        </a:p>
        <a:p>
          <a:r>
            <a:rPr kumimoji="1" lang="ja-JP" altLang="en-US" sz="1300" baseline="0">
              <a:solidFill>
                <a:schemeClr val="dk1"/>
              </a:solidFill>
              <a:effectLst/>
              <a:latin typeface="+mn-lt"/>
              <a:ea typeface="+mn-ea"/>
              <a:cs typeface="+mn-cs"/>
            </a:rPr>
            <a:t>　　</a:t>
          </a:r>
          <a:r>
            <a:rPr kumimoji="1" lang="ja-JP" altLang="ja-JP" sz="1300" baseline="0">
              <a:solidFill>
                <a:schemeClr val="dk1"/>
              </a:solidFill>
              <a:effectLst/>
              <a:latin typeface="+mn-lt"/>
              <a:ea typeface="+mn-ea"/>
              <a:cs typeface="+mn-cs"/>
            </a:rPr>
            <a:t>・基金の使途の明確化を図るために、財政調整基金を取り崩して個々の特定目的基金を積み立てていくことを予定している。</a:t>
          </a:r>
          <a:endParaRPr lang="ja-JP" altLang="ja-JP" sz="1300" baseline="0">
            <a:effectLst/>
          </a:endParaRPr>
        </a:p>
        <a:p>
          <a:r>
            <a:rPr kumimoji="1" lang="ja-JP" altLang="en-US" sz="1300" baseline="0">
              <a:solidFill>
                <a:schemeClr val="dk1"/>
              </a:solidFill>
              <a:effectLst/>
              <a:latin typeface="+mn-lt"/>
              <a:ea typeface="+mn-ea"/>
              <a:cs typeface="+mn-cs"/>
            </a:rPr>
            <a:t>　　</a:t>
          </a:r>
          <a:r>
            <a:rPr kumimoji="1" lang="ja-JP" altLang="ja-JP" sz="1300" baseline="0">
              <a:solidFill>
                <a:schemeClr val="dk1"/>
              </a:solidFill>
              <a:effectLst/>
              <a:latin typeface="+mn-lt"/>
              <a:ea typeface="+mn-ea"/>
              <a:cs typeface="+mn-cs"/>
            </a:rPr>
            <a:t>・短期的には公共施設等の整備維持補修に要する資金及びふるさと納税寄附金を原資に子育て支援事業を目的とする基金積立を予定している。</a:t>
          </a:r>
          <a:endParaRPr lang="ja-JP" altLang="ja-JP" sz="1300" baseline="0">
            <a:effectLst/>
          </a:endParaRPr>
        </a:p>
        <a:p>
          <a:endPar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（基金の使途）</a:t>
          </a:r>
          <a:endParaRPr lang="ja-JP" altLang="ja-JP" sz="1300">
            <a:effectLst/>
          </a:endParaRPr>
        </a:p>
        <a:p>
          <a:pPr eaLnBrk="1" fontAlgn="auto" latinLnBrk="0" hangingPunct="1"/>
          <a:r>
            <a:rPr kumimoji="1" lang="ja-JP" altLang="ja-JP" sz="1300" baseline="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・本村の地域振興に資する事業に関する施策の推進</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・快適でうるおいのある住みよい村づくりに資するため、村民に研修等の機械を与え、</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　次代に誇れる地域づくりのための人材育成と村の活性化に寄与する事業に関する施策の推進</a:t>
          </a:r>
          <a:endParaRPr lang="ja-JP" altLang="ja-JP" sz="1300">
            <a:effectLst/>
          </a:endParaRPr>
        </a:p>
        <a:p>
          <a:r>
            <a:rPr kumimoji="1" lang="ja-JP" altLang="ja-JP" sz="1300">
              <a:solidFill>
                <a:schemeClr val="dk1"/>
              </a:solidFill>
              <a:effectLst/>
              <a:latin typeface="+mn-lt"/>
              <a:ea typeface="+mn-ea"/>
              <a:cs typeface="+mn-cs"/>
            </a:rPr>
            <a:t>・雇用創出につながる地域の実情に応じた事業に関する施策の推進</a:t>
          </a:r>
          <a:endParaRPr lang="ja-JP" altLang="ja-JP" sz="1300">
            <a:effectLst/>
          </a:endParaRPr>
        </a:p>
        <a:p>
          <a:endParaRPr kumimoji="1" lang="en-US" altLang="ja-JP" sz="13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（増減理由）</a:t>
          </a:r>
          <a:endParaRPr lang="ja-JP" altLang="ja-JP" sz="1300">
            <a:effectLst/>
          </a:endParaRPr>
        </a:p>
        <a:p>
          <a:r>
            <a:rPr kumimoji="1" lang="ja-JP" altLang="ja-JP" sz="1300">
              <a:solidFill>
                <a:schemeClr val="dk1"/>
              </a:solidFill>
              <a:effectLst/>
              <a:latin typeface="+mn-lt"/>
              <a:ea typeface="+mn-ea"/>
              <a:cs typeface="+mn-cs"/>
            </a:rPr>
            <a:t>・人材育成基金：人材育成のための講演会、中学生の海外修学旅行補助事業、小学生異文化体験事業など</a:t>
          </a:r>
          <a:endParaRPr lang="ja-JP" altLang="ja-JP" sz="1300">
            <a:effectLst/>
          </a:endParaRPr>
        </a:p>
        <a:p>
          <a:r>
            <a:rPr kumimoji="1" lang="ja-JP" altLang="ja-JP" sz="1300">
              <a:solidFill>
                <a:schemeClr val="dk1"/>
              </a:solidFill>
              <a:effectLst/>
              <a:latin typeface="+mn-lt"/>
              <a:ea typeface="+mn-ea"/>
              <a:cs typeface="+mn-cs"/>
            </a:rPr>
            <a:t>　　　　　　　　人材育成と村の活性化に寄与する事業に基金を利用</a:t>
          </a:r>
          <a:endParaRPr lang="ja-JP" altLang="ja-JP" sz="1300">
            <a:effectLst/>
          </a:endParaRPr>
        </a:p>
        <a:p>
          <a:r>
            <a:rPr kumimoji="1" lang="ja-JP" altLang="ja-JP" sz="1300">
              <a:solidFill>
                <a:schemeClr val="dk1"/>
              </a:solidFill>
              <a:effectLst/>
              <a:latin typeface="+mn-lt"/>
              <a:ea typeface="+mn-ea"/>
              <a:cs typeface="+mn-cs"/>
            </a:rPr>
            <a:t>・地域振興基金：地域振興にする事業として商工会主催のイベント費補助のため基金利用</a:t>
          </a:r>
          <a:endParaRPr lang="ja-JP" altLang="ja-JP" sz="1300">
            <a:effectLst/>
          </a:endParaRPr>
        </a:p>
        <a:p>
          <a:endParaRPr kumimoji="1" lang="en-US" altLang="ja-JP" sz="13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（今後の方針）</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・公共施設等整備基金：公共施設等の整備維持補修のため</a:t>
          </a:r>
          <a:r>
            <a:rPr kumimoji="1" lang="en-US" altLang="ja-JP" sz="1300">
              <a:solidFill>
                <a:schemeClr val="dk1"/>
              </a:solidFill>
              <a:effectLst/>
              <a:latin typeface="+mn-lt"/>
              <a:ea typeface="+mn-ea"/>
              <a:cs typeface="+mn-cs"/>
            </a:rPr>
            <a:t>10</a:t>
          </a:r>
          <a:r>
            <a:rPr kumimoji="1" lang="ja-JP" altLang="ja-JP" sz="1300">
              <a:solidFill>
                <a:schemeClr val="dk1"/>
              </a:solidFill>
              <a:effectLst/>
              <a:latin typeface="+mn-lt"/>
              <a:ea typeface="+mn-ea"/>
              <a:cs typeface="+mn-cs"/>
            </a:rPr>
            <a:t>億円程度を積み立て予定</a:t>
          </a:r>
          <a:endParaRPr lang="ja-JP" altLang="ja-JP" sz="1300">
            <a:effectLst/>
          </a:endParaRPr>
        </a:p>
        <a:p>
          <a:pPr eaLnBrk="1" fontAlgn="auto" latinLnBrk="0" hangingPunct="1"/>
          <a:r>
            <a:rPr kumimoji="1" lang="en-US" altLang="ja-JP"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・ふるさと納税基金：子育て支援事業等のためにふるさと納税事業の純利益</a:t>
          </a:r>
          <a:r>
            <a:rPr kumimoji="1" lang="en-US" altLang="ja-JP" sz="1300">
              <a:solidFill>
                <a:schemeClr val="dk1"/>
              </a:solidFill>
              <a:effectLst/>
              <a:latin typeface="+mn-lt"/>
              <a:ea typeface="+mn-ea"/>
              <a:cs typeface="+mn-cs"/>
            </a:rPr>
            <a:t>(1.5</a:t>
          </a:r>
          <a:r>
            <a:rPr kumimoji="1" lang="ja-JP" altLang="ja-JP" sz="1300">
              <a:solidFill>
                <a:schemeClr val="dk1"/>
              </a:solidFill>
              <a:effectLst/>
              <a:latin typeface="+mn-lt"/>
              <a:ea typeface="+mn-ea"/>
              <a:cs typeface="+mn-cs"/>
            </a:rPr>
            <a:t>億円</a:t>
          </a:r>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を積み立て予定</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理由</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aseline="0">
              <a:solidFill>
                <a:schemeClr val="dk1"/>
              </a:solidFill>
              <a:effectLst/>
              <a:latin typeface="+mn-lt"/>
              <a:ea typeface="+mn-ea"/>
              <a:cs typeface="+mn-cs"/>
            </a:rPr>
            <a:t>　　</a:t>
          </a:r>
          <a:r>
            <a:rPr kumimoji="1" lang="ja-JP" altLang="ja-JP" sz="1300" baseline="0">
              <a:solidFill>
                <a:schemeClr val="dk1"/>
              </a:solidFill>
              <a:effectLst/>
              <a:latin typeface="+mn-lt"/>
              <a:ea typeface="+mn-ea"/>
              <a:cs typeface="+mn-cs"/>
            </a:rPr>
            <a:t>・景気動向による法人関係税等の変動</a:t>
          </a:r>
          <a:endParaRPr lang="ja-JP" altLang="ja-JP" sz="1300" baseline="0">
            <a:effectLst/>
          </a:endParaRPr>
        </a:p>
        <a:p>
          <a:endParaRPr kumimoji="1" lang="en-US" altLang="ja-JP" sz="1300" baseline="0">
            <a:solidFill>
              <a:schemeClr val="dk1"/>
            </a:solidFill>
            <a:effectLst/>
            <a:latin typeface="+mn-lt"/>
            <a:ea typeface="+mn-ea"/>
            <a:cs typeface="+mn-cs"/>
          </a:endParaRPr>
        </a:p>
        <a:p>
          <a:r>
            <a:rPr kumimoji="1" lang="ja-JP" altLang="ja-JP" sz="1300" baseline="0">
              <a:solidFill>
                <a:schemeClr val="dk1"/>
              </a:solidFill>
              <a:effectLst/>
              <a:latin typeface="+mn-lt"/>
              <a:ea typeface="+mn-ea"/>
              <a:cs typeface="+mn-cs"/>
            </a:rPr>
            <a:t>（今後の方針）</a:t>
          </a:r>
          <a:endParaRPr lang="ja-JP" altLang="ja-JP" sz="1300" baseline="0">
            <a:effectLst/>
          </a:endParaRPr>
        </a:p>
        <a:p>
          <a:r>
            <a:rPr kumimoji="1" lang="ja-JP" altLang="en-US" sz="1300" baseline="0">
              <a:solidFill>
                <a:schemeClr val="dk1"/>
              </a:solidFill>
              <a:effectLst/>
              <a:latin typeface="+mn-lt"/>
              <a:ea typeface="+mn-ea"/>
              <a:cs typeface="+mn-cs"/>
            </a:rPr>
            <a:t>　　</a:t>
          </a:r>
          <a:r>
            <a:rPr kumimoji="1" lang="ja-JP" altLang="ja-JP" sz="1300" baseline="0">
              <a:solidFill>
                <a:schemeClr val="dk1"/>
              </a:solidFill>
              <a:effectLst/>
              <a:latin typeface="+mn-lt"/>
              <a:ea typeface="+mn-ea"/>
              <a:cs typeface="+mn-cs"/>
            </a:rPr>
            <a:t>・短期的には基金の使途の明確化を図るために特定目的基金を積み立てていくことを予定しているため減少していく見込み。</a:t>
          </a:r>
          <a:endParaRPr lang="ja-JP" altLang="ja-JP" sz="1300" baseline="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baseline="0">
              <a:solidFill>
                <a:schemeClr val="dk1"/>
              </a:solidFill>
              <a:effectLst/>
              <a:latin typeface="+mn-lt"/>
              <a:ea typeface="+mn-ea"/>
              <a:cs typeface="+mn-cs"/>
            </a:rPr>
            <a:t>（増減理由）</a:t>
          </a:r>
          <a:endParaRPr lang="ja-JP" altLang="ja-JP" sz="1300" baseline="0">
            <a:effectLst/>
          </a:endParaRPr>
        </a:p>
        <a:p>
          <a:r>
            <a:rPr kumimoji="1" lang="ja-JP" altLang="en-US" sz="1300" baseline="0">
              <a:solidFill>
                <a:schemeClr val="dk1"/>
              </a:solidFill>
              <a:effectLst/>
              <a:latin typeface="+mn-lt"/>
              <a:ea typeface="+mn-ea"/>
              <a:cs typeface="+mn-cs"/>
            </a:rPr>
            <a:t>　　</a:t>
          </a:r>
          <a:r>
            <a:rPr kumimoji="1" lang="ja-JP" altLang="ja-JP" sz="1300" baseline="0">
              <a:solidFill>
                <a:schemeClr val="dk1"/>
              </a:solidFill>
              <a:effectLst/>
              <a:latin typeface="+mn-lt"/>
              <a:ea typeface="+mn-ea"/>
              <a:cs typeface="+mn-cs"/>
            </a:rPr>
            <a:t>・特になし</a:t>
          </a:r>
          <a:endParaRPr lang="ja-JP" altLang="ja-JP" sz="1300" baseline="0">
            <a:effectLst/>
          </a:endParaRPr>
        </a:p>
        <a:p>
          <a:endParaRPr kumimoji="1" lang="en-US" altLang="ja-JP" sz="1300" baseline="0">
            <a:solidFill>
              <a:schemeClr val="dk1"/>
            </a:solidFill>
            <a:effectLst/>
            <a:latin typeface="+mn-lt"/>
            <a:ea typeface="+mn-ea"/>
            <a:cs typeface="+mn-cs"/>
          </a:endParaRPr>
        </a:p>
        <a:p>
          <a:r>
            <a:rPr kumimoji="1" lang="ja-JP" altLang="en-US" sz="1300" baseline="0">
              <a:solidFill>
                <a:schemeClr val="dk1"/>
              </a:solidFill>
              <a:effectLst/>
              <a:latin typeface="+mn-lt"/>
              <a:ea typeface="+mn-ea"/>
              <a:cs typeface="+mn-cs"/>
            </a:rPr>
            <a:t>　</a:t>
          </a:r>
          <a:r>
            <a:rPr kumimoji="1" lang="ja-JP" altLang="ja-JP" sz="1300" baseline="0">
              <a:solidFill>
                <a:schemeClr val="dk1"/>
              </a:solidFill>
              <a:effectLst/>
              <a:latin typeface="+mn-lt"/>
              <a:ea typeface="+mn-ea"/>
              <a:cs typeface="+mn-cs"/>
            </a:rPr>
            <a:t>（今後の方針）</a:t>
          </a:r>
          <a:endParaRPr lang="ja-JP" altLang="ja-JP" sz="1300" baseline="0">
            <a:effectLst/>
          </a:endParaRPr>
        </a:p>
        <a:p>
          <a:r>
            <a:rPr kumimoji="1" lang="ja-JP" altLang="en-US" sz="1300" baseline="0">
              <a:solidFill>
                <a:schemeClr val="dk1"/>
              </a:solidFill>
              <a:effectLst/>
              <a:latin typeface="+mn-lt"/>
              <a:ea typeface="+mn-ea"/>
              <a:cs typeface="+mn-cs"/>
            </a:rPr>
            <a:t>　　</a:t>
          </a:r>
          <a:r>
            <a:rPr kumimoji="1" lang="ja-JP" altLang="ja-JP" sz="1300" baseline="0">
              <a:solidFill>
                <a:schemeClr val="dk1"/>
              </a:solidFill>
              <a:effectLst/>
              <a:latin typeface="+mn-lt"/>
              <a:ea typeface="+mn-ea"/>
              <a:cs typeface="+mn-cs"/>
            </a:rPr>
            <a:t>・今後地方債の償還計画を作成し基金額を検討していきたい。</a:t>
          </a:r>
          <a:endParaRPr lang="ja-JP" altLang="ja-JP" sz="1300" baseline="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福島県中島村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5,176
5,158
18.92
3,599,711
3,266,007
333,704
1,869,578
2,448,717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9" name="テキスト ボックス 38"/>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0" name="テキスト ボックス 39"/>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1" name="テキスト ボックス 40"/>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有形固定資産償却率は類似団体より低い水準にあるが、今後、公共施設等について個別施設計画を策定し、計画に基づいた施設の維持管理を適切に進めていきたい。</a:t>
          </a: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7" name="テキスト ボックス 56"/>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8" name="直線コネクタ 57"/>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9" name="テキスト ボックス 58"/>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0" name="直線コネクタ 59"/>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1" name="テキスト ボックス 60"/>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2" name="直線コネクタ 61"/>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3" name="テキスト ボックス 62"/>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4" name="直線コネクタ 63"/>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5" name="テキスト ボックス 64"/>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6" name="直線コネクタ 65"/>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7" name="テキスト ボックス 66"/>
        <xdr:cNvSpPr txBox="1"/>
      </xdr:nvSpPr>
      <xdr:spPr>
        <a:xfrm>
          <a:off x="795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9" name="テキスト ボックス 68"/>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147849</xdr:rowOff>
    </xdr:from>
    <xdr:to>
      <xdr:col>23</xdr:col>
      <xdr:colOff>85090</xdr:colOff>
      <xdr:row>34</xdr:row>
      <xdr:rowOff>124354</xdr:rowOff>
    </xdr:to>
    <xdr:cxnSp macro="">
      <xdr:nvCxnSpPr>
        <xdr:cNvPr id="71" name="直線コネクタ 70"/>
        <xdr:cNvCxnSpPr/>
      </xdr:nvCxnSpPr>
      <xdr:spPr>
        <a:xfrm flipV="1">
          <a:off x="4760595" y="5548524"/>
          <a:ext cx="1270" cy="1176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128181</xdr:rowOff>
    </xdr:from>
    <xdr:ext cx="405111" cy="259045"/>
    <xdr:sp macro="" textlink="">
      <xdr:nvSpPr>
        <xdr:cNvPr id="72" name="有形固定資産減価償却率最小値テキスト"/>
        <xdr:cNvSpPr txBox="1"/>
      </xdr:nvSpPr>
      <xdr:spPr>
        <a:xfrm>
          <a:off x="4813300" y="6729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124354</xdr:rowOff>
    </xdr:from>
    <xdr:to>
      <xdr:col>23</xdr:col>
      <xdr:colOff>174625</xdr:colOff>
      <xdr:row>34</xdr:row>
      <xdr:rowOff>124354</xdr:rowOff>
    </xdr:to>
    <xdr:cxnSp macro="">
      <xdr:nvCxnSpPr>
        <xdr:cNvPr id="73" name="直線コネクタ 72"/>
        <xdr:cNvCxnSpPr/>
      </xdr:nvCxnSpPr>
      <xdr:spPr>
        <a:xfrm>
          <a:off x="4673600" y="6725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94526</xdr:rowOff>
    </xdr:from>
    <xdr:ext cx="405111" cy="259045"/>
    <xdr:sp macro="" textlink="">
      <xdr:nvSpPr>
        <xdr:cNvPr id="74" name="有形固定資産減価償却率最大値テキスト"/>
        <xdr:cNvSpPr txBox="1"/>
      </xdr:nvSpPr>
      <xdr:spPr>
        <a:xfrm>
          <a:off x="4813300" y="5323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147849</xdr:rowOff>
    </xdr:from>
    <xdr:to>
      <xdr:col>23</xdr:col>
      <xdr:colOff>174625</xdr:colOff>
      <xdr:row>27</xdr:row>
      <xdr:rowOff>147849</xdr:rowOff>
    </xdr:to>
    <xdr:cxnSp macro="">
      <xdr:nvCxnSpPr>
        <xdr:cNvPr id="75" name="直線コネクタ 74"/>
        <xdr:cNvCxnSpPr/>
      </xdr:nvCxnSpPr>
      <xdr:spPr>
        <a:xfrm>
          <a:off x="4673600" y="5548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84155</xdr:rowOff>
    </xdr:from>
    <xdr:ext cx="405111" cy="259045"/>
    <xdr:sp macro="" textlink="">
      <xdr:nvSpPr>
        <xdr:cNvPr id="76" name="有形固定資産減価償却率平均値テキスト"/>
        <xdr:cNvSpPr txBox="1"/>
      </xdr:nvSpPr>
      <xdr:spPr>
        <a:xfrm>
          <a:off x="4813300" y="58277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61278</xdr:rowOff>
    </xdr:from>
    <xdr:to>
      <xdr:col>23</xdr:col>
      <xdr:colOff>136525</xdr:colOff>
      <xdr:row>30</xdr:row>
      <xdr:rowOff>162878</xdr:rowOff>
    </xdr:to>
    <xdr:sp macro="" textlink="">
      <xdr:nvSpPr>
        <xdr:cNvPr id="77" name="フローチャート: 判断 76"/>
        <xdr:cNvSpPr/>
      </xdr:nvSpPr>
      <xdr:spPr>
        <a:xfrm>
          <a:off x="4711700" y="597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91863</xdr:rowOff>
    </xdr:from>
    <xdr:to>
      <xdr:col>19</xdr:col>
      <xdr:colOff>187325</xdr:colOff>
      <xdr:row>31</xdr:row>
      <xdr:rowOff>22013</xdr:rowOff>
    </xdr:to>
    <xdr:sp macro="" textlink="">
      <xdr:nvSpPr>
        <xdr:cNvPr id="78" name="フローチャート: 判断 77"/>
        <xdr:cNvSpPr/>
      </xdr:nvSpPr>
      <xdr:spPr>
        <a:xfrm>
          <a:off x="40005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151236</xdr:rowOff>
    </xdr:from>
    <xdr:to>
      <xdr:col>15</xdr:col>
      <xdr:colOff>187325</xdr:colOff>
      <xdr:row>31</xdr:row>
      <xdr:rowOff>81386</xdr:rowOff>
    </xdr:to>
    <xdr:sp macro="" textlink="">
      <xdr:nvSpPr>
        <xdr:cNvPr id="79" name="フローチャート: 判断 78"/>
        <xdr:cNvSpPr/>
      </xdr:nvSpPr>
      <xdr:spPr>
        <a:xfrm>
          <a:off x="3238500" y="606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131445</xdr:rowOff>
    </xdr:from>
    <xdr:to>
      <xdr:col>23</xdr:col>
      <xdr:colOff>136525</xdr:colOff>
      <xdr:row>31</xdr:row>
      <xdr:rowOff>61595</xdr:rowOff>
    </xdr:to>
    <xdr:sp macro="" textlink="">
      <xdr:nvSpPr>
        <xdr:cNvPr id="85" name="楕円 84"/>
        <xdr:cNvSpPr/>
      </xdr:nvSpPr>
      <xdr:spPr>
        <a:xfrm>
          <a:off x="4711700" y="604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109872</xdr:rowOff>
    </xdr:from>
    <xdr:ext cx="405111" cy="259045"/>
    <xdr:sp macro="" textlink="">
      <xdr:nvSpPr>
        <xdr:cNvPr id="86" name="有形固定資産減価償却率該当値テキスト"/>
        <xdr:cNvSpPr txBox="1"/>
      </xdr:nvSpPr>
      <xdr:spPr>
        <a:xfrm>
          <a:off x="4813300" y="6024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109855</xdr:rowOff>
    </xdr:from>
    <xdr:to>
      <xdr:col>19</xdr:col>
      <xdr:colOff>187325</xdr:colOff>
      <xdr:row>31</xdr:row>
      <xdr:rowOff>40005</xdr:rowOff>
    </xdr:to>
    <xdr:sp macro="" textlink="">
      <xdr:nvSpPr>
        <xdr:cNvPr id="87" name="楕円 86"/>
        <xdr:cNvSpPr/>
      </xdr:nvSpPr>
      <xdr:spPr>
        <a:xfrm>
          <a:off x="4000500" y="602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160655</xdr:rowOff>
    </xdr:from>
    <xdr:to>
      <xdr:col>23</xdr:col>
      <xdr:colOff>85725</xdr:colOff>
      <xdr:row>31</xdr:row>
      <xdr:rowOff>10795</xdr:rowOff>
    </xdr:to>
    <xdr:cxnSp macro="">
      <xdr:nvCxnSpPr>
        <xdr:cNvPr id="88" name="直線コネクタ 87"/>
        <xdr:cNvCxnSpPr/>
      </xdr:nvCxnSpPr>
      <xdr:spPr>
        <a:xfrm>
          <a:off x="4051300" y="6075680"/>
          <a:ext cx="711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38540</xdr:rowOff>
    </xdr:from>
    <xdr:ext cx="405111" cy="259045"/>
    <xdr:sp macro="" textlink="">
      <xdr:nvSpPr>
        <xdr:cNvPr id="89" name="n_1aveValue有形固定資産減価償却率"/>
        <xdr:cNvSpPr txBox="1"/>
      </xdr:nvSpPr>
      <xdr:spPr>
        <a:xfrm>
          <a:off x="3836044" y="5782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97913</xdr:rowOff>
    </xdr:from>
    <xdr:ext cx="405111" cy="259045"/>
    <xdr:sp macro="" textlink="">
      <xdr:nvSpPr>
        <xdr:cNvPr id="90" name="n_2aveValue有形固定資産減価償却率"/>
        <xdr:cNvSpPr txBox="1"/>
      </xdr:nvSpPr>
      <xdr:spPr>
        <a:xfrm>
          <a:off x="3086744" y="5841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31132</xdr:rowOff>
    </xdr:from>
    <xdr:ext cx="405111" cy="259045"/>
    <xdr:sp macro="" textlink="">
      <xdr:nvSpPr>
        <xdr:cNvPr id="91" name="n_1mainValue有形固定資産減価償却率"/>
        <xdr:cNvSpPr txBox="1"/>
      </xdr:nvSpPr>
      <xdr:spPr>
        <a:xfrm>
          <a:off x="38360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3" name="正方形/長方形 9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4" name="正方形/長方形 93"/>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債務償還可能年数は類似団体より低い水準にあるが、今後公共施設の老朽化対策に伴い起債等は発行の増額が見込まれ、将来負担額の増加傾向が予測されるが、計画的な事業執行に取り組んでいく。</a:t>
          </a:r>
        </a:p>
      </xdr:txBody>
    </xdr:sp>
    <xdr:clientData/>
  </xdr:twoCellAnchor>
  <xdr:oneCellAnchor>
    <xdr:from>
      <xdr:col>57</xdr:col>
      <xdr:colOff>111125</xdr:colOff>
      <xdr:row>23</xdr:row>
      <xdr:rowOff>47625</xdr:rowOff>
    </xdr:from>
    <xdr:ext cx="349839" cy="225703"/>
    <xdr:sp macro="" textlink="">
      <xdr:nvSpPr>
        <xdr:cNvPr id="105" name="テキスト ボックス 10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7" name="直線コネクタ 10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8" name="テキスト ボックス 107"/>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9" name="直線コネクタ 10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10" name="テキスト ボックス 109"/>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1" name="直線コネクタ 11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2" name="テキスト ボックス 111"/>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3" name="直線コネクタ 11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4" name="テキスト ボックス 113"/>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5" name="直線コネクタ 11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6" name="テキスト ボックス 115"/>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8" name="テキスト ボックス 117"/>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95603</xdr:rowOff>
    </xdr:from>
    <xdr:to>
      <xdr:col>76</xdr:col>
      <xdr:colOff>21589</xdr:colOff>
      <xdr:row>34</xdr:row>
      <xdr:rowOff>151342</xdr:rowOff>
    </xdr:to>
    <xdr:cxnSp macro="">
      <xdr:nvCxnSpPr>
        <xdr:cNvPr id="120" name="直線コネクタ 119"/>
        <xdr:cNvCxnSpPr/>
      </xdr:nvCxnSpPr>
      <xdr:spPr>
        <a:xfrm flipV="1">
          <a:off x="14793595" y="5324828"/>
          <a:ext cx="1269" cy="1427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1"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2" name="直線コネクタ 121"/>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42280</xdr:rowOff>
    </xdr:from>
    <xdr:ext cx="405111" cy="259045"/>
    <xdr:sp macro="" textlink="">
      <xdr:nvSpPr>
        <xdr:cNvPr id="123" name="債務償還可能年数最大値テキスト"/>
        <xdr:cNvSpPr txBox="1"/>
      </xdr:nvSpPr>
      <xdr:spPr>
        <a:xfrm>
          <a:off x="14846300" y="5100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95603</xdr:rowOff>
    </xdr:from>
    <xdr:to>
      <xdr:col>76</xdr:col>
      <xdr:colOff>111125</xdr:colOff>
      <xdr:row>26</xdr:row>
      <xdr:rowOff>95603</xdr:rowOff>
    </xdr:to>
    <xdr:cxnSp macro="">
      <xdr:nvCxnSpPr>
        <xdr:cNvPr id="124" name="直線コネクタ 123"/>
        <xdr:cNvCxnSpPr/>
      </xdr:nvCxnSpPr>
      <xdr:spPr>
        <a:xfrm>
          <a:off x="14706600" y="532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62035</xdr:rowOff>
    </xdr:from>
    <xdr:ext cx="340478" cy="259045"/>
    <xdr:sp macro="" textlink="">
      <xdr:nvSpPr>
        <xdr:cNvPr id="125" name="債務償還可能年数平均値テキスト"/>
        <xdr:cNvSpPr txBox="1"/>
      </xdr:nvSpPr>
      <xdr:spPr>
        <a:xfrm>
          <a:off x="14846300" y="597706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39158</xdr:rowOff>
    </xdr:from>
    <xdr:to>
      <xdr:col>76</xdr:col>
      <xdr:colOff>73025</xdr:colOff>
      <xdr:row>31</xdr:row>
      <xdr:rowOff>140758</xdr:rowOff>
    </xdr:to>
    <xdr:sp macro="" textlink="">
      <xdr:nvSpPr>
        <xdr:cNvPr id="126" name="フローチャート: 判断 125"/>
        <xdr:cNvSpPr/>
      </xdr:nvSpPr>
      <xdr:spPr>
        <a:xfrm>
          <a:off x="14744700" y="612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7" name="テキスト ボックス 12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8" name="テキスト ボックス 12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9" name="テキスト ボックス 12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0" name="テキスト ボックス 12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1" name="テキスト ボックス 13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44097</xdr:rowOff>
    </xdr:from>
    <xdr:to>
      <xdr:col>76</xdr:col>
      <xdr:colOff>73025</xdr:colOff>
      <xdr:row>33</xdr:row>
      <xdr:rowOff>145697</xdr:rowOff>
    </xdr:to>
    <xdr:sp macro="" textlink="">
      <xdr:nvSpPr>
        <xdr:cNvPr id="132" name="楕円 131"/>
        <xdr:cNvSpPr/>
      </xdr:nvSpPr>
      <xdr:spPr>
        <a:xfrm>
          <a:off x="14744700" y="647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22524</xdr:rowOff>
    </xdr:from>
    <xdr:ext cx="340478" cy="259045"/>
    <xdr:sp macro="" textlink="">
      <xdr:nvSpPr>
        <xdr:cNvPr id="133" name="債務償還可能年数該当値テキスト"/>
        <xdr:cNvSpPr txBox="1"/>
      </xdr:nvSpPr>
      <xdr:spPr>
        <a:xfrm>
          <a:off x="14846300" y="64518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4" name="正方形/長方形 13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5" name="正方形/長方形 13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6" name="テキスト ボックス 13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7" name="テキスト ボックス 13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8" name="テキスト ボックス 13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9" name="テキスト ボックス 13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福島県中島村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5,176
5,158
18.92
3,599,711
3,266,007
333,704
1,869,578
2,448,717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70485</xdr:rowOff>
    </xdr:from>
    <xdr:to>
      <xdr:col>24</xdr:col>
      <xdr:colOff>62865</xdr:colOff>
      <xdr:row>41</xdr:row>
      <xdr:rowOff>24765</xdr:rowOff>
    </xdr:to>
    <xdr:cxnSp macro="">
      <xdr:nvCxnSpPr>
        <xdr:cNvPr id="56" name="直線コネクタ 55"/>
        <xdr:cNvCxnSpPr/>
      </xdr:nvCxnSpPr>
      <xdr:spPr>
        <a:xfrm flipV="1">
          <a:off x="4634865" y="5728335"/>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28592</xdr:rowOff>
    </xdr:from>
    <xdr:ext cx="405111" cy="259045"/>
    <xdr:sp macro="" textlink="">
      <xdr:nvSpPr>
        <xdr:cNvPr id="57" name="【道路】&#10;有形固定資産減価償却率最小値テキスト"/>
        <xdr:cNvSpPr txBox="1"/>
      </xdr:nvSpPr>
      <xdr:spPr>
        <a:xfrm>
          <a:off x="4673600" y="705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24765</xdr:rowOff>
    </xdr:from>
    <xdr:to>
      <xdr:col>24</xdr:col>
      <xdr:colOff>152400</xdr:colOff>
      <xdr:row>41</xdr:row>
      <xdr:rowOff>24765</xdr:rowOff>
    </xdr:to>
    <xdr:cxnSp macro="">
      <xdr:nvCxnSpPr>
        <xdr:cNvPr id="58" name="直線コネクタ 57"/>
        <xdr:cNvCxnSpPr/>
      </xdr:nvCxnSpPr>
      <xdr:spPr>
        <a:xfrm>
          <a:off x="4546600" y="7054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17162</xdr:rowOff>
    </xdr:from>
    <xdr:ext cx="405111" cy="259045"/>
    <xdr:sp macro="" textlink="">
      <xdr:nvSpPr>
        <xdr:cNvPr id="59" name="【道路】&#10;有形固定資産減価償却率最大値テキスト"/>
        <xdr:cNvSpPr txBox="1"/>
      </xdr:nvSpPr>
      <xdr:spPr>
        <a:xfrm>
          <a:off x="4673600" y="5503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70485</xdr:rowOff>
    </xdr:from>
    <xdr:to>
      <xdr:col>24</xdr:col>
      <xdr:colOff>152400</xdr:colOff>
      <xdr:row>33</xdr:row>
      <xdr:rowOff>70485</xdr:rowOff>
    </xdr:to>
    <xdr:cxnSp macro="">
      <xdr:nvCxnSpPr>
        <xdr:cNvPr id="60" name="直線コネクタ 59"/>
        <xdr:cNvCxnSpPr/>
      </xdr:nvCxnSpPr>
      <xdr:spPr>
        <a:xfrm>
          <a:off x="4546600" y="572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147337</xdr:rowOff>
    </xdr:from>
    <xdr:ext cx="405111" cy="259045"/>
    <xdr:sp macro="" textlink="">
      <xdr:nvSpPr>
        <xdr:cNvPr id="61" name="【道路】&#10;有形固定資産減価償却率平均値テキスト"/>
        <xdr:cNvSpPr txBox="1"/>
      </xdr:nvSpPr>
      <xdr:spPr>
        <a:xfrm>
          <a:off x="4673600" y="6148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124460</xdr:rowOff>
    </xdr:from>
    <xdr:to>
      <xdr:col>24</xdr:col>
      <xdr:colOff>114300</xdr:colOff>
      <xdr:row>37</xdr:row>
      <xdr:rowOff>54610</xdr:rowOff>
    </xdr:to>
    <xdr:sp macro="" textlink="">
      <xdr:nvSpPr>
        <xdr:cNvPr id="62" name="フローチャート: 判断 61"/>
        <xdr:cNvSpPr/>
      </xdr:nvSpPr>
      <xdr:spPr>
        <a:xfrm>
          <a:off x="4584700" y="629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53975</xdr:rowOff>
    </xdr:from>
    <xdr:to>
      <xdr:col>20</xdr:col>
      <xdr:colOff>38100</xdr:colOff>
      <xdr:row>37</xdr:row>
      <xdr:rowOff>155575</xdr:rowOff>
    </xdr:to>
    <xdr:sp macro="" textlink="">
      <xdr:nvSpPr>
        <xdr:cNvPr id="63" name="フローチャート: 判断 62"/>
        <xdr:cNvSpPr/>
      </xdr:nvSpPr>
      <xdr:spPr>
        <a:xfrm>
          <a:off x="3746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158750</xdr:rowOff>
    </xdr:from>
    <xdr:to>
      <xdr:col>15</xdr:col>
      <xdr:colOff>101600</xdr:colOff>
      <xdr:row>38</xdr:row>
      <xdr:rowOff>88900</xdr:rowOff>
    </xdr:to>
    <xdr:sp macro="" textlink="">
      <xdr:nvSpPr>
        <xdr:cNvPr id="64" name="フローチャート: 判断 63"/>
        <xdr:cNvSpPr/>
      </xdr:nvSpPr>
      <xdr:spPr>
        <a:xfrm>
          <a:off x="2857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147320</xdr:rowOff>
    </xdr:from>
    <xdr:to>
      <xdr:col>24</xdr:col>
      <xdr:colOff>114300</xdr:colOff>
      <xdr:row>38</xdr:row>
      <xdr:rowOff>77470</xdr:rowOff>
    </xdr:to>
    <xdr:sp macro="" textlink="">
      <xdr:nvSpPr>
        <xdr:cNvPr id="70" name="楕円 69"/>
        <xdr:cNvSpPr/>
      </xdr:nvSpPr>
      <xdr:spPr>
        <a:xfrm>
          <a:off x="4584700"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125747</xdr:rowOff>
    </xdr:from>
    <xdr:ext cx="405111" cy="259045"/>
    <xdr:sp macro="" textlink="">
      <xdr:nvSpPr>
        <xdr:cNvPr id="71" name="【道路】&#10;有形固定資産減価償却率該当値テキスト"/>
        <xdr:cNvSpPr txBox="1"/>
      </xdr:nvSpPr>
      <xdr:spPr>
        <a:xfrm>
          <a:off x="4673600"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164465</xdr:rowOff>
    </xdr:from>
    <xdr:to>
      <xdr:col>20</xdr:col>
      <xdr:colOff>38100</xdr:colOff>
      <xdr:row>38</xdr:row>
      <xdr:rowOff>94615</xdr:rowOff>
    </xdr:to>
    <xdr:sp macro="" textlink="">
      <xdr:nvSpPr>
        <xdr:cNvPr id="72" name="楕円 71"/>
        <xdr:cNvSpPr/>
      </xdr:nvSpPr>
      <xdr:spPr>
        <a:xfrm>
          <a:off x="3746500" y="650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26670</xdr:rowOff>
    </xdr:from>
    <xdr:to>
      <xdr:col>24</xdr:col>
      <xdr:colOff>63500</xdr:colOff>
      <xdr:row>38</xdr:row>
      <xdr:rowOff>43815</xdr:rowOff>
    </xdr:to>
    <xdr:cxnSp macro="">
      <xdr:nvCxnSpPr>
        <xdr:cNvPr id="73" name="直線コネクタ 72"/>
        <xdr:cNvCxnSpPr/>
      </xdr:nvCxnSpPr>
      <xdr:spPr>
        <a:xfrm flipV="1">
          <a:off x="3797300" y="654177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652</xdr:rowOff>
    </xdr:from>
    <xdr:ext cx="405111" cy="259045"/>
    <xdr:sp macro="" textlink="">
      <xdr:nvSpPr>
        <xdr:cNvPr id="74" name="n_1aveValue【道路】&#10;有形固定資産減価償却率"/>
        <xdr:cNvSpPr txBox="1"/>
      </xdr:nvSpPr>
      <xdr:spPr>
        <a:xfrm>
          <a:off x="358204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105427</xdr:rowOff>
    </xdr:from>
    <xdr:ext cx="405111" cy="259045"/>
    <xdr:sp macro="" textlink="">
      <xdr:nvSpPr>
        <xdr:cNvPr id="75" name="n_2aveValue【道路】&#10;有形固定資産減価償却率"/>
        <xdr:cNvSpPr txBox="1"/>
      </xdr:nvSpPr>
      <xdr:spPr>
        <a:xfrm>
          <a:off x="2705744"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85742</xdr:rowOff>
    </xdr:from>
    <xdr:ext cx="405111" cy="259045"/>
    <xdr:sp macro="" textlink="">
      <xdr:nvSpPr>
        <xdr:cNvPr id="76" name="n_1mainValue【道路】&#10;有形固定資産減価償却率"/>
        <xdr:cNvSpPr txBox="1"/>
      </xdr:nvSpPr>
      <xdr:spPr>
        <a:xfrm>
          <a:off x="3582044" y="660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7" name="直線コネクタ 86"/>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8" name="テキスト ボックス 87"/>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9" name="直線コネクタ 88"/>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0" name="テキスト ボックス 89"/>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1" name="直線コネクタ 90"/>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2" name="テキスト ボックス 91"/>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3" name="直線コネクタ 92"/>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4" name="テキスト ボックス 93"/>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6" name="テキスト ボックス 95"/>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166725</xdr:rowOff>
    </xdr:from>
    <xdr:to>
      <xdr:col>54</xdr:col>
      <xdr:colOff>189865</xdr:colOff>
      <xdr:row>41</xdr:row>
      <xdr:rowOff>132733</xdr:rowOff>
    </xdr:to>
    <xdr:cxnSp macro="">
      <xdr:nvCxnSpPr>
        <xdr:cNvPr id="98" name="直線コネクタ 97"/>
        <xdr:cNvCxnSpPr/>
      </xdr:nvCxnSpPr>
      <xdr:spPr>
        <a:xfrm flipV="1">
          <a:off x="10476865" y="5824575"/>
          <a:ext cx="0" cy="1337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136560</xdr:rowOff>
    </xdr:from>
    <xdr:ext cx="469744" cy="259045"/>
    <xdr:sp macro="" textlink="">
      <xdr:nvSpPr>
        <xdr:cNvPr id="99" name="【道路】&#10;一人当たり延長最小値テキスト"/>
        <xdr:cNvSpPr txBox="1"/>
      </xdr:nvSpPr>
      <xdr:spPr>
        <a:xfrm>
          <a:off x="10515600" y="7166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132733</xdr:rowOff>
    </xdr:from>
    <xdr:to>
      <xdr:col>55</xdr:col>
      <xdr:colOff>88900</xdr:colOff>
      <xdr:row>41</xdr:row>
      <xdr:rowOff>132733</xdr:rowOff>
    </xdr:to>
    <xdr:cxnSp macro="">
      <xdr:nvCxnSpPr>
        <xdr:cNvPr id="100" name="直線コネクタ 99"/>
        <xdr:cNvCxnSpPr/>
      </xdr:nvCxnSpPr>
      <xdr:spPr>
        <a:xfrm>
          <a:off x="10388600" y="7162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113402</xdr:rowOff>
    </xdr:from>
    <xdr:ext cx="534377" cy="259045"/>
    <xdr:sp macro="" textlink="">
      <xdr:nvSpPr>
        <xdr:cNvPr id="101" name="【道路】&#10;一人当たり延長最大値テキスト"/>
        <xdr:cNvSpPr txBox="1"/>
      </xdr:nvSpPr>
      <xdr:spPr>
        <a:xfrm>
          <a:off x="10515600" y="559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166725</xdr:rowOff>
    </xdr:from>
    <xdr:to>
      <xdr:col>55</xdr:col>
      <xdr:colOff>88900</xdr:colOff>
      <xdr:row>33</xdr:row>
      <xdr:rowOff>166725</xdr:rowOff>
    </xdr:to>
    <xdr:cxnSp macro="">
      <xdr:nvCxnSpPr>
        <xdr:cNvPr id="102" name="直線コネクタ 101"/>
        <xdr:cNvCxnSpPr/>
      </xdr:nvCxnSpPr>
      <xdr:spPr>
        <a:xfrm>
          <a:off x="10388600" y="582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15816</xdr:rowOff>
    </xdr:from>
    <xdr:ext cx="534377" cy="259045"/>
    <xdr:sp macro="" textlink="">
      <xdr:nvSpPr>
        <xdr:cNvPr id="103" name="【道路】&#10;一人当たり延長平均値テキスト"/>
        <xdr:cNvSpPr txBox="1"/>
      </xdr:nvSpPr>
      <xdr:spPr>
        <a:xfrm>
          <a:off x="10515600" y="6359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164388</xdr:rowOff>
    </xdr:from>
    <xdr:to>
      <xdr:col>55</xdr:col>
      <xdr:colOff>50800</xdr:colOff>
      <xdr:row>38</xdr:row>
      <xdr:rowOff>94538</xdr:rowOff>
    </xdr:to>
    <xdr:sp macro="" textlink="">
      <xdr:nvSpPr>
        <xdr:cNvPr id="104" name="フローチャート: 判断 103"/>
        <xdr:cNvSpPr/>
      </xdr:nvSpPr>
      <xdr:spPr>
        <a:xfrm>
          <a:off x="10426700" y="65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42888</xdr:rowOff>
    </xdr:from>
    <xdr:to>
      <xdr:col>50</xdr:col>
      <xdr:colOff>165100</xdr:colOff>
      <xdr:row>37</xdr:row>
      <xdr:rowOff>144488</xdr:rowOff>
    </xdr:to>
    <xdr:sp macro="" textlink="">
      <xdr:nvSpPr>
        <xdr:cNvPr id="105" name="フローチャート: 判断 104"/>
        <xdr:cNvSpPr/>
      </xdr:nvSpPr>
      <xdr:spPr>
        <a:xfrm>
          <a:off x="9588500" y="638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34</xdr:row>
      <xdr:rowOff>27594</xdr:rowOff>
    </xdr:from>
    <xdr:to>
      <xdr:col>46</xdr:col>
      <xdr:colOff>38100</xdr:colOff>
      <xdr:row>34</xdr:row>
      <xdr:rowOff>129194</xdr:rowOff>
    </xdr:to>
    <xdr:sp macro="" textlink="">
      <xdr:nvSpPr>
        <xdr:cNvPr id="106" name="フローチャート: 判断 105"/>
        <xdr:cNvSpPr/>
      </xdr:nvSpPr>
      <xdr:spPr>
        <a:xfrm>
          <a:off x="8699500" y="585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2334</xdr:rowOff>
    </xdr:from>
    <xdr:to>
      <xdr:col>55</xdr:col>
      <xdr:colOff>50800</xdr:colOff>
      <xdr:row>39</xdr:row>
      <xdr:rowOff>103934</xdr:rowOff>
    </xdr:to>
    <xdr:sp macro="" textlink="">
      <xdr:nvSpPr>
        <xdr:cNvPr id="112" name="楕円 111"/>
        <xdr:cNvSpPr/>
      </xdr:nvSpPr>
      <xdr:spPr>
        <a:xfrm>
          <a:off x="10426700" y="668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152211</xdr:rowOff>
    </xdr:from>
    <xdr:ext cx="534377" cy="259045"/>
    <xdr:sp macro="" textlink="">
      <xdr:nvSpPr>
        <xdr:cNvPr id="113" name="【道路】&#10;一人当たり延長該当値テキスト"/>
        <xdr:cNvSpPr txBox="1"/>
      </xdr:nvSpPr>
      <xdr:spPr>
        <a:xfrm>
          <a:off x="10515600" y="6667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4757</xdr:rowOff>
    </xdr:from>
    <xdr:to>
      <xdr:col>50</xdr:col>
      <xdr:colOff>165100</xdr:colOff>
      <xdr:row>39</xdr:row>
      <xdr:rowOff>106357</xdr:rowOff>
    </xdr:to>
    <xdr:sp macro="" textlink="">
      <xdr:nvSpPr>
        <xdr:cNvPr id="114" name="楕円 113"/>
        <xdr:cNvSpPr/>
      </xdr:nvSpPr>
      <xdr:spPr>
        <a:xfrm>
          <a:off x="9588500" y="669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53134</xdr:rowOff>
    </xdr:from>
    <xdr:to>
      <xdr:col>55</xdr:col>
      <xdr:colOff>0</xdr:colOff>
      <xdr:row>39</xdr:row>
      <xdr:rowOff>55557</xdr:rowOff>
    </xdr:to>
    <xdr:cxnSp macro="">
      <xdr:nvCxnSpPr>
        <xdr:cNvPr id="115" name="直線コネクタ 114"/>
        <xdr:cNvCxnSpPr/>
      </xdr:nvCxnSpPr>
      <xdr:spPr>
        <a:xfrm flipV="1">
          <a:off x="9639300" y="6739684"/>
          <a:ext cx="8382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35</xdr:row>
      <xdr:rowOff>161015</xdr:rowOff>
    </xdr:from>
    <xdr:ext cx="534377" cy="259045"/>
    <xdr:sp macro="" textlink="">
      <xdr:nvSpPr>
        <xdr:cNvPr id="116" name="n_1aveValue【道路】&#10;一人当たり延長"/>
        <xdr:cNvSpPr txBox="1"/>
      </xdr:nvSpPr>
      <xdr:spPr>
        <a:xfrm>
          <a:off x="9359411" y="616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32</xdr:row>
      <xdr:rowOff>145721</xdr:rowOff>
    </xdr:from>
    <xdr:ext cx="534377" cy="259045"/>
    <xdr:sp macro="" textlink="">
      <xdr:nvSpPr>
        <xdr:cNvPr id="117" name="n_2aveValue【道路】&#10;一人当たり延長"/>
        <xdr:cNvSpPr txBox="1"/>
      </xdr:nvSpPr>
      <xdr:spPr>
        <a:xfrm>
          <a:off x="8483111" y="5632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97484</xdr:rowOff>
    </xdr:from>
    <xdr:ext cx="534377" cy="259045"/>
    <xdr:sp macro="" textlink="">
      <xdr:nvSpPr>
        <xdr:cNvPr id="118" name="n_1mainValue【道路】&#10;一人当たり延長"/>
        <xdr:cNvSpPr txBox="1"/>
      </xdr:nvSpPr>
      <xdr:spPr>
        <a:xfrm>
          <a:off x="9359411" y="6784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9" name="正方形/長方形 11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0" name="正方形/長方形 11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1" name="正方形/長方形 12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2" name="正方形/長方形 12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3" name="正方形/長方形 12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4" name="正方形/長方形 12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5" name="正方形/長方形 12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6" name="正方形/長方形 12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7" name="テキスト ボックス 12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8" name="直線コネクタ 12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9" name="テキスト ボックス 128"/>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0" name="直線コネクタ 12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1" name="テキスト ボックス 130"/>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2" name="直線コネクタ 13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3" name="テキスト ボックス 13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4" name="直線コネクタ 13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5" name="テキスト ボックス 13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6" name="直線コネクタ 13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7" name="テキスト ボックス 13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8" name="直線コネクタ 13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39" name="テキスト ボックス 138"/>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0" name="直線コネクタ 13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1" name="テキスト ボックス 14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26670</xdr:rowOff>
    </xdr:from>
    <xdr:to>
      <xdr:col>24</xdr:col>
      <xdr:colOff>62865</xdr:colOff>
      <xdr:row>64</xdr:row>
      <xdr:rowOff>32385</xdr:rowOff>
    </xdr:to>
    <xdr:cxnSp macro="">
      <xdr:nvCxnSpPr>
        <xdr:cNvPr id="143" name="直線コネクタ 142"/>
        <xdr:cNvCxnSpPr/>
      </xdr:nvCxnSpPr>
      <xdr:spPr>
        <a:xfrm flipV="1">
          <a:off x="4634865" y="9627870"/>
          <a:ext cx="0" cy="1377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36212</xdr:rowOff>
    </xdr:from>
    <xdr:ext cx="405111" cy="259045"/>
    <xdr:sp macro="" textlink="">
      <xdr:nvSpPr>
        <xdr:cNvPr id="144" name="【橋りょう・トンネル】&#10;有形固定資産減価償却率最小値テキスト"/>
        <xdr:cNvSpPr txBox="1"/>
      </xdr:nvSpPr>
      <xdr:spPr>
        <a:xfrm>
          <a:off x="4673600" y="1100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32385</xdr:rowOff>
    </xdr:from>
    <xdr:to>
      <xdr:col>24</xdr:col>
      <xdr:colOff>152400</xdr:colOff>
      <xdr:row>64</xdr:row>
      <xdr:rowOff>32385</xdr:rowOff>
    </xdr:to>
    <xdr:cxnSp macro="">
      <xdr:nvCxnSpPr>
        <xdr:cNvPr id="145" name="直線コネクタ 144"/>
        <xdr:cNvCxnSpPr/>
      </xdr:nvCxnSpPr>
      <xdr:spPr>
        <a:xfrm>
          <a:off x="4546600" y="1100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144797</xdr:rowOff>
    </xdr:from>
    <xdr:ext cx="405111" cy="259045"/>
    <xdr:sp macro="" textlink="">
      <xdr:nvSpPr>
        <xdr:cNvPr id="146" name="【橋りょう・トンネル】&#10;有形固定資産減価償却率最大値テキスト"/>
        <xdr:cNvSpPr txBox="1"/>
      </xdr:nvSpPr>
      <xdr:spPr>
        <a:xfrm>
          <a:off x="46736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26670</xdr:rowOff>
    </xdr:from>
    <xdr:to>
      <xdr:col>24</xdr:col>
      <xdr:colOff>152400</xdr:colOff>
      <xdr:row>56</xdr:row>
      <xdr:rowOff>26670</xdr:rowOff>
    </xdr:to>
    <xdr:cxnSp macro="">
      <xdr:nvCxnSpPr>
        <xdr:cNvPr id="147" name="直線コネクタ 146"/>
        <xdr:cNvCxnSpPr/>
      </xdr:nvCxnSpPr>
      <xdr:spPr>
        <a:xfrm>
          <a:off x="4546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652</xdr:rowOff>
    </xdr:from>
    <xdr:ext cx="405111" cy="259045"/>
    <xdr:sp macro="" textlink="">
      <xdr:nvSpPr>
        <xdr:cNvPr id="148" name="【橋りょう・トンネル】&#10;有形固定資産減価償却率平均値テキスト"/>
        <xdr:cNvSpPr txBox="1"/>
      </xdr:nvSpPr>
      <xdr:spPr>
        <a:xfrm>
          <a:off x="4673600" y="10116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149225</xdr:rowOff>
    </xdr:from>
    <xdr:to>
      <xdr:col>24</xdr:col>
      <xdr:colOff>114300</xdr:colOff>
      <xdr:row>60</xdr:row>
      <xdr:rowOff>79375</xdr:rowOff>
    </xdr:to>
    <xdr:sp macro="" textlink="">
      <xdr:nvSpPr>
        <xdr:cNvPr id="149" name="フローチャート: 判断 148"/>
        <xdr:cNvSpPr/>
      </xdr:nvSpPr>
      <xdr:spPr>
        <a:xfrm>
          <a:off x="4584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50" name="フローチャート: 判断 149"/>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139700</xdr:rowOff>
    </xdr:from>
    <xdr:to>
      <xdr:col>15</xdr:col>
      <xdr:colOff>101600</xdr:colOff>
      <xdr:row>61</xdr:row>
      <xdr:rowOff>69850</xdr:rowOff>
    </xdr:to>
    <xdr:sp macro="" textlink="">
      <xdr:nvSpPr>
        <xdr:cNvPr id="151" name="フローチャート: 判断 150"/>
        <xdr:cNvSpPr/>
      </xdr:nvSpPr>
      <xdr:spPr>
        <a:xfrm>
          <a:off x="2857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2" name="テキスト ボックス 15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3" name="テキスト ボックス 15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4" name="テキスト ボックス 15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5" name="テキスト ボックス 15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6" name="テキスト ボックス 15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57" name="楕円 156"/>
        <xdr:cNvSpPr/>
      </xdr:nvSpPr>
      <xdr:spPr>
        <a:xfrm>
          <a:off x="45847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148607</xdr:rowOff>
    </xdr:from>
    <xdr:ext cx="405111" cy="259045"/>
    <xdr:sp macro="" textlink="">
      <xdr:nvSpPr>
        <xdr:cNvPr id="158" name="【橋りょう・トンネル】&#10;有形固定資産減価償却率該当値テキスト"/>
        <xdr:cNvSpPr txBox="1"/>
      </xdr:nvSpPr>
      <xdr:spPr>
        <a:xfrm>
          <a:off x="4673600" y="1026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31115</xdr:rowOff>
    </xdr:from>
    <xdr:to>
      <xdr:col>20</xdr:col>
      <xdr:colOff>38100</xdr:colOff>
      <xdr:row>60</xdr:row>
      <xdr:rowOff>132715</xdr:rowOff>
    </xdr:to>
    <xdr:sp macro="" textlink="">
      <xdr:nvSpPr>
        <xdr:cNvPr id="159" name="楕円 158"/>
        <xdr:cNvSpPr/>
      </xdr:nvSpPr>
      <xdr:spPr>
        <a:xfrm>
          <a:off x="3746500" y="1031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49530</xdr:rowOff>
    </xdr:from>
    <xdr:to>
      <xdr:col>24</xdr:col>
      <xdr:colOff>63500</xdr:colOff>
      <xdr:row>60</xdr:row>
      <xdr:rowOff>81915</xdr:rowOff>
    </xdr:to>
    <xdr:cxnSp macro="">
      <xdr:nvCxnSpPr>
        <xdr:cNvPr id="160" name="直線コネクタ 159"/>
        <xdr:cNvCxnSpPr/>
      </xdr:nvCxnSpPr>
      <xdr:spPr>
        <a:xfrm flipV="1">
          <a:off x="3797300" y="1033653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105427</xdr:rowOff>
    </xdr:from>
    <xdr:ext cx="405111" cy="259045"/>
    <xdr:sp macro="" textlink="">
      <xdr:nvSpPr>
        <xdr:cNvPr id="161" name="n_1aveValue【橋りょう・トンネル】&#10;有形固定資産減価償却率"/>
        <xdr:cNvSpPr txBox="1"/>
      </xdr:nvSpPr>
      <xdr:spPr>
        <a:xfrm>
          <a:off x="35820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86377</xdr:rowOff>
    </xdr:from>
    <xdr:ext cx="405111" cy="259045"/>
    <xdr:sp macro="" textlink="">
      <xdr:nvSpPr>
        <xdr:cNvPr id="162" name="n_2aveValue【橋りょう・トンネル】&#10;有形固定資産減価償却率"/>
        <xdr:cNvSpPr txBox="1"/>
      </xdr:nvSpPr>
      <xdr:spPr>
        <a:xfrm>
          <a:off x="2705744" y="1020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123842</xdr:rowOff>
    </xdr:from>
    <xdr:ext cx="405111" cy="259045"/>
    <xdr:sp macro="" textlink="">
      <xdr:nvSpPr>
        <xdr:cNvPr id="163" name="n_1mainValue【橋りょう・トンネル】&#10;有形固定資産減価償却率"/>
        <xdr:cNvSpPr txBox="1"/>
      </xdr:nvSpPr>
      <xdr:spPr>
        <a:xfrm>
          <a:off x="35820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4" name="正方形/長方形 16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5" name="正方形/長方形 16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6" name="正方形/長方形 16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7" name="正方形/長方形 16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8" name="正方形/長方形 16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9" name="正方形/長方形 16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0" name="正方形/長方形 16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1" name="正方形/長方形 17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2" name="テキスト ボックス 17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3" name="直線コネクタ 17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4" name="直線コネクタ 17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5" name="テキスト ボックス 174"/>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6" name="直線コネクタ 17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77" name="テキスト ボックス 176"/>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8" name="直線コネクタ 17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79" name="テキスト ボックス 178"/>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0" name="直線コネクタ 17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81" name="テキスト ボックス 180"/>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2" name="直線コネクタ 18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3" name="テキスト ボックス 18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104887</xdr:rowOff>
    </xdr:from>
    <xdr:to>
      <xdr:col>54</xdr:col>
      <xdr:colOff>189865</xdr:colOff>
      <xdr:row>63</xdr:row>
      <xdr:rowOff>163179</xdr:rowOff>
    </xdr:to>
    <xdr:cxnSp macro="">
      <xdr:nvCxnSpPr>
        <xdr:cNvPr id="185" name="直線コネクタ 184"/>
        <xdr:cNvCxnSpPr/>
      </xdr:nvCxnSpPr>
      <xdr:spPr>
        <a:xfrm flipV="1">
          <a:off x="10476865" y="9706087"/>
          <a:ext cx="0" cy="1258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167006</xdr:rowOff>
    </xdr:from>
    <xdr:ext cx="534377" cy="259045"/>
    <xdr:sp macro="" textlink="">
      <xdr:nvSpPr>
        <xdr:cNvPr id="186" name="【橋りょう・トンネル】&#10;一人当たり有形固定資産（償却資産）額最小値テキスト"/>
        <xdr:cNvSpPr txBox="1"/>
      </xdr:nvSpPr>
      <xdr:spPr>
        <a:xfrm>
          <a:off x="10515600" y="1096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163179</xdr:rowOff>
    </xdr:from>
    <xdr:to>
      <xdr:col>55</xdr:col>
      <xdr:colOff>88900</xdr:colOff>
      <xdr:row>63</xdr:row>
      <xdr:rowOff>163179</xdr:rowOff>
    </xdr:to>
    <xdr:cxnSp macro="">
      <xdr:nvCxnSpPr>
        <xdr:cNvPr id="187" name="直線コネクタ 186"/>
        <xdr:cNvCxnSpPr/>
      </xdr:nvCxnSpPr>
      <xdr:spPr>
        <a:xfrm>
          <a:off x="10388600" y="1096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51564</xdr:rowOff>
    </xdr:from>
    <xdr:ext cx="690189" cy="259045"/>
    <xdr:sp macro="" textlink="">
      <xdr:nvSpPr>
        <xdr:cNvPr id="188" name="【橋りょう・トンネル】&#10;一人当たり有形固定資産（償却資産）額最大値テキスト"/>
        <xdr:cNvSpPr txBox="1"/>
      </xdr:nvSpPr>
      <xdr:spPr>
        <a:xfrm>
          <a:off x="10515600" y="94813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104887</xdr:rowOff>
    </xdr:from>
    <xdr:to>
      <xdr:col>55</xdr:col>
      <xdr:colOff>88900</xdr:colOff>
      <xdr:row>56</xdr:row>
      <xdr:rowOff>104887</xdr:rowOff>
    </xdr:to>
    <xdr:cxnSp macro="">
      <xdr:nvCxnSpPr>
        <xdr:cNvPr id="189" name="直線コネクタ 188"/>
        <xdr:cNvCxnSpPr/>
      </xdr:nvCxnSpPr>
      <xdr:spPr>
        <a:xfrm>
          <a:off x="10388600" y="9706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59090</xdr:rowOff>
    </xdr:from>
    <xdr:ext cx="599010" cy="259045"/>
    <xdr:sp macro="" textlink="">
      <xdr:nvSpPr>
        <xdr:cNvPr id="190" name="【橋りょう・トンネル】&#10;一人当たり有形固定資産（償却資産）額平均値テキスト"/>
        <xdr:cNvSpPr txBox="1"/>
      </xdr:nvSpPr>
      <xdr:spPr>
        <a:xfrm>
          <a:off x="10515600" y="106889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80663</xdr:rowOff>
    </xdr:from>
    <xdr:to>
      <xdr:col>55</xdr:col>
      <xdr:colOff>50800</xdr:colOff>
      <xdr:row>63</xdr:row>
      <xdr:rowOff>10813</xdr:rowOff>
    </xdr:to>
    <xdr:sp macro="" textlink="">
      <xdr:nvSpPr>
        <xdr:cNvPr id="191" name="フローチャート: 判断 190"/>
        <xdr:cNvSpPr/>
      </xdr:nvSpPr>
      <xdr:spPr>
        <a:xfrm>
          <a:off x="10426700" y="1071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28473</xdr:rowOff>
    </xdr:from>
    <xdr:to>
      <xdr:col>50</xdr:col>
      <xdr:colOff>165100</xdr:colOff>
      <xdr:row>62</xdr:row>
      <xdr:rowOff>130073</xdr:rowOff>
    </xdr:to>
    <xdr:sp macro="" textlink="">
      <xdr:nvSpPr>
        <xdr:cNvPr id="192" name="フローチャート: 判断 191"/>
        <xdr:cNvSpPr/>
      </xdr:nvSpPr>
      <xdr:spPr>
        <a:xfrm>
          <a:off x="9588500" y="1065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144233</xdr:rowOff>
    </xdr:from>
    <xdr:to>
      <xdr:col>46</xdr:col>
      <xdr:colOff>38100</xdr:colOff>
      <xdr:row>62</xdr:row>
      <xdr:rowOff>74383</xdr:rowOff>
    </xdr:to>
    <xdr:sp macro="" textlink="">
      <xdr:nvSpPr>
        <xdr:cNvPr id="193" name="フローチャート: 判断 192"/>
        <xdr:cNvSpPr/>
      </xdr:nvSpPr>
      <xdr:spPr>
        <a:xfrm>
          <a:off x="8699500" y="106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4" name="テキスト ボックス 19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5" name="テキスト ボックス 19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6" name="テキスト ボックス 19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7" name="テキスト ボックス 19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8" name="テキスト ボックス 19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16684</xdr:rowOff>
    </xdr:from>
    <xdr:to>
      <xdr:col>55</xdr:col>
      <xdr:colOff>50800</xdr:colOff>
      <xdr:row>60</xdr:row>
      <xdr:rowOff>118284</xdr:rowOff>
    </xdr:to>
    <xdr:sp macro="" textlink="">
      <xdr:nvSpPr>
        <xdr:cNvPr id="199" name="楕円 198"/>
        <xdr:cNvSpPr/>
      </xdr:nvSpPr>
      <xdr:spPr>
        <a:xfrm>
          <a:off x="10426700" y="1030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39561</xdr:rowOff>
    </xdr:from>
    <xdr:ext cx="690189" cy="259045"/>
    <xdr:sp macro="" textlink="">
      <xdr:nvSpPr>
        <xdr:cNvPr id="200" name="【橋りょう・トンネル】&#10;一人当たり有形固定資産（償却資産）額該当値テキスト"/>
        <xdr:cNvSpPr txBox="1"/>
      </xdr:nvSpPr>
      <xdr:spPr>
        <a:xfrm>
          <a:off x="10515600" y="101551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20248</xdr:rowOff>
    </xdr:from>
    <xdr:to>
      <xdr:col>50</xdr:col>
      <xdr:colOff>165100</xdr:colOff>
      <xdr:row>60</xdr:row>
      <xdr:rowOff>121848</xdr:rowOff>
    </xdr:to>
    <xdr:sp macro="" textlink="">
      <xdr:nvSpPr>
        <xdr:cNvPr id="201" name="楕円 200"/>
        <xdr:cNvSpPr/>
      </xdr:nvSpPr>
      <xdr:spPr>
        <a:xfrm>
          <a:off x="9588500" y="1030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67484</xdr:rowOff>
    </xdr:from>
    <xdr:to>
      <xdr:col>55</xdr:col>
      <xdr:colOff>0</xdr:colOff>
      <xdr:row>60</xdr:row>
      <xdr:rowOff>71048</xdr:rowOff>
    </xdr:to>
    <xdr:cxnSp macro="">
      <xdr:nvCxnSpPr>
        <xdr:cNvPr id="202" name="直線コネクタ 201"/>
        <xdr:cNvCxnSpPr/>
      </xdr:nvCxnSpPr>
      <xdr:spPr>
        <a:xfrm flipV="1">
          <a:off x="9639300" y="10354484"/>
          <a:ext cx="838200" cy="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121200</xdr:rowOff>
    </xdr:from>
    <xdr:ext cx="599010" cy="259045"/>
    <xdr:sp macro="" textlink="">
      <xdr:nvSpPr>
        <xdr:cNvPr id="203" name="n_1aveValue【橋りょう・トンネル】&#10;一人当たり有形固定資産（償却資産）額"/>
        <xdr:cNvSpPr txBox="1"/>
      </xdr:nvSpPr>
      <xdr:spPr>
        <a:xfrm>
          <a:off x="9327095" y="10751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90910</xdr:rowOff>
    </xdr:from>
    <xdr:ext cx="599010" cy="259045"/>
    <xdr:sp macro="" textlink="">
      <xdr:nvSpPr>
        <xdr:cNvPr id="204" name="n_2aveValue【橋りょう・トンネル】&#10;一人当たり有形固定資産（償却資産）額"/>
        <xdr:cNvSpPr txBox="1"/>
      </xdr:nvSpPr>
      <xdr:spPr>
        <a:xfrm>
          <a:off x="8450795" y="10377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58</xdr:row>
      <xdr:rowOff>138375</xdr:rowOff>
    </xdr:from>
    <xdr:ext cx="690189" cy="259045"/>
    <xdr:sp macro="" textlink="">
      <xdr:nvSpPr>
        <xdr:cNvPr id="205" name="n_1mainValue【橋りょう・トンネル】&#10;一人当たり有形固定資産（償却資産）額"/>
        <xdr:cNvSpPr txBox="1"/>
      </xdr:nvSpPr>
      <xdr:spPr>
        <a:xfrm>
          <a:off x="9281505" y="100824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6" name="正方形/長方形 20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7" name="正方形/長方形 20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8" name="正方形/長方形 20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9" name="正方形/長方形 20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0" name="正方形/長方形 20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1" name="正方形/長方形 21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2" name="正方形/長方形 21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3" name="正方形/長方形 21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4" name="テキスト ボックス 21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5" name="直線コネクタ 21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16" name="直線コネクタ 21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17" name="テキスト ボックス 216"/>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18" name="直線コネクタ 21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19" name="テキスト ボックス 21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20" name="直線コネクタ 21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21" name="テキスト ボックス 22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22" name="直線コネクタ 22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23" name="テキスト ボックス 22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24" name="直線コネクタ 22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25" name="テキスト ボックス 22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26" name="直線コネクタ 22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27" name="テキスト ボックス 226"/>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8" name="直線コネクタ 22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9" name="テキスト ボックス 22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69124</xdr:rowOff>
    </xdr:to>
    <xdr:cxnSp macro="">
      <xdr:nvCxnSpPr>
        <xdr:cNvPr id="231" name="直線コネクタ 230"/>
        <xdr:cNvCxnSpPr/>
      </xdr:nvCxnSpPr>
      <xdr:spPr>
        <a:xfrm flipV="1">
          <a:off x="4634865" y="13280571"/>
          <a:ext cx="0" cy="1533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72951</xdr:rowOff>
    </xdr:from>
    <xdr:ext cx="340478" cy="259045"/>
    <xdr:sp macro="" textlink="">
      <xdr:nvSpPr>
        <xdr:cNvPr id="232" name="【公営住宅】&#10;有形固定資産減価償却率最小値テキスト"/>
        <xdr:cNvSpPr txBox="1"/>
      </xdr:nvSpPr>
      <xdr:spPr>
        <a:xfrm>
          <a:off x="4673600" y="1481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69124</xdr:rowOff>
    </xdr:from>
    <xdr:to>
      <xdr:col>24</xdr:col>
      <xdr:colOff>152400</xdr:colOff>
      <xdr:row>86</xdr:row>
      <xdr:rowOff>69124</xdr:rowOff>
    </xdr:to>
    <xdr:cxnSp macro="">
      <xdr:nvCxnSpPr>
        <xdr:cNvPr id="233" name="直線コネクタ 232"/>
        <xdr:cNvCxnSpPr/>
      </xdr:nvCxnSpPr>
      <xdr:spPr>
        <a:xfrm>
          <a:off x="4546600" y="1481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34" name="【公営住宅】&#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35" name="直線コネクタ 234"/>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88191</xdr:rowOff>
    </xdr:from>
    <xdr:ext cx="405111" cy="259045"/>
    <xdr:sp macro="" textlink="">
      <xdr:nvSpPr>
        <xdr:cNvPr id="236" name="【公営住宅】&#10;有形固定資産減価償却率平均値テキスト"/>
        <xdr:cNvSpPr txBox="1"/>
      </xdr:nvSpPr>
      <xdr:spPr>
        <a:xfrm>
          <a:off x="4673600" y="138041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109764</xdr:rowOff>
    </xdr:from>
    <xdr:to>
      <xdr:col>24</xdr:col>
      <xdr:colOff>114300</xdr:colOff>
      <xdr:row>81</xdr:row>
      <xdr:rowOff>39914</xdr:rowOff>
    </xdr:to>
    <xdr:sp macro="" textlink="">
      <xdr:nvSpPr>
        <xdr:cNvPr id="237" name="フローチャート: 判断 236"/>
        <xdr:cNvSpPr/>
      </xdr:nvSpPr>
      <xdr:spPr>
        <a:xfrm>
          <a:off x="4584700" y="1382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78</xdr:row>
      <xdr:rowOff>101600</xdr:rowOff>
    </xdr:from>
    <xdr:to>
      <xdr:col>20</xdr:col>
      <xdr:colOff>38100</xdr:colOff>
      <xdr:row>79</xdr:row>
      <xdr:rowOff>31750</xdr:rowOff>
    </xdr:to>
    <xdr:sp macro="" textlink="">
      <xdr:nvSpPr>
        <xdr:cNvPr id="238" name="フローチャート: 判断 237"/>
        <xdr:cNvSpPr/>
      </xdr:nvSpPr>
      <xdr:spPr>
        <a:xfrm>
          <a:off x="37465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158750</xdr:rowOff>
    </xdr:from>
    <xdr:to>
      <xdr:col>15</xdr:col>
      <xdr:colOff>101600</xdr:colOff>
      <xdr:row>81</xdr:row>
      <xdr:rowOff>88900</xdr:rowOff>
    </xdr:to>
    <xdr:sp macro="" textlink="">
      <xdr:nvSpPr>
        <xdr:cNvPr id="239" name="フローチャート: 判断 238"/>
        <xdr:cNvSpPr/>
      </xdr:nvSpPr>
      <xdr:spPr>
        <a:xfrm>
          <a:off x="2857500" y="1387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0" name="テキスト ボックス 23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1" name="テキスト ボックス 24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2" name="テキスト ボックス 24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3" name="テキスト ボックス 24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4" name="テキスト ボックス 24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95069</xdr:rowOff>
    </xdr:from>
    <xdr:to>
      <xdr:col>24</xdr:col>
      <xdr:colOff>114300</xdr:colOff>
      <xdr:row>79</xdr:row>
      <xdr:rowOff>25219</xdr:rowOff>
    </xdr:to>
    <xdr:sp macro="" textlink="">
      <xdr:nvSpPr>
        <xdr:cNvPr id="245" name="楕円 244"/>
        <xdr:cNvSpPr/>
      </xdr:nvSpPr>
      <xdr:spPr>
        <a:xfrm>
          <a:off x="4584700" y="1346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117946</xdr:rowOff>
    </xdr:from>
    <xdr:ext cx="405111" cy="259045"/>
    <xdr:sp macro="" textlink="">
      <xdr:nvSpPr>
        <xdr:cNvPr id="246" name="【公営住宅】&#10;有形固定資産減価償却率該当値テキスト"/>
        <xdr:cNvSpPr txBox="1"/>
      </xdr:nvSpPr>
      <xdr:spPr>
        <a:xfrm>
          <a:off x="4673600" y="13319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114663</xdr:rowOff>
    </xdr:from>
    <xdr:to>
      <xdr:col>20</xdr:col>
      <xdr:colOff>38100</xdr:colOff>
      <xdr:row>79</xdr:row>
      <xdr:rowOff>44813</xdr:rowOff>
    </xdr:to>
    <xdr:sp macro="" textlink="">
      <xdr:nvSpPr>
        <xdr:cNvPr id="247" name="楕円 246"/>
        <xdr:cNvSpPr/>
      </xdr:nvSpPr>
      <xdr:spPr>
        <a:xfrm>
          <a:off x="3746500" y="1348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145869</xdr:rowOff>
    </xdr:from>
    <xdr:to>
      <xdr:col>24</xdr:col>
      <xdr:colOff>63500</xdr:colOff>
      <xdr:row>78</xdr:row>
      <xdr:rowOff>165463</xdr:rowOff>
    </xdr:to>
    <xdr:cxnSp macro="">
      <xdr:nvCxnSpPr>
        <xdr:cNvPr id="248" name="直線コネクタ 247"/>
        <xdr:cNvCxnSpPr/>
      </xdr:nvCxnSpPr>
      <xdr:spPr>
        <a:xfrm flipV="1">
          <a:off x="3797300" y="13518969"/>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77</xdr:row>
      <xdr:rowOff>48277</xdr:rowOff>
    </xdr:from>
    <xdr:ext cx="405111" cy="259045"/>
    <xdr:sp macro="" textlink="">
      <xdr:nvSpPr>
        <xdr:cNvPr id="249" name="n_1aveValue【公営住宅】&#10;有形固定資産減価償却率"/>
        <xdr:cNvSpPr txBox="1"/>
      </xdr:nvSpPr>
      <xdr:spPr>
        <a:xfrm>
          <a:off x="3582044" y="1324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105427</xdr:rowOff>
    </xdr:from>
    <xdr:ext cx="405111" cy="259045"/>
    <xdr:sp macro="" textlink="">
      <xdr:nvSpPr>
        <xdr:cNvPr id="250" name="n_2aveValue【公営住宅】&#10;有形固定資産減価償却率"/>
        <xdr:cNvSpPr txBox="1"/>
      </xdr:nvSpPr>
      <xdr:spPr>
        <a:xfrm>
          <a:off x="2705744" y="1364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35940</xdr:rowOff>
    </xdr:from>
    <xdr:ext cx="405111" cy="259045"/>
    <xdr:sp macro="" textlink="">
      <xdr:nvSpPr>
        <xdr:cNvPr id="251" name="n_1mainValue【公営住宅】&#10;有形固定資産減価償却率"/>
        <xdr:cNvSpPr txBox="1"/>
      </xdr:nvSpPr>
      <xdr:spPr>
        <a:xfrm>
          <a:off x="3582044" y="13580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2" name="正方形/長方形 25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3" name="正方形/長方形 25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4" name="正方形/長方形 25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5" name="正方形/長方形 25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6" name="正方形/長方形 25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7" name="正方形/長方形 25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8" name="正方形/長方形 25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9" name="正方形/長方形 25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0" name="テキスト ボックス 25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1" name="直線コネクタ 26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62" name="直線コネクタ 26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63" name="テキスト ボックス 26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64" name="直線コネクタ 26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65" name="テキスト ボックス 26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66" name="直線コネクタ 26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67" name="テキスト ボックス 26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68" name="直線コネクタ 26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69" name="テキスト ボックス 26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70" name="直線コネクタ 26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71" name="テキスト ボックス 270"/>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72" name="直線コネクタ 27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273" name="テキスト ボックス 272"/>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4" name="直線コネクタ 27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75" name="テキスト ボックス 27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116314</xdr:rowOff>
    </xdr:from>
    <xdr:to>
      <xdr:col>54</xdr:col>
      <xdr:colOff>189865</xdr:colOff>
      <xdr:row>86</xdr:row>
      <xdr:rowOff>151910</xdr:rowOff>
    </xdr:to>
    <xdr:cxnSp macro="">
      <xdr:nvCxnSpPr>
        <xdr:cNvPr id="277" name="直線コネクタ 276"/>
        <xdr:cNvCxnSpPr/>
      </xdr:nvCxnSpPr>
      <xdr:spPr>
        <a:xfrm flipV="1">
          <a:off x="10476865" y="13489414"/>
          <a:ext cx="0" cy="1407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155737</xdr:rowOff>
    </xdr:from>
    <xdr:ext cx="469744" cy="259045"/>
    <xdr:sp macro="" textlink="">
      <xdr:nvSpPr>
        <xdr:cNvPr id="278" name="【公営住宅】&#10;一人当たり面積最小値テキスト"/>
        <xdr:cNvSpPr txBox="1"/>
      </xdr:nvSpPr>
      <xdr:spPr>
        <a:xfrm>
          <a:off x="10515600" y="1490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151910</xdr:rowOff>
    </xdr:from>
    <xdr:to>
      <xdr:col>55</xdr:col>
      <xdr:colOff>88900</xdr:colOff>
      <xdr:row>86</xdr:row>
      <xdr:rowOff>151910</xdr:rowOff>
    </xdr:to>
    <xdr:cxnSp macro="">
      <xdr:nvCxnSpPr>
        <xdr:cNvPr id="279" name="直線コネクタ 278"/>
        <xdr:cNvCxnSpPr/>
      </xdr:nvCxnSpPr>
      <xdr:spPr>
        <a:xfrm>
          <a:off x="10388600" y="1489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62991</xdr:rowOff>
    </xdr:from>
    <xdr:ext cx="469744" cy="259045"/>
    <xdr:sp macro="" textlink="">
      <xdr:nvSpPr>
        <xdr:cNvPr id="280" name="【公営住宅】&#10;一人当たり面積最大値テキスト"/>
        <xdr:cNvSpPr txBox="1"/>
      </xdr:nvSpPr>
      <xdr:spPr>
        <a:xfrm>
          <a:off x="10515600" y="1326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116314</xdr:rowOff>
    </xdr:from>
    <xdr:to>
      <xdr:col>55</xdr:col>
      <xdr:colOff>88900</xdr:colOff>
      <xdr:row>78</xdr:row>
      <xdr:rowOff>116314</xdr:rowOff>
    </xdr:to>
    <xdr:cxnSp macro="">
      <xdr:nvCxnSpPr>
        <xdr:cNvPr id="281" name="直線コネクタ 280"/>
        <xdr:cNvCxnSpPr/>
      </xdr:nvCxnSpPr>
      <xdr:spPr>
        <a:xfrm>
          <a:off x="10388600" y="1348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124804</xdr:rowOff>
    </xdr:from>
    <xdr:ext cx="469744" cy="259045"/>
    <xdr:sp macro="" textlink="">
      <xdr:nvSpPr>
        <xdr:cNvPr id="282" name="【公営住宅】&#10;一人当たり面積平均値テキスト"/>
        <xdr:cNvSpPr txBox="1"/>
      </xdr:nvSpPr>
      <xdr:spPr>
        <a:xfrm>
          <a:off x="10515600" y="145266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101927</xdr:rowOff>
    </xdr:from>
    <xdr:to>
      <xdr:col>55</xdr:col>
      <xdr:colOff>50800</xdr:colOff>
      <xdr:row>86</xdr:row>
      <xdr:rowOff>32077</xdr:rowOff>
    </xdr:to>
    <xdr:sp macro="" textlink="">
      <xdr:nvSpPr>
        <xdr:cNvPr id="283" name="フローチャート: 判断 282"/>
        <xdr:cNvSpPr/>
      </xdr:nvSpPr>
      <xdr:spPr>
        <a:xfrm>
          <a:off x="10426700" y="1467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64044</xdr:rowOff>
    </xdr:from>
    <xdr:to>
      <xdr:col>50</xdr:col>
      <xdr:colOff>165100</xdr:colOff>
      <xdr:row>85</xdr:row>
      <xdr:rowOff>165644</xdr:rowOff>
    </xdr:to>
    <xdr:sp macro="" textlink="">
      <xdr:nvSpPr>
        <xdr:cNvPr id="284" name="フローチャート: 判断 283"/>
        <xdr:cNvSpPr/>
      </xdr:nvSpPr>
      <xdr:spPr>
        <a:xfrm>
          <a:off x="9588500" y="14637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35142</xdr:rowOff>
    </xdr:from>
    <xdr:to>
      <xdr:col>46</xdr:col>
      <xdr:colOff>38100</xdr:colOff>
      <xdr:row>84</xdr:row>
      <xdr:rowOff>136742</xdr:rowOff>
    </xdr:to>
    <xdr:sp macro="" textlink="">
      <xdr:nvSpPr>
        <xdr:cNvPr id="285" name="フローチャート: 判断 284"/>
        <xdr:cNvSpPr/>
      </xdr:nvSpPr>
      <xdr:spPr>
        <a:xfrm>
          <a:off x="8699500" y="14436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6" name="テキスト ボックス 28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7" name="テキスト ボックス 28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8" name="テキスト ボックス 28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9" name="テキスト ボックス 28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0" name="テキスト ボックス 28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7384</xdr:rowOff>
    </xdr:from>
    <xdr:to>
      <xdr:col>55</xdr:col>
      <xdr:colOff>50800</xdr:colOff>
      <xdr:row>86</xdr:row>
      <xdr:rowOff>108984</xdr:rowOff>
    </xdr:to>
    <xdr:sp macro="" textlink="">
      <xdr:nvSpPr>
        <xdr:cNvPr id="291" name="楕円 290"/>
        <xdr:cNvSpPr/>
      </xdr:nvSpPr>
      <xdr:spPr>
        <a:xfrm>
          <a:off x="10426700" y="1475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93761</xdr:rowOff>
    </xdr:from>
    <xdr:ext cx="469744" cy="259045"/>
    <xdr:sp macro="" textlink="">
      <xdr:nvSpPr>
        <xdr:cNvPr id="292" name="【公営住宅】&#10;一人当たり面積該当値テキスト"/>
        <xdr:cNvSpPr txBox="1"/>
      </xdr:nvSpPr>
      <xdr:spPr>
        <a:xfrm>
          <a:off x="10515600" y="14667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8201</xdr:rowOff>
    </xdr:from>
    <xdr:to>
      <xdr:col>50</xdr:col>
      <xdr:colOff>165100</xdr:colOff>
      <xdr:row>86</xdr:row>
      <xdr:rowOff>109801</xdr:rowOff>
    </xdr:to>
    <xdr:sp macro="" textlink="">
      <xdr:nvSpPr>
        <xdr:cNvPr id="293" name="楕円 292"/>
        <xdr:cNvSpPr/>
      </xdr:nvSpPr>
      <xdr:spPr>
        <a:xfrm>
          <a:off x="9588500" y="1475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58184</xdr:rowOff>
    </xdr:from>
    <xdr:to>
      <xdr:col>55</xdr:col>
      <xdr:colOff>0</xdr:colOff>
      <xdr:row>86</xdr:row>
      <xdr:rowOff>59001</xdr:rowOff>
    </xdr:to>
    <xdr:cxnSp macro="">
      <xdr:nvCxnSpPr>
        <xdr:cNvPr id="294" name="直線コネクタ 293"/>
        <xdr:cNvCxnSpPr/>
      </xdr:nvCxnSpPr>
      <xdr:spPr>
        <a:xfrm flipV="1">
          <a:off x="9639300" y="14802884"/>
          <a:ext cx="838200" cy="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10721</xdr:rowOff>
    </xdr:from>
    <xdr:ext cx="469744" cy="259045"/>
    <xdr:sp macro="" textlink="">
      <xdr:nvSpPr>
        <xdr:cNvPr id="295" name="n_1aveValue【公営住宅】&#10;一人当たり面積"/>
        <xdr:cNvSpPr txBox="1"/>
      </xdr:nvSpPr>
      <xdr:spPr>
        <a:xfrm>
          <a:off x="9391727" y="1441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153269</xdr:rowOff>
    </xdr:from>
    <xdr:ext cx="469744" cy="259045"/>
    <xdr:sp macro="" textlink="">
      <xdr:nvSpPr>
        <xdr:cNvPr id="296" name="n_2aveValue【公営住宅】&#10;一人当たり面積"/>
        <xdr:cNvSpPr txBox="1"/>
      </xdr:nvSpPr>
      <xdr:spPr>
        <a:xfrm>
          <a:off x="8515427" y="14212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100928</xdr:rowOff>
    </xdr:from>
    <xdr:ext cx="469744" cy="259045"/>
    <xdr:sp macro="" textlink="">
      <xdr:nvSpPr>
        <xdr:cNvPr id="297" name="n_1mainValue【公営住宅】&#10;一人当たり面積"/>
        <xdr:cNvSpPr txBox="1"/>
      </xdr:nvSpPr>
      <xdr:spPr>
        <a:xfrm>
          <a:off x="9391727" y="14845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8" name="正方形/長方形 29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9" name="正方形/長方形 29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0" name="正方形/長方形 29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1" name="正方形/長方形 30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2" name="正方形/長方形 30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3" name="正方形/長方形 30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4" name="正方形/長方形 30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正方形/長方形 30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6" name="正方形/長方形 30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7" name="正方形/長方形 30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8" name="正方形/長方形 30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9" name="正方形/長方形 30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0" name="正方形/長方形 30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1" name="正方形/長方形 31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2" name="正方形/長方形 31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3" name="正方形/長方形 31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4" name="正方形/長方形 31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5" name="正方形/長方形 31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6" name="正方形/長方形 31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7" name="正方形/長方形 31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8" name="正方形/長方形 31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9" name="正方形/長方形 31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0" name="正方形/長方形 31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1" name="正方形/長方形 32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2" name="テキスト ボックス 32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3" name="直線コネクタ 32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24" name="直線コネクタ 32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25" name="テキスト ボックス 324"/>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26" name="直線コネクタ 32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27" name="テキスト ボックス 32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28" name="直線コネクタ 32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29" name="テキスト ボックス 32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30" name="直線コネクタ 32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31" name="テキスト ボックス 33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32" name="直線コネクタ 33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33" name="テキスト ボックス 33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34" name="直線コネクタ 33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35" name="テキスト ボックス 334"/>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6" name="直線コネクタ 33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7" name="テキスト ボックス 33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69669</xdr:rowOff>
    </xdr:to>
    <xdr:cxnSp macro="">
      <xdr:nvCxnSpPr>
        <xdr:cNvPr id="339" name="直線コネクタ 338"/>
        <xdr:cNvCxnSpPr/>
      </xdr:nvCxnSpPr>
      <xdr:spPr>
        <a:xfrm flipV="1">
          <a:off x="16318864" y="5660572"/>
          <a:ext cx="0" cy="1438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73496</xdr:rowOff>
    </xdr:from>
    <xdr:ext cx="405111" cy="259045"/>
    <xdr:sp macro="" textlink="">
      <xdr:nvSpPr>
        <xdr:cNvPr id="340" name="【認定こども園・幼稚園・保育所】&#10;有形固定資産減価償却率最小値テキスト"/>
        <xdr:cNvSpPr txBox="1"/>
      </xdr:nvSpPr>
      <xdr:spPr>
        <a:xfrm>
          <a:off x="16357600" y="710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69669</xdr:rowOff>
    </xdr:from>
    <xdr:to>
      <xdr:col>86</xdr:col>
      <xdr:colOff>25400</xdr:colOff>
      <xdr:row>41</xdr:row>
      <xdr:rowOff>69669</xdr:rowOff>
    </xdr:to>
    <xdr:cxnSp macro="">
      <xdr:nvCxnSpPr>
        <xdr:cNvPr id="341" name="直線コネクタ 340"/>
        <xdr:cNvCxnSpPr/>
      </xdr:nvCxnSpPr>
      <xdr:spPr>
        <a:xfrm>
          <a:off x="16230600" y="709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42"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43" name="直線コネクタ 342"/>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140987</xdr:rowOff>
    </xdr:from>
    <xdr:ext cx="405111" cy="259045"/>
    <xdr:sp macro="" textlink="">
      <xdr:nvSpPr>
        <xdr:cNvPr id="344" name="【認定こども園・幼稚園・保育所】&#10;有形固定資産減価償却率平均値テキスト"/>
        <xdr:cNvSpPr txBox="1"/>
      </xdr:nvSpPr>
      <xdr:spPr>
        <a:xfrm>
          <a:off x="16357600" y="6484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162560</xdr:rowOff>
    </xdr:from>
    <xdr:to>
      <xdr:col>85</xdr:col>
      <xdr:colOff>177800</xdr:colOff>
      <xdr:row>38</xdr:row>
      <xdr:rowOff>92710</xdr:rowOff>
    </xdr:to>
    <xdr:sp macro="" textlink="">
      <xdr:nvSpPr>
        <xdr:cNvPr id="345" name="フローチャート: 判断 344"/>
        <xdr:cNvSpPr/>
      </xdr:nvSpPr>
      <xdr:spPr>
        <a:xfrm>
          <a:off x="162687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66222</xdr:rowOff>
    </xdr:from>
    <xdr:to>
      <xdr:col>81</xdr:col>
      <xdr:colOff>101600</xdr:colOff>
      <xdr:row>37</xdr:row>
      <xdr:rowOff>167822</xdr:rowOff>
    </xdr:to>
    <xdr:sp macro="" textlink="">
      <xdr:nvSpPr>
        <xdr:cNvPr id="346" name="フローチャート: 判断 345"/>
        <xdr:cNvSpPr/>
      </xdr:nvSpPr>
      <xdr:spPr>
        <a:xfrm>
          <a:off x="154305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146231</xdr:rowOff>
    </xdr:from>
    <xdr:to>
      <xdr:col>76</xdr:col>
      <xdr:colOff>165100</xdr:colOff>
      <xdr:row>38</xdr:row>
      <xdr:rowOff>76381</xdr:rowOff>
    </xdr:to>
    <xdr:sp macro="" textlink="">
      <xdr:nvSpPr>
        <xdr:cNvPr id="347" name="フローチャート: 判断 346"/>
        <xdr:cNvSpPr/>
      </xdr:nvSpPr>
      <xdr:spPr>
        <a:xfrm>
          <a:off x="145415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8" name="テキスト ボックス 34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9" name="テキスト ボックス 34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0" name="テキスト ボックス 34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1" name="テキスト ボックス 35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2" name="テキスト ボックス 35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17236</xdr:rowOff>
    </xdr:from>
    <xdr:to>
      <xdr:col>85</xdr:col>
      <xdr:colOff>177800</xdr:colOff>
      <xdr:row>36</xdr:row>
      <xdr:rowOff>118836</xdr:rowOff>
    </xdr:to>
    <xdr:sp macro="" textlink="">
      <xdr:nvSpPr>
        <xdr:cNvPr id="353" name="楕円 352"/>
        <xdr:cNvSpPr/>
      </xdr:nvSpPr>
      <xdr:spPr>
        <a:xfrm>
          <a:off x="16268700" y="618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40113</xdr:rowOff>
    </xdr:from>
    <xdr:ext cx="405111" cy="259045"/>
    <xdr:sp macro="" textlink="">
      <xdr:nvSpPr>
        <xdr:cNvPr id="354" name="【認定こども園・幼稚園・保育所】&#10;有形固定資産減価償却率該当値テキスト"/>
        <xdr:cNvSpPr txBox="1"/>
      </xdr:nvSpPr>
      <xdr:spPr>
        <a:xfrm>
          <a:off x="16357600" y="604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74386</xdr:rowOff>
    </xdr:from>
    <xdr:to>
      <xdr:col>81</xdr:col>
      <xdr:colOff>101600</xdr:colOff>
      <xdr:row>37</xdr:row>
      <xdr:rowOff>4536</xdr:rowOff>
    </xdr:to>
    <xdr:sp macro="" textlink="">
      <xdr:nvSpPr>
        <xdr:cNvPr id="355" name="楕円 354"/>
        <xdr:cNvSpPr/>
      </xdr:nvSpPr>
      <xdr:spPr>
        <a:xfrm>
          <a:off x="15430500" y="624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68036</xdr:rowOff>
    </xdr:from>
    <xdr:to>
      <xdr:col>85</xdr:col>
      <xdr:colOff>127000</xdr:colOff>
      <xdr:row>36</xdr:row>
      <xdr:rowOff>125186</xdr:rowOff>
    </xdr:to>
    <xdr:cxnSp macro="">
      <xdr:nvCxnSpPr>
        <xdr:cNvPr id="356" name="直線コネクタ 355"/>
        <xdr:cNvCxnSpPr/>
      </xdr:nvCxnSpPr>
      <xdr:spPr>
        <a:xfrm flipV="1">
          <a:off x="15481300" y="6240236"/>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158949</xdr:rowOff>
    </xdr:from>
    <xdr:ext cx="405111" cy="259045"/>
    <xdr:sp macro="" textlink="">
      <xdr:nvSpPr>
        <xdr:cNvPr id="357" name="n_1aveValue【認定こども園・幼稚園・保育所】&#10;有形固定資産減価償却率"/>
        <xdr:cNvSpPr txBox="1"/>
      </xdr:nvSpPr>
      <xdr:spPr>
        <a:xfrm>
          <a:off x="15266044" y="650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92908</xdr:rowOff>
    </xdr:from>
    <xdr:ext cx="405111" cy="259045"/>
    <xdr:sp macro="" textlink="">
      <xdr:nvSpPr>
        <xdr:cNvPr id="358" name="n_2aveValue【認定こども園・幼稚園・保育所】&#10;有形固定資産減価償却率"/>
        <xdr:cNvSpPr txBox="1"/>
      </xdr:nvSpPr>
      <xdr:spPr>
        <a:xfrm>
          <a:off x="14389744" y="626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21063</xdr:rowOff>
    </xdr:from>
    <xdr:ext cx="405111" cy="259045"/>
    <xdr:sp macro="" textlink="">
      <xdr:nvSpPr>
        <xdr:cNvPr id="359" name="n_1mainValue【認定こども園・幼稚園・保育所】&#10;有形固定資産減価償却率"/>
        <xdr:cNvSpPr txBox="1"/>
      </xdr:nvSpPr>
      <xdr:spPr>
        <a:xfrm>
          <a:off x="15266044" y="602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0" name="正方形/長方形 35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1" name="正方形/長方形 36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2" name="正方形/長方形 36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3" name="正方形/長方形 36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4" name="正方形/長方形 36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5" name="正方形/長方形 36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6" name="正方形/長方形 36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7" name="正方形/長方形 36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8" name="テキスト ボックス 36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9" name="直線コネクタ 36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70" name="直線コネクタ 369"/>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71" name="テキスト ボックス 370"/>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72" name="直線コネクタ 371"/>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73" name="テキスト ボックス 372"/>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74" name="直線コネクタ 373"/>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75" name="テキスト ボックス 374"/>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76" name="直線コネクタ 375"/>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77" name="テキスト ボックス 376"/>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78" name="直線コネクタ 377"/>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79" name="テキスト ボックス 378"/>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80" name="直線コネクタ 379"/>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81" name="テキスト ボックス 380"/>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2" name="直線コネクタ 38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3" name="テキスト ボックス 38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128996</xdr:rowOff>
    </xdr:from>
    <xdr:to>
      <xdr:col>116</xdr:col>
      <xdr:colOff>62864</xdr:colOff>
      <xdr:row>42</xdr:row>
      <xdr:rowOff>10885</xdr:rowOff>
    </xdr:to>
    <xdr:cxnSp macro="">
      <xdr:nvCxnSpPr>
        <xdr:cNvPr id="385" name="直線コネクタ 384"/>
        <xdr:cNvCxnSpPr/>
      </xdr:nvCxnSpPr>
      <xdr:spPr>
        <a:xfrm flipV="1">
          <a:off x="22160864" y="5786846"/>
          <a:ext cx="0" cy="142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14712</xdr:rowOff>
    </xdr:from>
    <xdr:ext cx="469744" cy="259045"/>
    <xdr:sp macro="" textlink="">
      <xdr:nvSpPr>
        <xdr:cNvPr id="386" name="【認定こども園・幼稚園・保育所】&#10;一人当たり面積最小値テキスト"/>
        <xdr:cNvSpPr txBox="1"/>
      </xdr:nvSpPr>
      <xdr:spPr>
        <a:xfrm>
          <a:off x="22199600" y="721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10885</xdr:rowOff>
    </xdr:from>
    <xdr:to>
      <xdr:col>116</xdr:col>
      <xdr:colOff>152400</xdr:colOff>
      <xdr:row>42</xdr:row>
      <xdr:rowOff>10885</xdr:rowOff>
    </xdr:to>
    <xdr:cxnSp macro="">
      <xdr:nvCxnSpPr>
        <xdr:cNvPr id="387" name="直線コネクタ 386"/>
        <xdr:cNvCxnSpPr/>
      </xdr:nvCxnSpPr>
      <xdr:spPr>
        <a:xfrm>
          <a:off x="22072600" y="72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75673</xdr:rowOff>
    </xdr:from>
    <xdr:ext cx="469744" cy="259045"/>
    <xdr:sp macro="" textlink="">
      <xdr:nvSpPr>
        <xdr:cNvPr id="388" name="【認定こども園・幼稚園・保育所】&#10;一人当たり面積最大値テキスト"/>
        <xdr:cNvSpPr txBox="1"/>
      </xdr:nvSpPr>
      <xdr:spPr>
        <a:xfrm>
          <a:off x="22199600" y="5562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128996</xdr:rowOff>
    </xdr:from>
    <xdr:to>
      <xdr:col>116</xdr:col>
      <xdr:colOff>152400</xdr:colOff>
      <xdr:row>33</xdr:row>
      <xdr:rowOff>128996</xdr:rowOff>
    </xdr:to>
    <xdr:cxnSp macro="">
      <xdr:nvCxnSpPr>
        <xdr:cNvPr id="389" name="直線コネクタ 388"/>
        <xdr:cNvCxnSpPr/>
      </xdr:nvCxnSpPr>
      <xdr:spPr>
        <a:xfrm>
          <a:off x="22072600" y="5786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167657</xdr:rowOff>
    </xdr:from>
    <xdr:ext cx="469744" cy="259045"/>
    <xdr:sp macro="" textlink="">
      <xdr:nvSpPr>
        <xdr:cNvPr id="390" name="【認定こども園・幼稚園・保育所】&#10;一人当たり面積平均値テキスト"/>
        <xdr:cNvSpPr txBox="1"/>
      </xdr:nvSpPr>
      <xdr:spPr>
        <a:xfrm>
          <a:off x="22199600" y="6854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17780</xdr:rowOff>
    </xdr:from>
    <xdr:to>
      <xdr:col>116</xdr:col>
      <xdr:colOff>114300</xdr:colOff>
      <xdr:row>40</xdr:row>
      <xdr:rowOff>119380</xdr:rowOff>
    </xdr:to>
    <xdr:sp macro="" textlink="">
      <xdr:nvSpPr>
        <xdr:cNvPr id="391" name="フローチャート: 判断 390"/>
        <xdr:cNvSpPr/>
      </xdr:nvSpPr>
      <xdr:spPr>
        <a:xfrm>
          <a:off x="22110700" y="687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142422</xdr:rowOff>
    </xdr:from>
    <xdr:to>
      <xdr:col>112</xdr:col>
      <xdr:colOff>38100</xdr:colOff>
      <xdr:row>40</xdr:row>
      <xdr:rowOff>72572</xdr:rowOff>
    </xdr:to>
    <xdr:sp macro="" textlink="">
      <xdr:nvSpPr>
        <xdr:cNvPr id="392" name="フローチャート: 判断 391"/>
        <xdr:cNvSpPr/>
      </xdr:nvSpPr>
      <xdr:spPr>
        <a:xfrm>
          <a:off x="21272500" y="6828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15603</xdr:rowOff>
    </xdr:from>
    <xdr:to>
      <xdr:col>107</xdr:col>
      <xdr:colOff>101600</xdr:colOff>
      <xdr:row>40</xdr:row>
      <xdr:rowOff>117203</xdr:rowOff>
    </xdr:to>
    <xdr:sp macro="" textlink="">
      <xdr:nvSpPr>
        <xdr:cNvPr id="393" name="フローチャート: 判断 392"/>
        <xdr:cNvSpPr/>
      </xdr:nvSpPr>
      <xdr:spPr>
        <a:xfrm>
          <a:off x="20383500" y="687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4" name="テキスト ボックス 39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5" name="テキスト ボックス 39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6" name="テキスト ボックス 39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7" name="テキスト ボックス 39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8" name="テキスト ボックス 39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105410</xdr:rowOff>
    </xdr:from>
    <xdr:to>
      <xdr:col>116</xdr:col>
      <xdr:colOff>114300</xdr:colOff>
      <xdr:row>40</xdr:row>
      <xdr:rowOff>35560</xdr:rowOff>
    </xdr:to>
    <xdr:sp macro="" textlink="">
      <xdr:nvSpPr>
        <xdr:cNvPr id="399" name="楕円 398"/>
        <xdr:cNvSpPr/>
      </xdr:nvSpPr>
      <xdr:spPr>
        <a:xfrm>
          <a:off x="221107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128287</xdr:rowOff>
    </xdr:from>
    <xdr:ext cx="469744" cy="259045"/>
    <xdr:sp macro="" textlink="">
      <xdr:nvSpPr>
        <xdr:cNvPr id="400" name="【認定こども園・幼稚園・保育所】&#10;一人当たり面積該当値テキスト"/>
        <xdr:cNvSpPr txBox="1"/>
      </xdr:nvSpPr>
      <xdr:spPr>
        <a:xfrm>
          <a:off x="22199600" y="664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108676</xdr:rowOff>
    </xdr:from>
    <xdr:to>
      <xdr:col>112</xdr:col>
      <xdr:colOff>38100</xdr:colOff>
      <xdr:row>40</xdr:row>
      <xdr:rowOff>38826</xdr:rowOff>
    </xdr:to>
    <xdr:sp macro="" textlink="">
      <xdr:nvSpPr>
        <xdr:cNvPr id="401" name="楕円 400"/>
        <xdr:cNvSpPr/>
      </xdr:nvSpPr>
      <xdr:spPr>
        <a:xfrm>
          <a:off x="21272500" y="679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156210</xdr:rowOff>
    </xdr:from>
    <xdr:to>
      <xdr:col>116</xdr:col>
      <xdr:colOff>63500</xdr:colOff>
      <xdr:row>39</xdr:row>
      <xdr:rowOff>159476</xdr:rowOff>
    </xdr:to>
    <xdr:cxnSp macro="">
      <xdr:nvCxnSpPr>
        <xdr:cNvPr id="402" name="直線コネクタ 401"/>
        <xdr:cNvCxnSpPr/>
      </xdr:nvCxnSpPr>
      <xdr:spPr>
        <a:xfrm flipV="1">
          <a:off x="21323300" y="6842760"/>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63699</xdr:rowOff>
    </xdr:from>
    <xdr:ext cx="469744" cy="259045"/>
    <xdr:sp macro="" textlink="">
      <xdr:nvSpPr>
        <xdr:cNvPr id="403" name="n_1aveValue【認定こども園・幼稚園・保育所】&#10;一人当たり面積"/>
        <xdr:cNvSpPr txBox="1"/>
      </xdr:nvSpPr>
      <xdr:spPr>
        <a:xfrm>
          <a:off x="21075727" y="6921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133730</xdr:rowOff>
    </xdr:from>
    <xdr:ext cx="469744" cy="259045"/>
    <xdr:sp macro="" textlink="">
      <xdr:nvSpPr>
        <xdr:cNvPr id="404" name="n_2aveValue【認定こども園・幼稚園・保育所】&#10;一人当たり面積"/>
        <xdr:cNvSpPr txBox="1"/>
      </xdr:nvSpPr>
      <xdr:spPr>
        <a:xfrm>
          <a:off x="20199427" y="6648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55353</xdr:rowOff>
    </xdr:from>
    <xdr:ext cx="469744" cy="259045"/>
    <xdr:sp macro="" textlink="">
      <xdr:nvSpPr>
        <xdr:cNvPr id="405" name="n_1mainValue【認定こども園・幼稚園・保育所】&#10;一人当たり面積"/>
        <xdr:cNvSpPr txBox="1"/>
      </xdr:nvSpPr>
      <xdr:spPr>
        <a:xfrm>
          <a:off x="21075727" y="657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6" name="正方形/長方形 4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7" name="正方形/長方形 4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8" name="正方形/長方形 4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9" name="正方形/長方形 4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0" name="正方形/長方形 4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1" name="正方形/長方形 4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2" name="正方形/長方形 4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3" name="正方形/長方形 4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4" name="テキスト ボックス 4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5" name="直線コネクタ 4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16" name="直線コネクタ 41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17" name="テキスト ボックス 416"/>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8" name="直線コネクタ 41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9" name="テキスト ボックス 41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0" name="直線コネクタ 41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1" name="テキスト ボックス 42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2" name="直線コネクタ 42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3" name="テキスト ボックス 42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4" name="直線コネクタ 42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5" name="テキスト ボックス 42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6" name="直線コネクタ 42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27" name="テキスト ボックス 426"/>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8" name="直線コネクタ 4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9" name="テキスト ボックス 42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26126</xdr:rowOff>
    </xdr:from>
    <xdr:to>
      <xdr:col>85</xdr:col>
      <xdr:colOff>126364</xdr:colOff>
      <xdr:row>63</xdr:row>
      <xdr:rowOff>97972</xdr:rowOff>
    </xdr:to>
    <xdr:cxnSp macro="">
      <xdr:nvCxnSpPr>
        <xdr:cNvPr id="431" name="直線コネクタ 430"/>
        <xdr:cNvCxnSpPr/>
      </xdr:nvCxnSpPr>
      <xdr:spPr>
        <a:xfrm flipV="1">
          <a:off x="16318864" y="9627326"/>
          <a:ext cx="0" cy="127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101799</xdr:rowOff>
    </xdr:from>
    <xdr:ext cx="405111" cy="259045"/>
    <xdr:sp macro="" textlink="">
      <xdr:nvSpPr>
        <xdr:cNvPr id="432" name="【学校施設】&#10;有形固定資産減価償却率最小値テキスト"/>
        <xdr:cNvSpPr txBox="1"/>
      </xdr:nvSpPr>
      <xdr:spPr>
        <a:xfrm>
          <a:off x="16357600" y="10903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97972</xdr:rowOff>
    </xdr:from>
    <xdr:to>
      <xdr:col>86</xdr:col>
      <xdr:colOff>25400</xdr:colOff>
      <xdr:row>63</xdr:row>
      <xdr:rowOff>97972</xdr:rowOff>
    </xdr:to>
    <xdr:cxnSp macro="">
      <xdr:nvCxnSpPr>
        <xdr:cNvPr id="433" name="直線コネクタ 432"/>
        <xdr:cNvCxnSpPr/>
      </xdr:nvCxnSpPr>
      <xdr:spPr>
        <a:xfrm>
          <a:off x="16230600" y="10899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144253</xdr:rowOff>
    </xdr:from>
    <xdr:ext cx="405111" cy="259045"/>
    <xdr:sp macro="" textlink="">
      <xdr:nvSpPr>
        <xdr:cNvPr id="434" name="【学校施設】&#10;有形固定資産減価償却率最大値テキスト"/>
        <xdr:cNvSpPr txBox="1"/>
      </xdr:nvSpPr>
      <xdr:spPr>
        <a:xfrm>
          <a:off x="16357600" y="940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26126</xdr:rowOff>
    </xdr:from>
    <xdr:to>
      <xdr:col>86</xdr:col>
      <xdr:colOff>25400</xdr:colOff>
      <xdr:row>56</xdr:row>
      <xdr:rowOff>26126</xdr:rowOff>
    </xdr:to>
    <xdr:cxnSp macro="">
      <xdr:nvCxnSpPr>
        <xdr:cNvPr id="435" name="直線コネクタ 434"/>
        <xdr:cNvCxnSpPr/>
      </xdr:nvCxnSpPr>
      <xdr:spPr>
        <a:xfrm>
          <a:off x="16230600" y="962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35396</xdr:rowOff>
    </xdr:from>
    <xdr:ext cx="405111" cy="259045"/>
    <xdr:sp macro="" textlink="">
      <xdr:nvSpPr>
        <xdr:cNvPr id="436" name="【学校施設】&#10;有形固定資産減価償却率平均値テキスト"/>
        <xdr:cNvSpPr txBox="1"/>
      </xdr:nvSpPr>
      <xdr:spPr>
        <a:xfrm>
          <a:off x="16357600" y="101509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56969</xdr:rowOff>
    </xdr:from>
    <xdr:to>
      <xdr:col>85</xdr:col>
      <xdr:colOff>177800</xdr:colOff>
      <xdr:row>59</xdr:row>
      <xdr:rowOff>158569</xdr:rowOff>
    </xdr:to>
    <xdr:sp macro="" textlink="">
      <xdr:nvSpPr>
        <xdr:cNvPr id="437" name="フローチャート: 判断 436"/>
        <xdr:cNvSpPr/>
      </xdr:nvSpPr>
      <xdr:spPr>
        <a:xfrm>
          <a:off x="16268700" y="1017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17780</xdr:rowOff>
    </xdr:from>
    <xdr:to>
      <xdr:col>81</xdr:col>
      <xdr:colOff>101600</xdr:colOff>
      <xdr:row>59</xdr:row>
      <xdr:rowOff>119380</xdr:rowOff>
    </xdr:to>
    <xdr:sp macro="" textlink="">
      <xdr:nvSpPr>
        <xdr:cNvPr id="438" name="フローチャート: 判断 437"/>
        <xdr:cNvSpPr/>
      </xdr:nvSpPr>
      <xdr:spPr>
        <a:xfrm>
          <a:off x="15430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24312</xdr:rowOff>
    </xdr:from>
    <xdr:to>
      <xdr:col>76</xdr:col>
      <xdr:colOff>165100</xdr:colOff>
      <xdr:row>59</xdr:row>
      <xdr:rowOff>125912</xdr:rowOff>
    </xdr:to>
    <xdr:sp macro="" textlink="">
      <xdr:nvSpPr>
        <xdr:cNvPr id="439" name="フローチャート: 判断 438"/>
        <xdr:cNvSpPr/>
      </xdr:nvSpPr>
      <xdr:spPr>
        <a:xfrm>
          <a:off x="14541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0" name="テキスト ボックス 4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1" name="テキスト ボックス 4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2" name="テキスト ボックス 4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3" name="テキスト ボックス 4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4" name="テキスト ボックス 4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7983</xdr:rowOff>
    </xdr:from>
    <xdr:to>
      <xdr:col>85</xdr:col>
      <xdr:colOff>177800</xdr:colOff>
      <xdr:row>56</xdr:row>
      <xdr:rowOff>109583</xdr:rowOff>
    </xdr:to>
    <xdr:sp macro="" textlink="">
      <xdr:nvSpPr>
        <xdr:cNvPr id="445" name="楕円 444"/>
        <xdr:cNvSpPr/>
      </xdr:nvSpPr>
      <xdr:spPr>
        <a:xfrm>
          <a:off x="16268700" y="960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99803</xdr:rowOff>
    </xdr:from>
    <xdr:ext cx="405111" cy="259045"/>
    <xdr:sp macro="" textlink="">
      <xdr:nvSpPr>
        <xdr:cNvPr id="446" name="【学校施設】&#10;有形固定資産減価償却率該当値テキスト"/>
        <xdr:cNvSpPr txBox="1"/>
      </xdr:nvSpPr>
      <xdr:spPr>
        <a:xfrm>
          <a:off x="16357600" y="9529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29210</xdr:rowOff>
    </xdr:from>
    <xdr:to>
      <xdr:col>81</xdr:col>
      <xdr:colOff>101600</xdr:colOff>
      <xdr:row>56</xdr:row>
      <xdr:rowOff>130810</xdr:rowOff>
    </xdr:to>
    <xdr:sp macro="" textlink="">
      <xdr:nvSpPr>
        <xdr:cNvPr id="447" name="楕円 446"/>
        <xdr:cNvSpPr/>
      </xdr:nvSpPr>
      <xdr:spPr>
        <a:xfrm>
          <a:off x="15430500" y="963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58783</xdr:rowOff>
    </xdr:from>
    <xdr:to>
      <xdr:col>85</xdr:col>
      <xdr:colOff>127000</xdr:colOff>
      <xdr:row>56</xdr:row>
      <xdr:rowOff>80010</xdr:rowOff>
    </xdr:to>
    <xdr:cxnSp macro="">
      <xdr:nvCxnSpPr>
        <xdr:cNvPr id="448" name="直線コネクタ 447"/>
        <xdr:cNvCxnSpPr/>
      </xdr:nvCxnSpPr>
      <xdr:spPr>
        <a:xfrm flipV="1">
          <a:off x="15481300" y="9659983"/>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110507</xdr:rowOff>
    </xdr:from>
    <xdr:ext cx="405111" cy="259045"/>
    <xdr:sp macro="" textlink="">
      <xdr:nvSpPr>
        <xdr:cNvPr id="449" name="n_1aveValue【学校施設】&#10;有形固定資産減価償却率"/>
        <xdr:cNvSpPr txBox="1"/>
      </xdr:nvSpPr>
      <xdr:spPr>
        <a:xfrm>
          <a:off x="15266044"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142439</xdr:rowOff>
    </xdr:from>
    <xdr:ext cx="405111" cy="259045"/>
    <xdr:sp macro="" textlink="">
      <xdr:nvSpPr>
        <xdr:cNvPr id="450" name="n_2aveValue【学校施設】&#10;有形固定資産減価償却率"/>
        <xdr:cNvSpPr txBox="1"/>
      </xdr:nvSpPr>
      <xdr:spPr>
        <a:xfrm>
          <a:off x="14389744" y="991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147337</xdr:rowOff>
    </xdr:from>
    <xdr:ext cx="405111" cy="259045"/>
    <xdr:sp macro="" textlink="">
      <xdr:nvSpPr>
        <xdr:cNvPr id="451" name="n_1mainValue【学校施設】&#10;有形固定資産減価償却率"/>
        <xdr:cNvSpPr txBox="1"/>
      </xdr:nvSpPr>
      <xdr:spPr>
        <a:xfrm>
          <a:off x="15266044" y="940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2" name="正方形/長方形 45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3" name="正方形/長方形 45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4" name="正方形/長方形 45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5" name="正方形/長方形 45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6" name="正方形/長方形 45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7" name="正方形/長方形 45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8" name="正方形/長方形 45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9" name="正方形/長方形 45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0" name="テキスト ボックス 45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1" name="直線コネクタ 46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62" name="直線コネクタ 461"/>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63" name="テキスト ボックス 462"/>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64" name="直線コネクタ 463"/>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65" name="テキスト ボックス 464"/>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66" name="直線コネクタ 465"/>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67" name="テキスト ボックス 466"/>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68" name="直線コネクタ 467"/>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69" name="テキスト ボックス 468"/>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70" name="直線コネクタ 469"/>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71" name="テキスト ボックス 470"/>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72" name="直線コネクタ 471"/>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73" name="テキスト ボックス 472"/>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4" name="直線コネクタ 47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75" name="テキスト ボックス 474"/>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75928</xdr:rowOff>
    </xdr:from>
    <xdr:to>
      <xdr:col>116</xdr:col>
      <xdr:colOff>62864</xdr:colOff>
      <xdr:row>64</xdr:row>
      <xdr:rowOff>57803</xdr:rowOff>
    </xdr:to>
    <xdr:cxnSp macro="">
      <xdr:nvCxnSpPr>
        <xdr:cNvPr id="477" name="直線コネクタ 476"/>
        <xdr:cNvCxnSpPr/>
      </xdr:nvCxnSpPr>
      <xdr:spPr>
        <a:xfrm flipV="1">
          <a:off x="22160864" y="9505678"/>
          <a:ext cx="0" cy="152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61630</xdr:rowOff>
    </xdr:from>
    <xdr:ext cx="469744" cy="259045"/>
    <xdr:sp macro="" textlink="">
      <xdr:nvSpPr>
        <xdr:cNvPr id="478" name="【学校施設】&#10;一人当たり面積最小値テキスト"/>
        <xdr:cNvSpPr txBox="1"/>
      </xdr:nvSpPr>
      <xdr:spPr>
        <a:xfrm>
          <a:off x="22199600" y="1103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57803</xdr:rowOff>
    </xdr:from>
    <xdr:to>
      <xdr:col>116</xdr:col>
      <xdr:colOff>152400</xdr:colOff>
      <xdr:row>64</xdr:row>
      <xdr:rowOff>57803</xdr:rowOff>
    </xdr:to>
    <xdr:cxnSp macro="">
      <xdr:nvCxnSpPr>
        <xdr:cNvPr id="479" name="直線コネクタ 478"/>
        <xdr:cNvCxnSpPr/>
      </xdr:nvCxnSpPr>
      <xdr:spPr>
        <a:xfrm>
          <a:off x="22072600" y="11030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22605</xdr:rowOff>
    </xdr:from>
    <xdr:ext cx="469744" cy="259045"/>
    <xdr:sp macro="" textlink="">
      <xdr:nvSpPr>
        <xdr:cNvPr id="480" name="【学校施設】&#10;一人当たり面積最大値テキスト"/>
        <xdr:cNvSpPr txBox="1"/>
      </xdr:nvSpPr>
      <xdr:spPr>
        <a:xfrm>
          <a:off x="22199600" y="9280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75928</xdr:rowOff>
    </xdr:from>
    <xdr:to>
      <xdr:col>116</xdr:col>
      <xdr:colOff>152400</xdr:colOff>
      <xdr:row>55</xdr:row>
      <xdr:rowOff>75928</xdr:rowOff>
    </xdr:to>
    <xdr:cxnSp macro="">
      <xdr:nvCxnSpPr>
        <xdr:cNvPr id="481" name="直線コネクタ 480"/>
        <xdr:cNvCxnSpPr/>
      </xdr:nvCxnSpPr>
      <xdr:spPr>
        <a:xfrm>
          <a:off x="22072600" y="9505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85234</xdr:rowOff>
    </xdr:from>
    <xdr:ext cx="469744" cy="259045"/>
    <xdr:sp macro="" textlink="">
      <xdr:nvSpPr>
        <xdr:cNvPr id="482" name="【学校施設】&#10;一人当たり面積平均値テキスト"/>
        <xdr:cNvSpPr txBox="1"/>
      </xdr:nvSpPr>
      <xdr:spPr>
        <a:xfrm>
          <a:off x="22199600" y="10543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62357</xdr:rowOff>
    </xdr:from>
    <xdr:to>
      <xdr:col>116</xdr:col>
      <xdr:colOff>114300</xdr:colOff>
      <xdr:row>62</xdr:row>
      <xdr:rowOff>163957</xdr:rowOff>
    </xdr:to>
    <xdr:sp macro="" textlink="">
      <xdr:nvSpPr>
        <xdr:cNvPr id="483" name="フローチャート: 判断 482"/>
        <xdr:cNvSpPr/>
      </xdr:nvSpPr>
      <xdr:spPr>
        <a:xfrm>
          <a:off x="22110700" y="1069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18597</xdr:rowOff>
    </xdr:from>
    <xdr:to>
      <xdr:col>112</xdr:col>
      <xdr:colOff>38100</xdr:colOff>
      <xdr:row>62</xdr:row>
      <xdr:rowOff>120197</xdr:rowOff>
    </xdr:to>
    <xdr:sp macro="" textlink="">
      <xdr:nvSpPr>
        <xdr:cNvPr id="484" name="フローチャート: 判断 483"/>
        <xdr:cNvSpPr/>
      </xdr:nvSpPr>
      <xdr:spPr>
        <a:xfrm>
          <a:off x="21272500" y="10648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81952</xdr:rowOff>
    </xdr:from>
    <xdr:to>
      <xdr:col>107</xdr:col>
      <xdr:colOff>101600</xdr:colOff>
      <xdr:row>62</xdr:row>
      <xdr:rowOff>12102</xdr:rowOff>
    </xdr:to>
    <xdr:sp macro="" textlink="">
      <xdr:nvSpPr>
        <xdr:cNvPr id="485" name="フローチャート: 判断 484"/>
        <xdr:cNvSpPr/>
      </xdr:nvSpPr>
      <xdr:spPr>
        <a:xfrm>
          <a:off x="20383500" y="1054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6" name="テキスト ボックス 48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7" name="テキスト ボックス 48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8" name="テキスト ボックス 48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9" name="テキスト ボックス 48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0" name="テキスト ボックス 48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147755</xdr:rowOff>
    </xdr:from>
    <xdr:to>
      <xdr:col>116</xdr:col>
      <xdr:colOff>114300</xdr:colOff>
      <xdr:row>63</xdr:row>
      <xdr:rowOff>77905</xdr:rowOff>
    </xdr:to>
    <xdr:sp macro="" textlink="">
      <xdr:nvSpPr>
        <xdr:cNvPr id="491" name="楕円 490"/>
        <xdr:cNvSpPr/>
      </xdr:nvSpPr>
      <xdr:spPr>
        <a:xfrm>
          <a:off x="22110700" y="1077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126182</xdr:rowOff>
    </xdr:from>
    <xdr:ext cx="469744" cy="259045"/>
    <xdr:sp macro="" textlink="">
      <xdr:nvSpPr>
        <xdr:cNvPr id="492" name="【学校施設】&#10;一人当たり面積該当値テキスト"/>
        <xdr:cNvSpPr txBox="1"/>
      </xdr:nvSpPr>
      <xdr:spPr>
        <a:xfrm>
          <a:off x="22199600" y="10756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149225</xdr:rowOff>
    </xdr:from>
    <xdr:to>
      <xdr:col>112</xdr:col>
      <xdr:colOff>38100</xdr:colOff>
      <xdr:row>63</xdr:row>
      <xdr:rowOff>79375</xdr:rowOff>
    </xdr:to>
    <xdr:sp macro="" textlink="">
      <xdr:nvSpPr>
        <xdr:cNvPr id="493" name="楕円 492"/>
        <xdr:cNvSpPr/>
      </xdr:nvSpPr>
      <xdr:spPr>
        <a:xfrm>
          <a:off x="21272500" y="1077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27105</xdr:rowOff>
    </xdr:from>
    <xdr:to>
      <xdr:col>116</xdr:col>
      <xdr:colOff>63500</xdr:colOff>
      <xdr:row>63</xdr:row>
      <xdr:rowOff>28575</xdr:rowOff>
    </xdr:to>
    <xdr:cxnSp macro="">
      <xdr:nvCxnSpPr>
        <xdr:cNvPr id="494" name="直線コネクタ 493"/>
        <xdr:cNvCxnSpPr/>
      </xdr:nvCxnSpPr>
      <xdr:spPr>
        <a:xfrm flipV="1">
          <a:off x="21323300" y="10828455"/>
          <a:ext cx="8382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136724</xdr:rowOff>
    </xdr:from>
    <xdr:ext cx="469744" cy="259045"/>
    <xdr:sp macro="" textlink="">
      <xdr:nvSpPr>
        <xdr:cNvPr id="495" name="n_1aveValue【学校施設】&#10;一人当たり面積"/>
        <xdr:cNvSpPr txBox="1"/>
      </xdr:nvSpPr>
      <xdr:spPr>
        <a:xfrm>
          <a:off x="21075727" y="10423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28629</xdr:rowOff>
    </xdr:from>
    <xdr:ext cx="469744" cy="259045"/>
    <xdr:sp macro="" textlink="">
      <xdr:nvSpPr>
        <xdr:cNvPr id="496" name="n_2aveValue【学校施設】&#10;一人当たり面積"/>
        <xdr:cNvSpPr txBox="1"/>
      </xdr:nvSpPr>
      <xdr:spPr>
        <a:xfrm>
          <a:off x="20199427" y="10315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70502</xdr:rowOff>
    </xdr:from>
    <xdr:ext cx="469744" cy="259045"/>
    <xdr:sp macro="" textlink="">
      <xdr:nvSpPr>
        <xdr:cNvPr id="497" name="n_1mainValue【学校施設】&#10;一人当たり面積"/>
        <xdr:cNvSpPr txBox="1"/>
      </xdr:nvSpPr>
      <xdr:spPr>
        <a:xfrm>
          <a:off x="21075727" y="1087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8" name="正方形/長方形 49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9" name="正方形/長方形 49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0" name="正方形/長方形 49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1" name="正方形/長方形 50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2" name="正方形/長方形 50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3" name="正方形/長方形 50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4" name="正方形/長方形 50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5" name="正方形/長方形 50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6" name="テキスト ボックス 50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7" name="直線コネクタ 50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08" name="直線コネクタ 50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09" name="テキスト ボックス 50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10" name="直線コネクタ 50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11" name="テキスト ボックス 51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12" name="直線コネクタ 51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13" name="テキスト ボックス 51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14" name="直線コネクタ 51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15" name="テキスト ボックス 51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16" name="直線コネクタ 51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17" name="テキスト ボックス 51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18" name="直線コネクタ 51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19" name="テキスト ボックス 51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0" name="直線コネクタ 51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21" name="テキスト ボックス 52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2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163830</xdr:rowOff>
    </xdr:from>
    <xdr:to>
      <xdr:col>85</xdr:col>
      <xdr:colOff>126364</xdr:colOff>
      <xdr:row>86</xdr:row>
      <xdr:rowOff>93618</xdr:rowOff>
    </xdr:to>
    <xdr:cxnSp macro="">
      <xdr:nvCxnSpPr>
        <xdr:cNvPr id="523" name="直線コネクタ 522"/>
        <xdr:cNvCxnSpPr/>
      </xdr:nvCxnSpPr>
      <xdr:spPr>
        <a:xfrm flipV="1">
          <a:off x="16318864" y="13365480"/>
          <a:ext cx="0" cy="1472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97445</xdr:rowOff>
    </xdr:from>
    <xdr:ext cx="340478" cy="259045"/>
    <xdr:sp macro="" textlink="">
      <xdr:nvSpPr>
        <xdr:cNvPr id="524" name="【児童館】&#10;有形固定資産減価償却率最小値テキスト"/>
        <xdr:cNvSpPr txBox="1"/>
      </xdr:nvSpPr>
      <xdr:spPr>
        <a:xfrm>
          <a:off x="16357600" y="148421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93618</xdr:rowOff>
    </xdr:from>
    <xdr:to>
      <xdr:col>86</xdr:col>
      <xdr:colOff>25400</xdr:colOff>
      <xdr:row>86</xdr:row>
      <xdr:rowOff>93618</xdr:rowOff>
    </xdr:to>
    <xdr:cxnSp macro="">
      <xdr:nvCxnSpPr>
        <xdr:cNvPr id="525" name="直線コネクタ 524"/>
        <xdr:cNvCxnSpPr/>
      </xdr:nvCxnSpPr>
      <xdr:spPr>
        <a:xfrm>
          <a:off x="16230600" y="148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110507</xdr:rowOff>
    </xdr:from>
    <xdr:ext cx="405111" cy="259045"/>
    <xdr:sp macro="" textlink="">
      <xdr:nvSpPr>
        <xdr:cNvPr id="526" name="【児童館】&#10;有形固定資産減価償却率最大値テキスト"/>
        <xdr:cNvSpPr txBox="1"/>
      </xdr:nvSpPr>
      <xdr:spPr>
        <a:xfrm>
          <a:off x="16357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163830</xdr:rowOff>
    </xdr:from>
    <xdr:to>
      <xdr:col>86</xdr:col>
      <xdr:colOff>25400</xdr:colOff>
      <xdr:row>77</xdr:row>
      <xdr:rowOff>163830</xdr:rowOff>
    </xdr:to>
    <xdr:cxnSp macro="">
      <xdr:nvCxnSpPr>
        <xdr:cNvPr id="527" name="直線コネクタ 526"/>
        <xdr:cNvCxnSpPr/>
      </xdr:nvCxnSpPr>
      <xdr:spPr>
        <a:xfrm>
          <a:off x="16230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49365</xdr:rowOff>
    </xdr:from>
    <xdr:ext cx="405111" cy="259045"/>
    <xdr:sp macro="" textlink="">
      <xdr:nvSpPr>
        <xdr:cNvPr id="528" name="【児童館】&#10;有形固定資産減価償却率平均値テキスト"/>
        <xdr:cNvSpPr txBox="1"/>
      </xdr:nvSpPr>
      <xdr:spPr>
        <a:xfrm>
          <a:off x="16357600" y="137653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26488</xdr:rowOff>
    </xdr:from>
    <xdr:to>
      <xdr:col>85</xdr:col>
      <xdr:colOff>177800</xdr:colOff>
      <xdr:row>81</xdr:row>
      <xdr:rowOff>128088</xdr:rowOff>
    </xdr:to>
    <xdr:sp macro="" textlink="">
      <xdr:nvSpPr>
        <xdr:cNvPr id="529" name="フローチャート: 判断 528"/>
        <xdr:cNvSpPr/>
      </xdr:nvSpPr>
      <xdr:spPr>
        <a:xfrm>
          <a:off x="16268700" y="1391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109764</xdr:rowOff>
    </xdr:from>
    <xdr:to>
      <xdr:col>81</xdr:col>
      <xdr:colOff>101600</xdr:colOff>
      <xdr:row>82</xdr:row>
      <xdr:rowOff>39914</xdr:rowOff>
    </xdr:to>
    <xdr:sp macro="" textlink="">
      <xdr:nvSpPr>
        <xdr:cNvPr id="530" name="フローチャート: 判断 529"/>
        <xdr:cNvSpPr/>
      </xdr:nvSpPr>
      <xdr:spPr>
        <a:xfrm>
          <a:off x="15430500" y="1399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80373</xdr:rowOff>
    </xdr:from>
    <xdr:to>
      <xdr:col>76</xdr:col>
      <xdr:colOff>165100</xdr:colOff>
      <xdr:row>82</xdr:row>
      <xdr:rowOff>10523</xdr:rowOff>
    </xdr:to>
    <xdr:sp macro="" textlink="">
      <xdr:nvSpPr>
        <xdr:cNvPr id="531" name="フローチャート: 判断 530"/>
        <xdr:cNvSpPr/>
      </xdr:nvSpPr>
      <xdr:spPr>
        <a:xfrm>
          <a:off x="14541500" y="1396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2" name="テキスト ボックス 53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3" name="テキスト ボックス 53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4" name="テキスト ボックス 53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5" name="テキスト ボックス 53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6" name="テキスト ボックス 53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42818</xdr:rowOff>
    </xdr:from>
    <xdr:to>
      <xdr:col>85</xdr:col>
      <xdr:colOff>177800</xdr:colOff>
      <xdr:row>86</xdr:row>
      <xdr:rowOff>144418</xdr:rowOff>
    </xdr:to>
    <xdr:sp macro="" textlink="">
      <xdr:nvSpPr>
        <xdr:cNvPr id="537" name="楕円 536"/>
        <xdr:cNvSpPr/>
      </xdr:nvSpPr>
      <xdr:spPr>
        <a:xfrm>
          <a:off x="16268700" y="1478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129195</xdr:rowOff>
    </xdr:from>
    <xdr:ext cx="340478" cy="259045"/>
    <xdr:sp macro="" textlink="">
      <xdr:nvSpPr>
        <xdr:cNvPr id="538" name="【児童館】&#10;有形固定資産減価償却率該当値テキスト"/>
        <xdr:cNvSpPr txBox="1"/>
      </xdr:nvSpPr>
      <xdr:spPr>
        <a:xfrm>
          <a:off x="16357600" y="147024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117929</xdr:rowOff>
    </xdr:from>
    <xdr:to>
      <xdr:col>81</xdr:col>
      <xdr:colOff>101600</xdr:colOff>
      <xdr:row>87</xdr:row>
      <xdr:rowOff>48079</xdr:rowOff>
    </xdr:to>
    <xdr:sp macro="" textlink="">
      <xdr:nvSpPr>
        <xdr:cNvPr id="539" name="楕円 538"/>
        <xdr:cNvSpPr/>
      </xdr:nvSpPr>
      <xdr:spPr>
        <a:xfrm>
          <a:off x="15430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93618</xdr:rowOff>
    </xdr:from>
    <xdr:to>
      <xdr:col>85</xdr:col>
      <xdr:colOff>127000</xdr:colOff>
      <xdr:row>86</xdr:row>
      <xdr:rowOff>168729</xdr:rowOff>
    </xdr:to>
    <xdr:cxnSp macro="">
      <xdr:nvCxnSpPr>
        <xdr:cNvPr id="540" name="直線コネクタ 539"/>
        <xdr:cNvCxnSpPr/>
      </xdr:nvCxnSpPr>
      <xdr:spPr>
        <a:xfrm flipV="1">
          <a:off x="15481300" y="14838318"/>
          <a:ext cx="8382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56441</xdr:rowOff>
    </xdr:from>
    <xdr:ext cx="405111" cy="259045"/>
    <xdr:sp macro="" textlink="">
      <xdr:nvSpPr>
        <xdr:cNvPr id="541" name="n_1aveValue【児童館】&#10;有形固定資産減価償却率"/>
        <xdr:cNvSpPr txBox="1"/>
      </xdr:nvSpPr>
      <xdr:spPr>
        <a:xfrm>
          <a:off x="15266044" y="1377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27050</xdr:rowOff>
    </xdr:from>
    <xdr:ext cx="405111" cy="259045"/>
    <xdr:sp macro="" textlink="">
      <xdr:nvSpPr>
        <xdr:cNvPr id="542" name="n_2aveValue【児童館】&#10;有形固定資産減価償却率"/>
        <xdr:cNvSpPr txBox="1"/>
      </xdr:nvSpPr>
      <xdr:spPr>
        <a:xfrm>
          <a:off x="14389744" y="1374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87</xdr:row>
      <xdr:rowOff>39206</xdr:rowOff>
    </xdr:from>
    <xdr:ext cx="340478" cy="259045"/>
    <xdr:sp macro="" textlink="">
      <xdr:nvSpPr>
        <xdr:cNvPr id="543" name="n_1mainValue【児童館】&#10;有形固定資産減価償却率"/>
        <xdr:cNvSpPr txBox="1"/>
      </xdr:nvSpPr>
      <xdr:spPr>
        <a:xfrm>
          <a:off x="15298361" y="149553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44" name="正方形/長方形 54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5" name="正方形/長方形 54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6" name="正方形/長方形 54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7" name="正方形/長方形 54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8" name="正方形/長方形 54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9" name="正方形/長方形 54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0" name="正方形/長方形 54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1" name="正方形/長方形 55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52" name="テキスト ボックス 55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53" name="直線コネクタ 55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554" name="テキスト ボックス 553"/>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555" name="直線コネクタ 55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56" name="テキスト ボックス 55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57" name="直線コネクタ 55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58" name="テキスト ボックス 55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59" name="直線コネクタ 55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60" name="テキスト ボックス 55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61" name="直線コネクタ 56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62" name="テキスト ボックス 56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63" name="直線コネクタ 56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64" name="テキスト ボックス 56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5" name="直線コネクタ 56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6" name="テキスト ボックス 56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41911</xdr:rowOff>
    </xdr:from>
    <xdr:to>
      <xdr:col>116</xdr:col>
      <xdr:colOff>62864</xdr:colOff>
      <xdr:row>87</xdr:row>
      <xdr:rowOff>11430</xdr:rowOff>
    </xdr:to>
    <xdr:cxnSp macro="">
      <xdr:nvCxnSpPr>
        <xdr:cNvPr id="568" name="直線コネクタ 567"/>
        <xdr:cNvCxnSpPr/>
      </xdr:nvCxnSpPr>
      <xdr:spPr>
        <a:xfrm flipV="1">
          <a:off x="22160864" y="13586461"/>
          <a:ext cx="0" cy="1341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15257</xdr:rowOff>
    </xdr:from>
    <xdr:ext cx="469744" cy="259045"/>
    <xdr:sp macro="" textlink="">
      <xdr:nvSpPr>
        <xdr:cNvPr id="569" name="【児童館】&#10;一人当たり面積最小値テキスト"/>
        <xdr:cNvSpPr txBox="1"/>
      </xdr:nvSpPr>
      <xdr:spPr>
        <a:xfrm>
          <a:off x="22199600" y="1493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87</xdr:row>
      <xdr:rowOff>11430</xdr:rowOff>
    </xdr:from>
    <xdr:to>
      <xdr:col>116</xdr:col>
      <xdr:colOff>152400</xdr:colOff>
      <xdr:row>87</xdr:row>
      <xdr:rowOff>11430</xdr:rowOff>
    </xdr:to>
    <xdr:cxnSp macro="">
      <xdr:nvCxnSpPr>
        <xdr:cNvPr id="570" name="直線コネクタ 569"/>
        <xdr:cNvCxnSpPr/>
      </xdr:nvCxnSpPr>
      <xdr:spPr>
        <a:xfrm>
          <a:off x="22072600" y="1492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160038</xdr:rowOff>
    </xdr:from>
    <xdr:ext cx="469744" cy="259045"/>
    <xdr:sp macro="" textlink="">
      <xdr:nvSpPr>
        <xdr:cNvPr id="571" name="【児童館】&#10;一人当たり面積最大値テキスト"/>
        <xdr:cNvSpPr txBox="1"/>
      </xdr:nvSpPr>
      <xdr:spPr>
        <a:xfrm>
          <a:off x="22199600" y="1336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41911</xdr:rowOff>
    </xdr:from>
    <xdr:to>
      <xdr:col>116</xdr:col>
      <xdr:colOff>152400</xdr:colOff>
      <xdr:row>79</xdr:row>
      <xdr:rowOff>41911</xdr:rowOff>
    </xdr:to>
    <xdr:cxnSp macro="">
      <xdr:nvCxnSpPr>
        <xdr:cNvPr id="572" name="直線コネクタ 571"/>
        <xdr:cNvCxnSpPr/>
      </xdr:nvCxnSpPr>
      <xdr:spPr>
        <a:xfrm>
          <a:off x="22072600" y="13586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26688</xdr:rowOff>
    </xdr:from>
    <xdr:ext cx="469744" cy="259045"/>
    <xdr:sp macro="" textlink="">
      <xdr:nvSpPr>
        <xdr:cNvPr id="573" name="【児童館】&#10;一人当たり面積平均値テキスト"/>
        <xdr:cNvSpPr txBox="1"/>
      </xdr:nvSpPr>
      <xdr:spPr>
        <a:xfrm>
          <a:off x="22199600" y="14428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48261</xdr:rowOff>
    </xdr:from>
    <xdr:to>
      <xdr:col>116</xdr:col>
      <xdr:colOff>114300</xdr:colOff>
      <xdr:row>84</xdr:row>
      <xdr:rowOff>149861</xdr:rowOff>
    </xdr:to>
    <xdr:sp macro="" textlink="">
      <xdr:nvSpPr>
        <xdr:cNvPr id="574" name="フローチャート: 判断 573"/>
        <xdr:cNvSpPr/>
      </xdr:nvSpPr>
      <xdr:spPr>
        <a:xfrm>
          <a:off x="22110700" y="14450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78739</xdr:rowOff>
    </xdr:from>
    <xdr:to>
      <xdr:col>112</xdr:col>
      <xdr:colOff>38100</xdr:colOff>
      <xdr:row>85</xdr:row>
      <xdr:rowOff>8889</xdr:rowOff>
    </xdr:to>
    <xdr:sp macro="" textlink="">
      <xdr:nvSpPr>
        <xdr:cNvPr id="575" name="フローチャート: 判断 574"/>
        <xdr:cNvSpPr/>
      </xdr:nvSpPr>
      <xdr:spPr>
        <a:xfrm>
          <a:off x="212725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74930</xdr:rowOff>
    </xdr:from>
    <xdr:to>
      <xdr:col>107</xdr:col>
      <xdr:colOff>101600</xdr:colOff>
      <xdr:row>86</xdr:row>
      <xdr:rowOff>5080</xdr:rowOff>
    </xdr:to>
    <xdr:sp macro="" textlink="">
      <xdr:nvSpPr>
        <xdr:cNvPr id="576" name="フローチャート: 判断 575"/>
        <xdr:cNvSpPr/>
      </xdr:nvSpPr>
      <xdr:spPr>
        <a:xfrm>
          <a:off x="20383500" y="1464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7" name="テキスト ボックス 57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8" name="テキスト ボックス 57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9" name="テキスト ボックス 57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80" name="テキスト ボックス 57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81" name="テキスト ボックス 58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17780</xdr:rowOff>
    </xdr:from>
    <xdr:to>
      <xdr:col>116</xdr:col>
      <xdr:colOff>114300</xdr:colOff>
      <xdr:row>82</xdr:row>
      <xdr:rowOff>119380</xdr:rowOff>
    </xdr:to>
    <xdr:sp macro="" textlink="">
      <xdr:nvSpPr>
        <xdr:cNvPr id="582" name="楕円 581"/>
        <xdr:cNvSpPr/>
      </xdr:nvSpPr>
      <xdr:spPr>
        <a:xfrm>
          <a:off x="22110700" y="1407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40657</xdr:rowOff>
    </xdr:from>
    <xdr:ext cx="469744" cy="259045"/>
    <xdr:sp macro="" textlink="">
      <xdr:nvSpPr>
        <xdr:cNvPr id="583" name="【児童館】&#10;一人当たり面積該当値テキスト"/>
        <xdr:cNvSpPr txBox="1"/>
      </xdr:nvSpPr>
      <xdr:spPr>
        <a:xfrm>
          <a:off x="22199600" y="1392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25400</xdr:rowOff>
    </xdr:from>
    <xdr:to>
      <xdr:col>112</xdr:col>
      <xdr:colOff>38100</xdr:colOff>
      <xdr:row>82</xdr:row>
      <xdr:rowOff>127000</xdr:rowOff>
    </xdr:to>
    <xdr:sp macro="" textlink="">
      <xdr:nvSpPr>
        <xdr:cNvPr id="584" name="楕円 583"/>
        <xdr:cNvSpPr/>
      </xdr:nvSpPr>
      <xdr:spPr>
        <a:xfrm>
          <a:off x="212725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68580</xdr:rowOff>
    </xdr:from>
    <xdr:to>
      <xdr:col>116</xdr:col>
      <xdr:colOff>63500</xdr:colOff>
      <xdr:row>82</xdr:row>
      <xdr:rowOff>76200</xdr:rowOff>
    </xdr:to>
    <xdr:cxnSp macro="">
      <xdr:nvCxnSpPr>
        <xdr:cNvPr id="585" name="直線コネクタ 584"/>
        <xdr:cNvCxnSpPr/>
      </xdr:nvCxnSpPr>
      <xdr:spPr>
        <a:xfrm flipV="1">
          <a:off x="21323300" y="141274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16</xdr:rowOff>
    </xdr:from>
    <xdr:ext cx="469744" cy="259045"/>
    <xdr:sp macro="" textlink="">
      <xdr:nvSpPr>
        <xdr:cNvPr id="586" name="n_1aveValue【児童館】&#10;一人当たり面積"/>
        <xdr:cNvSpPr txBox="1"/>
      </xdr:nvSpPr>
      <xdr:spPr>
        <a:xfrm>
          <a:off x="21075727"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21607</xdr:rowOff>
    </xdr:from>
    <xdr:ext cx="469744" cy="259045"/>
    <xdr:sp macro="" textlink="">
      <xdr:nvSpPr>
        <xdr:cNvPr id="587" name="n_2aveValue【児童館】&#10;一人当たり面積"/>
        <xdr:cNvSpPr txBox="1"/>
      </xdr:nvSpPr>
      <xdr:spPr>
        <a:xfrm>
          <a:off x="20199427" y="1442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143527</xdr:rowOff>
    </xdr:from>
    <xdr:ext cx="469744" cy="259045"/>
    <xdr:sp macro="" textlink="">
      <xdr:nvSpPr>
        <xdr:cNvPr id="588" name="n_1mainValue【児童館】&#10;一人当たり面積"/>
        <xdr:cNvSpPr txBox="1"/>
      </xdr:nvSpPr>
      <xdr:spPr>
        <a:xfrm>
          <a:off x="21075727" y="1385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9" name="正方形/長方形 58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0" name="正方形/長方形 58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1" name="正方形/長方形 59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2" name="正方形/長方形 59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3" name="正方形/長方形 59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4" name="正方形/長方形 59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5" name="正方形/長方形 59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6" name="正方形/長方形 59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7" name="テキスト ボックス 59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8" name="直線コネクタ 59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99" name="直線コネクタ 59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00" name="テキスト ボックス 599"/>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01" name="直線コネクタ 60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2" name="テキスト ボックス 60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3" name="直線コネクタ 60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4" name="テキスト ボックス 60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5" name="直線コネクタ 60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6" name="テキスト ボックス 60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7" name="直線コネクタ 60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08" name="テキスト ボックス 60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9" name="直線コネクタ 60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10" name="テキスト ボックス 609"/>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1" name="直線コネクタ 61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2" name="テキスト ボックス 61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68036</xdr:rowOff>
    </xdr:to>
    <xdr:cxnSp macro="">
      <xdr:nvCxnSpPr>
        <xdr:cNvPr id="614" name="直線コネクタ 613"/>
        <xdr:cNvCxnSpPr/>
      </xdr:nvCxnSpPr>
      <xdr:spPr>
        <a:xfrm flipV="1">
          <a:off x="16318864" y="17090571"/>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71863</xdr:rowOff>
    </xdr:from>
    <xdr:ext cx="340478" cy="259045"/>
    <xdr:sp macro="" textlink="">
      <xdr:nvSpPr>
        <xdr:cNvPr id="615" name="【公民館】&#10;有形固定資産減価償却率最小値テキスト"/>
        <xdr:cNvSpPr txBox="1"/>
      </xdr:nvSpPr>
      <xdr:spPr>
        <a:xfrm>
          <a:off x="16357600" y="185884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68036</xdr:rowOff>
    </xdr:from>
    <xdr:to>
      <xdr:col>86</xdr:col>
      <xdr:colOff>25400</xdr:colOff>
      <xdr:row>108</xdr:row>
      <xdr:rowOff>68036</xdr:rowOff>
    </xdr:to>
    <xdr:cxnSp macro="">
      <xdr:nvCxnSpPr>
        <xdr:cNvPr id="616" name="直線コネクタ 615"/>
        <xdr:cNvCxnSpPr/>
      </xdr:nvCxnSpPr>
      <xdr:spPr>
        <a:xfrm>
          <a:off x="16230600" y="18584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17"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18" name="直線コネクタ 617"/>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157678</xdr:rowOff>
    </xdr:from>
    <xdr:ext cx="405111" cy="259045"/>
    <xdr:sp macro="" textlink="">
      <xdr:nvSpPr>
        <xdr:cNvPr id="619" name="【公民館】&#10;有形固定資産減価償却率平均値テキスト"/>
        <xdr:cNvSpPr txBox="1"/>
      </xdr:nvSpPr>
      <xdr:spPr>
        <a:xfrm>
          <a:off x="16357600" y="174741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134801</xdr:rowOff>
    </xdr:from>
    <xdr:to>
      <xdr:col>85</xdr:col>
      <xdr:colOff>177800</xdr:colOff>
      <xdr:row>103</xdr:row>
      <xdr:rowOff>64951</xdr:rowOff>
    </xdr:to>
    <xdr:sp macro="" textlink="">
      <xdr:nvSpPr>
        <xdr:cNvPr id="620" name="フローチャート: 判断 619"/>
        <xdr:cNvSpPr/>
      </xdr:nvSpPr>
      <xdr:spPr>
        <a:xfrm>
          <a:off x="16268700" y="1762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142966</xdr:rowOff>
    </xdr:from>
    <xdr:to>
      <xdr:col>81</xdr:col>
      <xdr:colOff>101600</xdr:colOff>
      <xdr:row>103</xdr:row>
      <xdr:rowOff>73116</xdr:rowOff>
    </xdr:to>
    <xdr:sp macro="" textlink="">
      <xdr:nvSpPr>
        <xdr:cNvPr id="621" name="フローチャート: 判断 620"/>
        <xdr:cNvSpPr/>
      </xdr:nvSpPr>
      <xdr:spPr>
        <a:xfrm>
          <a:off x="15430500" y="1763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128270</xdr:rowOff>
    </xdr:from>
    <xdr:to>
      <xdr:col>76</xdr:col>
      <xdr:colOff>165100</xdr:colOff>
      <xdr:row>103</xdr:row>
      <xdr:rowOff>58420</xdr:rowOff>
    </xdr:to>
    <xdr:sp macro="" textlink="">
      <xdr:nvSpPr>
        <xdr:cNvPr id="622" name="フローチャート: 判断 621"/>
        <xdr:cNvSpPr/>
      </xdr:nvSpPr>
      <xdr:spPr>
        <a:xfrm>
          <a:off x="14541500" y="1761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3" name="テキスト ボックス 62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4" name="テキスト ボックス 62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5" name="テキスト ボックス 62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6" name="テキスト ボックス 62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7" name="テキスト ボックス 62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92348</xdr:rowOff>
    </xdr:from>
    <xdr:to>
      <xdr:col>85</xdr:col>
      <xdr:colOff>177800</xdr:colOff>
      <xdr:row>105</xdr:row>
      <xdr:rowOff>22498</xdr:rowOff>
    </xdr:to>
    <xdr:sp macro="" textlink="">
      <xdr:nvSpPr>
        <xdr:cNvPr id="628" name="楕円 627"/>
        <xdr:cNvSpPr/>
      </xdr:nvSpPr>
      <xdr:spPr>
        <a:xfrm>
          <a:off x="16268700" y="1792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70775</xdr:rowOff>
    </xdr:from>
    <xdr:ext cx="405111" cy="259045"/>
    <xdr:sp macro="" textlink="">
      <xdr:nvSpPr>
        <xdr:cNvPr id="629" name="【公民館】&#10;有形固定資産減価償却率該当値テキスト"/>
        <xdr:cNvSpPr txBox="1"/>
      </xdr:nvSpPr>
      <xdr:spPr>
        <a:xfrm>
          <a:off x="16357600" y="17901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167458</xdr:rowOff>
    </xdr:from>
    <xdr:to>
      <xdr:col>81</xdr:col>
      <xdr:colOff>101600</xdr:colOff>
      <xdr:row>105</xdr:row>
      <xdr:rowOff>97608</xdr:rowOff>
    </xdr:to>
    <xdr:sp macro="" textlink="">
      <xdr:nvSpPr>
        <xdr:cNvPr id="630" name="楕円 629"/>
        <xdr:cNvSpPr/>
      </xdr:nvSpPr>
      <xdr:spPr>
        <a:xfrm>
          <a:off x="15430500" y="1799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143148</xdr:rowOff>
    </xdr:from>
    <xdr:to>
      <xdr:col>85</xdr:col>
      <xdr:colOff>127000</xdr:colOff>
      <xdr:row>105</xdr:row>
      <xdr:rowOff>46808</xdr:rowOff>
    </xdr:to>
    <xdr:cxnSp macro="">
      <xdr:nvCxnSpPr>
        <xdr:cNvPr id="631" name="直線コネクタ 630"/>
        <xdr:cNvCxnSpPr/>
      </xdr:nvCxnSpPr>
      <xdr:spPr>
        <a:xfrm flipV="1">
          <a:off x="15481300" y="17973948"/>
          <a:ext cx="838200" cy="7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89643</xdr:rowOff>
    </xdr:from>
    <xdr:ext cx="405111" cy="259045"/>
    <xdr:sp macro="" textlink="">
      <xdr:nvSpPr>
        <xdr:cNvPr id="632" name="n_1aveValue【公民館】&#10;有形固定資産減価償却率"/>
        <xdr:cNvSpPr txBox="1"/>
      </xdr:nvSpPr>
      <xdr:spPr>
        <a:xfrm>
          <a:off x="15266044" y="1740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74947</xdr:rowOff>
    </xdr:from>
    <xdr:ext cx="405111" cy="259045"/>
    <xdr:sp macro="" textlink="">
      <xdr:nvSpPr>
        <xdr:cNvPr id="633" name="n_2aveValue【公民館】&#10;有形固定資産減価償却率"/>
        <xdr:cNvSpPr txBox="1"/>
      </xdr:nvSpPr>
      <xdr:spPr>
        <a:xfrm>
          <a:off x="14389744" y="1739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88735</xdr:rowOff>
    </xdr:from>
    <xdr:ext cx="405111" cy="259045"/>
    <xdr:sp macro="" textlink="">
      <xdr:nvSpPr>
        <xdr:cNvPr id="634" name="n_1mainValue【公民館】&#10;有形固定資産減価償却率"/>
        <xdr:cNvSpPr txBox="1"/>
      </xdr:nvSpPr>
      <xdr:spPr>
        <a:xfrm>
          <a:off x="15266044" y="1809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5" name="正方形/長方形 63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6" name="正方形/長方形 63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7" name="正方形/長方形 63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8" name="正方形/長方形 63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9" name="正方形/長方形 63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0" name="正方形/長方形 63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1" name="正方形/長方形 64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2" name="正方形/長方形 64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3" name="テキスト ボックス 64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4" name="直線コネクタ 64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45" name="直線コネクタ 64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46" name="テキスト ボックス 64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47" name="直線コネクタ 64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48" name="テキスト ボックス 64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49" name="直線コネクタ 64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50" name="テキスト ボックス 64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51" name="直線コネクタ 65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52" name="テキスト ボックス 65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53" name="直線コネクタ 65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54" name="テキスト ボックス 65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55" name="直線コネクタ 65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56" name="テキスト ボックス 65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7" name="直線コネクタ 65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8" name="テキスト ボックス 65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61505</xdr:rowOff>
    </xdr:from>
    <xdr:to>
      <xdr:col>116</xdr:col>
      <xdr:colOff>62864</xdr:colOff>
      <xdr:row>108</xdr:row>
      <xdr:rowOff>144780</xdr:rowOff>
    </xdr:to>
    <xdr:cxnSp macro="">
      <xdr:nvCxnSpPr>
        <xdr:cNvPr id="660" name="直線コネクタ 659"/>
        <xdr:cNvCxnSpPr/>
      </xdr:nvCxnSpPr>
      <xdr:spPr>
        <a:xfrm flipV="1">
          <a:off x="22160864" y="17035055"/>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148607</xdr:rowOff>
    </xdr:from>
    <xdr:ext cx="469744" cy="259045"/>
    <xdr:sp macro="" textlink="">
      <xdr:nvSpPr>
        <xdr:cNvPr id="661" name="【公民館】&#10;一人当たり面積最小値テキスト"/>
        <xdr:cNvSpPr txBox="1"/>
      </xdr:nvSpPr>
      <xdr:spPr>
        <a:xfrm>
          <a:off x="22199600" y="186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144780</xdr:rowOff>
    </xdr:from>
    <xdr:to>
      <xdr:col>116</xdr:col>
      <xdr:colOff>152400</xdr:colOff>
      <xdr:row>108</xdr:row>
      <xdr:rowOff>144780</xdr:rowOff>
    </xdr:to>
    <xdr:cxnSp macro="">
      <xdr:nvCxnSpPr>
        <xdr:cNvPr id="662" name="直線コネクタ 661"/>
        <xdr:cNvCxnSpPr/>
      </xdr:nvCxnSpPr>
      <xdr:spPr>
        <a:xfrm>
          <a:off x="22072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8182</xdr:rowOff>
    </xdr:from>
    <xdr:ext cx="469744" cy="259045"/>
    <xdr:sp macro="" textlink="">
      <xdr:nvSpPr>
        <xdr:cNvPr id="663" name="【公民館】&#10;一人当たり面積最大値テキスト"/>
        <xdr:cNvSpPr txBox="1"/>
      </xdr:nvSpPr>
      <xdr:spPr>
        <a:xfrm>
          <a:off x="22199600" y="16810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61505</xdr:rowOff>
    </xdr:from>
    <xdr:to>
      <xdr:col>116</xdr:col>
      <xdr:colOff>152400</xdr:colOff>
      <xdr:row>99</xdr:row>
      <xdr:rowOff>61505</xdr:rowOff>
    </xdr:to>
    <xdr:cxnSp macro="">
      <xdr:nvCxnSpPr>
        <xdr:cNvPr id="664" name="直線コネクタ 663"/>
        <xdr:cNvCxnSpPr/>
      </xdr:nvCxnSpPr>
      <xdr:spPr>
        <a:xfrm>
          <a:off x="22072600" y="17035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53720</xdr:rowOff>
    </xdr:from>
    <xdr:ext cx="469744" cy="259045"/>
    <xdr:sp macro="" textlink="">
      <xdr:nvSpPr>
        <xdr:cNvPr id="665" name="【公民館】&#10;一人当たり面積平均値テキスト"/>
        <xdr:cNvSpPr txBox="1"/>
      </xdr:nvSpPr>
      <xdr:spPr>
        <a:xfrm>
          <a:off x="22199600" y="18055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30843</xdr:rowOff>
    </xdr:from>
    <xdr:to>
      <xdr:col>116</xdr:col>
      <xdr:colOff>114300</xdr:colOff>
      <xdr:row>106</xdr:row>
      <xdr:rowOff>132443</xdr:rowOff>
    </xdr:to>
    <xdr:sp macro="" textlink="">
      <xdr:nvSpPr>
        <xdr:cNvPr id="666" name="フローチャート: 判断 665"/>
        <xdr:cNvSpPr/>
      </xdr:nvSpPr>
      <xdr:spPr>
        <a:xfrm>
          <a:off x="22110700" y="1820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153307</xdr:rowOff>
    </xdr:from>
    <xdr:to>
      <xdr:col>112</xdr:col>
      <xdr:colOff>38100</xdr:colOff>
      <xdr:row>106</xdr:row>
      <xdr:rowOff>83457</xdr:rowOff>
    </xdr:to>
    <xdr:sp macro="" textlink="">
      <xdr:nvSpPr>
        <xdr:cNvPr id="667" name="フローチャート: 判断 666"/>
        <xdr:cNvSpPr/>
      </xdr:nvSpPr>
      <xdr:spPr>
        <a:xfrm>
          <a:off x="21272500" y="18155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102144</xdr:rowOff>
    </xdr:from>
    <xdr:to>
      <xdr:col>107</xdr:col>
      <xdr:colOff>101600</xdr:colOff>
      <xdr:row>106</xdr:row>
      <xdr:rowOff>32294</xdr:rowOff>
    </xdr:to>
    <xdr:sp macro="" textlink="">
      <xdr:nvSpPr>
        <xdr:cNvPr id="668" name="フローチャート: 判断 667"/>
        <xdr:cNvSpPr/>
      </xdr:nvSpPr>
      <xdr:spPr>
        <a:xfrm>
          <a:off x="20383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9" name="テキスト ボックス 66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0" name="テキスト ボックス 66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1" name="テキスト ボックス 67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2" name="テキスト ボックス 67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3" name="テキスト ボックス 67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37919</xdr:rowOff>
    </xdr:from>
    <xdr:to>
      <xdr:col>116</xdr:col>
      <xdr:colOff>114300</xdr:colOff>
      <xdr:row>107</xdr:row>
      <xdr:rowOff>139519</xdr:rowOff>
    </xdr:to>
    <xdr:sp macro="" textlink="">
      <xdr:nvSpPr>
        <xdr:cNvPr id="674" name="楕円 673"/>
        <xdr:cNvSpPr/>
      </xdr:nvSpPr>
      <xdr:spPr>
        <a:xfrm>
          <a:off x="22110700" y="1838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16346</xdr:rowOff>
    </xdr:from>
    <xdr:ext cx="469744" cy="259045"/>
    <xdr:sp macro="" textlink="">
      <xdr:nvSpPr>
        <xdr:cNvPr id="675" name="【公民館】&#10;一人当たり面積該当値テキスト"/>
        <xdr:cNvSpPr txBox="1"/>
      </xdr:nvSpPr>
      <xdr:spPr>
        <a:xfrm>
          <a:off x="22199600" y="18361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40095</xdr:rowOff>
    </xdr:from>
    <xdr:to>
      <xdr:col>112</xdr:col>
      <xdr:colOff>38100</xdr:colOff>
      <xdr:row>107</xdr:row>
      <xdr:rowOff>141695</xdr:rowOff>
    </xdr:to>
    <xdr:sp macro="" textlink="">
      <xdr:nvSpPr>
        <xdr:cNvPr id="676" name="楕円 675"/>
        <xdr:cNvSpPr/>
      </xdr:nvSpPr>
      <xdr:spPr>
        <a:xfrm>
          <a:off x="21272500" y="1838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88719</xdr:rowOff>
    </xdr:from>
    <xdr:to>
      <xdr:col>116</xdr:col>
      <xdr:colOff>63500</xdr:colOff>
      <xdr:row>107</xdr:row>
      <xdr:rowOff>90895</xdr:rowOff>
    </xdr:to>
    <xdr:cxnSp macro="">
      <xdr:nvCxnSpPr>
        <xdr:cNvPr id="677" name="直線コネクタ 676"/>
        <xdr:cNvCxnSpPr/>
      </xdr:nvCxnSpPr>
      <xdr:spPr>
        <a:xfrm flipV="1">
          <a:off x="21323300" y="18433869"/>
          <a:ext cx="8382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99984</xdr:rowOff>
    </xdr:from>
    <xdr:ext cx="469744" cy="259045"/>
    <xdr:sp macro="" textlink="">
      <xdr:nvSpPr>
        <xdr:cNvPr id="678" name="n_1aveValue【公民館】&#10;一人当たり面積"/>
        <xdr:cNvSpPr txBox="1"/>
      </xdr:nvSpPr>
      <xdr:spPr>
        <a:xfrm>
          <a:off x="21075727" y="17930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48821</xdr:rowOff>
    </xdr:from>
    <xdr:ext cx="469744" cy="259045"/>
    <xdr:sp macro="" textlink="">
      <xdr:nvSpPr>
        <xdr:cNvPr id="679" name="n_2aveValue【公民館】&#10;一人当たり面積"/>
        <xdr:cNvSpPr txBox="1"/>
      </xdr:nvSpPr>
      <xdr:spPr>
        <a:xfrm>
          <a:off x="20199427" y="1787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132822</xdr:rowOff>
    </xdr:from>
    <xdr:ext cx="469744" cy="259045"/>
    <xdr:sp macro="" textlink="">
      <xdr:nvSpPr>
        <xdr:cNvPr id="680" name="n_1mainValue【公民館】&#10;一人当たり面積"/>
        <xdr:cNvSpPr txBox="1"/>
      </xdr:nvSpPr>
      <xdr:spPr>
        <a:xfrm>
          <a:off x="21075727" y="1847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81" name="正方形/長方形 68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2" name="正方形/長方形 68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83" name="テキスト ボックス 68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aseline="0">
              <a:solidFill>
                <a:schemeClr val="dk1"/>
              </a:solidFill>
              <a:effectLst/>
              <a:latin typeface="+mn-lt"/>
              <a:ea typeface="+mn-ea"/>
              <a:cs typeface="+mn-cs"/>
            </a:rPr>
            <a:t>類似団体と比較して特に有形固定資産減価償却率が高くなっている施設は、学校施設、公営住宅、幼稚園・保育所、庁舎、消防施設、体育館・プールであり、特に低い施設は児童館である。</a:t>
          </a:r>
        </a:p>
        <a:p>
          <a:r>
            <a:rPr lang="ja-JP" altLang="ja-JP" sz="1300" baseline="0">
              <a:solidFill>
                <a:schemeClr val="dk1"/>
              </a:solidFill>
              <a:effectLst/>
              <a:latin typeface="+mn-lt"/>
              <a:ea typeface="+mn-ea"/>
              <a:cs typeface="+mn-cs"/>
            </a:rPr>
            <a:t>学校施設は、小学校が有形固定資産減価償却率９３％、中学校が８６％となっており、特に小学校の有形固定資産減価償却率が高くなっている。今後、小学校を中心に老朽化対策が必要になる。</a:t>
          </a:r>
        </a:p>
        <a:p>
          <a:r>
            <a:rPr lang="ja-JP" altLang="ja-JP" sz="1300" baseline="0">
              <a:solidFill>
                <a:schemeClr val="dk1"/>
              </a:solidFill>
              <a:effectLst/>
              <a:latin typeface="+mn-lt"/>
              <a:ea typeface="+mn-ea"/>
              <a:cs typeface="+mn-cs"/>
            </a:rPr>
            <a:t>公営住宅も、有形固定資産減価償却率８５％を超えており有形固定資産減価償却率が高くなっているため、今後。長寿命化計画に基づいて適切な修繕が必要になる。</a:t>
          </a:r>
        </a:p>
        <a:p>
          <a:r>
            <a:rPr lang="ja-JP" altLang="ja-JP" sz="1300" baseline="0">
              <a:solidFill>
                <a:schemeClr val="dk1"/>
              </a:solidFill>
              <a:effectLst/>
              <a:latin typeface="+mn-lt"/>
              <a:ea typeface="+mn-ea"/>
              <a:cs typeface="+mn-cs"/>
            </a:rPr>
            <a:t>幼稚園・保育所についても類似団体平均を上回っており、保育所が有形固定資産減価償却率９３％、幼稚園が有形固定資産減価償却率６０％となっており、特に保育所が高くなっている。</a:t>
          </a:r>
        </a:p>
        <a:p>
          <a:r>
            <a:rPr lang="ja-JP" altLang="ja-JP" sz="1300" baseline="0">
              <a:solidFill>
                <a:schemeClr val="dk1"/>
              </a:solidFill>
              <a:effectLst/>
              <a:latin typeface="+mn-lt"/>
              <a:ea typeface="+mn-ea"/>
              <a:cs typeface="+mn-cs"/>
            </a:rPr>
            <a:t>児童館については平成２８年度新築供用開始のため類似団体平均を下回っている。</a:t>
          </a:r>
          <a:endParaRPr lang="en-US" altLang="ja-JP" sz="1300" baseline="0">
            <a:solidFill>
              <a:schemeClr val="dk1"/>
            </a:solidFill>
            <a:effectLst/>
            <a:latin typeface="+mn-lt"/>
            <a:ea typeface="+mn-ea"/>
            <a:cs typeface="+mn-cs"/>
          </a:endParaRPr>
        </a:p>
        <a:p>
          <a:r>
            <a:rPr lang="ja-JP" altLang="en-US" sz="1300" baseline="0">
              <a:solidFill>
                <a:schemeClr val="dk1"/>
              </a:solidFill>
              <a:effectLst/>
              <a:latin typeface="+mn-lt"/>
              <a:ea typeface="+mn-ea"/>
              <a:cs typeface="+mn-cs"/>
            </a:rPr>
            <a:t>保育所・幼稚園、学校施設が類似団体平均を上回ることとなり、今後維持管理にかかる経費の増加に留意しつつ、引き続き、子育て環境の整備に積極的に取り組んでいく。</a:t>
          </a:r>
          <a:endParaRPr lang="ja-JP" altLang="ja-JP" sz="1300" baseline="0">
            <a:solidFill>
              <a:schemeClr val="dk1"/>
            </a:solidFill>
            <a:effectLst/>
            <a:latin typeface="+mn-lt"/>
            <a:ea typeface="+mn-ea"/>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福島県中島村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5,176
5,158
18.92
3,599,711
3,266,007
333,704
1,869,578
2,448,717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121920</xdr:rowOff>
    </xdr:to>
    <xdr:cxnSp macro="">
      <xdr:nvCxnSpPr>
        <xdr:cNvPr id="72" name="直線コネクタ 71"/>
        <xdr:cNvCxnSpPr/>
      </xdr:nvCxnSpPr>
      <xdr:spPr>
        <a:xfrm flipV="1">
          <a:off x="4634865" y="952500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125747</xdr:rowOff>
    </xdr:from>
    <xdr:ext cx="405111" cy="259045"/>
    <xdr:sp macro="" textlink="">
      <xdr:nvSpPr>
        <xdr:cNvPr id="73" name="【体育館・プール】&#10;有形固定資産減価償却率最小値テキスト"/>
        <xdr:cNvSpPr txBox="1"/>
      </xdr:nvSpPr>
      <xdr:spPr>
        <a:xfrm>
          <a:off x="4673600" y="1109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121920</xdr:rowOff>
    </xdr:from>
    <xdr:to>
      <xdr:col>24</xdr:col>
      <xdr:colOff>152400</xdr:colOff>
      <xdr:row>64</xdr:row>
      <xdr:rowOff>121920</xdr:rowOff>
    </xdr:to>
    <xdr:cxnSp macro="">
      <xdr:nvCxnSpPr>
        <xdr:cNvPr id="74" name="直線コネクタ 73"/>
        <xdr:cNvCxnSpPr/>
      </xdr:nvCxnSpPr>
      <xdr:spPr>
        <a:xfrm>
          <a:off x="4546600" y="1109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76217</xdr:rowOff>
    </xdr:from>
    <xdr:ext cx="405111" cy="259045"/>
    <xdr:sp macro="" textlink="">
      <xdr:nvSpPr>
        <xdr:cNvPr id="77" name="【体育館・プール】&#10;有形固定資産減価償却率平均値テキスト"/>
        <xdr:cNvSpPr txBox="1"/>
      </xdr:nvSpPr>
      <xdr:spPr>
        <a:xfrm>
          <a:off x="4673600" y="10020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97790</xdr:rowOff>
    </xdr:from>
    <xdr:to>
      <xdr:col>24</xdr:col>
      <xdr:colOff>114300</xdr:colOff>
      <xdr:row>59</xdr:row>
      <xdr:rowOff>27940</xdr:rowOff>
    </xdr:to>
    <xdr:sp macro="" textlink="">
      <xdr:nvSpPr>
        <xdr:cNvPr id="78" name="フローチャート: 判断 77"/>
        <xdr:cNvSpPr/>
      </xdr:nvSpPr>
      <xdr:spPr>
        <a:xfrm>
          <a:off x="4584700" y="1004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113030</xdr:rowOff>
    </xdr:from>
    <xdr:to>
      <xdr:col>20</xdr:col>
      <xdr:colOff>38100</xdr:colOff>
      <xdr:row>59</xdr:row>
      <xdr:rowOff>43180</xdr:rowOff>
    </xdr:to>
    <xdr:sp macro="" textlink="">
      <xdr:nvSpPr>
        <xdr:cNvPr id="79" name="フローチャート: 判断 78"/>
        <xdr:cNvSpPr/>
      </xdr:nvSpPr>
      <xdr:spPr>
        <a:xfrm>
          <a:off x="3746500" y="1005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34307</xdr:rowOff>
    </xdr:from>
    <xdr:ext cx="405111" cy="259045"/>
    <xdr:sp macro="" textlink="">
      <xdr:nvSpPr>
        <xdr:cNvPr id="80" name="n_1aveValue【体育館・プール】&#10;有形固定資産減価償却率"/>
        <xdr:cNvSpPr txBox="1"/>
      </xdr:nvSpPr>
      <xdr:spPr>
        <a:xfrm>
          <a:off x="3582044" y="1014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153035</xdr:rowOff>
    </xdr:from>
    <xdr:to>
      <xdr:col>15</xdr:col>
      <xdr:colOff>101600</xdr:colOff>
      <xdr:row>59</xdr:row>
      <xdr:rowOff>83185</xdr:rowOff>
    </xdr:to>
    <xdr:sp macro="" textlink="">
      <xdr:nvSpPr>
        <xdr:cNvPr id="81" name="フローチャート: 判断 80"/>
        <xdr:cNvSpPr/>
      </xdr:nvSpPr>
      <xdr:spPr>
        <a:xfrm>
          <a:off x="2857500" y="1009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99712</xdr:rowOff>
    </xdr:from>
    <xdr:ext cx="405111" cy="259045"/>
    <xdr:sp macro="" textlink="">
      <xdr:nvSpPr>
        <xdr:cNvPr id="82" name="n_2aveValue【体育館・プール】&#10;有形固定資産減価償却率"/>
        <xdr:cNvSpPr txBox="1"/>
      </xdr:nvSpPr>
      <xdr:spPr>
        <a:xfrm>
          <a:off x="2705744" y="987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133985</xdr:rowOff>
    </xdr:from>
    <xdr:to>
      <xdr:col>24</xdr:col>
      <xdr:colOff>114300</xdr:colOff>
      <xdr:row>57</xdr:row>
      <xdr:rowOff>64135</xdr:rowOff>
    </xdr:to>
    <xdr:sp macro="" textlink="">
      <xdr:nvSpPr>
        <xdr:cNvPr id="88" name="楕円 87"/>
        <xdr:cNvSpPr/>
      </xdr:nvSpPr>
      <xdr:spPr>
        <a:xfrm>
          <a:off x="4584700" y="973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156862</xdr:rowOff>
    </xdr:from>
    <xdr:ext cx="405111" cy="259045"/>
    <xdr:sp macro="" textlink="">
      <xdr:nvSpPr>
        <xdr:cNvPr id="89" name="【体育館・プール】&#10;有形固定資産減価償却率該当値テキスト"/>
        <xdr:cNvSpPr txBox="1"/>
      </xdr:nvSpPr>
      <xdr:spPr>
        <a:xfrm>
          <a:off x="4673600" y="958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29210</xdr:rowOff>
    </xdr:from>
    <xdr:to>
      <xdr:col>20</xdr:col>
      <xdr:colOff>38100</xdr:colOff>
      <xdr:row>57</xdr:row>
      <xdr:rowOff>130810</xdr:rowOff>
    </xdr:to>
    <xdr:sp macro="" textlink="">
      <xdr:nvSpPr>
        <xdr:cNvPr id="90" name="楕円 89"/>
        <xdr:cNvSpPr/>
      </xdr:nvSpPr>
      <xdr:spPr>
        <a:xfrm>
          <a:off x="3746500" y="98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13335</xdr:rowOff>
    </xdr:from>
    <xdr:to>
      <xdr:col>24</xdr:col>
      <xdr:colOff>63500</xdr:colOff>
      <xdr:row>57</xdr:row>
      <xdr:rowOff>80010</xdr:rowOff>
    </xdr:to>
    <xdr:cxnSp macro="">
      <xdr:nvCxnSpPr>
        <xdr:cNvPr id="91" name="直線コネクタ 90"/>
        <xdr:cNvCxnSpPr/>
      </xdr:nvCxnSpPr>
      <xdr:spPr>
        <a:xfrm flipV="1">
          <a:off x="3797300" y="9785985"/>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55</xdr:row>
      <xdr:rowOff>147337</xdr:rowOff>
    </xdr:from>
    <xdr:ext cx="405111" cy="259045"/>
    <xdr:sp macro="" textlink="">
      <xdr:nvSpPr>
        <xdr:cNvPr id="92" name="n_1mainValue【体育館・プール】&#10;有形固定資産減価償却率"/>
        <xdr:cNvSpPr txBox="1"/>
      </xdr:nvSpPr>
      <xdr:spPr>
        <a:xfrm>
          <a:off x="3582044" y="957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3" name="正方形/長方形 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4" name="正方形/長方形 9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5" name="正方形/長方形 9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6" name="正方形/長方形 9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7" name="正方形/長方形 9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8" name="正方形/長方形 9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9" name="正方形/長方形 9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0" name="正方形/長方形 9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1" name="テキスト ボックス 10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2" name="直線コネクタ 10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03" name="直線コネクタ 102"/>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04" name="テキスト ボックス 103"/>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05" name="直線コネクタ 104"/>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06" name="テキスト ボックス 105"/>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07" name="直線コネクタ 106"/>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08" name="テキスト ボックス 107"/>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09" name="直線コネクタ 108"/>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10" name="テキスト ボックス 109"/>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1" name="直線コネクタ 1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2" name="テキスト ボックス 11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80010</xdr:rowOff>
    </xdr:from>
    <xdr:to>
      <xdr:col>54</xdr:col>
      <xdr:colOff>189865</xdr:colOff>
      <xdr:row>63</xdr:row>
      <xdr:rowOff>138075</xdr:rowOff>
    </xdr:to>
    <xdr:cxnSp macro="">
      <xdr:nvCxnSpPr>
        <xdr:cNvPr id="114" name="直線コネクタ 113"/>
        <xdr:cNvCxnSpPr/>
      </xdr:nvCxnSpPr>
      <xdr:spPr>
        <a:xfrm flipV="1">
          <a:off x="10476865" y="9681210"/>
          <a:ext cx="0" cy="1258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141902</xdr:rowOff>
    </xdr:from>
    <xdr:ext cx="469744" cy="259045"/>
    <xdr:sp macro="" textlink="">
      <xdr:nvSpPr>
        <xdr:cNvPr id="115" name="【体育館・プール】&#10;一人当たり面積最小値テキスト"/>
        <xdr:cNvSpPr txBox="1"/>
      </xdr:nvSpPr>
      <xdr:spPr>
        <a:xfrm>
          <a:off x="10515600" y="1094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138075</xdr:rowOff>
    </xdr:from>
    <xdr:to>
      <xdr:col>55</xdr:col>
      <xdr:colOff>88900</xdr:colOff>
      <xdr:row>63</xdr:row>
      <xdr:rowOff>138075</xdr:rowOff>
    </xdr:to>
    <xdr:cxnSp macro="">
      <xdr:nvCxnSpPr>
        <xdr:cNvPr id="116" name="直線コネクタ 115"/>
        <xdr:cNvCxnSpPr/>
      </xdr:nvCxnSpPr>
      <xdr:spPr>
        <a:xfrm>
          <a:off x="10388600" y="10939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26687</xdr:rowOff>
    </xdr:from>
    <xdr:ext cx="469744" cy="259045"/>
    <xdr:sp macro="" textlink="">
      <xdr:nvSpPr>
        <xdr:cNvPr id="117" name="【体育館・プール】&#10;一人当たり面積最大値テキスト"/>
        <xdr:cNvSpPr txBox="1"/>
      </xdr:nvSpPr>
      <xdr:spPr>
        <a:xfrm>
          <a:off x="10515600" y="945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80010</xdr:rowOff>
    </xdr:from>
    <xdr:to>
      <xdr:col>55</xdr:col>
      <xdr:colOff>88900</xdr:colOff>
      <xdr:row>56</xdr:row>
      <xdr:rowOff>80010</xdr:rowOff>
    </xdr:to>
    <xdr:cxnSp macro="">
      <xdr:nvCxnSpPr>
        <xdr:cNvPr id="118" name="直線コネクタ 117"/>
        <xdr:cNvCxnSpPr/>
      </xdr:nvCxnSpPr>
      <xdr:spPr>
        <a:xfrm>
          <a:off x="10388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79062</xdr:rowOff>
    </xdr:from>
    <xdr:ext cx="469744" cy="259045"/>
    <xdr:sp macro="" textlink="">
      <xdr:nvSpPr>
        <xdr:cNvPr id="119" name="【体育館・プール】&#10;一人当たり面積平均値テキスト"/>
        <xdr:cNvSpPr txBox="1"/>
      </xdr:nvSpPr>
      <xdr:spPr>
        <a:xfrm>
          <a:off x="10515600" y="10537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56185</xdr:rowOff>
    </xdr:from>
    <xdr:to>
      <xdr:col>55</xdr:col>
      <xdr:colOff>50800</xdr:colOff>
      <xdr:row>62</xdr:row>
      <xdr:rowOff>157785</xdr:rowOff>
    </xdr:to>
    <xdr:sp macro="" textlink="">
      <xdr:nvSpPr>
        <xdr:cNvPr id="120" name="フローチャート: 判断 119"/>
        <xdr:cNvSpPr/>
      </xdr:nvSpPr>
      <xdr:spPr>
        <a:xfrm>
          <a:off x="10426700" y="1068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146253</xdr:rowOff>
    </xdr:from>
    <xdr:to>
      <xdr:col>50</xdr:col>
      <xdr:colOff>165100</xdr:colOff>
      <xdr:row>62</xdr:row>
      <xdr:rowOff>76403</xdr:rowOff>
    </xdr:to>
    <xdr:sp macro="" textlink="">
      <xdr:nvSpPr>
        <xdr:cNvPr id="121" name="フローチャート: 判断 120"/>
        <xdr:cNvSpPr/>
      </xdr:nvSpPr>
      <xdr:spPr>
        <a:xfrm>
          <a:off x="9588500" y="1060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92930</xdr:rowOff>
    </xdr:from>
    <xdr:ext cx="469744" cy="259045"/>
    <xdr:sp macro="" textlink="">
      <xdr:nvSpPr>
        <xdr:cNvPr id="122" name="n_1aveValue【体育館・プール】&#10;一人当たり面積"/>
        <xdr:cNvSpPr txBox="1"/>
      </xdr:nvSpPr>
      <xdr:spPr>
        <a:xfrm>
          <a:off x="9391727" y="10379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164998</xdr:rowOff>
    </xdr:from>
    <xdr:to>
      <xdr:col>46</xdr:col>
      <xdr:colOff>38100</xdr:colOff>
      <xdr:row>62</xdr:row>
      <xdr:rowOff>95148</xdr:rowOff>
    </xdr:to>
    <xdr:sp macro="" textlink="">
      <xdr:nvSpPr>
        <xdr:cNvPr id="123" name="フローチャート: 判断 122"/>
        <xdr:cNvSpPr/>
      </xdr:nvSpPr>
      <xdr:spPr>
        <a:xfrm>
          <a:off x="8699500" y="10623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111675</xdr:rowOff>
    </xdr:from>
    <xdr:ext cx="469744" cy="259045"/>
    <xdr:sp macro="" textlink="">
      <xdr:nvSpPr>
        <xdr:cNvPr id="124" name="n_2aveValue【体育館・プール】&#10;一人当たり面積"/>
        <xdr:cNvSpPr txBox="1"/>
      </xdr:nvSpPr>
      <xdr:spPr>
        <a:xfrm>
          <a:off x="8515427" y="1039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5" name="テキスト ボックス 12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26" name="テキスト ボックス 12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27" name="テキスト ボックス 12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28" name="テキスト ボックス 12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29" name="テキスト ボックス 12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111963</xdr:rowOff>
    </xdr:from>
    <xdr:to>
      <xdr:col>55</xdr:col>
      <xdr:colOff>50800</xdr:colOff>
      <xdr:row>63</xdr:row>
      <xdr:rowOff>42113</xdr:rowOff>
    </xdr:to>
    <xdr:sp macro="" textlink="">
      <xdr:nvSpPr>
        <xdr:cNvPr id="130" name="楕円 129"/>
        <xdr:cNvSpPr/>
      </xdr:nvSpPr>
      <xdr:spPr>
        <a:xfrm>
          <a:off x="10426700" y="1074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90390</xdr:rowOff>
    </xdr:from>
    <xdr:ext cx="469744" cy="259045"/>
    <xdr:sp macro="" textlink="">
      <xdr:nvSpPr>
        <xdr:cNvPr id="131" name="【体育館・プール】&#10;一人当たり面積該当値テキスト"/>
        <xdr:cNvSpPr txBox="1"/>
      </xdr:nvSpPr>
      <xdr:spPr>
        <a:xfrm>
          <a:off x="10515600" y="10720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112878</xdr:rowOff>
    </xdr:from>
    <xdr:to>
      <xdr:col>50</xdr:col>
      <xdr:colOff>165100</xdr:colOff>
      <xdr:row>63</xdr:row>
      <xdr:rowOff>43028</xdr:rowOff>
    </xdr:to>
    <xdr:sp macro="" textlink="">
      <xdr:nvSpPr>
        <xdr:cNvPr id="132" name="楕円 131"/>
        <xdr:cNvSpPr/>
      </xdr:nvSpPr>
      <xdr:spPr>
        <a:xfrm>
          <a:off x="9588500" y="1074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162763</xdr:rowOff>
    </xdr:from>
    <xdr:to>
      <xdr:col>55</xdr:col>
      <xdr:colOff>0</xdr:colOff>
      <xdr:row>62</xdr:row>
      <xdr:rowOff>163678</xdr:rowOff>
    </xdr:to>
    <xdr:cxnSp macro="">
      <xdr:nvCxnSpPr>
        <xdr:cNvPr id="133" name="直線コネクタ 132"/>
        <xdr:cNvCxnSpPr/>
      </xdr:nvCxnSpPr>
      <xdr:spPr>
        <a:xfrm flipV="1">
          <a:off x="9639300" y="10792663"/>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34155</xdr:rowOff>
    </xdr:from>
    <xdr:ext cx="469744" cy="259045"/>
    <xdr:sp macro="" textlink="">
      <xdr:nvSpPr>
        <xdr:cNvPr id="134" name="n_1mainValue【体育館・プール】&#10;一人当たり面積"/>
        <xdr:cNvSpPr txBox="1"/>
      </xdr:nvSpPr>
      <xdr:spPr>
        <a:xfrm>
          <a:off x="9391727" y="1083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5" name="正方形/長方形 13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6" name="正方形/長方形 13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37" name="正方形/長方形 13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38" name="正方形/長方形 13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39" name="正方形/長方形 13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0" name="正方形/長方形 13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1" name="正方形/長方形 14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2" name="正方形/長方形 14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43" name="テキスト ボックス 14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44" name="直線コネクタ 14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45" name="テキスト ボックス 14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46" name="直線コネクタ 145"/>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147" name="テキスト ボックス 146"/>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48" name="直線コネクタ 147"/>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149" name="テキスト ボックス 148"/>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150" name="直線コネクタ 149"/>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151" name="テキスト ボックス 150"/>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152" name="直線コネクタ 151"/>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153" name="テキスト ボックス 152"/>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54" name="直線コネクタ 15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55" name="テキスト ボックス 15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5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102108</xdr:rowOff>
    </xdr:from>
    <xdr:to>
      <xdr:col>24</xdr:col>
      <xdr:colOff>62865</xdr:colOff>
      <xdr:row>84</xdr:row>
      <xdr:rowOff>79248</xdr:rowOff>
    </xdr:to>
    <xdr:cxnSp macro="">
      <xdr:nvCxnSpPr>
        <xdr:cNvPr id="157" name="直線コネクタ 156"/>
        <xdr:cNvCxnSpPr/>
      </xdr:nvCxnSpPr>
      <xdr:spPr>
        <a:xfrm flipV="1">
          <a:off x="4634865" y="13303758"/>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83075</xdr:rowOff>
    </xdr:from>
    <xdr:ext cx="405111" cy="259045"/>
    <xdr:sp macro="" textlink="">
      <xdr:nvSpPr>
        <xdr:cNvPr id="158" name="【福祉施設】&#10;有形固定資産減価償却率最小値テキスト"/>
        <xdr:cNvSpPr txBox="1"/>
      </xdr:nvSpPr>
      <xdr:spPr>
        <a:xfrm>
          <a:off x="4673600" y="14484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79248</xdr:rowOff>
    </xdr:from>
    <xdr:to>
      <xdr:col>24</xdr:col>
      <xdr:colOff>152400</xdr:colOff>
      <xdr:row>84</xdr:row>
      <xdr:rowOff>79248</xdr:rowOff>
    </xdr:to>
    <xdr:cxnSp macro="">
      <xdr:nvCxnSpPr>
        <xdr:cNvPr id="159" name="直線コネクタ 158"/>
        <xdr:cNvCxnSpPr/>
      </xdr:nvCxnSpPr>
      <xdr:spPr>
        <a:xfrm>
          <a:off x="4546600" y="14481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48785</xdr:rowOff>
    </xdr:from>
    <xdr:ext cx="405111" cy="259045"/>
    <xdr:sp macro="" textlink="">
      <xdr:nvSpPr>
        <xdr:cNvPr id="160" name="【福祉施設】&#10;有形固定資産減価償却率最大値テキスト"/>
        <xdr:cNvSpPr txBox="1"/>
      </xdr:nvSpPr>
      <xdr:spPr>
        <a:xfrm>
          <a:off x="4673600" y="13078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102108</xdr:rowOff>
    </xdr:from>
    <xdr:to>
      <xdr:col>24</xdr:col>
      <xdr:colOff>152400</xdr:colOff>
      <xdr:row>77</xdr:row>
      <xdr:rowOff>102108</xdr:rowOff>
    </xdr:to>
    <xdr:cxnSp macro="">
      <xdr:nvCxnSpPr>
        <xdr:cNvPr id="161" name="直線コネクタ 160"/>
        <xdr:cNvCxnSpPr/>
      </xdr:nvCxnSpPr>
      <xdr:spPr>
        <a:xfrm>
          <a:off x="4546600" y="13303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142764</xdr:rowOff>
    </xdr:from>
    <xdr:ext cx="405111" cy="259045"/>
    <xdr:sp macro="" textlink="">
      <xdr:nvSpPr>
        <xdr:cNvPr id="162" name="【福祉施設】&#10;有形固定資産減価償却率平均値テキスト"/>
        <xdr:cNvSpPr txBox="1"/>
      </xdr:nvSpPr>
      <xdr:spPr>
        <a:xfrm>
          <a:off x="4673600" y="138587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119887</xdr:rowOff>
    </xdr:from>
    <xdr:to>
      <xdr:col>24</xdr:col>
      <xdr:colOff>114300</xdr:colOff>
      <xdr:row>82</xdr:row>
      <xdr:rowOff>50037</xdr:rowOff>
    </xdr:to>
    <xdr:sp macro="" textlink="">
      <xdr:nvSpPr>
        <xdr:cNvPr id="163" name="フローチャート: 判断 162"/>
        <xdr:cNvSpPr/>
      </xdr:nvSpPr>
      <xdr:spPr>
        <a:xfrm>
          <a:off x="4584700" y="1400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106172</xdr:rowOff>
    </xdr:from>
    <xdr:to>
      <xdr:col>20</xdr:col>
      <xdr:colOff>38100</xdr:colOff>
      <xdr:row>82</xdr:row>
      <xdr:rowOff>36322</xdr:rowOff>
    </xdr:to>
    <xdr:sp macro="" textlink="">
      <xdr:nvSpPr>
        <xdr:cNvPr id="164" name="フローチャート: 判断 163"/>
        <xdr:cNvSpPr/>
      </xdr:nvSpPr>
      <xdr:spPr>
        <a:xfrm>
          <a:off x="3746500" y="1399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27449</xdr:rowOff>
    </xdr:from>
    <xdr:ext cx="405111" cy="259045"/>
    <xdr:sp macro="" textlink="">
      <xdr:nvSpPr>
        <xdr:cNvPr id="165" name="n_1aveValue【福祉施設】&#10;有形固定資産減価償却率"/>
        <xdr:cNvSpPr txBox="1"/>
      </xdr:nvSpPr>
      <xdr:spPr>
        <a:xfrm>
          <a:off x="3582044" y="14086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99313</xdr:rowOff>
    </xdr:from>
    <xdr:to>
      <xdr:col>15</xdr:col>
      <xdr:colOff>101600</xdr:colOff>
      <xdr:row>82</xdr:row>
      <xdr:rowOff>29463</xdr:rowOff>
    </xdr:to>
    <xdr:sp macro="" textlink="">
      <xdr:nvSpPr>
        <xdr:cNvPr id="166" name="フローチャート: 判断 165"/>
        <xdr:cNvSpPr/>
      </xdr:nvSpPr>
      <xdr:spPr>
        <a:xfrm>
          <a:off x="2857500" y="1398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80</xdr:row>
      <xdr:rowOff>45990</xdr:rowOff>
    </xdr:from>
    <xdr:ext cx="405111" cy="259045"/>
    <xdr:sp macro="" textlink="">
      <xdr:nvSpPr>
        <xdr:cNvPr id="167" name="n_2aveValue【福祉施設】&#10;有形固定資産減価償却率"/>
        <xdr:cNvSpPr txBox="1"/>
      </xdr:nvSpPr>
      <xdr:spPr>
        <a:xfrm>
          <a:off x="2705744" y="1376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68" name="テキスト ボックス 16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69" name="テキスト ボックス 16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0" name="テキスト ボックス 16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71" name="テキスト ボックス 17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72" name="テキスト ボックス 17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74168</xdr:rowOff>
    </xdr:from>
    <xdr:to>
      <xdr:col>24</xdr:col>
      <xdr:colOff>114300</xdr:colOff>
      <xdr:row>83</xdr:row>
      <xdr:rowOff>4318</xdr:rowOff>
    </xdr:to>
    <xdr:sp macro="" textlink="">
      <xdr:nvSpPr>
        <xdr:cNvPr id="173" name="楕円 172"/>
        <xdr:cNvSpPr/>
      </xdr:nvSpPr>
      <xdr:spPr>
        <a:xfrm>
          <a:off x="4584700" y="1413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52595</xdr:rowOff>
    </xdr:from>
    <xdr:ext cx="405111" cy="259045"/>
    <xdr:sp macro="" textlink="">
      <xdr:nvSpPr>
        <xdr:cNvPr id="174" name="【福祉施設】&#10;有形固定資産減価償却率該当値テキスト"/>
        <xdr:cNvSpPr txBox="1"/>
      </xdr:nvSpPr>
      <xdr:spPr>
        <a:xfrm>
          <a:off x="4673600" y="14111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67311</xdr:rowOff>
    </xdr:from>
    <xdr:to>
      <xdr:col>20</xdr:col>
      <xdr:colOff>38100</xdr:colOff>
      <xdr:row>81</xdr:row>
      <xdr:rowOff>168911</xdr:rowOff>
    </xdr:to>
    <xdr:sp macro="" textlink="">
      <xdr:nvSpPr>
        <xdr:cNvPr id="175" name="楕円 174"/>
        <xdr:cNvSpPr/>
      </xdr:nvSpPr>
      <xdr:spPr>
        <a:xfrm>
          <a:off x="3746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118111</xdr:rowOff>
    </xdr:from>
    <xdr:to>
      <xdr:col>24</xdr:col>
      <xdr:colOff>63500</xdr:colOff>
      <xdr:row>82</xdr:row>
      <xdr:rowOff>124968</xdr:rowOff>
    </xdr:to>
    <xdr:cxnSp macro="">
      <xdr:nvCxnSpPr>
        <xdr:cNvPr id="176" name="直線コネクタ 175"/>
        <xdr:cNvCxnSpPr/>
      </xdr:nvCxnSpPr>
      <xdr:spPr>
        <a:xfrm>
          <a:off x="3797300" y="14005561"/>
          <a:ext cx="838200" cy="17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13988</xdr:rowOff>
    </xdr:from>
    <xdr:ext cx="405111" cy="259045"/>
    <xdr:sp macro="" textlink="">
      <xdr:nvSpPr>
        <xdr:cNvPr id="177" name="n_1mainValue【福祉施設】&#10;有形固定資産減価償却率"/>
        <xdr:cNvSpPr txBox="1"/>
      </xdr:nvSpPr>
      <xdr:spPr>
        <a:xfrm>
          <a:off x="3582044"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78" name="正方形/長方形 17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9" name="正方形/長方形 17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80" name="正方形/長方形 17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81" name="正方形/長方形 18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82" name="正方形/長方形 18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83" name="正方形/長方形 18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84" name="正方形/長方形 18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5" name="正方形/長方形 18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86" name="テキスト ボックス 18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87" name="直線コネクタ 18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88" name="直線コネクタ 18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189" name="テキスト ボックス 18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190" name="直線コネクタ 18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191" name="テキスト ボックス 19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192" name="直線コネクタ 19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193" name="テキスト ボックス 19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194" name="直線コネクタ 19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195" name="テキスト ボックス 19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196" name="直線コネクタ 19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197" name="テキスト ボックス 19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98" name="直線コネクタ 19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199" name="テキスト ボックス 19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0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28194</xdr:rowOff>
    </xdr:from>
    <xdr:to>
      <xdr:col>54</xdr:col>
      <xdr:colOff>189865</xdr:colOff>
      <xdr:row>86</xdr:row>
      <xdr:rowOff>105156</xdr:rowOff>
    </xdr:to>
    <xdr:cxnSp macro="">
      <xdr:nvCxnSpPr>
        <xdr:cNvPr id="201" name="直線コネクタ 200"/>
        <xdr:cNvCxnSpPr/>
      </xdr:nvCxnSpPr>
      <xdr:spPr>
        <a:xfrm flipV="1">
          <a:off x="10476865" y="13229844"/>
          <a:ext cx="0" cy="1620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108983</xdr:rowOff>
    </xdr:from>
    <xdr:ext cx="469744" cy="259045"/>
    <xdr:sp macro="" textlink="">
      <xdr:nvSpPr>
        <xdr:cNvPr id="202" name="【福祉施設】&#10;一人当たり面積最小値テキスト"/>
        <xdr:cNvSpPr txBox="1"/>
      </xdr:nvSpPr>
      <xdr:spPr>
        <a:xfrm>
          <a:off x="10515600" y="1485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105156</xdr:rowOff>
    </xdr:from>
    <xdr:to>
      <xdr:col>55</xdr:col>
      <xdr:colOff>88900</xdr:colOff>
      <xdr:row>86</xdr:row>
      <xdr:rowOff>105156</xdr:rowOff>
    </xdr:to>
    <xdr:cxnSp macro="">
      <xdr:nvCxnSpPr>
        <xdr:cNvPr id="203" name="直線コネクタ 202"/>
        <xdr:cNvCxnSpPr/>
      </xdr:nvCxnSpPr>
      <xdr:spPr>
        <a:xfrm>
          <a:off x="10388600" y="14849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146321</xdr:rowOff>
    </xdr:from>
    <xdr:ext cx="469744" cy="259045"/>
    <xdr:sp macro="" textlink="">
      <xdr:nvSpPr>
        <xdr:cNvPr id="204" name="【福祉施設】&#10;一人当たり面積最大値テキスト"/>
        <xdr:cNvSpPr txBox="1"/>
      </xdr:nvSpPr>
      <xdr:spPr>
        <a:xfrm>
          <a:off x="10515600" y="13005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28194</xdr:rowOff>
    </xdr:from>
    <xdr:to>
      <xdr:col>55</xdr:col>
      <xdr:colOff>88900</xdr:colOff>
      <xdr:row>77</xdr:row>
      <xdr:rowOff>28194</xdr:rowOff>
    </xdr:to>
    <xdr:cxnSp macro="">
      <xdr:nvCxnSpPr>
        <xdr:cNvPr id="205" name="直線コネクタ 204"/>
        <xdr:cNvCxnSpPr/>
      </xdr:nvCxnSpPr>
      <xdr:spPr>
        <a:xfrm>
          <a:off x="10388600" y="13229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96410</xdr:rowOff>
    </xdr:from>
    <xdr:ext cx="469744" cy="259045"/>
    <xdr:sp macro="" textlink="">
      <xdr:nvSpPr>
        <xdr:cNvPr id="206" name="【福祉施設】&#10;一人当たり面積平均値テキスト"/>
        <xdr:cNvSpPr txBox="1"/>
      </xdr:nvSpPr>
      <xdr:spPr>
        <a:xfrm>
          <a:off x="10515600" y="14669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117983</xdr:rowOff>
    </xdr:from>
    <xdr:to>
      <xdr:col>55</xdr:col>
      <xdr:colOff>50800</xdr:colOff>
      <xdr:row>86</xdr:row>
      <xdr:rowOff>48133</xdr:rowOff>
    </xdr:to>
    <xdr:sp macro="" textlink="">
      <xdr:nvSpPr>
        <xdr:cNvPr id="207" name="フローチャート: 判断 206"/>
        <xdr:cNvSpPr/>
      </xdr:nvSpPr>
      <xdr:spPr>
        <a:xfrm>
          <a:off x="10426700" y="1469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73025</xdr:rowOff>
    </xdr:from>
    <xdr:to>
      <xdr:col>50</xdr:col>
      <xdr:colOff>165100</xdr:colOff>
      <xdr:row>86</xdr:row>
      <xdr:rowOff>3175</xdr:rowOff>
    </xdr:to>
    <xdr:sp macro="" textlink="">
      <xdr:nvSpPr>
        <xdr:cNvPr id="208" name="フローチャート: 判断 207"/>
        <xdr:cNvSpPr/>
      </xdr:nvSpPr>
      <xdr:spPr>
        <a:xfrm>
          <a:off x="9588500" y="1464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165752</xdr:rowOff>
    </xdr:from>
    <xdr:ext cx="469744" cy="259045"/>
    <xdr:sp macro="" textlink="">
      <xdr:nvSpPr>
        <xdr:cNvPr id="209" name="n_1aveValue【福祉施設】&#10;一人当たり面積"/>
        <xdr:cNvSpPr txBox="1"/>
      </xdr:nvSpPr>
      <xdr:spPr>
        <a:xfrm>
          <a:off x="9391727" y="1473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89408</xdr:rowOff>
    </xdr:from>
    <xdr:to>
      <xdr:col>46</xdr:col>
      <xdr:colOff>38100</xdr:colOff>
      <xdr:row>86</xdr:row>
      <xdr:rowOff>19558</xdr:rowOff>
    </xdr:to>
    <xdr:sp macro="" textlink="">
      <xdr:nvSpPr>
        <xdr:cNvPr id="210" name="フローチャート: 判断 209"/>
        <xdr:cNvSpPr/>
      </xdr:nvSpPr>
      <xdr:spPr>
        <a:xfrm>
          <a:off x="8699500" y="1466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84</xdr:row>
      <xdr:rowOff>36085</xdr:rowOff>
    </xdr:from>
    <xdr:ext cx="469744" cy="259045"/>
    <xdr:sp macro="" textlink="">
      <xdr:nvSpPr>
        <xdr:cNvPr id="211" name="n_2aveValue【福祉施設】&#10;一人当たり面積"/>
        <xdr:cNvSpPr txBox="1"/>
      </xdr:nvSpPr>
      <xdr:spPr>
        <a:xfrm>
          <a:off x="8515427" y="14437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12" name="テキスト ボックス 21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13" name="テキスト ボックス 21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14" name="テキスト ボックス 21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15" name="テキスト ボックス 21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16" name="テキスト ボックス 21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36449</xdr:rowOff>
    </xdr:from>
    <xdr:to>
      <xdr:col>55</xdr:col>
      <xdr:colOff>50800</xdr:colOff>
      <xdr:row>85</xdr:row>
      <xdr:rowOff>138049</xdr:rowOff>
    </xdr:to>
    <xdr:sp macro="" textlink="">
      <xdr:nvSpPr>
        <xdr:cNvPr id="217" name="楕円 216"/>
        <xdr:cNvSpPr/>
      </xdr:nvSpPr>
      <xdr:spPr>
        <a:xfrm>
          <a:off x="10426700" y="1460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59326</xdr:rowOff>
    </xdr:from>
    <xdr:ext cx="469744" cy="259045"/>
    <xdr:sp macro="" textlink="">
      <xdr:nvSpPr>
        <xdr:cNvPr id="218" name="【福祉施設】&#10;一人当たり面積該当値テキスト"/>
        <xdr:cNvSpPr txBox="1"/>
      </xdr:nvSpPr>
      <xdr:spPr>
        <a:xfrm>
          <a:off x="10515600" y="14461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37592</xdr:rowOff>
    </xdr:from>
    <xdr:to>
      <xdr:col>50</xdr:col>
      <xdr:colOff>165100</xdr:colOff>
      <xdr:row>85</xdr:row>
      <xdr:rowOff>139192</xdr:rowOff>
    </xdr:to>
    <xdr:sp macro="" textlink="">
      <xdr:nvSpPr>
        <xdr:cNvPr id="219" name="楕円 218"/>
        <xdr:cNvSpPr/>
      </xdr:nvSpPr>
      <xdr:spPr>
        <a:xfrm>
          <a:off x="9588500" y="1461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87249</xdr:rowOff>
    </xdr:from>
    <xdr:to>
      <xdr:col>55</xdr:col>
      <xdr:colOff>0</xdr:colOff>
      <xdr:row>85</xdr:row>
      <xdr:rowOff>88392</xdr:rowOff>
    </xdr:to>
    <xdr:cxnSp macro="">
      <xdr:nvCxnSpPr>
        <xdr:cNvPr id="220" name="直線コネクタ 219"/>
        <xdr:cNvCxnSpPr/>
      </xdr:nvCxnSpPr>
      <xdr:spPr>
        <a:xfrm flipV="1">
          <a:off x="9639300" y="14660499"/>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155719</xdr:rowOff>
    </xdr:from>
    <xdr:ext cx="469744" cy="259045"/>
    <xdr:sp macro="" textlink="">
      <xdr:nvSpPr>
        <xdr:cNvPr id="221" name="n_1mainValue【福祉施設】&#10;一人当たり面積"/>
        <xdr:cNvSpPr txBox="1"/>
      </xdr:nvSpPr>
      <xdr:spPr>
        <a:xfrm>
          <a:off x="9391727" y="14386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22" name="正方形/長方形 22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23" name="正方形/長方形 22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24" name="正方形/長方形 22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25" name="正方形/長方形 22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26" name="正方形/長方形 22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27" name="正方形/長方形 22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28" name="正方形/長方形 22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29" name="正方形/長方形 22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30" name="正方形/長方形 22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31" name="正方形/長方形 23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32" name="正方形/長方形 23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33" name="正方形/長方形 23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34" name="正方形/長方形 23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35" name="正方形/長方形 23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36" name="正方形/長方形 23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37" name="正方形/長方形 23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38" name="正方形/長方形 23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39" name="正方形/長方形 23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40" name="正方形/長方形 23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41" name="正方形/長方形 24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42" name="正方形/長方形 24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43" name="正方形/長方形 24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44" name="正方形/長方形 24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45" name="正方形/長方形 244"/>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46" name="正方形/長方形 24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47" name="正方形/長方形 24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48" name="正方形/長方形 24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49" name="正方形/長方形 24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50" name="正方形/長方形 24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51" name="正方形/長方形 25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52" name="正方形/長方形 25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53" name="正方形/長方形 252"/>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54" name="正方形/長方形 25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55" name="正方形/長方形 25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56" name="正方形/長方形 25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57" name="正方形/長方形 25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58" name="正方形/長方形 25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59" name="正方形/長方形 25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60" name="正方形/長方形 25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61" name="正方形/長方形 260"/>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262" name="正方形/長方形 2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63" name="正方形/長方形 26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64" name="正方形/長方形 26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65" name="正方形/長方形 26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66" name="正方形/長方形 26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67" name="正方形/長方形 26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68" name="正方形/長方形 26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69" name="正方形/長方形 268"/>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270" name="正方形/長方形 26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271" name="正方形/長方形 27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272" name="正方形/長方形 27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273" name="正方形/長方形 27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274" name="正方形/長方形 27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275" name="正方形/長方形 27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276" name="正方形/長方形 27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277" name="正方形/長方形 27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278" name="テキスト ボックス 27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279" name="直線コネクタ 27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280" name="直線コネクタ 27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281" name="テキスト ボックス 280"/>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282" name="直線コネクタ 28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283" name="テキスト ボックス 28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284" name="直線コネクタ 28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285" name="テキスト ボックス 28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286" name="直線コネクタ 28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287" name="テキスト ボックス 28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288" name="直線コネクタ 28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289" name="テキスト ボックス 28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290" name="直線コネクタ 28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291" name="テキスト ボックス 29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292" name="直線コネクタ 29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293" name="テキスト ボックス 29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29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85452</xdr:rowOff>
    </xdr:from>
    <xdr:to>
      <xdr:col>85</xdr:col>
      <xdr:colOff>126364</xdr:colOff>
      <xdr:row>85</xdr:row>
      <xdr:rowOff>111579</xdr:rowOff>
    </xdr:to>
    <xdr:cxnSp macro="">
      <xdr:nvCxnSpPr>
        <xdr:cNvPr id="295" name="直線コネクタ 294"/>
        <xdr:cNvCxnSpPr/>
      </xdr:nvCxnSpPr>
      <xdr:spPr>
        <a:xfrm flipV="1">
          <a:off x="16318864" y="13287102"/>
          <a:ext cx="0" cy="1397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115406</xdr:rowOff>
    </xdr:from>
    <xdr:ext cx="405111" cy="259045"/>
    <xdr:sp macro="" textlink="">
      <xdr:nvSpPr>
        <xdr:cNvPr id="296" name="【消防施設】&#10;有形固定資産減価償却率最小値テキスト"/>
        <xdr:cNvSpPr txBox="1"/>
      </xdr:nvSpPr>
      <xdr:spPr>
        <a:xfrm>
          <a:off x="16357600" y="14688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111579</xdr:rowOff>
    </xdr:from>
    <xdr:to>
      <xdr:col>86</xdr:col>
      <xdr:colOff>25400</xdr:colOff>
      <xdr:row>85</xdr:row>
      <xdr:rowOff>111579</xdr:rowOff>
    </xdr:to>
    <xdr:cxnSp macro="">
      <xdr:nvCxnSpPr>
        <xdr:cNvPr id="297" name="直線コネクタ 296"/>
        <xdr:cNvCxnSpPr/>
      </xdr:nvCxnSpPr>
      <xdr:spPr>
        <a:xfrm>
          <a:off x="16230600" y="14684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32129</xdr:rowOff>
    </xdr:from>
    <xdr:ext cx="405111" cy="259045"/>
    <xdr:sp macro="" textlink="">
      <xdr:nvSpPr>
        <xdr:cNvPr id="298" name="【消防施設】&#10;有形固定資産減価償却率最大値テキスト"/>
        <xdr:cNvSpPr txBox="1"/>
      </xdr:nvSpPr>
      <xdr:spPr>
        <a:xfrm>
          <a:off x="16357600" y="13062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85452</xdr:rowOff>
    </xdr:from>
    <xdr:to>
      <xdr:col>86</xdr:col>
      <xdr:colOff>25400</xdr:colOff>
      <xdr:row>77</xdr:row>
      <xdr:rowOff>85452</xdr:rowOff>
    </xdr:to>
    <xdr:cxnSp macro="">
      <xdr:nvCxnSpPr>
        <xdr:cNvPr id="299" name="直線コネクタ 298"/>
        <xdr:cNvCxnSpPr/>
      </xdr:nvCxnSpPr>
      <xdr:spPr>
        <a:xfrm>
          <a:off x="16230600" y="13287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102888</xdr:rowOff>
    </xdr:from>
    <xdr:ext cx="405111" cy="259045"/>
    <xdr:sp macro="" textlink="">
      <xdr:nvSpPr>
        <xdr:cNvPr id="300" name="【消防施設】&#10;有形固定資産減価償却率平均値テキスト"/>
        <xdr:cNvSpPr txBox="1"/>
      </xdr:nvSpPr>
      <xdr:spPr>
        <a:xfrm>
          <a:off x="16357600" y="139903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124461</xdr:rowOff>
    </xdr:from>
    <xdr:to>
      <xdr:col>85</xdr:col>
      <xdr:colOff>177800</xdr:colOff>
      <xdr:row>82</xdr:row>
      <xdr:rowOff>54611</xdr:rowOff>
    </xdr:to>
    <xdr:sp macro="" textlink="">
      <xdr:nvSpPr>
        <xdr:cNvPr id="301" name="フローチャート: 判断 300"/>
        <xdr:cNvSpPr/>
      </xdr:nvSpPr>
      <xdr:spPr>
        <a:xfrm>
          <a:off x="162687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98334</xdr:rowOff>
    </xdr:from>
    <xdr:to>
      <xdr:col>81</xdr:col>
      <xdr:colOff>101600</xdr:colOff>
      <xdr:row>82</xdr:row>
      <xdr:rowOff>28484</xdr:rowOff>
    </xdr:to>
    <xdr:sp macro="" textlink="">
      <xdr:nvSpPr>
        <xdr:cNvPr id="302" name="フローチャート: 判断 301"/>
        <xdr:cNvSpPr/>
      </xdr:nvSpPr>
      <xdr:spPr>
        <a:xfrm>
          <a:off x="15430500" y="1398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19611</xdr:rowOff>
    </xdr:from>
    <xdr:ext cx="405111" cy="259045"/>
    <xdr:sp macro="" textlink="">
      <xdr:nvSpPr>
        <xdr:cNvPr id="303" name="n_1aveValue【消防施設】&#10;有形固定資産減価償却率"/>
        <xdr:cNvSpPr txBox="1"/>
      </xdr:nvSpPr>
      <xdr:spPr>
        <a:xfrm>
          <a:off x="15266044" y="14078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8527</xdr:rowOff>
    </xdr:from>
    <xdr:to>
      <xdr:col>76</xdr:col>
      <xdr:colOff>165100</xdr:colOff>
      <xdr:row>81</xdr:row>
      <xdr:rowOff>110127</xdr:rowOff>
    </xdr:to>
    <xdr:sp macro="" textlink="">
      <xdr:nvSpPr>
        <xdr:cNvPr id="304" name="フローチャート: 判断 303"/>
        <xdr:cNvSpPr/>
      </xdr:nvSpPr>
      <xdr:spPr>
        <a:xfrm>
          <a:off x="14541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126654</xdr:rowOff>
    </xdr:from>
    <xdr:ext cx="405111" cy="259045"/>
    <xdr:sp macro="" textlink="">
      <xdr:nvSpPr>
        <xdr:cNvPr id="305" name="n_2aveValue【消防施設】&#10;有形固定資産減価償却率"/>
        <xdr:cNvSpPr txBox="1"/>
      </xdr:nvSpPr>
      <xdr:spPr>
        <a:xfrm>
          <a:off x="14389744" y="1367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306" name="テキスト ボックス 30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07" name="テキスト ボックス 30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08" name="テキスト ボックス 30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09" name="テキスト ボックス 30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10" name="テキスト ボックス 30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62412</xdr:rowOff>
    </xdr:from>
    <xdr:to>
      <xdr:col>85</xdr:col>
      <xdr:colOff>177800</xdr:colOff>
      <xdr:row>80</xdr:row>
      <xdr:rowOff>164012</xdr:rowOff>
    </xdr:to>
    <xdr:sp macro="" textlink="">
      <xdr:nvSpPr>
        <xdr:cNvPr id="311" name="楕円 310"/>
        <xdr:cNvSpPr/>
      </xdr:nvSpPr>
      <xdr:spPr>
        <a:xfrm>
          <a:off x="16268700" y="1377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85289</xdr:rowOff>
    </xdr:from>
    <xdr:ext cx="405111" cy="259045"/>
    <xdr:sp macro="" textlink="">
      <xdr:nvSpPr>
        <xdr:cNvPr id="312" name="【消防施設】&#10;有形固定資産減価償却率該当値テキスト"/>
        <xdr:cNvSpPr txBox="1"/>
      </xdr:nvSpPr>
      <xdr:spPr>
        <a:xfrm>
          <a:off x="16357600" y="13629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139156</xdr:rowOff>
    </xdr:from>
    <xdr:to>
      <xdr:col>81</xdr:col>
      <xdr:colOff>101600</xdr:colOff>
      <xdr:row>81</xdr:row>
      <xdr:rowOff>69306</xdr:rowOff>
    </xdr:to>
    <xdr:sp macro="" textlink="">
      <xdr:nvSpPr>
        <xdr:cNvPr id="313" name="楕円 312"/>
        <xdr:cNvSpPr/>
      </xdr:nvSpPr>
      <xdr:spPr>
        <a:xfrm>
          <a:off x="15430500" y="1385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113212</xdr:rowOff>
    </xdr:from>
    <xdr:to>
      <xdr:col>85</xdr:col>
      <xdr:colOff>127000</xdr:colOff>
      <xdr:row>81</xdr:row>
      <xdr:rowOff>18506</xdr:rowOff>
    </xdr:to>
    <xdr:cxnSp macro="">
      <xdr:nvCxnSpPr>
        <xdr:cNvPr id="314" name="直線コネクタ 313"/>
        <xdr:cNvCxnSpPr/>
      </xdr:nvCxnSpPr>
      <xdr:spPr>
        <a:xfrm flipV="1">
          <a:off x="15481300" y="13829212"/>
          <a:ext cx="8382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85833</xdr:rowOff>
    </xdr:from>
    <xdr:ext cx="405111" cy="259045"/>
    <xdr:sp macro="" textlink="">
      <xdr:nvSpPr>
        <xdr:cNvPr id="315" name="n_1mainValue【消防施設】&#10;有形固定資産減価償却率"/>
        <xdr:cNvSpPr txBox="1"/>
      </xdr:nvSpPr>
      <xdr:spPr>
        <a:xfrm>
          <a:off x="15266044" y="1363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16" name="正方形/長方形 31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17" name="正方形/長方形 31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18" name="正方形/長方形 31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19" name="正方形/長方形 31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20" name="正方形/長方形 31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21" name="正方形/長方形 32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22" name="正方形/長方形 32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23" name="正方形/長方形 32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24" name="テキスト ボックス 32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25" name="直線コネクタ 32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326" name="直線コネクタ 32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327" name="テキスト ボックス 32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328" name="直線コネクタ 32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329" name="テキスト ボックス 32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330" name="直線コネクタ 32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331" name="テキスト ボックス 33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332" name="直線コネクタ 33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333" name="テキスト ボックス 33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334" name="直線コネクタ 33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335" name="テキスト ボックス 33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33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88849</xdr:rowOff>
    </xdr:from>
    <xdr:to>
      <xdr:col>116</xdr:col>
      <xdr:colOff>62864</xdr:colOff>
      <xdr:row>86</xdr:row>
      <xdr:rowOff>31242</xdr:rowOff>
    </xdr:to>
    <xdr:cxnSp macro="">
      <xdr:nvCxnSpPr>
        <xdr:cNvPr id="337" name="直線コネクタ 336"/>
        <xdr:cNvCxnSpPr/>
      </xdr:nvCxnSpPr>
      <xdr:spPr>
        <a:xfrm flipV="1">
          <a:off x="22160864" y="13461949"/>
          <a:ext cx="0" cy="1313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35069</xdr:rowOff>
    </xdr:from>
    <xdr:ext cx="469744" cy="259045"/>
    <xdr:sp macro="" textlink="">
      <xdr:nvSpPr>
        <xdr:cNvPr id="338" name="【消防施設】&#10;一人当たり面積最小値テキスト"/>
        <xdr:cNvSpPr txBox="1"/>
      </xdr:nvSpPr>
      <xdr:spPr>
        <a:xfrm>
          <a:off x="22199600" y="1477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31242</xdr:rowOff>
    </xdr:from>
    <xdr:to>
      <xdr:col>116</xdr:col>
      <xdr:colOff>152400</xdr:colOff>
      <xdr:row>86</xdr:row>
      <xdr:rowOff>31242</xdr:rowOff>
    </xdr:to>
    <xdr:cxnSp macro="">
      <xdr:nvCxnSpPr>
        <xdr:cNvPr id="339" name="直線コネクタ 338"/>
        <xdr:cNvCxnSpPr/>
      </xdr:nvCxnSpPr>
      <xdr:spPr>
        <a:xfrm>
          <a:off x="22072600" y="147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35526</xdr:rowOff>
    </xdr:from>
    <xdr:ext cx="469744" cy="259045"/>
    <xdr:sp macro="" textlink="">
      <xdr:nvSpPr>
        <xdr:cNvPr id="340" name="【消防施設】&#10;一人当たり面積最大値テキスト"/>
        <xdr:cNvSpPr txBox="1"/>
      </xdr:nvSpPr>
      <xdr:spPr>
        <a:xfrm>
          <a:off x="22199600" y="1323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88849</xdr:rowOff>
    </xdr:from>
    <xdr:to>
      <xdr:col>116</xdr:col>
      <xdr:colOff>152400</xdr:colOff>
      <xdr:row>78</xdr:row>
      <xdr:rowOff>88849</xdr:rowOff>
    </xdr:to>
    <xdr:cxnSp macro="">
      <xdr:nvCxnSpPr>
        <xdr:cNvPr id="341" name="直線コネクタ 340"/>
        <xdr:cNvCxnSpPr/>
      </xdr:nvCxnSpPr>
      <xdr:spPr>
        <a:xfrm>
          <a:off x="22072600" y="13461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77385</xdr:rowOff>
    </xdr:from>
    <xdr:ext cx="469744" cy="259045"/>
    <xdr:sp macro="" textlink="">
      <xdr:nvSpPr>
        <xdr:cNvPr id="342" name="【消防施設】&#10;一人当たり面積平均値テキスト"/>
        <xdr:cNvSpPr txBox="1"/>
      </xdr:nvSpPr>
      <xdr:spPr>
        <a:xfrm>
          <a:off x="22199600" y="144791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54508</xdr:rowOff>
    </xdr:from>
    <xdr:to>
      <xdr:col>116</xdr:col>
      <xdr:colOff>114300</xdr:colOff>
      <xdr:row>85</xdr:row>
      <xdr:rowOff>156108</xdr:rowOff>
    </xdr:to>
    <xdr:sp macro="" textlink="">
      <xdr:nvSpPr>
        <xdr:cNvPr id="343" name="フローチャート: 判断 342"/>
        <xdr:cNvSpPr/>
      </xdr:nvSpPr>
      <xdr:spPr>
        <a:xfrm>
          <a:off x="22110700" y="1462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75997</xdr:rowOff>
    </xdr:from>
    <xdr:to>
      <xdr:col>112</xdr:col>
      <xdr:colOff>38100</xdr:colOff>
      <xdr:row>86</xdr:row>
      <xdr:rowOff>6147</xdr:rowOff>
    </xdr:to>
    <xdr:sp macro="" textlink="">
      <xdr:nvSpPr>
        <xdr:cNvPr id="344" name="フローチャート: 判断 343"/>
        <xdr:cNvSpPr/>
      </xdr:nvSpPr>
      <xdr:spPr>
        <a:xfrm>
          <a:off x="21272500" y="1464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22674</xdr:rowOff>
    </xdr:from>
    <xdr:ext cx="469744" cy="259045"/>
    <xdr:sp macro="" textlink="">
      <xdr:nvSpPr>
        <xdr:cNvPr id="345" name="n_1aveValue【消防施設】&#10;一人当たり面積"/>
        <xdr:cNvSpPr txBox="1"/>
      </xdr:nvSpPr>
      <xdr:spPr>
        <a:xfrm>
          <a:off x="21075727" y="1442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70510</xdr:rowOff>
    </xdr:from>
    <xdr:to>
      <xdr:col>107</xdr:col>
      <xdr:colOff>101600</xdr:colOff>
      <xdr:row>86</xdr:row>
      <xdr:rowOff>660</xdr:rowOff>
    </xdr:to>
    <xdr:sp macro="" textlink="">
      <xdr:nvSpPr>
        <xdr:cNvPr id="346" name="フローチャート: 判断 345"/>
        <xdr:cNvSpPr/>
      </xdr:nvSpPr>
      <xdr:spPr>
        <a:xfrm>
          <a:off x="20383500" y="1464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17187</xdr:rowOff>
    </xdr:from>
    <xdr:ext cx="469744" cy="259045"/>
    <xdr:sp macro="" textlink="">
      <xdr:nvSpPr>
        <xdr:cNvPr id="347" name="n_2aveValue【消防施設】&#10;一人当たり面積"/>
        <xdr:cNvSpPr txBox="1"/>
      </xdr:nvSpPr>
      <xdr:spPr>
        <a:xfrm>
          <a:off x="20199427" y="1441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348" name="テキスト ボックス 34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349" name="テキスト ボックス 34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350" name="テキスト ボックス 34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351" name="テキスト ボックス 35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352" name="テキスト ボックス 35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86513</xdr:rowOff>
    </xdr:from>
    <xdr:to>
      <xdr:col>116</xdr:col>
      <xdr:colOff>114300</xdr:colOff>
      <xdr:row>86</xdr:row>
      <xdr:rowOff>16663</xdr:rowOff>
    </xdr:to>
    <xdr:sp macro="" textlink="">
      <xdr:nvSpPr>
        <xdr:cNvPr id="353" name="楕円 352"/>
        <xdr:cNvSpPr/>
      </xdr:nvSpPr>
      <xdr:spPr>
        <a:xfrm>
          <a:off x="22110700" y="1465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32936</xdr:rowOff>
    </xdr:from>
    <xdr:ext cx="469744" cy="259045"/>
    <xdr:sp macro="" textlink="">
      <xdr:nvSpPr>
        <xdr:cNvPr id="354" name="【消防施設】&#10;一人当たり面積該当値テキスト"/>
        <xdr:cNvSpPr txBox="1"/>
      </xdr:nvSpPr>
      <xdr:spPr>
        <a:xfrm>
          <a:off x="22199600" y="14606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99313</xdr:rowOff>
    </xdr:from>
    <xdr:to>
      <xdr:col>112</xdr:col>
      <xdr:colOff>38100</xdr:colOff>
      <xdr:row>86</xdr:row>
      <xdr:rowOff>29463</xdr:rowOff>
    </xdr:to>
    <xdr:sp macro="" textlink="">
      <xdr:nvSpPr>
        <xdr:cNvPr id="355" name="楕円 354"/>
        <xdr:cNvSpPr/>
      </xdr:nvSpPr>
      <xdr:spPr>
        <a:xfrm>
          <a:off x="21272500" y="1467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137313</xdr:rowOff>
    </xdr:from>
    <xdr:to>
      <xdr:col>116</xdr:col>
      <xdr:colOff>63500</xdr:colOff>
      <xdr:row>85</xdr:row>
      <xdr:rowOff>150113</xdr:rowOff>
    </xdr:to>
    <xdr:cxnSp macro="">
      <xdr:nvCxnSpPr>
        <xdr:cNvPr id="356" name="直線コネクタ 355"/>
        <xdr:cNvCxnSpPr/>
      </xdr:nvCxnSpPr>
      <xdr:spPr>
        <a:xfrm flipV="1">
          <a:off x="21323300" y="14710563"/>
          <a:ext cx="838200" cy="1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20590</xdr:rowOff>
    </xdr:from>
    <xdr:ext cx="469744" cy="259045"/>
    <xdr:sp macro="" textlink="">
      <xdr:nvSpPr>
        <xdr:cNvPr id="357" name="n_1mainValue【消防施設】&#10;一人当たり面積"/>
        <xdr:cNvSpPr txBox="1"/>
      </xdr:nvSpPr>
      <xdr:spPr>
        <a:xfrm>
          <a:off x="21075727" y="1476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358" name="正方形/長方形 35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59" name="正方形/長方形 35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60" name="正方形/長方形 35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61" name="正方形/長方形 36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62" name="正方形/長方形 36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63" name="正方形/長方形 36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64" name="正方形/長方形 36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65" name="正方形/長方形 36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66" name="テキスト ボックス 36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67" name="直線コネクタ 36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368" name="直線コネクタ 36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369" name="テキスト ボックス 368"/>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370" name="直線コネクタ 36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371" name="テキスト ボックス 37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372" name="直線コネクタ 37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373" name="テキスト ボックス 37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374" name="直線コネクタ 37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375" name="テキスト ボックス 37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376" name="直線コネクタ 37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377" name="テキスト ボックス 37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378" name="直線コネクタ 37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379" name="テキスト ボックス 378"/>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380" name="直線コネクタ 37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381" name="テキスト ボックス 38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38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115388</xdr:rowOff>
    </xdr:to>
    <xdr:cxnSp macro="">
      <xdr:nvCxnSpPr>
        <xdr:cNvPr id="383" name="直線コネクタ 382"/>
        <xdr:cNvCxnSpPr/>
      </xdr:nvCxnSpPr>
      <xdr:spPr>
        <a:xfrm flipV="1">
          <a:off x="16318864" y="17090571"/>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119215</xdr:rowOff>
    </xdr:from>
    <xdr:ext cx="340478" cy="259045"/>
    <xdr:sp macro="" textlink="">
      <xdr:nvSpPr>
        <xdr:cNvPr id="384" name="【庁舎】&#10;有形固定資産減価償却率最小値テキスト"/>
        <xdr:cNvSpPr txBox="1"/>
      </xdr:nvSpPr>
      <xdr:spPr>
        <a:xfrm>
          <a:off x="16357600" y="186358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115388</xdr:rowOff>
    </xdr:from>
    <xdr:to>
      <xdr:col>86</xdr:col>
      <xdr:colOff>25400</xdr:colOff>
      <xdr:row>108</xdr:row>
      <xdr:rowOff>115388</xdr:rowOff>
    </xdr:to>
    <xdr:cxnSp macro="">
      <xdr:nvCxnSpPr>
        <xdr:cNvPr id="385" name="直線コネクタ 384"/>
        <xdr:cNvCxnSpPr/>
      </xdr:nvCxnSpPr>
      <xdr:spPr>
        <a:xfrm>
          <a:off x="16230600" y="1863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386"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387" name="直線コネクタ 386"/>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20156</xdr:rowOff>
    </xdr:from>
    <xdr:ext cx="405111" cy="259045"/>
    <xdr:sp macro="" textlink="">
      <xdr:nvSpPr>
        <xdr:cNvPr id="388" name="【庁舎】&#10;有形固定資産減価償却率平均値テキスト"/>
        <xdr:cNvSpPr txBox="1"/>
      </xdr:nvSpPr>
      <xdr:spPr>
        <a:xfrm>
          <a:off x="16357600" y="176795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41729</xdr:rowOff>
    </xdr:from>
    <xdr:to>
      <xdr:col>85</xdr:col>
      <xdr:colOff>177800</xdr:colOff>
      <xdr:row>103</xdr:row>
      <xdr:rowOff>143329</xdr:rowOff>
    </xdr:to>
    <xdr:sp macro="" textlink="">
      <xdr:nvSpPr>
        <xdr:cNvPr id="389" name="フローチャート: 判断 388"/>
        <xdr:cNvSpPr/>
      </xdr:nvSpPr>
      <xdr:spPr>
        <a:xfrm>
          <a:off x="16268700" y="177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7438</xdr:rowOff>
    </xdr:from>
    <xdr:to>
      <xdr:col>81</xdr:col>
      <xdr:colOff>101600</xdr:colOff>
      <xdr:row>104</xdr:row>
      <xdr:rowOff>109038</xdr:rowOff>
    </xdr:to>
    <xdr:sp macro="" textlink="">
      <xdr:nvSpPr>
        <xdr:cNvPr id="390" name="フローチャート: 判断 389"/>
        <xdr:cNvSpPr/>
      </xdr:nvSpPr>
      <xdr:spPr>
        <a:xfrm>
          <a:off x="154305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100165</xdr:rowOff>
    </xdr:from>
    <xdr:ext cx="405111" cy="259045"/>
    <xdr:sp macro="" textlink="">
      <xdr:nvSpPr>
        <xdr:cNvPr id="391" name="n_1aveValue【庁舎】&#10;有形固定資産減価償却率"/>
        <xdr:cNvSpPr txBox="1"/>
      </xdr:nvSpPr>
      <xdr:spPr>
        <a:xfrm>
          <a:off x="15266044" y="1793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69487</xdr:rowOff>
    </xdr:from>
    <xdr:to>
      <xdr:col>76</xdr:col>
      <xdr:colOff>165100</xdr:colOff>
      <xdr:row>103</xdr:row>
      <xdr:rowOff>171087</xdr:rowOff>
    </xdr:to>
    <xdr:sp macro="" textlink="">
      <xdr:nvSpPr>
        <xdr:cNvPr id="392" name="フローチャート: 判断 391"/>
        <xdr:cNvSpPr/>
      </xdr:nvSpPr>
      <xdr:spPr>
        <a:xfrm>
          <a:off x="14541500" y="1772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16164</xdr:rowOff>
    </xdr:from>
    <xdr:ext cx="405111" cy="259045"/>
    <xdr:sp macro="" textlink="">
      <xdr:nvSpPr>
        <xdr:cNvPr id="393" name="n_2aveValue【庁舎】&#10;有形固定資産減価償却率"/>
        <xdr:cNvSpPr txBox="1"/>
      </xdr:nvSpPr>
      <xdr:spPr>
        <a:xfrm>
          <a:off x="14389744" y="1750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394" name="テキスト ボックス 39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395" name="テキスト ボックス 39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396" name="テキスト ボックス 39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397" name="テキスト ボックス 39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398" name="テキスト ボックス 39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105411</xdr:rowOff>
    </xdr:from>
    <xdr:to>
      <xdr:col>85</xdr:col>
      <xdr:colOff>177800</xdr:colOff>
      <xdr:row>102</xdr:row>
      <xdr:rowOff>35561</xdr:rowOff>
    </xdr:to>
    <xdr:sp macro="" textlink="">
      <xdr:nvSpPr>
        <xdr:cNvPr id="399" name="楕円 398"/>
        <xdr:cNvSpPr/>
      </xdr:nvSpPr>
      <xdr:spPr>
        <a:xfrm>
          <a:off x="16268700" y="1742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128288</xdr:rowOff>
    </xdr:from>
    <xdr:ext cx="405111" cy="259045"/>
    <xdr:sp macro="" textlink="">
      <xdr:nvSpPr>
        <xdr:cNvPr id="400" name="【庁舎】&#10;有形固定資産減価償却率該当値テキスト"/>
        <xdr:cNvSpPr txBox="1"/>
      </xdr:nvSpPr>
      <xdr:spPr>
        <a:xfrm>
          <a:off x="16357600" y="1727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907</xdr:rowOff>
    </xdr:from>
    <xdr:to>
      <xdr:col>81</xdr:col>
      <xdr:colOff>101600</xdr:colOff>
      <xdr:row>102</xdr:row>
      <xdr:rowOff>102507</xdr:rowOff>
    </xdr:to>
    <xdr:sp macro="" textlink="">
      <xdr:nvSpPr>
        <xdr:cNvPr id="401" name="楕円 400"/>
        <xdr:cNvSpPr/>
      </xdr:nvSpPr>
      <xdr:spPr>
        <a:xfrm>
          <a:off x="15430500" y="1748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156211</xdr:rowOff>
    </xdr:from>
    <xdr:to>
      <xdr:col>85</xdr:col>
      <xdr:colOff>127000</xdr:colOff>
      <xdr:row>102</xdr:row>
      <xdr:rowOff>51707</xdr:rowOff>
    </xdr:to>
    <xdr:cxnSp macro="">
      <xdr:nvCxnSpPr>
        <xdr:cNvPr id="402" name="直線コネクタ 401"/>
        <xdr:cNvCxnSpPr/>
      </xdr:nvCxnSpPr>
      <xdr:spPr>
        <a:xfrm flipV="1">
          <a:off x="15481300" y="17472661"/>
          <a:ext cx="838200" cy="6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119034</xdr:rowOff>
    </xdr:from>
    <xdr:ext cx="405111" cy="259045"/>
    <xdr:sp macro="" textlink="">
      <xdr:nvSpPr>
        <xdr:cNvPr id="403" name="n_1mainValue【庁舎】&#10;有形固定資産減価償却率"/>
        <xdr:cNvSpPr txBox="1"/>
      </xdr:nvSpPr>
      <xdr:spPr>
        <a:xfrm>
          <a:off x="15266044" y="17264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04" name="正方形/長方形 40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05" name="正方形/長方形 40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06" name="正方形/長方形 40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07" name="正方形/長方形 40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08" name="正方形/長方形 40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09" name="正方形/長方形 40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10" name="正方形/長方形 40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11" name="正方形/長方形 41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12" name="テキスト ボックス 41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13" name="直線コネクタ 41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414" name="直線コネクタ 41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415" name="テキスト ボックス 41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416" name="直線コネクタ 41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417" name="テキスト ボックス 41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418" name="直線コネクタ 41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419" name="テキスト ボックス 41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420" name="直線コネクタ 41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421" name="テキスト ボックス 42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422" name="直線コネクタ 42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423" name="テキスト ボックス 42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24" name="直線コネクタ 42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425" name="テキスト ボックス 424"/>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2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56578</xdr:rowOff>
    </xdr:from>
    <xdr:to>
      <xdr:col>116</xdr:col>
      <xdr:colOff>62864</xdr:colOff>
      <xdr:row>108</xdr:row>
      <xdr:rowOff>115063</xdr:rowOff>
    </xdr:to>
    <xdr:cxnSp macro="">
      <xdr:nvCxnSpPr>
        <xdr:cNvPr id="427" name="直線コネクタ 426"/>
        <xdr:cNvCxnSpPr/>
      </xdr:nvCxnSpPr>
      <xdr:spPr>
        <a:xfrm flipV="1">
          <a:off x="22160864" y="17373028"/>
          <a:ext cx="0" cy="1258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118890</xdr:rowOff>
    </xdr:from>
    <xdr:ext cx="469744" cy="259045"/>
    <xdr:sp macro="" textlink="">
      <xdr:nvSpPr>
        <xdr:cNvPr id="428" name="【庁舎】&#10;一人当たり面積最小値テキスト"/>
        <xdr:cNvSpPr txBox="1"/>
      </xdr:nvSpPr>
      <xdr:spPr>
        <a:xfrm>
          <a:off x="22199600" y="1863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115063</xdr:rowOff>
    </xdr:from>
    <xdr:to>
      <xdr:col>116</xdr:col>
      <xdr:colOff>152400</xdr:colOff>
      <xdr:row>108</xdr:row>
      <xdr:rowOff>115063</xdr:rowOff>
    </xdr:to>
    <xdr:cxnSp macro="">
      <xdr:nvCxnSpPr>
        <xdr:cNvPr id="429" name="直線コネクタ 428"/>
        <xdr:cNvCxnSpPr/>
      </xdr:nvCxnSpPr>
      <xdr:spPr>
        <a:xfrm>
          <a:off x="22072600" y="18631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3255</xdr:rowOff>
    </xdr:from>
    <xdr:ext cx="469744" cy="259045"/>
    <xdr:sp macro="" textlink="">
      <xdr:nvSpPr>
        <xdr:cNvPr id="430" name="【庁舎】&#10;一人当たり面積最大値テキスト"/>
        <xdr:cNvSpPr txBox="1"/>
      </xdr:nvSpPr>
      <xdr:spPr>
        <a:xfrm>
          <a:off x="22199600" y="1714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56578</xdr:rowOff>
    </xdr:from>
    <xdr:to>
      <xdr:col>116</xdr:col>
      <xdr:colOff>152400</xdr:colOff>
      <xdr:row>101</xdr:row>
      <xdr:rowOff>56578</xdr:rowOff>
    </xdr:to>
    <xdr:cxnSp macro="">
      <xdr:nvCxnSpPr>
        <xdr:cNvPr id="431" name="直線コネクタ 430"/>
        <xdr:cNvCxnSpPr/>
      </xdr:nvCxnSpPr>
      <xdr:spPr>
        <a:xfrm>
          <a:off x="22072600" y="173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14558</xdr:rowOff>
    </xdr:from>
    <xdr:ext cx="469744" cy="259045"/>
    <xdr:sp macro="" textlink="">
      <xdr:nvSpPr>
        <xdr:cNvPr id="432" name="【庁舎】&#10;一人当たり面積平均値テキスト"/>
        <xdr:cNvSpPr txBox="1"/>
      </xdr:nvSpPr>
      <xdr:spPr>
        <a:xfrm>
          <a:off x="22199600" y="18359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163131</xdr:rowOff>
    </xdr:from>
    <xdr:to>
      <xdr:col>116</xdr:col>
      <xdr:colOff>114300</xdr:colOff>
      <xdr:row>108</xdr:row>
      <xdr:rowOff>93281</xdr:rowOff>
    </xdr:to>
    <xdr:sp macro="" textlink="">
      <xdr:nvSpPr>
        <xdr:cNvPr id="433" name="フローチャート: 判断 432"/>
        <xdr:cNvSpPr/>
      </xdr:nvSpPr>
      <xdr:spPr>
        <a:xfrm>
          <a:off x="22110700" y="1850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170562</xdr:rowOff>
    </xdr:from>
    <xdr:to>
      <xdr:col>112</xdr:col>
      <xdr:colOff>38100</xdr:colOff>
      <xdr:row>108</xdr:row>
      <xdr:rowOff>100712</xdr:rowOff>
    </xdr:to>
    <xdr:sp macro="" textlink="">
      <xdr:nvSpPr>
        <xdr:cNvPr id="434" name="フローチャート: 判断 433"/>
        <xdr:cNvSpPr/>
      </xdr:nvSpPr>
      <xdr:spPr>
        <a:xfrm>
          <a:off x="21272500" y="1851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117239</xdr:rowOff>
    </xdr:from>
    <xdr:ext cx="469744" cy="259045"/>
    <xdr:sp macro="" textlink="">
      <xdr:nvSpPr>
        <xdr:cNvPr id="435" name="n_1aveValue【庁舎】&#10;一人当たり面積"/>
        <xdr:cNvSpPr txBox="1"/>
      </xdr:nvSpPr>
      <xdr:spPr>
        <a:xfrm>
          <a:off x="21075727" y="18290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150368</xdr:rowOff>
    </xdr:from>
    <xdr:to>
      <xdr:col>107</xdr:col>
      <xdr:colOff>101600</xdr:colOff>
      <xdr:row>108</xdr:row>
      <xdr:rowOff>80518</xdr:rowOff>
    </xdr:to>
    <xdr:sp macro="" textlink="">
      <xdr:nvSpPr>
        <xdr:cNvPr id="436" name="フローチャート: 判断 435"/>
        <xdr:cNvSpPr/>
      </xdr:nvSpPr>
      <xdr:spPr>
        <a:xfrm>
          <a:off x="20383500" y="1849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97045</xdr:rowOff>
    </xdr:from>
    <xdr:ext cx="469744" cy="259045"/>
    <xdr:sp macro="" textlink="">
      <xdr:nvSpPr>
        <xdr:cNvPr id="437" name="n_2aveValue【庁舎】&#10;一人当たり面積"/>
        <xdr:cNvSpPr txBox="1"/>
      </xdr:nvSpPr>
      <xdr:spPr>
        <a:xfrm>
          <a:off x="20199427" y="1827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438" name="テキスト ボックス 43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39" name="テキスト ボックス 43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40" name="テキスト ボックス 43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41" name="テキスト ボックス 44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42" name="テキスト ボックス 44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49975</xdr:rowOff>
    </xdr:from>
    <xdr:to>
      <xdr:col>116</xdr:col>
      <xdr:colOff>114300</xdr:colOff>
      <xdr:row>108</xdr:row>
      <xdr:rowOff>151575</xdr:rowOff>
    </xdr:to>
    <xdr:sp macro="" textlink="">
      <xdr:nvSpPr>
        <xdr:cNvPr id="443" name="楕円 442"/>
        <xdr:cNvSpPr/>
      </xdr:nvSpPr>
      <xdr:spPr>
        <a:xfrm>
          <a:off x="22110700" y="1856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141559</xdr:rowOff>
    </xdr:from>
    <xdr:ext cx="469744" cy="259045"/>
    <xdr:sp macro="" textlink="">
      <xdr:nvSpPr>
        <xdr:cNvPr id="444" name="【庁舎】&#10;一人当たり面積該当値テキスト"/>
        <xdr:cNvSpPr txBox="1"/>
      </xdr:nvSpPr>
      <xdr:spPr>
        <a:xfrm>
          <a:off x="22199600" y="18486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50164</xdr:rowOff>
    </xdr:from>
    <xdr:to>
      <xdr:col>112</xdr:col>
      <xdr:colOff>38100</xdr:colOff>
      <xdr:row>108</xdr:row>
      <xdr:rowOff>151764</xdr:rowOff>
    </xdr:to>
    <xdr:sp macro="" textlink="">
      <xdr:nvSpPr>
        <xdr:cNvPr id="445" name="楕円 444"/>
        <xdr:cNvSpPr/>
      </xdr:nvSpPr>
      <xdr:spPr>
        <a:xfrm>
          <a:off x="21272500" y="1856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100775</xdr:rowOff>
    </xdr:from>
    <xdr:to>
      <xdr:col>116</xdr:col>
      <xdr:colOff>63500</xdr:colOff>
      <xdr:row>108</xdr:row>
      <xdr:rowOff>100964</xdr:rowOff>
    </xdr:to>
    <xdr:cxnSp macro="">
      <xdr:nvCxnSpPr>
        <xdr:cNvPr id="446" name="直線コネクタ 445"/>
        <xdr:cNvCxnSpPr/>
      </xdr:nvCxnSpPr>
      <xdr:spPr>
        <a:xfrm flipV="1">
          <a:off x="21323300" y="18617375"/>
          <a:ext cx="838200" cy="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142891</xdr:rowOff>
    </xdr:from>
    <xdr:ext cx="469744" cy="259045"/>
    <xdr:sp macro="" textlink="">
      <xdr:nvSpPr>
        <xdr:cNvPr id="447" name="n_1mainValue【庁舎】&#10;一人当たり面積"/>
        <xdr:cNvSpPr txBox="1"/>
      </xdr:nvSpPr>
      <xdr:spPr>
        <a:xfrm>
          <a:off x="21075727" y="18659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48" name="正方形/長方形 4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49" name="正方形/長方形 4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50" name="テキスト ボックス 4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類似団体と比較して特に有形固定資産減価償却率が高くなっている施設は、学校施設、公営住宅、幼稚園・保育所、庁舎、消防施設、体育館・プールであり、特に低い施設は児童館である。</a:t>
          </a:r>
        </a:p>
        <a:p>
          <a:r>
            <a:rPr lang="ja-JP" altLang="ja-JP" sz="1100">
              <a:solidFill>
                <a:schemeClr val="dk1"/>
              </a:solidFill>
              <a:effectLst/>
              <a:latin typeface="+mn-lt"/>
              <a:ea typeface="+mn-ea"/>
              <a:cs typeface="+mn-cs"/>
            </a:rPr>
            <a:t>※学校施設、公営住宅、幼稚園・保育所、児童館については、「施設類型別ストック情報分析表①」を参照</a:t>
          </a:r>
        </a:p>
        <a:p>
          <a:endParaRPr lang="en-US"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庁舎が有形固定資産減価償却率７６％と高くなっている。今後、個別施設計画策定し長寿命化対策を行っていく。</a:t>
          </a:r>
        </a:p>
        <a:p>
          <a:r>
            <a:rPr lang="ja-JP" altLang="ja-JP" sz="1100">
              <a:solidFill>
                <a:schemeClr val="dk1"/>
              </a:solidFill>
              <a:effectLst/>
              <a:latin typeface="+mn-lt"/>
              <a:ea typeface="+mn-ea"/>
              <a:cs typeface="+mn-cs"/>
            </a:rPr>
            <a:t>消防施設が類似団体平均を上回っており、今後老朽化対策を行っていく。</a:t>
          </a:r>
        </a:p>
        <a:p>
          <a:r>
            <a:rPr lang="ja-JP" altLang="ja-JP" sz="1100">
              <a:solidFill>
                <a:schemeClr val="dk1"/>
              </a:solidFill>
              <a:effectLst/>
              <a:latin typeface="+mn-lt"/>
              <a:ea typeface="+mn-ea"/>
              <a:cs typeface="+mn-cs"/>
            </a:rPr>
            <a:t>体育館・プールも類似団体平均を上回っており、今後大規模な修繕が必要となる。管理する体育館数も限られていることから今後住民ニーズ等も考慮し体育施設の在り方を検討しつつ維持管理にかかる経費の増加に留意していく。</a:t>
          </a:r>
        </a:p>
        <a:p>
          <a:r>
            <a:rPr lang="ja-JP" altLang="ja-JP" sz="1100">
              <a:solidFill>
                <a:schemeClr val="dk1"/>
              </a:solidFill>
              <a:effectLst/>
              <a:latin typeface="+mn-lt"/>
              <a:ea typeface="+mn-ea"/>
              <a:cs typeface="+mn-cs"/>
            </a:rPr>
            <a:t>福祉施設については、平成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年度にゲートボール場改築し輝らフィットに改めたため類似団体平均を下回っている。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V28" workbookViewId="0">
      <selection activeCell="BY34" sqref="BY34:CM34"/>
    </sheetView>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3599711</v>
      </c>
      <c r="BO4" s="410"/>
      <c r="BP4" s="410"/>
      <c r="BQ4" s="410"/>
      <c r="BR4" s="410"/>
      <c r="BS4" s="410"/>
      <c r="BT4" s="410"/>
      <c r="BU4" s="411"/>
      <c r="BV4" s="409">
        <v>3441995</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17.8</v>
      </c>
      <c r="CU4" s="416"/>
      <c r="CV4" s="416"/>
      <c r="CW4" s="416"/>
      <c r="CX4" s="416"/>
      <c r="CY4" s="416"/>
      <c r="CZ4" s="416"/>
      <c r="DA4" s="417"/>
      <c r="DB4" s="415">
        <v>11.7</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3266007</v>
      </c>
      <c r="BO5" s="447"/>
      <c r="BP5" s="447"/>
      <c r="BQ5" s="447"/>
      <c r="BR5" s="447"/>
      <c r="BS5" s="447"/>
      <c r="BT5" s="447"/>
      <c r="BU5" s="448"/>
      <c r="BV5" s="446">
        <v>3197932</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84.7</v>
      </c>
      <c r="CU5" s="444"/>
      <c r="CV5" s="444"/>
      <c r="CW5" s="444"/>
      <c r="CX5" s="444"/>
      <c r="CY5" s="444"/>
      <c r="CZ5" s="444"/>
      <c r="DA5" s="445"/>
      <c r="DB5" s="443">
        <v>86.4</v>
      </c>
      <c r="DC5" s="444"/>
      <c r="DD5" s="444"/>
      <c r="DE5" s="444"/>
      <c r="DF5" s="444"/>
      <c r="DG5" s="444"/>
      <c r="DH5" s="444"/>
      <c r="DI5" s="445"/>
      <c r="DJ5" s="165"/>
      <c r="DK5" s="165"/>
      <c r="DL5" s="165"/>
      <c r="DM5" s="165"/>
      <c r="DN5" s="165"/>
      <c r="DO5" s="165"/>
    </row>
    <row r="6" spans="1:119" ht="18.75" customHeight="1">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88</v>
      </c>
      <c r="AV6" s="479"/>
      <c r="AW6" s="479"/>
      <c r="AX6" s="479"/>
      <c r="AY6" s="480" t="s">
        <v>96</v>
      </c>
      <c r="AZ6" s="481"/>
      <c r="BA6" s="481"/>
      <c r="BB6" s="481"/>
      <c r="BC6" s="481"/>
      <c r="BD6" s="481"/>
      <c r="BE6" s="481"/>
      <c r="BF6" s="481"/>
      <c r="BG6" s="481"/>
      <c r="BH6" s="481"/>
      <c r="BI6" s="481"/>
      <c r="BJ6" s="481"/>
      <c r="BK6" s="481"/>
      <c r="BL6" s="481"/>
      <c r="BM6" s="482"/>
      <c r="BN6" s="446">
        <v>333704</v>
      </c>
      <c r="BO6" s="447"/>
      <c r="BP6" s="447"/>
      <c r="BQ6" s="447"/>
      <c r="BR6" s="447"/>
      <c r="BS6" s="447"/>
      <c r="BT6" s="447"/>
      <c r="BU6" s="448"/>
      <c r="BV6" s="446">
        <v>244063</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88.5</v>
      </c>
      <c r="CU6" s="484"/>
      <c r="CV6" s="484"/>
      <c r="CW6" s="484"/>
      <c r="CX6" s="484"/>
      <c r="CY6" s="484"/>
      <c r="CZ6" s="484"/>
      <c r="DA6" s="485"/>
      <c r="DB6" s="483">
        <v>90</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99</v>
      </c>
      <c r="AV7" s="479"/>
      <c r="AW7" s="479"/>
      <c r="AX7" s="479"/>
      <c r="AY7" s="480" t="s">
        <v>100</v>
      </c>
      <c r="AZ7" s="481"/>
      <c r="BA7" s="481"/>
      <c r="BB7" s="481"/>
      <c r="BC7" s="481"/>
      <c r="BD7" s="481"/>
      <c r="BE7" s="481"/>
      <c r="BF7" s="481"/>
      <c r="BG7" s="481"/>
      <c r="BH7" s="481"/>
      <c r="BI7" s="481"/>
      <c r="BJ7" s="481"/>
      <c r="BK7" s="481"/>
      <c r="BL7" s="481"/>
      <c r="BM7" s="482"/>
      <c r="BN7" s="446">
        <v>0</v>
      </c>
      <c r="BO7" s="447"/>
      <c r="BP7" s="447"/>
      <c r="BQ7" s="447"/>
      <c r="BR7" s="447"/>
      <c r="BS7" s="447"/>
      <c r="BT7" s="447"/>
      <c r="BU7" s="448"/>
      <c r="BV7" s="446">
        <v>26359</v>
      </c>
      <c r="BW7" s="447"/>
      <c r="BX7" s="447"/>
      <c r="BY7" s="447"/>
      <c r="BZ7" s="447"/>
      <c r="CA7" s="447"/>
      <c r="CB7" s="447"/>
      <c r="CC7" s="448"/>
      <c r="CD7" s="449" t="s">
        <v>101</v>
      </c>
      <c r="CE7" s="450"/>
      <c r="CF7" s="450"/>
      <c r="CG7" s="450"/>
      <c r="CH7" s="450"/>
      <c r="CI7" s="450"/>
      <c r="CJ7" s="450"/>
      <c r="CK7" s="450"/>
      <c r="CL7" s="450"/>
      <c r="CM7" s="450"/>
      <c r="CN7" s="450"/>
      <c r="CO7" s="450"/>
      <c r="CP7" s="450"/>
      <c r="CQ7" s="450"/>
      <c r="CR7" s="450"/>
      <c r="CS7" s="451"/>
      <c r="CT7" s="446">
        <v>1869578</v>
      </c>
      <c r="CU7" s="447"/>
      <c r="CV7" s="447"/>
      <c r="CW7" s="447"/>
      <c r="CX7" s="447"/>
      <c r="CY7" s="447"/>
      <c r="CZ7" s="447"/>
      <c r="DA7" s="448"/>
      <c r="DB7" s="446">
        <v>1867699</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102</v>
      </c>
      <c r="AN8" s="476"/>
      <c r="AO8" s="476"/>
      <c r="AP8" s="476"/>
      <c r="AQ8" s="476"/>
      <c r="AR8" s="476"/>
      <c r="AS8" s="476"/>
      <c r="AT8" s="477"/>
      <c r="AU8" s="478" t="s">
        <v>88</v>
      </c>
      <c r="AV8" s="479"/>
      <c r="AW8" s="479"/>
      <c r="AX8" s="479"/>
      <c r="AY8" s="480" t="s">
        <v>103</v>
      </c>
      <c r="AZ8" s="481"/>
      <c r="BA8" s="481"/>
      <c r="BB8" s="481"/>
      <c r="BC8" s="481"/>
      <c r="BD8" s="481"/>
      <c r="BE8" s="481"/>
      <c r="BF8" s="481"/>
      <c r="BG8" s="481"/>
      <c r="BH8" s="481"/>
      <c r="BI8" s="481"/>
      <c r="BJ8" s="481"/>
      <c r="BK8" s="481"/>
      <c r="BL8" s="481"/>
      <c r="BM8" s="482"/>
      <c r="BN8" s="446">
        <v>333704</v>
      </c>
      <c r="BO8" s="447"/>
      <c r="BP8" s="447"/>
      <c r="BQ8" s="447"/>
      <c r="BR8" s="447"/>
      <c r="BS8" s="447"/>
      <c r="BT8" s="447"/>
      <c r="BU8" s="448"/>
      <c r="BV8" s="446">
        <v>217704</v>
      </c>
      <c r="BW8" s="447"/>
      <c r="BX8" s="447"/>
      <c r="BY8" s="447"/>
      <c r="BZ8" s="447"/>
      <c r="CA8" s="447"/>
      <c r="CB8" s="447"/>
      <c r="CC8" s="448"/>
      <c r="CD8" s="449" t="s">
        <v>104</v>
      </c>
      <c r="CE8" s="450"/>
      <c r="CF8" s="450"/>
      <c r="CG8" s="450"/>
      <c r="CH8" s="450"/>
      <c r="CI8" s="450"/>
      <c r="CJ8" s="450"/>
      <c r="CK8" s="450"/>
      <c r="CL8" s="450"/>
      <c r="CM8" s="450"/>
      <c r="CN8" s="450"/>
      <c r="CO8" s="450"/>
      <c r="CP8" s="450"/>
      <c r="CQ8" s="450"/>
      <c r="CR8" s="450"/>
      <c r="CS8" s="451"/>
      <c r="CT8" s="486">
        <v>0.31</v>
      </c>
      <c r="CU8" s="487"/>
      <c r="CV8" s="487"/>
      <c r="CW8" s="487"/>
      <c r="CX8" s="487"/>
      <c r="CY8" s="487"/>
      <c r="CZ8" s="487"/>
      <c r="DA8" s="488"/>
      <c r="DB8" s="486">
        <v>0.3</v>
      </c>
      <c r="DC8" s="487"/>
      <c r="DD8" s="487"/>
      <c r="DE8" s="487"/>
      <c r="DF8" s="487"/>
      <c r="DG8" s="487"/>
      <c r="DH8" s="487"/>
      <c r="DI8" s="488"/>
      <c r="DJ8" s="165"/>
      <c r="DK8" s="165"/>
      <c r="DL8" s="165"/>
      <c r="DM8" s="165"/>
      <c r="DN8" s="165"/>
      <c r="DO8" s="165"/>
    </row>
    <row r="9" spans="1:119" ht="18.75" customHeight="1" thickBot="1">
      <c r="A9" s="166"/>
      <c r="B9" s="440" t="s">
        <v>105</v>
      </c>
      <c r="C9" s="441"/>
      <c r="D9" s="441"/>
      <c r="E9" s="441"/>
      <c r="F9" s="441"/>
      <c r="G9" s="441"/>
      <c r="H9" s="441"/>
      <c r="I9" s="441"/>
      <c r="J9" s="441"/>
      <c r="K9" s="489"/>
      <c r="L9" s="490" t="s">
        <v>106</v>
      </c>
      <c r="M9" s="491"/>
      <c r="N9" s="491"/>
      <c r="O9" s="491"/>
      <c r="P9" s="491"/>
      <c r="Q9" s="492"/>
      <c r="R9" s="493">
        <v>5001</v>
      </c>
      <c r="S9" s="494"/>
      <c r="T9" s="494"/>
      <c r="U9" s="494"/>
      <c r="V9" s="495"/>
      <c r="W9" s="403" t="s">
        <v>107</v>
      </c>
      <c r="X9" s="404"/>
      <c r="Y9" s="404"/>
      <c r="Z9" s="404"/>
      <c r="AA9" s="404"/>
      <c r="AB9" s="404"/>
      <c r="AC9" s="404"/>
      <c r="AD9" s="404"/>
      <c r="AE9" s="404"/>
      <c r="AF9" s="404"/>
      <c r="AG9" s="404"/>
      <c r="AH9" s="404"/>
      <c r="AI9" s="404"/>
      <c r="AJ9" s="404"/>
      <c r="AK9" s="404"/>
      <c r="AL9" s="405"/>
      <c r="AM9" s="475" t="s">
        <v>108</v>
      </c>
      <c r="AN9" s="476"/>
      <c r="AO9" s="476"/>
      <c r="AP9" s="476"/>
      <c r="AQ9" s="476"/>
      <c r="AR9" s="476"/>
      <c r="AS9" s="476"/>
      <c r="AT9" s="477"/>
      <c r="AU9" s="478" t="s">
        <v>88</v>
      </c>
      <c r="AV9" s="479"/>
      <c r="AW9" s="479"/>
      <c r="AX9" s="479"/>
      <c r="AY9" s="480" t="s">
        <v>109</v>
      </c>
      <c r="AZ9" s="481"/>
      <c r="BA9" s="481"/>
      <c r="BB9" s="481"/>
      <c r="BC9" s="481"/>
      <c r="BD9" s="481"/>
      <c r="BE9" s="481"/>
      <c r="BF9" s="481"/>
      <c r="BG9" s="481"/>
      <c r="BH9" s="481"/>
      <c r="BI9" s="481"/>
      <c r="BJ9" s="481"/>
      <c r="BK9" s="481"/>
      <c r="BL9" s="481"/>
      <c r="BM9" s="482"/>
      <c r="BN9" s="446">
        <v>116000</v>
      </c>
      <c r="BO9" s="447"/>
      <c r="BP9" s="447"/>
      <c r="BQ9" s="447"/>
      <c r="BR9" s="447"/>
      <c r="BS9" s="447"/>
      <c r="BT9" s="447"/>
      <c r="BU9" s="448"/>
      <c r="BV9" s="446">
        <v>-142206</v>
      </c>
      <c r="BW9" s="447"/>
      <c r="BX9" s="447"/>
      <c r="BY9" s="447"/>
      <c r="BZ9" s="447"/>
      <c r="CA9" s="447"/>
      <c r="CB9" s="447"/>
      <c r="CC9" s="448"/>
      <c r="CD9" s="449" t="s">
        <v>110</v>
      </c>
      <c r="CE9" s="450"/>
      <c r="CF9" s="450"/>
      <c r="CG9" s="450"/>
      <c r="CH9" s="450"/>
      <c r="CI9" s="450"/>
      <c r="CJ9" s="450"/>
      <c r="CK9" s="450"/>
      <c r="CL9" s="450"/>
      <c r="CM9" s="450"/>
      <c r="CN9" s="450"/>
      <c r="CO9" s="450"/>
      <c r="CP9" s="450"/>
      <c r="CQ9" s="450"/>
      <c r="CR9" s="450"/>
      <c r="CS9" s="451"/>
      <c r="CT9" s="443">
        <v>8.1</v>
      </c>
      <c r="CU9" s="444"/>
      <c r="CV9" s="444"/>
      <c r="CW9" s="444"/>
      <c r="CX9" s="444"/>
      <c r="CY9" s="444"/>
      <c r="CZ9" s="444"/>
      <c r="DA9" s="445"/>
      <c r="DB9" s="443">
        <v>9.1999999999999993</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111</v>
      </c>
      <c r="M10" s="476"/>
      <c r="N10" s="476"/>
      <c r="O10" s="476"/>
      <c r="P10" s="476"/>
      <c r="Q10" s="477"/>
      <c r="R10" s="497">
        <v>5154</v>
      </c>
      <c r="S10" s="498"/>
      <c r="T10" s="498"/>
      <c r="U10" s="498"/>
      <c r="V10" s="499"/>
      <c r="W10" s="434"/>
      <c r="X10" s="435"/>
      <c r="Y10" s="435"/>
      <c r="Z10" s="435"/>
      <c r="AA10" s="435"/>
      <c r="AB10" s="435"/>
      <c r="AC10" s="435"/>
      <c r="AD10" s="435"/>
      <c r="AE10" s="435"/>
      <c r="AF10" s="435"/>
      <c r="AG10" s="435"/>
      <c r="AH10" s="435"/>
      <c r="AI10" s="435"/>
      <c r="AJ10" s="435"/>
      <c r="AK10" s="435"/>
      <c r="AL10" s="438"/>
      <c r="AM10" s="475" t="s">
        <v>112</v>
      </c>
      <c r="AN10" s="476"/>
      <c r="AO10" s="476"/>
      <c r="AP10" s="476"/>
      <c r="AQ10" s="476"/>
      <c r="AR10" s="476"/>
      <c r="AS10" s="476"/>
      <c r="AT10" s="477"/>
      <c r="AU10" s="478" t="s">
        <v>88</v>
      </c>
      <c r="AV10" s="479"/>
      <c r="AW10" s="479"/>
      <c r="AX10" s="479"/>
      <c r="AY10" s="480" t="s">
        <v>113</v>
      </c>
      <c r="AZ10" s="481"/>
      <c r="BA10" s="481"/>
      <c r="BB10" s="481"/>
      <c r="BC10" s="481"/>
      <c r="BD10" s="481"/>
      <c r="BE10" s="481"/>
      <c r="BF10" s="481"/>
      <c r="BG10" s="481"/>
      <c r="BH10" s="481"/>
      <c r="BI10" s="481"/>
      <c r="BJ10" s="481"/>
      <c r="BK10" s="481"/>
      <c r="BL10" s="481"/>
      <c r="BM10" s="482"/>
      <c r="BN10" s="446">
        <v>2016</v>
      </c>
      <c r="BO10" s="447"/>
      <c r="BP10" s="447"/>
      <c r="BQ10" s="447"/>
      <c r="BR10" s="447"/>
      <c r="BS10" s="447"/>
      <c r="BT10" s="447"/>
      <c r="BU10" s="448"/>
      <c r="BV10" s="446">
        <v>1680</v>
      </c>
      <c r="BW10" s="447"/>
      <c r="BX10" s="447"/>
      <c r="BY10" s="447"/>
      <c r="BZ10" s="447"/>
      <c r="CA10" s="447"/>
      <c r="CB10" s="447"/>
      <c r="CC10" s="448"/>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115</v>
      </c>
      <c r="M11" s="501"/>
      <c r="N11" s="501"/>
      <c r="O11" s="501"/>
      <c r="P11" s="501"/>
      <c r="Q11" s="502"/>
      <c r="R11" s="503" t="s">
        <v>116</v>
      </c>
      <c r="S11" s="504"/>
      <c r="T11" s="504"/>
      <c r="U11" s="504"/>
      <c r="V11" s="505"/>
      <c r="W11" s="434"/>
      <c r="X11" s="435"/>
      <c r="Y11" s="435"/>
      <c r="Z11" s="435"/>
      <c r="AA11" s="435"/>
      <c r="AB11" s="435"/>
      <c r="AC11" s="435"/>
      <c r="AD11" s="435"/>
      <c r="AE11" s="435"/>
      <c r="AF11" s="435"/>
      <c r="AG11" s="435"/>
      <c r="AH11" s="435"/>
      <c r="AI11" s="435"/>
      <c r="AJ11" s="435"/>
      <c r="AK11" s="435"/>
      <c r="AL11" s="438"/>
      <c r="AM11" s="475" t="s">
        <v>117</v>
      </c>
      <c r="AN11" s="476"/>
      <c r="AO11" s="476"/>
      <c r="AP11" s="476"/>
      <c r="AQ11" s="476"/>
      <c r="AR11" s="476"/>
      <c r="AS11" s="476"/>
      <c r="AT11" s="477"/>
      <c r="AU11" s="478" t="s">
        <v>88</v>
      </c>
      <c r="AV11" s="479"/>
      <c r="AW11" s="479"/>
      <c r="AX11" s="479"/>
      <c r="AY11" s="480" t="s">
        <v>118</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119</v>
      </c>
      <c r="CE11" s="450"/>
      <c r="CF11" s="450"/>
      <c r="CG11" s="450"/>
      <c r="CH11" s="450"/>
      <c r="CI11" s="450"/>
      <c r="CJ11" s="450"/>
      <c r="CK11" s="450"/>
      <c r="CL11" s="450"/>
      <c r="CM11" s="450"/>
      <c r="CN11" s="450"/>
      <c r="CO11" s="450"/>
      <c r="CP11" s="450"/>
      <c r="CQ11" s="450"/>
      <c r="CR11" s="450"/>
      <c r="CS11" s="451"/>
      <c r="CT11" s="486" t="s">
        <v>120</v>
      </c>
      <c r="CU11" s="487"/>
      <c r="CV11" s="487"/>
      <c r="CW11" s="487"/>
      <c r="CX11" s="487"/>
      <c r="CY11" s="487"/>
      <c r="CZ11" s="487"/>
      <c r="DA11" s="488"/>
      <c r="DB11" s="486" t="s">
        <v>121</v>
      </c>
      <c r="DC11" s="487"/>
      <c r="DD11" s="487"/>
      <c r="DE11" s="487"/>
      <c r="DF11" s="487"/>
      <c r="DG11" s="487"/>
      <c r="DH11" s="487"/>
      <c r="DI11" s="488"/>
      <c r="DJ11" s="165"/>
      <c r="DK11" s="165"/>
      <c r="DL11" s="165"/>
      <c r="DM11" s="165"/>
      <c r="DN11" s="165"/>
      <c r="DO11" s="165"/>
    </row>
    <row r="12" spans="1:119" ht="18.75" customHeight="1">
      <c r="A12" s="166"/>
      <c r="B12" s="506" t="s">
        <v>122</v>
      </c>
      <c r="C12" s="507"/>
      <c r="D12" s="507"/>
      <c r="E12" s="507"/>
      <c r="F12" s="507"/>
      <c r="G12" s="507"/>
      <c r="H12" s="507"/>
      <c r="I12" s="507"/>
      <c r="J12" s="507"/>
      <c r="K12" s="508"/>
      <c r="L12" s="515" t="s">
        <v>123</v>
      </c>
      <c r="M12" s="516"/>
      <c r="N12" s="516"/>
      <c r="O12" s="516"/>
      <c r="P12" s="516"/>
      <c r="Q12" s="517"/>
      <c r="R12" s="518">
        <v>5176</v>
      </c>
      <c r="S12" s="519"/>
      <c r="T12" s="519"/>
      <c r="U12" s="519"/>
      <c r="V12" s="520"/>
      <c r="W12" s="521" t="s">
        <v>1</v>
      </c>
      <c r="X12" s="479"/>
      <c r="Y12" s="479"/>
      <c r="Z12" s="479"/>
      <c r="AA12" s="479"/>
      <c r="AB12" s="522"/>
      <c r="AC12" s="478" t="s">
        <v>124</v>
      </c>
      <c r="AD12" s="479"/>
      <c r="AE12" s="479"/>
      <c r="AF12" s="479"/>
      <c r="AG12" s="522"/>
      <c r="AH12" s="478" t="s">
        <v>125</v>
      </c>
      <c r="AI12" s="479"/>
      <c r="AJ12" s="479"/>
      <c r="AK12" s="479"/>
      <c r="AL12" s="523"/>
      <c r="AM12" s="475" t="s">
        <v>126</v>
      </c>
      <c r="AN12" s="476"/>
      <c r="AO12" s="476"/>
      <c r="AP12" s="476"/>
      <c r="AQ12" s="476"/>
      <c r="AR12" s="476"/>
      <c r="AS12" s="476"/>
      <c r="AT12" s="477"/>
      <c r="AU12" s="478" t="s">
        <v>88</v>
      </c>
      <c r="AV12" s="479"/>
      <c r="AW12" s="479"/>
      <c r="AX12" s="479"/>
      <c r="AY12" s="480" t="s">
        <v>127</v>
      </c>
      <c r="AZ12" s="481"/>
      <c r="BA12" s="481"/>
      <c r="BB12" s="481"/>
      <c r="BC12" s="481"/>
      <c r="BD12" s="481"/>
      <c r="BE12" s="481"/>
      <c r="BF12" s="481"/>
      <c r="BG12" s="481"/>
      <c r="BH12" s="481"/>
      <c r="BI12" s="481"/>
      <c r="BJ12" s="481"/>
      <c r="BK12" s="481"/>
      <c r="BL12" s="481"/>
      <c r="BM12" s="482"/>
      <c r="BN12" s="446">
        <v>54460</v>
      </c>
      <c r="BO12" s="447"/>
      <c r="BP12" s="447"/>
      <c r="BQ12" s="447"/>
      <c r="BR12" s="447"/>
      <c r="BS12" s="447"/>
      <c r="BT12" s="447"/>
      <c r="BU12" s="448"/>
      <c r="BV12" s="446">
        <v>80846</v>
      </c>
      <c r="BW12" s="447"/>
      <c r="BX12" s="447"/>
      <c r="BY12" s="447"/>
      <c r="BZ12" s="447"/>
      <c r="CA12" s="447"/>
      <c r="CB12" s="447"/>
      <c r="CC12" s="448"/>
      <c r="CD12" s="449" t="s">
        <v>128</v>
      </c>
      <c r="CE12" s="450"/>
      <c r="CF12" s="450"/>
      <c r="CG12" s="450"/>
      <c r="CH12" s="450"/>
      <c r="CI12" s="450"/>
      <c r="CJ12" s="450"/>
      <c r="CK12" s="450"/>
      <c r="CL12" s="450"/>
      <c r="CM12" s="450"/>
      <c r="CN12" s="450"/>
      <c r="CO12" s="450"/>
      <c r="CP12" s="450"/>
      <c r="CQ12" s="450"/>
      <c r="CR12" s="450"/>
      <c r="CS12" s="451"/>
      <c r="CT12" s="486" t="s">
        <v>120</v>
      </c>
      <c r="CU12" s="487"/>
      <c r="CV12" s="487"/>
      <c r="CW12" s="487"/>
      <c r="CX12" s="487"/>
      <c r="CY12" s="487"/>
      <c r="CZ12" s="487"/>
      <c r="DA12" s="488"/>
      <c r="DB12" s="486" t="s">
        <v>120</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129</v>
      </c>
      <c r="N13" s="535"/>
      <c r="O13" s="535"/>
      <c r="P13" s="535"/>
      <c r="Q13" s="536"/>
      <c r="R13" s="527">
        <v>5158</v>
      </c>
      <c r="S13" s="528"/>
      <c r="T13" s="528"/>
      <c r="U13" s="528"/>
      <c r="V13" s="529"/>
      <c r="W13" s="462" t="s">
        <v>130</v>
      </c>
      <c r="X13" s="463"/>
      <c r="Y13" s="463"/>
      <c r="Z13" s="463"/>
      <c r="AA13" s="463"/>
      <c r="AB13" s="453"/>
      <c r="AC13" s="497">
        <v>551</v>
      </c>
      <c r="AD13" s="498"/>
      <c r="AE13" s="498"/>
      <c r="AF13" s="498"/>
      <c r="AG13" s="537"/>
      <c r="AH13" s="497">
        <v>476</v>
      </c>
      <c r="AI13" s="498"/>
      <c r="AJ13" s="498"/>
      <c r="AK13" s="498"/>
      <c r="AL13" s="499"/>
      <c r="AM13" s="475" t="s">
        <v>131</v>
      </c>
      <c r="AN13" s="476"/>
      <c r="AO13" s="476"/>
      <c r="AP13" s="476"/>
      <c r="AQ13" s="476"/>
      <c r="AR13" s="476"/>
      <c r="AS13" s="476"/>
      <c r="AT13" s="477"/>
      <c r="AU13" s="478" t="s">
        <v>132</v>
      </c>
      <c r="AV13" s="479"/>
      <c r="AW13" s="479"/>
      <c r="AX13" s="479"/>
      <c r="AY13" s="480" t="s">
        <v>133</v>
      </c>
      <c r="AZ13" s="481"/>
      <c r="BA13" s="481"/>
      <c r="BB13" s="481"/>
      <c r="BC13" s="481"/>
      <c r="BD13" s="481"/>
      <c r="BE13" s="481"/>
      <c r="BF13" s="481"/>
      <c r="BG13" s="481"/>
      <c r="BH13" s="481"/>
      <c r="BI13" s="481"/>
      <c r="BJ13" s="481"/>
      <c r="BK13" s="481"/>
      <c r="BL13" s="481"/>
      <c r="BM13" s="482"/>
      <c r="BN13" s="446">
        <v>63556</v>
      </c>
      <c r="BO13" s="447"/>
      <c r="BP13" s="447"/>
      <c r="BQ13" s="447"/>
      <c r="BR13" s="447"/>
      <c r="BS13" s="447"/>
      <c r="BT13" s="447"/>
      <c r="BU13" s="448"/>
      <c r="BV13" s="446">
        <v>-221372</v>
      </c>
      <c r="BW13" s="447"/>
      <c r="BX13" s="447"/>
      <c r="BY13" s="447"/>
      <c r="BZ13" s="447"/>
      <c r="CA13" s="447"/>
      <c r="CB13" s="447"/>
      <c r="CC13" s="448"/>
      <c r="CD13" s="449" t="s">
        <v>134</v>
      </c>
      <c r="CE13" s="450"/>
      <c r="CF13" s="450"/>
      <c r="CG13" s="450"/>
      <c r="CH13" s="450"/>
      <c r="CI13" s="450"/>
      <c r="CJ13" s="450"/>
      <c r="CK13" s="450"/>
      <c r="CL13" s="450"/>
      <c r="CM13" s="450"/>
      <c r="CN13" s="450"/>
      <c r="CO13" s="450"/>
      <c r="CP13" s="450"/>
      <c r="CQ13" s="450"/>
      <c r="CR13" s="450"/>
      <c r="CS13" s="451"/>
      <c r="CT13" s="443">
        <v>8.8000000000000007</v>
      </c>
      <c r="CU13" s="444"/>
      <c r="CV13" s="444"/>
      <c r="CW13" s="444"/>
      <c r="CX13" s="444"/>
      <c r="CY13" s="444"/>
      <c r="CZ13" s="444"/>
      <c r="DA13" s="445"/>
      <c r="DB13" s="443">
        <v>9.1</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135</v>
      </c>
      <c r="M14" s="525"/>
      <c r="N14" s="525"/>
      <c r="O14" s="525"/>
      <c r="P14" s="525"/>
      <c r="Q14" s="526"/>
      <c r="R14" s="527">
        <v>5206</v>
      </c>
      <c r="S14" s="528"/>
      <c r="T14" s="528"/>
      <c r="U14" s="528"/>
      <c r="V14" s="529"/>
      <c r="W14" s="436"/>
      <c r="X14" s="437"/>
      <c r="Y14" s="437"/>
      <c r="Z14" s="437"/>
      <c r="AA14" s="437"/>
      <c r="AB14" s="426"/>
      <c r="AC14" s="530">
        <v>19.100000000000001</v>
      </c>
      <c r="AD14" s="531"/>
      <c r="AE14" s="531"/>
      <c r="AF14" s="531"/>
      <c r="AG14" s="532"/>
      <c r="AH14" s="530">
        <v>18.600000000000001</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136</v>
      </c>
      <c r="CE14" s="539"/>
      <c r="CF14" s="539"/>
      <c r="CG14" s="539"/>
      <c r="CH14" s="539"/>
      <c r="CI14" s="539"/>
      <c r="CJ14" s="539"/>
      <c r="CK14" s="539"/>
      <c r="CL14" s="539"/>
      <c r="CM14" s="539"/>
      <c r="CN14" s="539"/>
      <c r="CO14" s="539"/>
      <c r="CP14" s="539"/>
      <c r="CQ14" s="539"/>
      <c r="CR14" s="539"/>
      <c r="CS14" s="540"/>
      <c r="CT14" s="541" t="s">
        <v>120</v>
      </c>
      <c r="CU14" s="542"/>
      <c r="CV14" s="542"/>
      <c r="CW14" s="542"/>
      <c r="CX14" s="542"/>
      <c r="CY14" s="542"/>
      <c r="CZ14" s="542"/>
      <c r="DA14" s="543"/>
      <c r="DB14" s="541" t="s">
        <v>137</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129</v>
      </c>
      <c r="N15" s="535"/>
      <c r="O15" s="535"/>
      <c r="P15" s="535"/>
      <c r="Q15" s="536"/>
      <c r="R15" s="527">
        <v>5183</v>
      </c>
      <c r="S15" s="528"/>
      <c r="T15" s="528"/>
      <c r="U15" s="528"/>
      <c r="V15" s="529"/>
      <c r="W15" s="462" t="s">
        <v>138</v>
      </c>
      <c r="X15" s="463"/>
      <c r="Y15" s="463"/>
      <c r="Z15" s="463"/>
      <c r="AA15" s="463"/>
      <c r="AB15" s="453"/>
      <c r="AC15" s="497">
        <v>1090</v>
      </c>
      <c r="AD15" s="498"/>
      <c r="AE15" s="498"/>
      <c r="AF15" s="498"/>
      <c r="AG15" s="537"/>
      <c r="AH15" s="497">
        <v>975</v>
      </c>
      <c r="AI15" s="498"/>
      <c r="AJ15" s="498"/>
      <c r="AK15" s="498"/>
      <c r="AL15" s="499"/>
      <c r="AM15" s="475"/>
      <c r="AN15" s="476"/>
      <c r="AO15" s="476"/>
      <c r="AP15" s="476"/>
      <c r="AQ15" s="476"/>
      <c r="AR15" s="476"/>
      <c r="AS15" s="476"/>
      <c r="AT15" s="477"/>
      <c r="AU15" s="478"/>
      <c r="AV15" s="479"/>
      <c r="AW15" s="479"/>
      <c r="AX15" s="479"/>
      <c r="AY15" s="406" t="s">
        <v>139</v>
      </c>
      <c r="AZ15" s="407"/>
      <c r="BA15" s="407"/>
      <c r="BB15" s="407"/>
      <c r="BC15" s="407"/>
      <c r="BD15" s="407"/>
      <c r="BE15" s="407"/>
      <c r="BF15" s="407"/>
      <c r="BG15" s="407"/>
      <c r="BH15" s="407"/>
      <c r="BI15" s="407"/>
      <c r="BJ15" s="407"/>
      <c r="BK15" s="407"/>
      <c r="BL15" s="407"/>
      <c r="BM15" s="408"/>
      <c r="BN15" s="409">
        <v>530180</v>
      </c>
      <c r="BO15" s="410"/>
      <c r="BP15" s="410"/>
      <c r="BQ15" s="410"/>
      <c r="BR15" s="410"/>
      <c r="BS15" s="410"/>
      <c r="BT15" s="410"/>
      <c r="BU15" s="411"/>
      <c r="BV15" s="409">
        <v>509950</v>
      </c>
      <c r="BW15" s="410"/>
      <c r="BX15" s="410"/>
      <c r="BY15" s="410"/>
      <c r="BZ15" s="410"/>
      <c r="CA15" s="410"/>
      <c r="CB15" s="410"/>
      <c r="CC15" s="411"/>
      <c r="CD15" s="544" t="s">
        <v>140</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141</v>
      </c>
      <c r="M16" s="555"/>
      <c r="N16" s="555"/>
      <c r="O16" s="555"/>
      <c r="P16" s="555"/>
      <c r="Q16" s="556"/>
      <c r="R16" s="547" t="s">
        <v>142</v>
      </c>
      <c r="S16" s="548"/>
      <c r="T16" s="548"/>
      <c r="U16" s="548"/>
      <c r="V16" s="549"/>
      <c r="W16" s="436"/>
      <c r="X16" s="437"/>
      <c r="Y16" s="437"/>
      <c r="Z16" s="437"/>
      <c r="AA16" s="437"/>
      <c r="AB16" s="426"/>
      <c r="AC16" s="530">
        <v>37.9</v>
      </c>
      <c r="AD16" s="531"/>
      <c r="AE16" s="531"/>
      <c r="AF16" s="531"/>
      <c r="AG16" s="532"/>
      <c r="AH16" s="530">
        <v>38.1</v>
      </c>
      <c r="AI16" s="531"/>
      <c r="AJ16" s="531"/>
      <c r="AK16" s="531"/>
      <c r="AL16" s="533"/>
      <c r="AM16" s="475"/>
      <c r="AN16" s="476"/>
      <c r="AO16" s="476"/>
      <c r="AP16" s="476"/>
      <c r="AQ16" s="476"/>
      <c r="AR16" s="476"/>
      <c r="AS16" s="476"/>
      <c r="AT16" s="477"/>
      <c r="AU16" s="478"/>
      <c r="AV16" s="479"/>
      <c r="AW16" s="479"/>
      <c r="AX16" s="479"/>
      <c r="AY16" s="480" t="s">
        <v>143</v>
      </c>
      <c r="AZ16" s="481"/>
      <c r="BA16" s="481"/>
      <c r="BB16" s="481"/>
      <c r="BC16" s="481"/>
      <c r="BD16" s="481"/>
      <c r="BE16" s="481"/>
      <c r="BF16" s="481"/>
      <c r="BG16" s="481"/>
      <c r="BH16" s="481"/>
      <c r="BI16" s="481"/>
      <c r="BJ16" s="481"/>
      <c r="BK16" s="481"/>
      <c r="BL16" s="481"/>
      <c r="BM16" s="482"/>
      <c r="BN16" s="446">
        <v>1649592</v>
      </c>
      <c r="BO16" s="447"/>
      <c r="BP16" s="447"/>
      <c r="BQ16" s="447"/>
      <c r="BR16" s="447"/>
      <c r="BS16" s="447"/>
      <c r="BT16" s="447"/>
      <c r="BU16" s="448"/>
      <c r="BV16" s="446">
        <v>1662188</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144</v>
      </c>
      <c r="N17" s="551"/>
      <c r="O17" s="551"/>
      <c r="P17" s="551"/>
      <c r="Q17" s="552"/>
      <c r="R17" s="547" t="s">
        <v>145</v>
      </c>
      <c r="S17" s="548"/>
      <c r="T17" s="548"/>
      <c r="U17" s="548"/>
      <c r="V17" s="549"/>
      <c r="W17" s="462" t="s">
        <v>146</v>
      </c>
      <c r="X17" s="463"/>
      <c r="Y17" s="463"/>
      <c r="Z17" s="463"/>
      <c r="AA17" s="463"/>
      <c r="AB17" s="453"/>
      <c r="AC17" s="497">
        <v>1237</v>
      </c>
      <c r="AD17" s="498"/>
      <c r="AE17" s="498"/>
      <c r="AF17" s="498"/>
      <c r="AG17" s="537"/>
      <c r="AH17" s="497">
        <v>1107</v>
      </c>
      <c r="AI17" s="498"/>
      <c r="AJ17" s="498"/>
      <c r="AK17" s="498"/>
      <c r="AL17" s="499"/>
      <c r="AM17" s="475"/>
      <c r="AN17" s="476"/>
      <c r="AO17" s="476"/>
      <c r="AP17" s="476"/>
      <c r="AQ17" s="476"/>
      <c r="AR17" s="476"/>
      <c r="AS17" s="476"/>
      <c r="AT17" s="477"/>
      <c r="AU17" s="478"/>
      <c r="AV17" s="479"/>
      <c r="AW17" s="479"/>
      <c r="AX17" s="479"/>
      <c r="AY17" s="480" t="s">
        <v>147</v>
      </c>
      <c r="AZ17" s="481"/>
      <c r="BA17" s="481"/>
      <c r="BB17" s="481"/>
      <c r="BC17" s="481"/>
      <c r="BD17" s="481"/>
      <c r="BE17" s="481"/>
      <c r="BF17" s="481"/>
      <c r="BG17" s="481"/>
      <c r="BH17" s="481"/>
      <c r="BI17" s="481"/>
      <c r="BJ17" s="481"/>
      <c r="BK17" s="481"/>
      <c r="BL17" s="481"/>
      <c r="BM17" s="482"/>
      <c r="BN17" s="446">
        <v>677050</v>
      </c>
      <c r="BO17" s="447"/>
      <c r="BP17" s="447"/>
      <c r="BQ17" s="447"/>
      <c r="BR17" s="447"/>
      <c r="BS17" s="447"/>
      <c r="BT17" s="447"/>
      <c r="BU17" s="448"/>
      <c r="BV17" s="446">
        <v>640426</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148</v>
      </c>
      <c r="C18" s="489"/>
      <c r="D18" s="489"/>
      <c r="E18" s="558"/>
      <c r="F18" s="558"/>
      <c r="G18" s="558"/>
      <c r="H18" s="558"/>
      <c r="I18" s="558"/>
      <c r="J18" s="558"/>
      <c r="K18" s="558"/>
      <c r="L18" s="559">
        <v>18.920000000000002</v>
      </c>
      <c r="M18" s="559"/>
      <c r="N18" s="559"/>
      <c r="O18" s="559"/>
      <c r="P18" s="559"/>
      <c r="Q18" s="559"/>
      <c r="R18" s="560"/>
      <c r="S18" s="560"/>
      <c r="T18" s="560"/>
      <c r="U18" s="560"/>
      <c r="V18" s="561"/>
      <c r="W18" s="464"/>
      <c r="X18" s="465"/>
      <c r="Y18" s="465"/>
      <c r="Z18" s="465"/>
      <c r="AA18" s="465"/>
      <c r="AB18" s="456"/>
      <c r="AC18" s="562">
        <v>43</v>
      </c>
      <c r="AD18" s="563"/>
      <c r="AE18" s="563"/>
      <c r="AF18" s="563"/>
      <c r="AG18" s="564"/>
      <c r="AH18" s="562">
        <v>43.3</v>
      </c>
      <c r="AI18" s="563"/>
      <c r="AJ18" s="563"/>
      <c r="AK18" s="563"/>
      <c r="AL18" s="565"/>
      <c r="AM18" s="475"/>
      <c r="AN18" s="476"/>
      <c r="AO18" s="476"/>
      <c r="AP18" s="476"/>
      <c r="AQ18" s="476"/>
      <c r="AR18" s="476"/>
      <c r="AS18" s="476"/>
      <c r="AT18" s="477"/>
      <c r="AU18" s="478"/>
      <c r="AV18" s="479"/>
      <c r="AW18" s="479"/>
      <c r="AX18" s="479"/>
      <c r="AY18" s="480" t="s">
        <v>149</v>
      </c>
      <c r="AZ18" s="481"/>
      <c r="BA18" s="481"/>
      <c r="BB18" s="481"/>
      <c r="BC18" s="481"/>
      <c r="BD18" s="481"/>
      <c r="BE18" s="481"/>
      <c r="BF18" s="481"/>
      <c r="BG18" s="481"/>
      <c r="BH18" s="481"/>
      <c r="BI18" s="481"/>
      <c r="BJ18" s="481"/>
      <c r="BK18" s="481"/>
      <c r="BL18" s="481"/>
      <c r="BM18" s="482"/>
      <c r="BN18" s="446">
        <v>1578299</v>
      </c>
      <c r="BO18" s="447"/>
      <c r="BP18" s="447"/>
      <c r="BQ18" s="447"/>
      <c r="BR18" s="447"/>
      <c r="BS18" s="447"/>
      <c r="BT18" s="447"/>
      <c r="BU18" s="448"/>
      <c r="BV18" s="446">
        <v>1619693</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150</v>
      </c>
      <c r="C19" s="489"/>
      <c r="D19" s="489"/>
      <c r="E19" s="558"/>
      <c r="F19" s="558"/>
      <c r="G19" s="558"/>
      <c r="H19" s="558"/>
      <c r="I19" s="558"/>
      <c r="J19" s="558"/>
      <c r="K19" s="558"/>
      <c r="L19" s="566">
        <v>264</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151</v>
      </c>
      <c r="AZ19" s="481"/>
      <c r="BA19" s="481"/>
      <c r="BB19" s="481"/>
      <c r="BC19" s="481"/>
      <c r="BD19" s="481"/>
      <c r="BE19" s="481"/>
      <c r="BF19" s="481"/>
      <c r="BG19" s="481"/>
      <c r="BH19" s="481"/>
      <c r="BI19" s="481"/>
      <c r="BJ19" s="481"/>
      <c r="BK19" s="481"/>
      <c r="BL19" s="481"/>
      <c r="BM19" s="482"/>
      <c r="BN19" s="446">
        <v>2751751</v>
      </c>
      <c r="BO19" s="447"/>
      <c r="BP19" s="447"/>
      <c r="BQ19" s="447"/>
      <c r="BR19" s="447"/>
      <c r="BS19" s="447"/>
      <c r="BT19" s="447"/>
      <c r="BU19" s="448"/>
      <c r="BV19" s="446">
        <v>2289806</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152</v>
      </c>
      <c r="C20" s="489"/>
      <c r="D20" s="489"/>
      <c r="E20" s="558"/>
      <c r="F20" s="558"/>
      <c r="G20" s="558"/>
      <c r="H20" s="558"/>
      <c r="I20" s="558"/>
      <c r="J20" s="558"/>
      <c r="K20" s="558"/>
      <c r="L20" s="566">
        <v>1395</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153</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154</v>
      </c>
      <c r="C22" s="581"/>
      <c r="D22" s="582"/>
      <c r="E22" s="458" t="s">
        <v>1</v>
      </c>
      <c r="F22" s="463"/>
      <c r="G22" s="463"/>
      <c r="H22" s="463"/>
      <c r="I22" s="463"/>
      <c r="J22" s="463"/>
      <c r="K22" s="453"/>
      <c r="L22" s="458" t="s">
        <v>155</v>
      </c>
      <c r="M22" s="463"/>
      <c r="N22" s="463"/>
      <c r="O22" s="463"/>
      <c r="P22" s="453"/>
      <c r="Q22" s="589" t="s">
        <v>156</v>
      </c>
      <c r="R22" s="590"/>
      <c r="S22" s="590"/>
      <c r="T22" s="590"/>
      <c r="U22" s="590"/>
      <c r="V22" s="591"/>
      <c r="W22" s="595" t="s">
        <v>157</v>
      </c>
      <c r="X22" s="581"/>
      <c r="Y22" s="582"/>
      <c r="Z22" s="458" t="s">
        <v>1</v>
      </c>
      <c r="AA22" s="463"/>
      <c r="AB22" s="463"/>
      <c r="AC22" s="463"/>
      <c r="AD22" s="463"/>
      <c r="AE22" s="463"/>
      <c r="AF22" s="463"/>
      <c r="AG22" s="453"/>
      <c r="AH22" s="608" t="s">
        <v>158</v>
      </c>
      <c r="AI22" s="463"/>
      <c r="AJ22" s="463"/>
      <c r="AK22" s="463"/>
      <c r="AL22" s="453"/>
      <c r="AM22" s="608" t="s">
        <v>159</v>
      </c>
      <c r="AN22" s="609"/>
      <c r="AO22" s="609"/>
      <c r="AP22" s="609"/>
      <c r="AQ22" s="609"/>
      <c r="AR22" s="610"/>
      <c r="AS22" s="589" t="s">
        <v>156</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160</v>
      </c>
      <c r="AZ23" s="407"/>
      <c r="BA23" s="407"/>
      <c r="BB23" s="407"/>
      <c r="BC23" s="407"/>
      <c r="BD23" s="407"/>
      <c r="BE23" s="407"/>
      <c r="BF23" s="407"/>
      <c r="BG23" s="407"/>
      <c r="BH23" s="407"/>
      <c r="BI23" s="407"/>
      <c r="BJ23" s="407"/>
      <c r="BK23" s="407"/>
      <c r="BL23" s="407"/>
      <c r="BM23" s="408"/>
      <c r="BN23" s="446">
        <v>2448717</v>
      </c>
      <c r="BO23" s="447"/>
      <c r="BP23" s="447"/>
      <c r="BQ23" s="447"/>
      <c r="BR23" s="447"/>
      <c r="BS23" s="447"/>
      <c r="BT23" s="447"/>
      <c r="BU23" s="448"/>
      <c r="BV23" s="446">
        <v>2371602</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161</v>
      </c>
      <c r="F24" s="476"/>
      <c r="G24" s="476"/>
      <c r="H24" s="476"/>
      <c r="I24" s="476"/>
      <c r="J24" s="476"/>
      <c r="K24" s="477"/>
      <c r="L24" s="497">
        <v>1</v>
      </c>
      <c r="M24" s="498"/>
      <c r="N24" s="498"/>
      <c r="O24" s="498"/>
      <c r="P24" s="537"/>
      <c r="Q24" s="497">
        <v>7830</v>
      </c>
      <c r="R24" s="498"/>
      <c r="S24" s="498"/>
      <c r="T24" s="498"/>
      <c r="U24" s="498"/>
      <c r="V24" s="537"/>
      <c r="W24" s="596"/>
      <c r="X24" s="584"/>
      <c r="Y24" s="585"/>
      <c r="Z24" s="496" t="s">
        <v>162</v>
      </c>
      <c r="AA24" s="476"/>
      <c r="AB24" s="476"/>
      <c r="AC24" s="476"/>
      <c r="AD24" s="476"/>
      <c r="AE24" s="476"/>
      <c r="AF24" s="476"/>
      <c r="AG24" s="477"/>
      <c r="AH24" s="497">
        <v>51</v>
      </c>
      <c r="AI24" s="498"/>
      <c r="AJ24" s="498"/>
      <c r="AK24" s="498"/>
      <c r="AL24" s="537"/>
      <c r="AM24" s="497">
        <v>152082</v>
      </c>
      <c r="AN24" s="498"/>
      <c r="AO24" s="498"/>
      <c r="AP24" s="498"/>
      <c r="AQ24" s="498"/>
      <c r="AR24" s="537"/>
      <c r="AS24" s="497">
        <v>2982</v>
      </c>
      <c r="AT24" s="498"/>
      <c r="AU24" s="498"/>
      <c r="AV24" s="498"/>
      <c r="AW24" s="498"/>
      <c r="AX24" s="499"/>
      <c r="AY24" s="616" t="s">
        <v>163</v>
      </c>
      <c r="AZ24" s="617"/>
      <c r="BA24" s="617"/>
      <c r="BB24" s="617"/>
      <c r="BC24" s="617"/>
      <c r="BD24" s="617"/>
      <c r="BE24" s="617"/>
      <c r="BF24" s="617"/>
      <c r="BG24" s="617"/>
      <c r="BH24" s="617"/>
      <c r="BI24" s="617"/>
      <c r="BJ24" s="617"/>
      <c r="BK24" s="617"/>
      <c r="BL24" s="617"/>
      <c r="BM24" s="618"/>
      <c r="BN24" s="446">
        <v>1881083</v>
      </c>
      <c r="BO24" s="447"/>
      <c r="BP24" s="447"/>
      <c r="BQ24" s="447"/>
      <c r="BR24" s="447"/>
      <c r="BS24" s="447"/>
      <c r="BT24" s="447"/>
      <c r="BU24" s="448"/>
      <c r="BV24" s="446">
        <v>1790962</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164</v>
      </c>
      <c r="F25" s="476"/>
      <c r="G25" s="476"/>
      <c r="H25" s="476"/>
      <c r="I25" s="476"/>
      <c r="J25" s="476"/>
      <c r="K25" s="477"/>
      <c r="L25" s="497">
        <v>1</v>
      </c>
      <c r="M25" s="498"/>
      <c r="N25" s="498"/>
      <c r="O25" s="498"/>
      <c r="P25" s="537"/>
      <c r="Q25" s="497">
        <v>5900</v>
      </c>
      <c r="R25" s="498"/>
      <c r="S25" s="498"/>
      <c r="T25" s="498"/>
      <c r="U25" s="498"/>
      <c r="V25" s="537"/>
      <c r="W25" s="596"/>
      <c r="X25" s="584"/>
      <c r="Y25" s="585"/>
      <c r="Z25" s="496" t="s">
        <v>165</v>
      </c>
      <c r="AA25" s="476"/>
      <c r="AB25" s="476"/>
      <c r="AC25" s="476"/>
      <c r="AD25" s="476"/>
      <c r="AE25" s="476"/>
      <c r="AF25" s="476"/>
      <c r="AG25" s="477"/>
      <c r="AH25" s="497" t="s">
        <v>166</v>
      </c>
      <c r="AI25" s="498"/>
      <c r="AJ25" s="498"/>
      <c r="AK25" s="498"/>
      <c r="AL25" s="537"/>
      <c r="AM25" s="497" t="s">
        <v>166</v>
      </c>
      <c r="AN25" s="498"/>
      <c r="AO25" s="498"/>
      <c r="AP25" s="498"/>
      <c r="AQ25" s="498"/>
      <c r="AR25" s="537"/>
      <c r="AS25" s="497" t="s">
        <v>166</v>
      </c>
      <c r="AT25" s="498"/>
      <c r="AU25" s="498"/>
      <c r="AV25" s="498"/>
      <c r="AW25" s="498"/>
      <c r="AX25" s="499"/>
      <c r="AY25" s="406" t="s">
        <v>167</v>
      </c>
      <c r="AZ25" s="407"/>
      <c r="BA25" s="407"/>
      <c r="BB25" s="407"/>
      <c r="BC25" s="407"/>
      <c r="BD25" s="407"/>
      <c r="BE25" s="407"/>
      <c r="BF25" s="407"/>
      <c r="BG25" s="407"/>
      <c r="BH25" s="407"/>
      <c r="BI25" s="407"/>
      <c r="BJ25" s="407"/>
      <c r="BK25" s="407"/>
      <c r="BL25" s="407"/>
      <c r="BM25" s="408"/>
      <c r="BN25" s="409">
        <v>22175</v>
      </c>
      <c r="BO25" s="410"/>
      <c r="BP25" s="410"/>
      <c r="BQ25" s="410"/>
      <c r="BR25" s="410"/>
      <c r="BS25" s="410"/>
      <c r="BT25" s="410"/>
      <c r="BU25" s="411"/>
      <c r="BV25" s="409">
        <v>23075</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168</v>
      </c>
      <c r="F26" s="476"/>
      <c r="G26" s="476"/>
      <c r="H26" s="476"/>
      <c r="I26" s="476"/>
      <c r="J26" s="476"/>
      <c r="K26" s="477"/>
      <c r="L26" s="497">
        <v>1</v>
      </c>
      <c r="M26" s="498"/>
      <c r="N26" s="498"/>
      <c r="O26" s="498"/>
      <c r="P26" s="537"/>
      <c r="Q26" s="497">
        <v>5350</v>
      </c>
      <c r="R26" s="498"/>
      <c r="S26" s="498"/>
      <c r="T26" s="498"/>
      <c r="U26" s="498"/>
      <c r="V26" s="537"/>
      <c r="W26" s="596"/>
      <c r="X26" s="584"/>
      <c r="Y26" s="585"/>
      <c r="Z26" s="496" t="s">
        <v>169</v>
      </c>
      <c r="AA26" s="606"/>
      <c r="AB26" s="606"/>
      <c r="AC26" s="606"/>
      <c r="AD26" s="606"/>
      <c r="AE26" s="606"/>
      <c r="AF26" s="606"/>
      <c r="AG26" s="607"/>
      <c r="AH26" s="497" t="s">
        <v>166</v>
      </c>
      <c r="AI26" s="498"/>
      <c r="AJ26" s="498"/>
      <c r="AK26" s="498"/>
      <c r="AL26" s="537"/>
      <c r="AM26" s="497" t="s">
        <v>166</v>
      </c>
      <c r="AN26" s="498"/>
      <c r="AO26" s="498"/>
      <c r="AP26" s="498"/>
      <c r="AQ26" s="498"/>
      <c r="AR26" s="537"/>
      <c r="AS26" s="497" t="s">
        <v>170</v>
      </c>
      <c r="AT26" s="498"/>
      <c r="AU26" s="498"/>
      <c r="AV26" s="498"/>
      <c r="AW26" s="498"/>
      <c r="AX26" s="499"/>
      <c r="AY26" s="449" t="s">
        <v>171</v>
      </c>
      <c r="AZ26" s="450"/>
      <c r="BA26" s="450"/>
      <c r="BB26" s="450"/>
      <c r="BC26" s="450"/>
      <c r="BD26" s="450"/>
      <c r="BE26" s="450"/>
      <c r="BF26" s="450"/>
      <c r="BG26" s="450"/>
      <c r="BH26" s="450"/>
      <c r="BI26" s="450"/>
      <c r="BJ26" s="450"/>
      <c r="BK26" s="450"/>
      <c r="BL26" s="450"/>
      <c r="BM26" s="451"/>
      <c r="BN26" s="446" t="s">
        <v>120</v>
      </c>
      <c r="BO26" s="447"/>
      <c r="BP26" s="447"/>
      <c r="BQ26" s="447"/>
      <c r="BR26" s="447"/>
      <c r="BS26" s="447"/>
      <c r="BT26" s="447"/>
      <c r="BU26" s="448"/>
      <c r="BV26" s="446" t="s">
        <v>120</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172</v>
      </c>
      <c r="F27" s="476"/>
      <c r="G27" s="476"/>
      <c r="H27" s="476"/>
      <c r="I27" s="476"/>
      <c r="J27" s="476"/>
      <c r="K27" s="477"/>
      <c r="L27" s="497">
        <v>1</v>
      </c>
      <c r="M27" s="498"/>
      <c r="N27" s="498"/>
      <c r="O27" s="498"/>
      <c r="P27" s="537"/>
      <c r="Q27" s="497">
        <v>3110</v>
      </c>
      <c r="R27" s="498"/>
      <c r="S27" s="498"/>
      <c r="T27" s="498"/>
      <c r="U27" s="498"/>
      <c r="V27" s="537"/>
      <c r="W27" s="596"/>
      <c r="X27" s="584"/>
      <c r="Y27" s="585"/>
      <c r="Z27" s="496" t="s">
        <v>173</v>
      </c>
      <c r="AA27" s="476"/>
      <c r="AB27" s="476"/>
      <c r="AC27" s="476"/>
      <c r="AD27" s="476"/>
      <c r="AE27" s="476"/>
      <c r="AF27" s="476"/>
      <c r="AG27" s="477"/>
      <c r="AH27" s="497">
        <v>8</v>
      </c>
      <c r="AI27" s="498"/>
      <c r="AJ27" s="498"/>
      <c r="AK27" s="498"/>
      <c r="AL27" s="537"/>
      <c r="AM27" s="497">
        <v>21800</v>
      </c>
      <c r="AN27" s="498"/>
      <c r="AO27" s="498"/>
      <c r="AP27" s="498"/>
      <c r="AQ27" s="498"/>
      <c r="AR27" s="537"/>
      <c r="AS27" s="497">
        <v>2725</v>
      </c>
      <c r="AT27" s="498"/>
      <c r="AU27" s="498"/>
      <c r="AV27" s="498"/>
      <c r="AW27" s="498"/>
      <c r="AX27" s="499"/>
      <c r="AY27" s="538" t="s">
        <v>174</v>
      </c>
      <c r="AZ27" s="539"/>
      <c r="BA27" s="539"/>
      <c r="BB27" s="539"/>
      <c r="BC27" s="539"/>
      <c r="BD27" s="539"/>
      <c r="BE27" s="539"/>
      <c r="BF27" s="539"/>
      <c r="BG27" s="539"/>
      <c r="BH27" s="539"/>
      <c r="BI27" s="539"/>
      <c r="BJ27" s="539"/>
      <c r="BK27" s="539"/>
      <c r="BL27" s="539"/>
      <c r="BM27" s="540"/>
      <c r="BN27" s="619">
        <v>113326</v>
      </c>
      <c r="BO27" s="620"/>
      <c r="BP27" s="620"/>
      <c r="BQ27" s="620"/>
      <c r="BR27" s="620"/>
      <c r="BS27" s="620"/>
      <c r="BT27" s="620"/>
      <c r="BU27" s="621"/>
      <c r="BV27" s="619">
        <v>113326</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175</v>
      </c>
      <c r="F28" s="476"/>
      <c r="G28" s="476"/>
      <c r="H28" s="476"/>
      <c r="I28" s="476"/>
      <c r="J28" s="476"/>
      <c r="K28" s="477"/>
      <c r="L28" s="497">
        <v>1</v>
      </c>
      <c r="M28" s="498"/>
      <c r="N28" s="498"/>
      <c r="O28" s="498"/>
      <c r="P28" s="537"/>
      <c r="Q28" s="497">
        <v>2490</v>
      </c>
      <c r="R28" s="498"/>
      <c r="S28" s="498"/>
      <c r="T28" s="498"/>
      <c r="U28" s="498"/>
      <c r="V28" s="537"/>
      <c r="W28" s="596"/>
      <c r="X28" s="584"/>
      <c r="Y28" s="585"/>
      <c r="Z28" s="496" t="s">
        <v>176</v>
      </c>
      <c r="AA28" s="476"/>
      <c r="AB28" s="476"/>
      <c r="AC28" s="476"/>
      <c r="AD28" s="476"/>
      <c r="AE28" s="476"/>
      <c r="AF28" s="476"/>
      <c r="AG28" s="477"/>
      <c r="AH28" s="497" t="s">
        <v>166</v>
      </c>
      <c r="AI28" s="498"/>
      <c r="AJ28" s="498"/>
      <c r="AK28" s="498"/>
      <c r="AL28" s="537"/>
      <c r="AM28" s="497" t="s">
        <v>137</v>
      </c>
      <c r="AN28" s="498"/>
      <c r="AO28" s="498"/>
      <c r="AP28" s="498"/>
      <c r="AQ28" s="498"/>
      <c r="AR28" s="537"/>
      <c r="AS28" s="497" t="s">
        <v>166</v>
      </c>
      <c r="AT28" s="498"/>
      <c r="AU28" s="498"/>
      <c r="AV28" s="498"/>
      <c r="AW28" s="498"/>
      <c r="AX28" s="499"/>
      <c r="AY28" s="622" t="s">
        <v>177</v>
      </c>
      <c r="AZ28" s="623"/>
      <c r="BA28" s="623"/>
      <c r="BB28" s="624"/>
      <c r="BC28" s="406" t="s">
        <v>42</v>
      </c>
      <c r="BD28" s="407"/>
      <c r="BE28" s="407"/>
      <c r="BF28" s="407"/>
      <c r="BG28" s="407"/>
      <c r="BH28" s="407"/>
      <c r="BI28" s="407"/>
      <c r="BJ28" s="407"/>
      <c r="BK28" s="407"/>
      <c r="BL28" s="407"/>
      <c r="BM28" s="408"/>
      <c r="BN28" s="409">
        <v>2187189</v>
      </c>
      <c r="BO28" s="410"/>
      <c r="BP28" s="410"/>
      <c r="BQ28" s="410"/>
      <c r="BR28" s="410"/>
      <c r="BS28" s="410"/>
      <c r="BT28" s="410"/>
      <c r="BU28" s="411"/>
      <c r="BV28" s="409">
        <v>2132633</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178</v>
      </c>
      <c r="F29" s="476"/>
      <c r="G29" s="476"/>
      <c r="H29" s="476"/>
      <c r="I29" s="476"/>
      <c r="J29" s="476"/>
      <c r="K29" s="477"/>
      <c r="L29" s="497">
        <v>6</v>
      </c>
      <c r="M29" s="498"/>
      <c r="N29" s="498"/>
      <c r="O29" s="498"/>
      <c r="P29" s="537"/>
      <c r="Q29" s="497">
        <v>2250</v>
      </c>
      <c r="R29" s="498"/>
      <c r="S29" s="498"/>
      <c r="T29" s="498"/>
      <c r="U29" s="498"/>
      <c r="V29" s="537"/>
      <c r="W29" s="597"/>
      <c r="X29" s="598"/>
      <c r="Y29" s="599"/>
      <c r="Z29" s="496" t="s">
        <v>179</v>
      </c>
      <c r="AA29" s="476"/>
      <c r="AB29" s="476"/>
      <c r="AC29" s="476"/>
      <c r="AD29" s="476"/>
      <c r="AE29" s="476"/>
      <c r="AF29" s="476"/>
      <c r="AG29" s="477"/>
      <c r="AH29" s="497">
        <v>59</v>
      </c>
      <c r="AI29" s="498"/>
      <c r="AJ29" s="498"/>
      <c r="AK29" s="498"/>
      <c r="AL29" s="537"/>
      <c r="AM29" s="497">
        <v>173882</v>
      </c>
      <c r="AN29" s="498"/>
      <c r="AO29" s="498"/>
      <c r="AP29" s="498"/>
      <c r="AQ29" s="498"/>
      <c r="AR29" s="537"/>
      <c r="AS29" s="497">
        <v>2947</v>
      </c>
      <c r="AT29" s="498"/>
      <c r="AU29" s="498"/>
      <c r="AV29" s="498"/>
      <c r="AW29" s="498"/>
      <c r="AX29" s="499"/>
      <c r="AY29" s="625"/>
      <c r="AZ29" s="626"/>
      <c r="BA29" s="626"/>
      <c r="BB29" s="627"/>
      <c r="BC29" s="480" t="s">
        <v>180</v>
      </c>
      <c r="BD29" s="481"/>
      <c r="BE29" s="481"/>
      <c r="BF29" s="481"/>
      <c r="BG29" s="481"/>
      <c r="BH29" s="481"/>
      <c r="BI29" s="481"/>
      <c r="BJ29" s="481"/>
      <c r="BK29" s="481"/>
      <c r="BL29" s="481"/>
      <c r="BM29" s="482"/>
      <c r="BN29" s="446">
        <v>87903</v>
      </c>
      <c r="BO29" s="447"/>
      <c r="BP29" s="447"/>
      <c r="BQ29" s="447"/>
      <c r="BR29" s="447"/>
      <c r="BS29" s="447"/>
      <c r="BT29" s="447"/>
      <c r="BU29" s="448"/>
      <c r="BV29" s="446">
        <v>87903</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181</v>
      </c>
      <c r="X30" s="604"/>
      <c r="Y30" s="604"/>
      <c r="Z30" s="604"/>
      <c r="AA30" s="604"/>
      <c r="AB30" s="604"/>
      <c r="AC30" s="604"/>
      <c r="AD30" s="604"/>
      <c r="AE30" s="604"/>
      <c r="AF30" s="604"/>
      <c r="AG30" s="605"/>
      <c r="AH30" s="562">
        <v>95.4</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321761</v>
      </c>
      <c r="BO30" s="620"/>
      <c r="BP30" s="620"/>
      <c r="BQ30" s="620"/>
      <c r="BR30" s="620"/>
      <c r="BS30" s="620"/>
      <c r="BT30" s="620"/>
      <c r="BU30" s="621"/>
      <c r="BV30" s="619">
        <v>344001</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188</v>
      </c>
      <c r="D33" s="470"/>
      <c r="E33" s="435" t="s">
        <v>189</v>
      </c>
      <c r="F33" s="435"/>
      <c r="G33" s="435"/>
      <c r="H33" s="435"/>
      <c r="I33" s="435"/>
      <c r="J33" s="435"/>
      <c r="K33" s="435"/>
      <c r="L33" s="435"/>
      <c r="M33" s="435"/>
      <c r="N33" s="435"/>
      <c r="O33" s="435"/>
      <c r="P33" s="435"/>
      <c r="Q33" s="435"/>
      <c r="R33" s="435"/>
      <c r="S33" s="435"/>
      <c r="T33" s="195"/>
      <c r="U33" s="470" t="s">
        <v>190</v>
      </c>
      <c r="V33" s="470"/>
      <c r="W33" s="435" t="s">
        <v>191</v>
      </c>
      <c r="X33" s="435"/>
      <c r="Y33" s="435"/>
      <c r="Z33" s="435"/>
      <c r="AA33" s="435"/>
      <c r="AB33" s="435"/>
      <c r="AC33" s="435"/>
      <c r="AD33" s="435"/>
      <c r="AE33" s="435"/>
      <c r="AF33" s="435"/>
      <c r="AG33" s="435"/>
      <c r="AH33" s="435"/>
      <c r="AI33" s="435"/>
      <c r="AJ33" s="435"/>
      <c r="AK33" s="435"/>
      <c r="AL33" s="195"/>
      <c r="AM33" s="470" t="s">
        <v>188</v>
      </c>
      <c r="AN33" s="470"/>
      <c r="AO33" s="435" t="s">
        <v>191</v>
      </c>
      <c r="AP33" s="435"/>
      <c r="AQ33" s="435"/>
      <c r="AR33" s="435"/>
      <c r="AS33" s="435"/>
      <c r="AT33" s="435"/>
      <c r="AU33" s="435"/>
      <c r="AV33" s="435"/>
      <c r="AW33" s="435"/>
      <c r="AX33" s="435"/>
      <c r="AY33" s="435"/>
      <c r="AZ33" s="435"/>
      <c r="BA33" s="435"/>
      <c r="BB33" s="435"/>
      <c r="BC33" s="435"/>
      <c r="BD33" s="196"/>
      <c r="BE33" s="435" t="s">
        <v>192</v>
      </c>
      <c r="BF33" s="435"/>
      <c r="BG33" s="435" t="s">
        <v>193</v>
      </c>
      <c r="BH33" s="435"/>
      <c r="BI33" s="435"/>
      <c r="BJ33" s="435"/>
      <c r="BK33" s="435"/>
      <c r="BL33" s="435"/>
      <c r="BM33" s="435"/>
      <c r="BN33" s="435"/>
      <c r="BO33" s="435"/>
      <c r="BP33" s="435"/>
      <c r="BQ33" s="435"/>
      <c r="BR33" s="435"/>
      <c r="BS33" s="435"/>
      <c r="BT33" s="435"/>
      <c r="BU33" s="435"/>
      <c r="BV33" s="196"/>
      <c r="BW33" s="470" t="s">
        <v>192</v>
      </c>
      <c r="BX33" s="470"/>
      <c r="BY33" s="435" t="s">
        <v>194</v>
      </c>
      <c r="BZ33" s="435"/>
      <c r="CA33" s="435"/>
      <c r="CB33" s="435"/>
      <c r="CC33" s="435"/>
      <c r="CD33" s="435"/>
      <c r="CE33" s="435"/>
      <c r="CF33" s="435"/>
      <c r="CG33" s="435"/>
      <c r="CH33" s="435"/>
      <c r="CI33" s="435"/>
      <c r="CJ33" s="435"/>
      <c r="CK33" s="435"/>
      <c r="CL33" s="435"/>
      <c r="CM33" s="435"/>
      <c r="CN33" s="195"/>
      <c r="CO33" s="470" t="s">
        <v>188</v>
      </c>
      <c r="CP33" s="470"/>
      <c r="CQ33" s="435" t="s">
        <v>195</v>
      </c>
      <c r="CR33" s="435"/>
      <c r="CS33" s="435"/>
      <c r="CT33" s="435"/>
      <c r="CU33" s="435"/>
      <c r="CV33" s="435"/>
      <c r="CW33" s="435"/>
      <c r="CX33" s="435"/>
      <c r="CY33" s="435"/>
      <c r="CZ33" s="435"/>
      <c r="DA33" s="435"/>
      <c r="DB33" s="435"/>
      <c r="DC33" s="435"/>
      <c r="DD33" s="435"/>
      <c r="DE33" s="435"/>
      <c r="DF33" s="195"/>
      <c r="DG33" s="631" t="s">
        <v>196</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3</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t="str">
        <f>IF(AO34="","",MAX(C34:D43,U34:V43)+1)</f>
        <v/>
      </c>
      <c r="AN34" s="632"/>
      <c r="AO34" s="633"/>
      <c r="AP34" s="633"/>
      <c r="AQ34" s="633"/>
      <c r="AR34" s="633"/>
      <c r="AS34" s="633"/>
      <c r="AT34" s="633"/>
      <c r="AU34" s="633"/>
      <c r="AV34" s="633"/>
      <c r="AW34" s="633"/>
      <c r="AX34" s="633"/>
      <c r="AY34" s="633"/>
      <c r="AZ34" s="633"/>
      <c r="BA34" s="633"/>
      <c r="BB34" s="633"/>
      <c r="BC34" s="633"/>
      <c r="BD34" s="193"/>
      <c r="BE34" s="632">
        <f>IF(BG34="","",MAX(C34:D43,U34:V43,AM34:AN43)+1)</f>
        <v>6</v>
      </c>
      <c r="BF34" s="632"/>
      <c r="BG34" s="633" t="str">
        <f>IF('各会計、関係団体の財政状況及び健全化判断比率'!B31="","",'各会計、関係団体の財政状況及び健全化判断比率'!B31)</f>
        <v>簡易水道事業特別会計</v>
      </c>
      <c r="BH34" s="633"/>
      <c r="BI34" s="633"/>
      <c r="BJ34" s="633"/>
      <c r="BK34" s="633"/>
      <c r="BL34" s="633"/>
      <c r="BM34" s="633"/>
      <c r="BN34" s="633"/>
      <c r="BO34" s="633"/>
      <c r="BP34" s="633"/>
      <c r="BQ34" s="633"/>
      <c r="BR34" s="633"/>
      <c r="BS34" s="633"/>
      <c r="BT34" s="633"/>
      <c r="BU34" s="633"/>
      <c r="BV34" s="193"/>
      <c r="BW34" s="632">
        <f>IF(BY34="","",MAX(C34:D43,U34:V43,AM34:AN43,BE34:BF43)+1)</f>
        <v>9</v>
      </c>
      <c r="BX34" s="632"/>
      <c r="BY34" s="633" t="str">
        <f>IF('各会計、関係団体の財政状況及び健全化判断比率'!B68="","",'各会計、関係団体の財政状況及び健全化判断比率'!B68)</f>
        <v>白河地方広域市町村圏整備組合　一般会計</v>
      </c>
      <c r="BZ34" s="633"/>
      <c r="CA34" s="633"/>
      <c r="CB34" s="633"/>
      <c r="CC34" s="633"/>
      <c r="CD34" s="633"/>
      <c r="CE34" s="633"/>
      <c r="CF34" s="633"/>
      <c r="CG34" s="633"/>
      <c r="CH34" s="633"/>
      <c r="CI34" s="633"/>
      <c r="CJ34" s="633"/>
      <c r="CK34" s="633"/>
      <c r="CL34" s="633"/>
      <c r="CM34" s="633"/>
      <c r="CN34" s="193"/>
      <c r="CO34" s="632">
        <f>IF(CQ34="","",MAX(C34:D43,U34:V43,AM34:AN43,BE34:BF43,BW34:BX43)+1)</f>
        <v>18</v>
      </c>
      <c r="CP34" s="632"/>
      <c r="CQ34" s="633" t="str">
        <f>IF('各会計、関係団体の財政状況及び健全化判断比率'!BS7="","",'各会計、関係団体の財政状況及び健全化判断比率'!BS7)</f>
        <v>白河地方土地開発公社</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c r="A35" s="166"/>
      <c r="B35" s="192"/>
      <c r="C35" s="632">
        <f>IF(E35="","",C34+1)</f>
        <v>2</v>
      </c>
      <c r="D35" s="632"/>
      <c r="E35" s="633" t="str">
        <f>IF('各会計、関係団体の財政状況及び健全化判断比率'!B8="","",'各会計、関係団体の財政状況及び健全化判断比率'!B8)</f>
        <v>墓地会計</v>
      </c>
      <c r="F35" s="633"/>
      <c r="G35" s="633"/>
      <c r="H35" s="633"/>
      <c r="I35" s="633"/>
      <c r="J35" s="633"/>
      <c r="K35" s="633"/>
      <c r="L35" s="633"/>
      <c r="M35" s="633"/>
      <c r="N35" s="633"/>
      <c r="O35" s="633"/>
      <c r="P35" s="633"/>
      <c r="Q35" s="633"/>
      <c r="R35" s="633"/>
      <c r="S35" s="633"/>
      <c r="T35" s="193"/>
      <c r="U35" s="632">
        <f>IF(W35="","",U34+1)</f>
        <v>4</v>
      </c>
      <c r="V35" s="632"/>
      <c r="W35" s="633" t="str">
        <f>IF('各会計、関係団体の財政状況及び健全化判断比率'!B29="","",'各会計、関係団体の財政状況及び健全化判断比率'!B29)</f>
        <v>介護保険特別会計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f t="shared" ref="BE35:BE43" si="1">IF(BG35="","",BE34+1)</f>
        <v>7</v>
      </c>
      <c r="BF35" s="632"/>
      <c r="BG35" s="633" t="str">
        <f>IF('各会計、関係団体の財政状況及び健全化判断比率'!B32="","",'各会計、関係団体の財政状況及び健全化判断比率'!B32)</f>
        <v>農業集落排水処理事業特別会計</v>
      </c>
      <c r="BH35" s="633"/>
      <c r="BI35" s="633"/>
      <c r="BJ35" s="633"/>
      <c r="BK35" s="633"/>
      <c r="BL35" s="633"/>
      <c r="BM35" s="633"/>
      <c r="BN35" s="633"/>
      <c r="BO35" s="633"/>
      <c r="BP35" s="633"/>
      <c r="BQ35" s="633"/>
      <c r="BR35" s="633"/>
      <c r="BS35" s="633"/>
      <c r="BT35" s="633"/>
      <c r="BU35" s="633"/>
      <c r="BV35" s="193"/>
      <c r="BW35" s="632">
        <f t="shared" ref="BW35:BW43" si="2">IF(BY35="","",BW34+1)</f>
        <v>10</v>
      </c>
      <c r="BX35" s="632"/>
      <c r="BY35" s="633" t="str">
        <f>IF('各会計、関係団体の財政状況及び健全化判断比率'!B69="","",'各会計、関係団体の財政状況及び健全化判断比率'!B69)</f>
        <v>白河地方広域市町村圏整備組合　水道用水供給事業会計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5</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f t="shared" si="1"/>
        <v>8</v>
      </c>
      <c r="BF36" s="632"/>
      <c r="BG36" s="633" t="str">
        <f>IF('各会計、関係団体の財政状況及び健全化判断比率'!B33="","",'各会計、関係団体の財政状況及び健全化判断比率'!B33)</f>
        <v>土地造成事業特別会計</v>
      </c>
      <c r="BH36" s="633"/>
      <c r="BI36" s="633"/>
      <c r="BJ36" s="633"/>
      <c r="BK36" s="633"/>
      <c r="BL36" s="633"/>
      <c r="BM36" s="633"/>
      <c r="BN36" s="633"/>
      <c r="BO36" s="633"/>
      <c r="BP36" s="633"/>
      <c r="BQ36" s="633"/>
      <c r="BR36" s="633"/>
      <c r="BS36" s="633"/>
      <c r="BT36" s="633"/>
      <c r="BU36" s="633"/>
      <c r="BV36" s="193"/>
      <c r="BW36" s="632">
        <f t="shared" si="2"/>
        <v>11</v>
      </c>
      <c r="BX36" s="632"/>
      <c r="BY36" s="633" t="str">
        <f>IF('各会計、関係団体の財政状況及び健全化判断比率'!B70="","",'各会計、関係団体の財政状況及び健全化判断比率'!B70)</f>
        <v>福島県市町村総合事務組合　一般会計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12</v>
      </c>
      <c r="BX37" s="632"/>
      <c r="BY37" s="633" t="str">
        <f>IF('各会計、関係団体の財政状況及び健全化判断比率'!B71="","",'各会計、関係団体の財政状況及び健全化判断比率'!B71)</f>
        <v>福島県市町村総合事務組合　消防補償等特別会計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13</v>
      </c>
      <c r="BX38" s="632"/>
      <c r="BY38" s="633" t="str">
        <f>IF('各会計、関係団体の財政状況及び健全化判断比率'!B72="","",'各会計、関係団体の財政状況及び健全化判断比率'!B72)</f>
        <v>福島県市町村総合事務組合　消防賞じゅつ金特別会計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14</v>
      </c>
      <c r="BX39" s="632"/>
      <c r="BY39" s="633" t="str">
        <f>IF('各会計、関係団体の財政状況及び健全化判断比率'!B73="","",'各会計、関係団体の財政状況及び健全化判断比率'!B73)</f>
        <v>福島県市町村総合事務組合　非常勤職員公務災害補償特別会計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15</v>
      </c>
      <c r="BX40" s="632"/>
      <c r="BY40" s="633" t="str">
        <f>IF('各会計、関係団体の財政状況及び健全化判断比率'!B74="","",'各会計、関係団体の財政状況及び健全化判断比率'!B74)</f>
        <v>福島県市町村総合事務組合　自治会館管理特別会計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16</v>
      </c>
      <c r="BX41" s="632"/>
      <c r="BY41" s="633" t="str">
        <f>IF('各会計、関係団体の財政状況及び健全化判断比率'!B75="","",'各会計、関係団体の財政状況及び健全化判断比率'!B75)</f>
        <v>福島県後期高齢者医療広域連合　一般会計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17</v>
      </c>
      <c r="BX42" s="632"/>
      <c r="BY42" s="633" t="str">
        <f>IF('各会計、関係団体の財政状況及び健全化判断比率'!B76="","",'各会計、関係団体の財政状況及び健全化判断比率'!B76)</f>
        <v>福島県後期高齢者医療広域連合　後期高齢者医療特別会計</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197</v>
      </c>
      <c r="C46" s="165"/>
      <c r="D46" s="165"/>
      <c r="E46" s="165" t="s">
        <v>198</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199</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200</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201</v>
      </c>
    </row>
    <row r="50" spans="5:5">
      <c r="E50" s="167" t="s">
        <v>202</v>
      </c>
    </row>
    <row r="51" spans="5:5">
      <c r="E51" s="167" t="s">
        <v>203</v>
      </c>
    </row>
    <row r="52" spans="5:5">
      <c r="E52" s="167" t="s">
        <v>204</v>
      </c>
    </row>
    <row r="53" spans="5:5">
      <c r="E53" s="167" t="s">
        <v>205</v>
      </c>
    </row>
    <row r="54" spans="5:5"/>
    <row r="55" spans="5:5"/>
    <row r="56" spans="5:5"/>
    <row r="57" spans="5:5" hidden="1"/>
    <row r="58" spans="5:5" hidden="1"/>
    <row r="59" spans="5:5" hidden="1"/>
  </sheetData>
  <sheetProtection algorithmName="SHA-512" hashValue="4AWfXwwAaLWWZaHmvj5q8wOXNilwsVMKGuEwxxQd4sJgWwircw/4lfJzEnA551cusfm2jr7NMraPmGdbk8dloA==" saltValue="wSI7rwQQnJiTYPhpZAB6q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206</v>
      </c>
      <c r="DI1" s="636"/>
      <c r="DJ1" s="636"/>
      <c r="DK1" s="636"/>
      <c r="DL1" s="636"/>
      <c r="DM1" s="636"/>
      <c r="DN1" s="637"/>
      <c r="DO1" s="205"/>
      <c r="DP1" s="635" t="s">
        <v>207</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208</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209</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210</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211</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212</v>
      </c>
      <c r="S4" s="639"/>
      <c r="T4" s="639"/>
      <c r="U4" s="639"/>
      <c r="V4" s="639"/>
      <c r="W4" s="639"/>
      <c r="X4" s="639"/>
      <c r="Y4" s="640"/>
      <c r="Z4" s="638" t="s">
        <v>213</v>
      </c>
      <c r="AA4" s="639"/>
      <c r="AB4" s="639"/>
      <c r="AC4" s="640"/>
      <c r="AD4" s="638" t="s">
        <v>214</v>
      </c>
      <c r="AE4" s="639"/>
      <c r="AF4" s="639"/>
      <c r="AG4" s="639"/>
      <c r="AH4" s="639"/>
      <c r="AI4" s="639"/>
      <c r="AJ4" s="639"/>
      <c r="AK4" s="640"/>
      <c r="AL4" s="638" t="s">
        <v>213</v>
      </c>
      <c r="AM4" s="639"/>
      <c r="AN4" s="639"/>
      <c r="AO4" s="640"/>
      <c r="AP4" s="644" t="s">
        <v>215</v>
      </c>
      <c r="AQ4" s="644"/>
      <c r="AR4" s="644"/>
      <c r="AS4" s="644"/>
      <c r="AT4" s="644"/>
      <c r="AU4" s="644"/>
      <c r="AV4" s="644"/>
      <c r="AW4" s="644"/>
      <c r="AX4" s="644"/>
      <c r="AY4" s="644"/>
      <c r="AZ4" s="644"/>
      <c r="BA4" s="644"/>
      <c r="BB4" s="644"/>
      <c r="BC4" s="644"/>
      <c r="BD4" s="644"/>
      <c r="BE4" s="644"/>
      <c r="BF4" s="644"/>
      <c r="BG4" s="644" t="s">
        <v>216</v>
      </c>
      <c r="BH4" s="644"/>
      <c r="BI4" s="644"/>
      <c r="BJ4" s="644"/>
      <c r="BK4" s="644"/>
      <c r="BL4" s="644"/>
      <c r="BM4" s="644"/>
      <c r="BN4" s="644"/>
      <c r="BO4" s="644" t="s">
        <v>213</v>
      </c>
      <c r="BP4" s="644"/>
      <c r="BQ4" s="644"/>
      <c r="BR4" s="644"/>
      <c r="BS4" s="644" t="s">
        <v>217</v>
      </c>
      <c r="BT4" s="644"/>
      <c r="BU4" s="644"/>
      <c r="BV4" s="644"/>
      <c r="BW4" s="644"/>
      <c r="BX4" s="644"/>
      <c r="BY4" s="644"/>
      <c r="BZ4" s="644"/>
      <c r="CA4" s="644"/>
      <c r="CB4" s="644"/>
      <c r="CD4" s="641" t="s">
        <v>218</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219</v>
      </c>
      <c r="C5" s="646"/>
      <c r="D5" s="646"/>
      <c r="E5" s="646"/>
      <c r="F5" s="646"/>
      <c r="G5" s="646"/>
      <c r="H5" s="646"/>
      <c r="I5" s="646"/>
      <c r="J5" s="646"/>
      <c r="K5" s="646"/>
      <c r="L5" s="646"/>
      <c r="M5" s="646"/>
      <c r="N5" s="646"/>
      <c r="O5" s="646"/>
      <c r="P5" s="646"/>
      <c r="Q5" s="647"/>
      <c r="R5" s="648">
        <v>545717</v>
      </c>
      <c r="S5" s="649"/>
      <c r="T5" s="649"/>
      <c r="U5" s="649"/>
      <c r="V5" s="649"/>
      <c r="W5" s="649"/>
      <c r="X5" s="649"/>
      <c r="Y5" s="650"/>
      <c r="Z5" s="651">
        <v>15.2</v>
      </c>
      <c r="AA5" s="651"/>
      <c r="AB5" s="651"/>
      <c r="AC5" s="651"/>
      <c r="AD5" s="652">
        <v>545717</v>
      </c>
      <c r="AE5" s="652"/>
      <c r="AF5" s="652"/>
      <c r="AG5" s="652"/>
      <c r="AH5" s="652"/>
      <c r="AI5" s="652"/>
      <c r="AJ5" s="652"/>
      <c r="AK5" s="652"/>
      <c r="AL5" s="653">
        <v>30.6</v>
      </c>
      <c r="AM5" s="654"/>
      <c r="AN5" s="654"/>
      <c r="AO5" s="655"/>
      <c r="AP5" s="645" t="s">
        <v>220</v>
      </c>
      <c r="AQ5" s="646"/>
      <c r="AR5" s="646"/>
      <c r="AS5" s="646"/>
      <c r="AT5" s="646"/>
      <c r="AU5" s="646"/>
      <c r="AV5" s="646"/>
      <c r="AW5" s="646"/>
      <c r="AX5" s="646"/>
      <c r="AY5" s="646"/>
      <c r="AZ5" s="646"/>
      <c r="BA5" s="646"/>
      <c r="BB5" s="646"/>
      <c r="BC5" s="646"/>
      <c r="BD5" s="646"/>
      <c r="BE5" s="646"/>
      <c r="BF5" s="647"/>
      <c r="BG5" s="659">
        <v>545717</v>
      </c>
      <c r="BH5" s="660"/>
      <c r="BI5" s="660"/>
      <c r="BJ5" s="660"/>
      <c r="BK5" s="660"/>
      <c r="BL5" s="660"/>
      <c r="BM5" s="660"/>
      <c r="BN5" s="661"/>
      <c r="BO5" s="662">
        <v>100</v>
      </c>
      <c r="BP5" s="662"/>
      <c r="BQ5" s="662"/>
      <c r="BR5" s="662"/>
      <c r="BS5" s="663" t="s">
        <v>120</v>
      </c>
      <c r="BT5" s="663"/>
      <c r="BU5" s="663"/>
      <c r="BV5" s="663"/>
      <c r="BW5" s="663"/>
      <c r="BX5" s="663"/>
      <c r="BY5" s="663"/>
      <c r="BZ5" s="663"/>
      <c r="CA5" s="663"/>
      <c r="CB5" s="667"/>
      <c r="CD5" s="641" t="s">
        <v>215</v>
      </c>
      <c r="CE5" s="642"/>
      <c r="CF5" s="642"/>
      <c r="CG5" s="642"/>
      <c r="CH5" s="642"/>
      <c r="CI5" s="642"/>
      <c r="CJ5" s="642"/>
      <c r="CK5" s="642"/>
      <c r="CL5" s="642"/>
      <c r="CM5" s="642"/>
      <c r="CN5" s="642"/>
      <c r="CO5" s="642"/>
      <c r="CP5" s="642"/>
      <c r="CQ5" s="643"/>
      <c r="CR5" s="641" t="s">
        <v>221</v>
      </c>
      <c r="CS5" s="642"/>
      <c r="CT5" s="642"/>
      <c r="CU5" s="642"/>
      <c r="CV5" s="642"/>
      <c r="CW5" s="642"/>
      <c r="CX5" s="642"/>
      <c r="CY5" s="643"/>
      <c r="CZ5" s="641" t="s">
        <v>213</v>
      </c>
      <c r="DA5" s="642"/>
      <c r="DB5" s="642"/>
      <c r="DC5" s="643"/>
      <c r="DD5" s="641" t="s">
        <v>222</v>
      </c>
      <c r="DE5" s="642"/>
      <c r="DF5" s="642"/>
      <c r="DG5" s="642"/>
      <c r="DH5" s="642"/>
      <c r="DI5" s="642"/>
      <c r="DJ5" s="642"/>
      <c r="DK5" s="642"/>
      <c r="DL5" s="642"/>
      <c r="DM5" s="642"/>
      <c r="DN5" s="642"/>
      <c r="DO5" s="642"/>
      <c r="DP5" s="643"/>
      <c r="DQ5" s="641" t="s">
        <v>223</v>
      </c>
      <c r="DR5" s="642"/>
      <c r="DS5" s="642"/>
      <c r="DT5" s="642"/>
      <c r="DU5" s="642"/>
      <c r="DV5" s="642"/>
      <c r="DW5" s="642"/>
      <c r="DX5" s="642"/>
      <c r="DY5" s="642"/>
      <c r="DZ5" s="642"/>
      <c r="EA5" s="642"/>
      <c r="EB5" s="642"/>
      <c r="EC5" s="643"/>
    </row>
    <row r="6" spans="2:143" ht="11.25" customHeight="1">
      <c r="B6" s="656" t="s">
        <v>224</v>
      </c>
      <c r="C6" s="657"/>
      <c r="D6" s="657"/>
      <c r="E6" s="657"/>
      <c r="F6" s="657"/>
      <c r="G6" s="657"/>
      <c r="H6" s="657"/>
      <c r="I6" s="657"/>
      <c r="J6" s="657"/>
      <c r="K6" s="657"/>
      <c r="L6" s="657"/>
      <c r="M6" s="657"/>
      <c r="N6" s="657"/>
      <c r="O6" s="657"/>
      <c r="P6" s="657"/>
      <c r="Q6" s="658"/>
      <c r="R6" s="659">
        <v>26184</v>
      </c>
      <c r="S6" s="660"/>
      <c r="T6" s="660"/>
      <c r="U6" s="660"/>
      <c r="V6" s="660"/>
      <c r="W6" s="660"/>
      <c r="X6" s="660"/>
      <c r="Y6" s="661"/>
      <c r="Z6" s="662">
        <v>0.7</v>
      </c>
      <c r="AA6" s="662"/>
      <c r="AB6" s="662"/>
      <c r="AC6" s="662"/>
      <c r="AD6" s="663">
        <v>26184</v>
      </c>
      <c r="AE6" s="663"/>
      <c r="AF6" s="663"/>
      <c r="AG6" s="663"/>
      <c r="AH6" s="663"/>
      <c r="AI6" s="663"/>
      <c r="AJ6" s="663"/>
      <c r="AK6" s="663"/>
      <c r="AL6" s="664">
        <v>1.5</v>
      </c>
      <c r="AM6" s="665"/>
      <c r="AN6" s="665"/>
      <c r="AO6" s="666"/>
      <c r="AP6" s="656" t="s">
        <v>225</v>
      </c>
      <c r="AQ6" s="657"/>
      <c r="AR6" s="657"/>
      <c r="AS6" s="657"/>
      <c r="AT6" s="657"/>
      <c r="AU6" s="657"/>
      <c r="AV6" s="657"/>
      <c r="AW6" s="657"/>
      <c r="AX6" s="657"/>
      <c r="AY6" s="657"/>
      <c r="AZ6" s="657"/>
      <c r="BA6" s="657"/>
      <c r="BB6" s="657"/>
      <c r="BC6" s="657"/>
      <c r="BD6" s="657"/>
      <c r="BE6" s="657"/>
      <c r="BF6" s="658"/>
      <c r="BG6" s="659">
        <v>545717</v>
      </c>
      <c r="BH6" s="660"/>
      <c r="BI6" s="660"/>
      <c r="BJ6" s="660"/>
      <c r="BK6" s="660"/>
      <c r="BL6" s="660"/>
      <c r="BM6" s="660"/>
      <c r="BN6" s="661"/>
      <c r="BO6" s="662">
        <v>100</v>
      </c>
      <c r="BP6" s="662"/>
      <c r="BQ6" s="662"/>
      <c r="BR6" s="662"/>
      <c r="BS6" s="663" t="s">
        <v>226</v>
      </c>
      <c r="BT6" s="663"/>
      <c r="BU6" s="663"/>
      <c r="BV6" s="663"/>
      <c r="BW6" s="663"/>
      <c r="BX6" s="663"/>
      <c r="BY6" s="663"/>
      <c r="BZ6" s="663"/>
      <c r="CA6" s="663"/>
      <c r="CB6" s="667"/>
      <c r="CD6" s="670" t="s">
        <v>227</v>
      </c>
      <c r="CE6" s="671"/>
      <c r="CF6" s="671"/>
      <c r="CG6" s="671"/>
      <c r="CH6" s="671"/>
      <c r="CI6" s="671"/>
      <c r="CJ6" s="671"/>
      <c r="CK6" s="671"/>
      <c r="CL6" s="671"/>
      <c r="CM6" s="671"/>
      <c r="CN6" s="671"/>
      <c r="CO6" s="671"/>
      <c r="CP6" s="671"/>
      <c r="CQ6" s="672"/>
      <c r="CR6" s="659">
        <v>55782</v>
      </c>
      <c r="CS6" s="660"/>
      <c r="CT6" s="660"/>
      <c r="CU6" s="660"/>
      <c r="CV6" s="660"/>
      <c r="CW6" s="660"/>
      <c r="CX6" s="660"/>
      <c r="CY6" s="661"/>
      <c r="CZ6" s="653">
        <v>1.7</v>
      </c>
      <c r="DA6" s="654"/>
      <c r="DB6" s="654"/>
      <c r="DC6" s="673"/>
      <c r="DD6" s="668" t="s">
        <v>120</v>
      </c>
      <c r="DE6" s="660"/>
      <c r="DF6" s="660"/>
      <c r="DG6" s="660"/>
      <c r="DH6" s="660"/>
      <c r="DI6" s="660"/>
      <c r="DJ6" s="660"/>
      <c r="DK6" s="660"/>
      <c r="DL6" s="660"/>
      <c r="DM6" s="660"/>
      <c r="DN6" s="660"/>
      <c r="DO6" s="660"/>
      <c r="DP6" s="661"/>
      <c r="DQ6" s="668">
        <v>55782</v>
      </c>
      <c r="DR6" s="660"/>
      <c r="DS6" s="660"/>
      <c r="DT6" s="660"/>
      <c r="DU6" s="660"/>
      <c r="DV6" s="660"/>
      <c r="DW6" s="660"/>
      <c r="DX6" s="660"/>
      <c r="DY6" s="660"/>
      <c r="DZ6" s="660"/>
      <c r="EA6" s="660"/>
      <c r="EB6" s="660"/>
      <c r="EC6" s="669"/>
    </row>
    <row r="7" spans="2:143" ht="11.25" customHeight="1">
      <c r="B7" s="656" t="s">
        <v>228</v>
      </c>
      <c r="C7" s="657"/>
      <c r="D7" s="657"/>
      <c r="E7" s="657"/>
      <c r="F7" s="657"/>
      <c r="G7" s="657"/>
      <c r="H7" s="657"/>
      <c r="I7" s="657"/>
      <c r="J7" s="657"/>
      <c r="K7" s="657"/>
      <c r="L7" s="657"/>
      <c r="M7" s="657"/>
      <c r="N7" s="657"/>
      <c r="O7" s="657"/>
      <c r="P7" s="657"/>
      <c r="Q7" s="658"/>
      <c r="R7" s="659">
        <v>842</v>
      </c>
      <c r="S7" s="660"/>
      <c r="T7" s="660"/>
      <c r="U7" s="660"/>
      <c r="V7" s="660"/>
      <c r="W7" s="660"/>
      <c r="X7" s="660"/>
      <c r="Y7" s="661"/>
      <c r="Z7" s="662">
        <v>0</v>
      </c>
      <c r="AA7" s="662"/>
      <c r="AB7" s="662"/>
      <c r="AC7" s="662"/>
      <c r="AD7" s="663">
        <v>842</v>
      </c>
      <c r="AE7" s="663"/>
      <c r="AF7" s="663"/>
      <c r="AG7" s="663"/>
      <c r="AH7" s="663"/>
      <c r="AI7" s="663"/>
      <c r="AJ7" s="663"/>
      <c r="AK7" s="663"/>
      <c r="AL7" s="664">
        <v>0</v>
      </c>
      <c r="AM7" s="665"/>
      <c r="AN7" s="665"/>
      <c r="AO7" s="666"/>
      <c r="AP7" s="656" t="s">
        <v>229</v>
      </c>
      <c r="AQ7" s="657"/>
      <c r="AR7" s="657"/>
      <c r="AS7" s="657"/>
      <c r="AT7" s="657"/>
      <c r="AU7" s="657"/>
      <c r="AV7" s="657"/>
      <c r="AW7" s="657"/>
      <c r="AX7" s="657"/>
      <c r="AY7" s="657"/>
      <c r="AZ7" s="657"/>
      <c r="BA7" s="657"/>
      <c r="BB7" s="657"/>
      <c r="BC7" s="657"/>
      <c r="BD7" s="657"/>
      <c r="BE7" s="657"/>
      <c r="BF7" s="658"/>
      <c r="BG7" s="659">
        <v>256534</v>
      </c>
      <c r="BH7" s="660"/>
      <c r="BI7" s="660"/>
      <c r="BJ7" s="660"/>
      <c r="BK7" s="660"/>
      <c r="BL7" s="660"/>
      <c r="BM7" s="660"/>
      <c r="BN7" s="661"/>
      <c r="BO7" s="662">
        <v>47</v>
      </c>
      <c r="BP7" s="662"/>
      <c r="BQ7" s="662"/>
      <c r="BR7" s="662"/>
      <c r="BS7" s="663" t="s">
        <v>120</v>
      </c>
      <c r="BT7" s="663"/>
      <c r="BU7" s="663"/>
      <c r="BV7" s="663"/>
      <c r="BW7" s="663"/>
      <c r="BX7" s="663"/>
      <c r="BY7" s="663"/>
      <c r="BZ7" s="663"/>
      <c r="CA7" s="663"/>
      <c r="CB7" s="667"/>
      <c r="CD7" s="674" t="s">
        <v>230</v>
      </c>
      <c r="CE7" s="675"/>
      <c r="CF7" s="675"/>
      <c r="CG7" s="675"/>
      <c r="CH7" s="675"/>
      <c r="CI7" s="675"/>
      <c r="CJ7" s="675"/>
      <c r="CK7" s="675"/>
      <c r="CL7" s="675"/>
      <c r="CM7" s="675"/>
      <c r="CN7" s="675"/>
      <c r="CO7" s="675"/>
      <c r="CP7" s="675"/>
      <c r="CQ7" s="676"/>
      <c r="CR7" s="659">
        <v>717246</v>
      </c>
      <c r="CS7" s="660"/>
      <c r="CT7" s="660"/>
      <c r="CU7" s="660"/>
      <c r="CV7" s="660"/>
      <c r="CW7" s="660"/>
      <c r="CX7" s="660"/>
      <c r="CY7" s="661"/>
      <c r="CZ7" s="662">
        <v>22</v>
      </c>
      <c r="DA7" s="662"/>
      <c r="DB7" s="662"/>
      <c r="DC7" s="662"/>
      <c r="DD7" s="668">
        <v>42192</v>
      </c>
      <c r="DE7" s="660"/>
      <c r="DF7" s="660"/>
      <c r="DG7" s="660"/>
      <c r="DH7" s="660"/>
      <c r="DI7" s="660"/>
      <c r="DJ7" s="660"/>
      <c r="DK7" s="660"/>
      <c r="DL7" s="660"/>
      <c r="DM7" s="660"/>
      <c r="DN7" s="660"/>
      <c r="DO7" s="660"/>
      <c r="DP7" s="661"/>
      <c r="DQ7" s="668">
        <v>679432</v>
      </c>
      <c r="DR7" s="660"/>
      <c r="DS7" s="660"/>
      <c r="DT7" s="660"/>
      <c r="DU7" s="660"/>
      <c r="DV7" s="660"/>
      <c r="DW7" s="660"/>
      <c r="DX7" s="660"/>
      <c r="DY7" s="660"/>
      <c r="DZ7" s="660"/>
      <c r="EA7" s="660"/>
      <c r="EB7" s="660"/>
      <c r="EC7" s="669"/>
    </row>
    <row r="8" spans="2:143" ht="11.25" customHeight="1">
      <c r="B8" s="656" t="s">
        <v>231</v>
      </c>
      <c r="C8" s="657"/>
      <c r="D8" s="657"/>
      <c r="E8" s="657"/>
      <c r="F8" s="657"/>
      <c r="G8" s="657"/>
      <c r="H8" s="657"/>
      <c r="I8" s="657"/>
      <c r="J8" s="657"/>
      <c r="K8" s="657"/>
      <c r="L8" s="657"/>
      <c r="M8" s="657"/>
      <c r="N8" s="657"/>
      <c r="O8" s="657"/>
      <c r="P8" s="657"/>
      <c r="Q8" s="658"/>
      <c r="R8" s="659">
        <v>1808</v>
      </c>
      <c r="S8" s="660"/>
      <c r="T8" s="660"/>
      <c r="U8" s="660"/>
      <c r="V8" s="660"/>
      <c r="W8" s="660"/>
      <c r="X8" s="660"/>
      <c r="Y8" s="661"/>
      <c r="Z8" s="662">
        <v>0.1</v>
      </c>
      <c r="AA8" s="662"/>
      <c r="AB8" s="662"/>
      <c r="AC8" s="662"/>
      <c r="AD8" s="663">
        <v>1808</v>
      </c>
      <c r="AE8" s="663"/>
      <c r="AF8" s="663"/>
      <c r="AG8" s="663"/>
      <c r="AH8" s="663"/>
      <c r="AI8" s="663"/>
      <c r="AJ8" s="663"/>
      <c r="AK8" s="663"/>
      <c r="AL8" s="664">
        <v>0.1</v>
      </c>
      <c r="AM8" s="665"/>
      <c r="AN8" s="665"/>
      <c r="AO8" s="666"/>
      <c r="AP8" s="656" t="s">
        <v>232</v>
      </c>
      <c r="AQ8" s="657"/>
      <c r="AR8" s="657"/>
      <c r="AS8" s="657"/>
      <c r="AT8" s="657"/>
      <c r="AU8" s="657"/>
      <c r="AV8" s="657"/>
      <c r="AW8" s="657"/>
      <c r="AX8" s="657"/>
      <c r="AY8" s="657"/>
      <c r="AZ8" s="657"/>
      <c r="BA8" s="657"/>
      <c r="BB8" s="657"/>
      <c r="BC8" s="657"/>
      <c r="BD8" s="657"/>
      <c r="BE8" s="657"/>
      <c r="BF8" s="658"/>
      <c r="BG8" s="659">
        <v>9237</v>
      </c>
      <c r="BH8" s="660"/>
      <c r="BI8" s="660"/>
      <c r="BJ8" s="660"/>
      <c r="BK8" s="660"/>
      <c r="BL8" s="660"/>
      <c r="BM8" s="660"/>
      <c r="BN8" s="661"/>
      <c r="BO8" s="662">
        <v>1.7</v>
      </c>
      <c r="BP8" s="662"/>
      <c r="BQ8" s="662"/>
      <c r="BR8" s="662"/>
      <c r="BS8" s="668" t="s">
        <v>120</v>
      </c>
      <c r="BT8" s="660"/>
      <c r="BU8" s="660"/>
      <c r="BV8" s="660"/>
      <c r="BW8" s="660"/>
      <c r="BX8" s="660"/>
      <c r="BY8" s="660"/>
      <c r="BZ8" s="660"/>
      <c r="CA8" s="660"/>
      <c r="CB8" s="669"/>
      <c r="CD8" s="674" t="s">
        <v>233</v>
      </c>
      <c r="CE8" s="675"/>
      <c r="CF8" s="675"/>
      <c r="CG8" s="675"/>
      <c r="CH8" s="675"/>
      <c r="CI8" s="675"/>
      <c r="CJ8" s="675"/>
      <c r="CK8" s="675"/>
      <c r="CL8" s="675"/>
      <c r="CM8" s="675"/>
      <c r="CN8" s="675"/>
      <c r="CO8" s="675"/>
      <c r="CP8" s="675"/>
      <c r="CQ8" s="676"/>
      <c r="CR8" s="659">
        <v>828471</v>
      </c>
      <c r="CS8" s="660"/>
      <c r="CT8" s="660"/>
      <c r="CU8" s="660"/>
      <c r="CV8" s="660"/>
      <c r="CW8" s="660"/>
      <c r="CX8" s="660"/>
      <c r="CY8" s="661"/>
      <c r="CZ8" s="662">
        <v>25.4</v>
      </c>
      <c r="DA8" s="662"/>
      <c r="DB8" s="662"/>
      <c r="DC8" s="662"/>
      <c r="DD8" s="668">
        <v>149002</v>
      </c>
      <c r="DE8" s="660"/>
      <c r="DF8" s="660"/>
      <c r="DG8" s="660"/>
      <c r="DH8" s="660"/>
      <c r="DI8" s="660"/>
      <c r="DJ8" s="660"/>
      <c r="DK8" s="660"/>
      <c r="DL8" s="660"/>
      <c r="DM8" s="660"/>
      <c r="DN8" s="660"/>
      <c r="DO8" s="660"/>
      <c r="DP8" s="661"/>
      <c r="DQ8" s="668">
        <v>487856</v>
      </c>
      <c r="DR8" s="660"/>
      <c r="DS8" s="660"/>
      <c r="DT8" s="660"/>
      <c r="DU8" s="660"/>
      <c r="DV8" s="660"/>
      <c r="DW8" s="660"/>
      <c r="DX8" s="660"/>
      <c r="DY8" s="660"/>
      <c r="DZ8" s="660"/>
      <c r="EA8" s="660"/>
      <c r="EB8" s="660"/>
      <c r="EC8" s="669"/>
    </row>
    <row r="9" spans="2:143" ht="11.25" customHeight="1">
      <c r="B9" s="656" t="s">
        <v>234</v>
      </c>
      <c r="C9" s="657"/>
      <c r="D9" s="657"/>
      <c r="E9" s="657"/>
      <c r="F9" s="657"/>
      <c r="G9" s="657"/>
      <c r="H9" s="657"/>
      <c r="I9" s="657"/>
      <c r="J9" s="657"/>
      <c r="K9" s="657"/>
      <c r="L9" s="657"/>
      <c r="M9" s="657"/>
      <c r="N9" s="657"/>
      <c r="O9" s="657"/>
      <c r="P9" s="657"/>
      <c r="Q9" s="658"/>
      <c r="R9" s="659">
        <v>1715</v>
      </c>
      <c r="S9" s="660"/>
      <c r="T9" s="660"/>
      <c r="U9" s="660"/>
      <c r="V9" s="660"/>
      <c r="W9" s="660"/>
      <c r="X9" s="660"/>
      <c r="Y9" s="661"/>
      <c r="Z9" s="662">
        <v>0</v>
      </c>
      <c r="AA9" s="662"/>
      <c r="AB9" s="662"/>
      <c r="AC9" s="662"/>
      <c r="AD9" s="663">
        <v>1715</v>
      </c>
      <c r="AE9" s="663"/>
      <c r="AF9" s="663"/>
      <c r="AG9" s="663"/>
      <c r="AH9" s="663"/>
      <c r="AI9" s="663"/>
      <c r="AJ9" s="663"/>
      <c r="AK9" s="663"/>
      <c r="AL9" s="664">
        <v>0.1</v>
      </c>
      <c r="AM9" s="665"/>
      <c r="AN9" s="665"/>
      <c r="AO9" s="666"/>
      <c r="AP9" s="656" t="s">
        <v>235</v>
      </c>
      <c r="AQ9" s="657"/>
      <c r="AR9" s="657"/>
      <c r="AS9" s="657"/>
      <c r="AT9" s="657"/>
      <c r="AU9" s="657"/>
      <c r="AV9" s="657"/>
      <c r="AW9" s="657"/>
      <c r="AX9" s="657"/>
      <c r="AY9" s="657"/>
      <c r="AZ9" s="657"/>
      <c r="BA9" s="657"/>
      <c r="BB9" s="657"/>
      <c r="BC9" s="657"/>
      <c r="BD9" s="657"/>
      <c r="BE9" s="657"/>
      <c r="BF9" s="658"/>
      <c r="BG9" s="659">
        <v>220003</v>
      </c>
      <c r="BH9" s="660"/>
      <c r="BI9" s="660"/>
      <c r="BJ9" s="660"/>
      <c r="BK9" s="660"/>
      <c r="BL9" s="660"/>
      <c r="BM9" s="660"/>
      <c r="BN9" s="661"/>
      <c r="BO9" s="662">
        <v>40.299999999999997</v>
      </c>
      <c r="BP9" s="662"/>
      <c r="BQ9" s="662"/>
      <c r="BR9" s="662"/>
      <c r="BS9" s="668" t="s">
        <v>120</v>
      </c>
      <c r="BT9" s="660"/>
      <c r="BU9" s="660"/>
      <c r="BV9" s="660"/>
      <c r="BW9" s="660"/>
      <c r="BX9" s="660"/>
      <c r="BY9" s="660"/>
      <c r="BZ9" s="660"/>
      <c r="CA9" s="660"/>
      <c r="CB9" s="669"/>
      <c r="CD9" s="674" t="s">
        <v>236</v>
      </c>
      <c r="CE9" s="675"/>
      <c r="CF9" s="675"/>
      <c r="CG9" s="675"/>
      <c r="CH9" s="675"/>
      <c r="CI9" s="675"/>
      <c r="CJ9" s="675"/>
      <c r="CK9" s="675"/>
      <c r="CL9" s="675"/>
      <c r="CM9" s="675"/>
      <c r="CN9" s="675"/>
      <c r="CO9" s="675"/>
      <c r="CP9" s="675"/>
      <c r="CQ9" s="676"/>
      <c r="CR9" s="659">
        <v>205804</v>
      </c>
      <c r="CS9" s="660"/>
      <c r="CT9" s="660"/>
      <c r="CU9" s="660"/>
      <c r="CV9" s="660"/>
      <c r="CW9" s="660"/>
      <c r="CX9" s="660"/>
      <c r="CY9" s="661"/>
      <c r="CZ9" s="662">
        <v>6.3</v>
      </c>
      <c r="DA9" s="662"/>
      <c r="DB9" s="662"/>
      <c r="DC9" s="662"/>
      <c r="DD9" s="668">
        <v>2820</v>
      </c>
      <c r="DE9" s="660"/>
      <c r="DF9" s="660"/>
      <c r="DG9" s="660"/>
      <c r="DH9" s="660"/>
      <c r="DI9" s="660"/>
      <c r="DJ9" s="660"/>
      <c r="DK9" s="660"/>
      <c r="DL9" s="660"/>
      <c r="DM9" s="660"/>
      <c r="DN9" s="660"/>
      <c r="DO9" s="660"/>
      <c r="DP9" s="661"/>
      <c r="DQ9" s="668">
        <v>200790</v>
      </c>
      <c r="DR9" s="660"/>
      <c r="DS9" s="660"/>
      <c r="DT9" s="660"/>
      <c r="DU9" s="660"/>
      <c r="DV9" s="660"/>
      <c r="DW9" s="660"/>
      <c r="DX9" s="660"/>
      <c r="DY9" s="660"/>
      <c r="DZ9" s="660"/>
      <c r="EA9" s="660"/>
      <c r="EB9" s="660"/>
      <c r="EC9" s="669"/>
    </row>
    <row r="10" spans="2:143" ht="11.25" customHeight="1">
      <c r="B10" s="656" t="s">
        <v>237</v>
      </c>
      <c r="C10" s="657"/>
      <c r="D10" s="657"/>
      <c r="E10" s="657"/>
      <c r="F10" s="657"/>
      <c r="G10" s="657"/>
      <c r="H10" s="657"/>
      <c r="I10" s="657"/>
      <c r="J10" s="657"/>
      <c r="K10" s="657"/>
      <c r="L10" s="657"/>
      <c r="M10" s="657"/>
      <c r="N10" s="657"/>
      <c r="O10" s="657"/>
      <c r="P10" s="657"/>
      <c r="Q10" s="658"/>
      <c r="R10" s="659" t="s">
        <v>120</v>
      </c>
      <c r="S10" s="660"/>
      <c r="T10" s="660"/>
      <c r="U10" s="660"/>
      <c r="V10" s="660"/>
      <c r="W10" s="660"/>
      <c r="X10" s="660"/>
      <c r="Y10" s="661"/>
      <c r="Z10" s="662" t="s">
        <v>226</v>
      </c>
      <c r="AA10" s="662"/>
      <c r="AB10" s="662"/>
      <c r="AC10" s="662"/>
      <c r="AD10" s="663" t="s">
        <v>120</v>
      </c>
      <c r="AE10" s="663"/>
      <c r="AF10" s="663"/>
      <c r="AG10" s="663"/>
      <c r="AH10" s="663"/>
      <c r="AI10" s="663"/>
      <c r="AJ10" s="663"/>
      <c r="AK10" s="663"/>
      <c r="AL10" s="664" t="s">
        <v>120</v>
      </c>
      <c r="AM10" s="665"/>
      <c r="AN10" s="665"/>
      <c r="AO10" s="666"/>
      <c r="AP10" s="656" t="s">
        <v>238</v>
      </c>
      <c r="AQ10" s="657"/>
      <c r="AR10" s="657"/>
      <c r="AS10" s="657"/>
      <c r="AT10" s="657"/>
      <c r="AU10" s="657"/>
      <c r="AV10" s="657"/>
      <c r="AW10" s="657"/>
      <c r="AX10" s="657"/>
      <c r="AY10" s="657"/>
      <c r="AZ10" s="657"/>
      <c r="BA10" s="657"/>
      <c r="BB10" s="657"/>
      <c r="BC10" s="657"/>
      <c r="BD10" s="657"/>
      <c r="BE10" s="657"/>
      <c r="BF10" s="658"/>
      <c r="BG10" s="659">
        <v>8304</v>
      </c>
      <c r="BH10" s="660"/>
      <c r="BI10" s="660"/>
      <c r="BJ10" s="660"/>
      <c r="BK10" s="660"/>
      <c r="BL10" s="660"/>
      <c r="BM10" s="660"/>
      <c r="BN10" s="661"/>
      <c r="BO10" s="662">
        <v>1.5</v>
      </c>
      <c r="BP10" s="662"/>
      <c r="BQ10" s="662"/>
      <c r="BR10" s="662"/>
      <c r="BS10" s="668" t="s">
        <v>120</v>
      </c>
      <c r="BT10" s="660"/>
      <c r="BU10" s="660"/>
      <c r="BV10" s="660"/>
      <c r="BW10" s="660"/>
      <c r="BX10" s="660"/>
      <c r="BY10" s="660"/>
      <c r="BZ10" s="660"/>
      <c r="CA10" s="660"/>
      <c r="CB10" s="669"/>
      <c r="CD10" s="674" t="s">
        <v>239</v>
      </c>
      <c r="CE10" s="675"/>
      <c r="CF10" s="675"/>
      <c r="CG10" s="675"/>
      <c r="CH10" s="675"/>
      <c r="CI10" s="675"/>
      <c r="CJ10" s="675"/>
      <c r="CK10" s="675"/>
      <c r="CL10" s="675"/>
      <c r="CM10" s="675"/>
      <c r="CN10" s="675"/>
      <c r="CO10" s="675"/>
      <c r="CP10" s="675"/>
      <c r="CQ10" s="676"/>
      <c r="CR10" s="659" t="s">
        <v>120</v>
      </c>
      <c r="CS10" s="660"/>
      <c r="CT10" s="660"/>
      <c r="CU10" s="660"/>
      <c r="CV10" s="660"/>
      <c r="CW10" s="660"/>
      <c r="CX10" s="660"/>
      <c r="CY10" s="661"/>
      <c r="CZ10" s="662" t="s">
        <v>120</v>
      </c>
      <c r="DA10" s="662"/>
      <c r="DB10" s="662"/>
      <c r="DC10" s="662"/>
      <c r="DD10" s="668" t="s">
        <v>120</v>
      </c>
      <c r="DE10" s="660"/>
      <c r="DF10" s="660"/>
      <c r="DG10" s="660"/>
      <c r="DH10" s="660"/>
      <c r="DI10" s="660"/>
      <c r="DJ10" s="660"/>
      <c r="DK10" s="660"/>
      <c r="DL10" s="660"/>
      <c r="DM10" s="660"/>
      <c r="DN10" s="660"/>
      <c r="DO10" s="660"/>
      <c r="DP10" s="661"/>
      <c r="DQ10" s="668" t="s">
        <v>120</v>
      </c>
      <c r="DR10" s="660"/>
      <c r="DS10" s="660"/>
      <c r="DT10" s="660"/>
      <c r="DU10" s="660"/>
      <c r="DV10" s="660"/>
      <c r="DW10" s="660"/>
      <c r="DX10" s="660"/>
      <c r="DY10" s="660"/>
      <c r="DZ10" s="660"/>
      <c r="EA10" s="660"/>
      <c r="EB10" s="660"/>
      <c r="EC10" s="669"/>
    </row>
    <row r="11" spans="2:143" ht="11.25" customHeight="1">
      <c r="B11" s="656" t="s">
        <v>240</v>
      </c>
      <c r="C11" s="657"/>
      <c r="D11" s="657"/>
      <c r="E11" s="657"/>
      <c r="F11" s="657"/>
      <c r="G11" s="657"/>
      <c r="H11" s="657"/>
      <c r="I11" s="657"/>
      <c r="J11" s="657"/>
      <c r="K11" s="657"/>
      <c r="L11" s="657"/>
      <c r="M11" s="657"/>
      <c r="N11" s="657"/>
      <c r="O11" s="657"/>
      <c r="P11" s="657"/>
      <c r="Q11" s="658"/>
      <c r="R11" s="659" t="s">
        <v>226</v>
      </c>
      <c r="S11" s="660"/>
      <c r="T11" s="660"/>
      <c r="U11" s="660"/>
      <c r="V11" s="660"/>
      <c r="W11" s="660"/>
      <c r="X11" s="660"/>
      <c r="Y11" s="661"/>
      <c r="Z11" s="662" t="s">
        <v>120</v>
      </c>
      <c r="AA11" s="662"/>
      <c r="AB11" s="662"/>
      <c r="AC11" s="662"/>
      <c r="AD11" s="663" t="s">
        <v>226</v>
      </c>
      <c r="AE11" s="663"/>
      <c r="AF11" s="663"/>
      <c r="AG11" s="663"/>
      <c r="AH11" s="663"/>
      <c r="AI11" s="663"/>
      <c r="AJ11" s="663"/>
      <c r="AK11" s="663"/>
      <c r="AL11" s="664" t="s">
        <v>120</v>
      </c>
      <c r="AM11" s="665"/>
      <c r="AN11" s="665"/>
      <c r="AO11" s="666"/>
      <c r="AP11" s="656" t="s">
        <v>241</v>
      </c>
      <c r="AQ11" s="657"/>
      <c r="AR11" s="657"/>
      <c r="AS11" s="657"/>
      <c r="AT11" s="657"/>
      <c r="AU11" s="657"/>
      <c r="AV11" s="657"/>
      <c r="AW11" s="657"/>
      <c r="AX11" s="657"/>
      <c r="AY11" s="657"/>
      <c r="AZ11" s="657"/>
      <c r="BA11" s="657"/>
      <c r="BB11" s="657"/>
      <c r="BC11" s="657"/>
      <c r="BD11" s="657"/>
      <c r="BE11" s="657"/>
      <c r="BF11" s="658"/>
      <c r="BG11" s="659">
        <v>18990</v>
      </c>
      <c r="BH11" s="660"/>
      <c r="BI11" s="660"/>
      <c r="BJ11" s="660"/>
      <c r="BK11" s="660"/>
      <c r="BL11" s="660"/>
      <c r="BM11" s="660"/>
      <c r="BN11" s="661"/>
      <c r="BO11" s="662">
        <v>3.5</v>
      </c>
      <c r="BP11" s="662"/>
      <c r="BQ11" s="662"/>
      <c r="BR11" s="662"/>
      <c r="BS11" s="668" t="s">
        <v>226</v>
      </c>
      <c r="BT11" s="660"/>
      <c r="BU11" s="660"/>
      <c r="BV11" s="660"/>
      <c r="BW11" s="660"/>
      <c r="BX11" s="660"/>
      <c r="BY11" s="660"/>
      <c r="BZ11" s="660"/>
      <c r="CA11" s="660"/>
      <c r="CB11" s="669"/>
      <c r="CD11" s="674" t="s">
        <v>242</v>
      </c>
      <c r="CE11" s="675"/>
      <c r="CF11" s="675"/>
      <c r="CG11" s="675"/>
      <c r="CH11" s="675"/>
      <c r="CI11" s="675"/>
      <c r="CJ11" s="675"/>
      <c r="CK11" s="675"/>
      <c r="CL11" s="675"/>
      <c r="CM11" s="675"/>
      <c r="CN11" s="675"/>
      <c r="CO11" s="675"/>
      <c r="CP11" s="675"/>
      <c r="CQ11" s="676"/>
      <c r="CR11" s="659">
        <v>527605</v>
      </c>
      <c r="CS11" s="660"/>
      <c r="CT11" s="660"/>
      <c r="CU11" s="660"/>
      <c r="CV11" s="660"/>
      <c r="CW11" s="660"/>
      <c r="CX11" s="660"/>
      <c r="CY11" s="661"/>
      <c r="CZ11" s="662">
        <v>16.2</v>
      </c>
      <c r="DA11" s="662"/>
      <c r="DB11" s="662"/>
      <c r="DC11" s="662"/>
      <c r="DD11" s="668">
        <v>231973</v>
      </c>
      <c r="DE11" s="660"/>
      <c r="DF11" s="660"/>
      <c r="DG11" s="660"/>
      <c r="DH11" s="660"/>
      <c r="DI11" s="660"/>
      <c r="DJ11" s="660"/>
      <c r="DK11" s="660"/>
      <c r="DL11" s="660"/>
      <c r="DM11" s="660"/>
      <c r="DN11" s="660"/>
      <c r="DO11" s="660"/>
      <c r="DP11" s="661"/>
      <c r="DQ11" s="668">
        <v>235861</v>
      </c>
      <c r="DR11" s="660"/>
      <c r="DS11" s="660"/>
      <c r="DT11" s="660"/>
      <c r="DU11" s="660"/>
      <c r="DV11" s="660"/>
      <c r="DW11" s="660"/>
      <c r="DX11" s="660"/>
      <c r="DY11" s="660"/>
      <c r="DZ11" s="660"/>
      <c r="EA11" s="660"/>
      <c r="EB11" s="660"/>
      <c r="EC11" s="669"/>
    </row>
    <row r="12" spans="2:143" ht="11.25" customHeight="1">
      <c r="B12" s="656" t="s">
        <v>243</v>
      </c>
      <c r="C12" s="657"/>
      <c r="D12" s="657"/>
      <c r="E12" s="657"/>
      <c r="F12" s="657"/>
      <c r="G12" s="657"/>
      <c r="H12" s="657"/>
      <c r="I12" s="657"/>
      <c r="J12" s="657"/>
      <c r="K12" s="657"/>
      <c r="L12" s="657"/>
      <c r="M12" s="657"/>
      <c r="N12" s="657"/>
      <c r="O12" s="657"/>
      <c r="P12" s="657"/>
      <c r="Q12" s="658"/>
      <c r="R12" s="659">
        <v>81055</v>
      </c>
      <c r="S12" s="660"/>
      <c r="T12" s="660"/>
      <c r="U12" s="660"/>
      <c r="V12" s="660"/>
      <c r="W12" s="660"/>
      <c r="X12" s="660"/>
      <c r="Y12" s="661"/>
      <c r="Z12" s="662">
        <v>2.2999999999999998</v>
      </c>
      <c r="AA12" s="662"/>
      <c r="AB12" s="662"/>
      <c r="AC12" s="662"/>
      <c r="AD12" s="663">
        <v>81055</v>
      </c>
      <c r="AE12" s="663"/>
      <c r="AF12" s="663"/>
      <c r="AG12" s="663"/>
      <c r="AH12" s="663"/>
      <c r="AI12" s="663"/>
      <c r="AJ12" s="663"/>
      <c r="AK12" s="663"/>
      <c r="AL12" s="664">
        <v>4.5</v>
      </c>
      <c r="AM12" s="665"/>
      <c r="AN12" s="665"/>
      <c r="AO12" s="666"/>
      <c r="AP12" s="656" t="s">
        <v>244</v>
      </c>
      <c r="AQ12" s="657"/>
      <c r="AR12" s="657"/>
      <c r="AS12" s="657"/>
      <c r="AT12" s="657"/>
      <c r="AU12" s="657"/>
      <c r="AV12" s="657"/>
      <c r="AW12" s="657"/>
      <c r="AX12" s="657"/>
      <c r="AY12" s="657"/>
      <c r="AZ12" s="657"/>
      <c r="BA12" s="657"/>
      <c r="BB12" s="657"/>
      <c r="BC12" s="657"/>
      <c r="BD12" s="657"/>
      <c r="BE12" s="657"/>
      <c r="BF12" s="658"/>
      <c r="BG12" s="659">
        <v>250585</v>
      </c>
      <c r="BH12" s="660"/>
      <c r="BI12" s="660"/>
      <c r="BJ12" s="660"/>
      <c r="BK12" s="660"/>
      <c r="BL12" s="660"/>
      <c r="BM12" s="660"/>
      <c r="BN12" s="661"/>
      <c r="BO12" s="662">
        <v>45.9</v>
      </c>
      <c r="BP12" s="662"/>
      <c r="BQ12" s="662"/>
      <c r="BR12" s="662"/>
      <c r="BS12" s="668" t="s">
        <v>120</v>
      </c>
      <c r="BT12" s="660"/>
      <c r="BU12" s="660"/>
      <c r="BV12" s="660"/>
      <c r="BW12" s="660"/>
      <c r="BX12" s="660"/>
      <c r="BY12" s="660"/>
      <c r="BZ12" s="660"/>
      <c r="CA12" s="660"/>
      <c r="CB12" s="669"/>
      <c r="CD12" s="674" t="s">
        <v>245</v>
      </c>
      <c r="CE12" s="675"/>
      <c r="CF12" s="675"/>
      <c r="CG12" s="675"/>
      <c r="CH12" s="675"/>
      <c r="CI12" s="675"/>
      <c r="CJ12" s="675"/>
      <c r="CK12" s="675"/>
      <c r="CL12" s="675"/>
      <c r="CM12" s="675"/>
      <c r="CN12" s="675"/>
      <c r="CO12" s="675"/>
      <c r="CP12" s="675"/>
      <c r="CQ12" s="676"/>
      <c r="CR12" s="659">
        <v>16797</v>
      </c>
      <c r="CS12" s="660"/>
      <c r="CT12" s="660"/>
      <c r="CU12" s="660"/>
      <c r="CV12" s="660"/>
      <c r="CW12" s="660"/>
      <c r="CX12" s="660"/>
      <c r="CY12" s="661"/>
      <c r="CZ12" s="662">
        <v>0.5</v>
      </c>
      <c r="DA12" s="662"/>
      <c r="DB12" s="662"/>
      <c r="DC12" s="662"/>
      <c r="DD12" s="668" t="s">
        <v>226</v>
      </c>
      <c r="DE12" s="660"/>
      <c r="DF12" s="660"/>
      <c r="DG12" s="660"/>
      <c r="DH12" s="660"/>
      <c r="DI12" s="660"/>
      <c r="DJ12" s="660"/>
      <c r="DK12" s="660"/>
      <c r="DL12" s="660"/>
      <c r="DM12" s="660"/>
      <c r="DN12" s="660"/>
      <c r="DO12" s="660"/>
      <c r="DP12" s="661"/>
      <c r="DQ12" s="668">
        <v>12427</v>
      </c>
      <c r="DR12" s="660"/>
      <c r="DS12" s="660"/>
      <c r="DT12" s="660"/>
      <c r="DU12" s="660"/>
      <c r="DV12" s="660"/>
      <c r="DW12" s="660"/>
      <c r="DX12" s="660"/>
      <c r="DY12" s="660"/>
      <c r="DZ12" s="660"/>
      <c r="EA12" s="660"/>
      <c r="EB12" s="660"/>
      <c r="EC12" s="669"/>
    </row>
    <row r="13" spans="2:143" ht="11.25" customHeight="1">
      <c r="B13" s="656" t="s">
        <v>246</v>
      </c>
      <c r="C13" s="657"/>
      <c r="D13" s="657"/>
      <c r="E13" s="657"/>
      <c r="F13" s="657"/>
      <c r="G13" s="657"/>
      <c r="H13" s="657"/>
      <c r="I13" s="657"/>
      <c r="J13" s="657"/>
      <c r="K13" s="657"/>
      <c r="L13" s="657"/>
      <c r="M13" s="657"/>
      <c r="N13" s="657"/>
      <c r="O13" s="657"/>
      <c r="P13" s="657"/>
      <c r="Q13" s="658"/>
      <c r="R13" s="659" t="s">
        <v>120</v>
      </c>
      <c r="S13" s="660"/>
      <c r="T13" s="660"/>
      <c r="U13" s="660"/>
      <c r="V13" s="660"/>
      <c r="W13" s="660"/>
      <c r="X13" s="660"/>
      <c r="Y13" s="661"/>
      <c r="Z13" s="662" t="s">
        <v>120</v>
      </c>
      <c r="AA13" s="662"/>
      <c r="AB13" s="662"/>
      <c r="AC13" s="662"/>
      <c r="AD13" s="663" t="s">
        <v>120</v>
      </c>
      <c r="AE13" s="663"/>
      <c r="AF13" s="663"/>
      <c r="AG13" s="663"/>
      <c r="AH13" s="663"/>
      <c r="AI13" s="663"/>
      <c r="AJ13" s="663"/>
      <c r="AK13" s="663"/>
      <c r="AL13" s="664" t="s">
        <v>120</v>
      </c>
      <c r="AM13" s="665"/>
      <c r="AN13" s="665"/>
      <c r="AO13" s="666"/>
      <c r="AP13" s="656" t="s">
        <v>247</v>
      </c>
      <c r="AQ13" s="657"/>
      <c r="AR13" s="657"/>
      <c r="AS13" s="657"/>
      <c r="AT13" s="657"/>
      <c r="AU13" s="657"/>
      <c r="AV13" s="657"/>
      <c r="AW13" s="657"/>
      <c r="AX13" s="657"/>
      <c r="AY13" s="657"/>
      <c r="AZ13" s="657"/>
      <c r="BA13" s="657"/>
      <c r="BB13" s="657"/>
      <c r="BC13" s="657"/>
      <c r="BD13" s="657"/>
      <c r="BE13" s="657"/>
      <c r="BF13" s="658"/>
      <c r="BG13" s="659">
        <v>250584</v>
      </c>
      <c r="BH13" s="660"/>
      <c r="BI13" s="660"/>
      <c r="BJ13" s="660"/>
      <c r="BK13" s="660"/>
      <c r="BL13" s="660"/>
      <c r="BM13" s="660"/>
      <c r="BN13" s="661"/>
      <c r="BO13" s="662">
        <v>45.9</v>
      </c>
      <c r="BP13" s="662"/>
      <c r="BQ13" s="662"/>
      <c r="BR13" s="662"/>
      <c r="BS13" s="668" t="s">
        <v>226</v>
      </c>
      <c r="BT13" s="660"/>
      <c r="BU13" s="660"/>
      <c r="BV13" s="660"/>
      <c r="BW13" s="660"/>
      <c r="BX13" s="660"/>
      <c r="BY13" s="660"/>
      <c r="BZ13" s="660"/>
      <c r="CA13" s="660"/>
      <c r="CB13" s="669"/>
      <c r="CD13" s="674" t="s">
        <v>248</v>
      </c>
      <c r="CE13" s="675"/>
      <c r="CF13" s="675"/>
      <c r="CG13" s="675"/>
      <c r="CH13" s="675"/>
      <c r="CI13" s="675"/>
      <c r="CJ13" s="675"/>
      <c r="CK13" s="675"/>
      <c r="CL13" s="675"/>
      <c r="CM13" s="675"/>
      <c r="CN13" s="675"/>
      <c r="CO13" s="675"/>
      <c r="CP13" s="675"/>
      <c r="CQ13" s="676"/>
      <c r="CR13" s="659">
        <v>191597</v>
      </c>
      <c r="CS13" s="660"/>
      <c r="CT13" s="660"/>
      <c r="CU13" s="660"/>
      <c r="CV13" s="660"/>
      <c r="CW13" s="660"/>
      <c r="CX13" s="660"/>
      <c r="CY13" s="661"/>
      <c r="CZ13" s="662">
        <v>5.9</v>
      </c>
      <c r="DA13" s="662"/>
      <c r="DB13" s="662"/>
      <c r="DC13" s="662"/>
      <c r="DD13" s="668">
        <v>78154</v>
      </c>
      <c r="DE13" s="660"/>
      <c r="DF13" s="660"/>
      <c r="DG13" s="660"/>
      <c r="DH13" s="660"/>
      <c r="DI13" s="660"/>
      <c r="DJ13" s="660"/>
      <c r="DK13" s="660"/>
      <c r="DL13" s="660"/>
      <c r="DM13" s="660"/>
      <c r="DN13" s="660"/>
      <c r="DO13" s="660"/>
      <c r="DP13" s="661"/>
      <c r="DQ13" s="668">
        <v>98416</v>
      </c>
      <c r="DR13" s="660"/>
      <c r="DS13" s="660"/>
      <c r="DT13" s="660"/>
      <c r="DU13" s="660"/>
      <c r="DV13" s="660"/>
      <c r="DW13" s="660"/>
      <c r="DX13" s="660"/>
      <c r="DY13" s="660"/>
      <c r="DZ13" s="660"/>
      <c r="EA13" s="660"/>
      <c r="EB13" s="660"/>
      <c r="EC13" s="669"/>
    </row>
    <row r="14" spans="2:143" ht="11.25" customHeight="1">
      <c r="B14" s="656" t="s">
        <v>249</v>
      </c>
      <c r="C14" s="657"/>
      <c r="D14" s="657"/>
      <c r="E14" s="657"/>
      <c r="F14" s="657"/>
      <c r="G14" s="657"/>
      <c r="H14" s="657"/>
      <c r="I14" s="657"/>
      <c r="J14" s="657"/>
      <c r="K14" s="657"/>
      <c r="L14" s="657"/>
      <c r="M14" s="657"/>
      <c r="N14" s="657"/>
      <c r="O14" s="657"/>
      <c r="P14" s="657"/>
      <c r="Q14" s="658"/>
      <c r="R14" s="659" t="s">
        <v>226</v>
      </c>
      <c r="S14" s="660"/>
      <c r="T14" s="660"/>
      <c r="U14" s="660"/>
      <c r="V14" s="660"/>
      <c r="W14" s="660"/>
      <c r="X14" s="660"/>
      <c r="Y14" s="661"/>
      <c r="Z14" s="662" t="s">
        <v>120</v>
      </c>
      <c r="AA14" s="662"/>
      <c r="AB14" s="662"/>
      <c r="AC14" s="662"/>
      <c r="AD14" s="663" t="s">
        <v>120</v>
      </c>
      <c r="AE14" s="663"/>
      <c r="AF14" s="663"/>
      <c r="AG14" s="663"/>
      <c r="AH14" s="663"/>
      <c r="AI14" s="663"/>
      <c r="AJ14" s="663"/>
      <c r="AK14" s="663"/>
      <c r="AL14" s="664" t="s">
        <v>120</v>
      </c>
      <c r="AM14" s="665"/>
      <c r="AN14" s="665"/>
      <c r="AO14" s="666"/>
      <c r="AP14" s="656" t="s">
        <v>250</v>
      </c>
      <c r="AQ14" s="657"/>
      <c r="AR14" s="657"/>
      <c r="AS14" s="657"/>
      <c r="AT14" s="657"/>
      <c r="AU14" s="657"/>
      <c r="AV14" s="657"/>
      <c r="AW14" s="657"/>
      <c r="AX14" s="657"/>
      <c r="AY14" s="657"/>
      <c r="AZ14" s="657"/>
      <c r="BA14" s="657"/>
      <c r="BB14" s="657"/>
      <c r="BC14" s="657"/>
      <c r="BD14" s="657"/>
      <c r="BE14" s="657"/>
      <c r="BF14" s="658"/>
      <c r="BG14" s="659">
        <v>17099</v>
      </c>
      <c r="BH14" s="660"/>
      <c r="BI14" s="660"/>
      <c r="BJ14" s="660"/>
      <c r="BK14" s="660"/>
      <c r="BL14" s="660"/>
      <c r="BM14" s="660"/>
      <c r="BN14" s="661"/>
      <c r="BO14" s="662">
        <v>3.1</v>
      </c>
      <c r="BP14" s="662"/>
      <c r="BQ14" s="662"/>
      <c r="BR14" s="662"/>
      <c r="BS14" s="668" t="s">
        <v>120</v>
      </c>
      <c r="BT14" s="660"/>
      <c r="BU14" s="660"/>
      <c r="BV14" s="660"/>
      <c r="BW14" s="660"/>
      <c r="BX14" s="660"/>
      <c r="BY14" s="660"/>
      <c r="BZ14" s="660"/>
      <c r="CA14" s="660"/>
      <c r="CB14" s="669"/>
      <c r="CD14" s="674" t="s">
        <v>251</v>
      </c>
      <c r="CE14" s="675"/>
      <c r="CF14" s="675"/>
      <c r="CG14" s="675"/>
      <c r="CH14" s="675"/>
      <c r="CI14" s="675"/>
      <c r="CJ14" s="675"/>
      <c r="CK14" s="675"/>
      <c r="CL14" s="675"/>
      <c r="CM14" s="675"/>
      <c r="CN14" s="675"/>
      <c r="CO14" s="675"/>
      <c r="CP14" s="675"/>
      <c r="CQ14" s="676"/>
      <c r="CR14" s="659">
        <v>137767</v>
      </c>
      <c r="CS14" s="660"/>
      <c r="CT14" s="660"/>
      <c r="CU14" s="660"/>
      <c r="CV14" s="660"/>
      <c r="CW14" s="660"/>
      <c r="CX14" s="660"/>
      <c r="CY14" s="661"/>
      <c r="CZ14" s="662">
        <v>4.2</v>
      </c>
      <c r="DA14" s="662"/>
      <c r="DB14" s="662"/>
      <c r="DC14" s="662"/>
      <c r="DD14" s="668">
        <v>26525</v>
      </c>
      <c r="DE14" s="660"/>
      <c r="DF14" s="660"/>
      <c r="DG14" s="660"/>
      <c r="DH14" s="660"/>
      <c r="DI14" s="660"/>
      <c r="DJ14" s="660"/>
      <c r="DK14" s="660"/>
      <c r="DL14" s="660"/>
      <c r="DM14" s="660"/>
      <c r="DN14" s="660"/>
      <c r="DO14" s="660"/>
      <c r="DP14" s="661"/>
      <c r="DQ14" s="668">
        <v>113489</v>
      </c>
      <c r="DR14" s="660"/>
      <c r="DS14" s="660"/>
      <c r="DT14" s="660"/>
      <c r="DU14" s="660"/>
      <c r="DV14" s="660"/>
      <c r="DW14" s="660"/>
      <c r="DX14" s="660"/>
      <c r="DY14" s="660"/>
      <c r="DZ14" s="660"/>
      <c r="EA14" s="660"/>
      <c r="EB14" s="660"/>
      <c r="EC14" s="669"/>
    </row>
    <row r="15" spans="2:143" ht="11.25" customHeight="1">
      <c r="B15" s="656" t="s">
        <v>252</v>
      </c>
      <c r="C15" s="657"/>
      <c r="D15" s="657"/>
      <c r="E15" s="657"/>
      <c r="F15" s="657"/>
      <c r="G15" s="657"/>
      <c r="H15" s="657"/>
      <c r="I15" s="657"/>
      <c r="J15" s="657"/>
      <c r="K15" s="657"/>
      <c r="L15" s="657"/>
      <c r="M15" s="657"/>
      <c r="N15" s="657"/>
      <c r="O15" s="657"/>
      <c r="P15" s="657"/>
      <c r="Q15" s="658"/>
      <c r="R15" s="659">
        <v>6252</v>
      </c>
      <c r="S15" s="660"/>
      <c r="T15" s="660"/>
      <c r="U15" s="660"/>
      <c r="V15" s="660"/>
      <c r="W15" s="660"/>
      <c r="X15" s="660"/>
      <c r="Y15" s="661"/>
      <c r="Z15" s="662">
        <v>0.2</v>
      </c>
      <c r="AA15" s="662"/>
      <c r="AB15" s="662"/>
      <c r="AC15" s="662"/>
      <c r="AD15" s="663">
        <v>6252</v>
      </c>
      <c r="AE15" s="663"/>
      <c r="AF15" s="663"/>
      <c r="AG15" s="663"/>
      <c r="AH15" s="663"/>
      <c r="AI15" s="663"/>
      <c r="AJ15" s="663"/>
      <c r="AK15" s="663"/>
      <c r="AL15" s="664">
        <v>0.4</v>
      </c>
      <c r="AM15" s="665"/>
      <c r="AN15" s="665"/>
      <c r="AO15" s="666"/>
      <c r="AP15" s="656" t="s">
        <v>253</v>
      </c>
      <c r="AQ15" s="657"/>
      <c r="AR15" s="657"/>
      <c r="AS15" s="657"/>
      <c r="AT15" s="657"/>
      <c r="AU15" s="657"/>
      <c r="AV15" s="657"/>
      <c r="AW15" s="657"/>
      <c r="AX15" s="657"/>
      <c r="AY15" s="657"/>
      <c r="AZ15" s="657"/>
      <c r="BA15" s="657"/>
      <c r="BB15" s="657"/>
      <c r="BC15" s="657"/>
      <c r="BD15" s="657"/>
      <c r="BE15" s="657"/>
      <c r="BF15" s="658"/>
      <c r="BG15" s="659">
        <v>21499</v>
      </c>
      <c r="BH15" s="660"/>
      <c r="BI15" s="660"/>
      <c r="BJ15" s="660"/>
      <c r="BK15" s="660"/>
      <c r="BL15" s="660"/>
      <c r="BM15" s="660"/>
      <c r="BN15" s="661"/>
      <c r="BO15" s="662">
        <v>3.9</v>
      </c>
      <c r="BP15" s="662"/>
      <c r="BQ15" s="662"/>
      <c r="BR15" s="662"/>
      <c r="BS15" s="668" t="s">
        <v>120</v>
      </c>
      <c r="BT15" s="660"/>
      <c r="BU15" s="660"/>
      <c r="BV15" s="660"/>
      <c r="BW15" s="660"/>
      <c r="BX15" s="660"/>
      <c r="BY15" s="660"/>
      <c r="BZ15" s="660"/>
      <c r="CA15" s="660"/>
      <c r="CB15" s="669"/>
      <c r="CD15" s="674" t="s">
        <v>254</v>
      </c>
      <c r="CE15" s="675"/>
      <c r="CF15" s="675"/>
      <c r="CG15" s="675"/>
      <c r="CH15" s="675"/>
      <c r="CI15" s="675"/>
      <c r="CJ15" s="675"/>
      <c r="CK15" s="675"/>
      <c r="CL15" s="675"/>
      <c r="CM15" s="675"/>
      <c r="CN15" s="675"/>
      <c r="CO15" s="675"/>
      <c r="CP15" s="675"/>
      <c r="CQ15" s="676"/>
      <c r="CR15" s="659">
        <v>329280</v>
      </c>
      <c r="CS15" s="660"/>
      <c r="CT15" s="660"/>
      <c r="CU15" s="660"/>
      <c r="CV15" s="660"/>
      <c r="CW15" s="660"/>
      <c r="CX15" s="660"/>
      <c r="CY15" s="661"/>
      <c r="CZ15" s="662">
        <v>10.1</v>
      </c>
      <c r="DA15" s="662"/>
      <c r="DB15" s="662"/>
      <c r="DC15" s="662"/>
      <c r="DD15" s="668">
        <v>30819</v>
      </c>
      <c r="DE15" s="660"/>
      <c r="DF15" s="660"/>
      <c r="DG15" s="660"/>
      <c r="DH15" s="660"/>
      <c r="DI15" s="660"/>
      <c r="DJ15" s="660"/>
      <c r="DK15" s="660"/>
      <c r="DL15" s="660"/>
      <c r="DM15" s="660"/>
      <c r="DN15" s="660"/>
      <c r="DO15" s="660"/>
      <c r="DP15" s="661"/>
      <c r="DQ15" s="668">
        <v>312280</v>
      </c>
      <c r="DR15" s="660"/>
      <c r="DS15" s="660"/>
      <c r="DT15" s="660"/>
      <c r="DU15" s="660"/>
      <c r="DV15" s="660"/>
      <c r="DW15" s="660"/>
      <c r="DX15" s="660"/>
      <c r="DY15" s="660"/>
      <c r="DZ15" s="660"/>
      <c r="EA15" s="660"/>
      <c r="EB15" s="660"/>
      <c r="EC15" s="669"/>
    </row>
    <row r="16" spans="2:143" ht="11.25" customHeight="1">
      <c r="B16" s="656" t="s">
        <v>255</v>
      </c>
      <c r="C16" s="657"/>
      <c r="D16" s="657"/>
      <c r="E16" s="657"/>
      <c r="F16" s="657"/>
      <c r="G16" s="657"/>
      <c r="H16" s="657"/>
      <c r="I16" s="657"/>
      <c r="J16" s="657"/>
      <c r="K16" s="657"/>
      <c r="L16" s="657"/>
      <c r="M16" s="657"/>
      <c r="N16" s="657"/>
      <c r="O16" s="657"/>
      <c r="P16" s="657"/>
      <c r="Q16" s="658"/>
      <c r="R16" s="659" t="s">
        <v>226</v>
      </c>
      <c r="S16" s="660"/>
      <c r="T16" s="660"/>
      <c r="U16" s="660"/>
      <c r="V16" s="660"/>
      <c r="W16" s="660"/>
      <c r="X16" s="660"/>
      <c r="Y16" s="661"/>
      <c r="Z16" s="662" t="s">
        <v>226</v>
      </c>
      <c r="AA16" s="662"/>
      <c r="AB16" s="662"/>
      <c r="AC16" s="662"/>
      <c r="AD16" s="663" t="s">
        <v>120</v>
      </c>
      <c r="AE16" s="663"/>
      <c r="AF16" s="663"/>
      <c r="AG16" s="663"/>
      <c r="AH16" s="663"/>
      <c r="AI16" s="663"/>
      <c r="AJ16" s="663"/>
      <c r="AK16" s="663"/>
      <c r="AL16" s="664" t="s">
        <v>120</v>
      </c>
      <c r="AM16" s="665"/>
      <c r="AN16" s="665"/>
      <c r="AO16" s="666"/>
      <c r="AP16" s="656" t="s">
        <v>256</v>
      </c>
      <c r="AQ16" s="657"/>
      <c r="AR16" s="657"/>
      <c r="AS16" s="657"/>
      <c r="AT16" s="657"/>
      <c r="AU16" s="657"/>
      <c r="AV16" s="657"/>
      <c r="AW16" s="657"/>
      <c r="AX16" s="657"/>
      <c r="AY16" s="657"/>
      <c r="AZ16" s="657"/>
      <c r="BA16" s="657"/>
      <c r="BB16" s="657"/>
      <c r="BC16" s="657"/>
      <c r="BD16" s="657"/>
      <c r="BE16" s="657"/>
      <c r="BF16" s="658"/>
      <c r="BG16" s="659" t="s">
        <v>226</v>
      </c>
      <c r="BH16" s="660"/>
      <c r="BI16" s="660"/>
      <c r="BJ16" s="660"/>
      <c r="BK16" s="660"/>
      <c r="BL16" s="660"/>
      <c r="BM16" s="660"/>
      <c r="BN16" s="661"/>
      <c r="BO16" s="662" t="s">
        <v>120</v>
      </c>
      <c r="BP16" s="662"/>
      <c r="BQ16" s="662"/>
      <c r="BR16" s="662"/>
      <c r="BS16" s="668" t="s">
        <v>120</v>
      </c>
      <c r="BT16" s="660"/>
      <c r="BU16" s="660"/>
      <c r="BV16" s="660"/>
      <c r="BW16" s="660"/>
      <c r="BX16" s="660"/>
      <c r="BY16" s="660"/>
      <c r="BZ16" s="660"/>
      <c r="CA16" s="660"/>
      <c r="CB16" s="669"/>
      <c r="CD16" s="674" t="s">
        <v>257</v>
      </c>
      <c r="CE16" s="675"/>
      <c r="CF16" s="675"/>
      <c r="CG16" s="675"/>
      <c r="CH16" s="675"/>
      <c r="CI16" s="675"/>
      <c r="CJ16" s="675"/>
      <c r="CK16" s="675"/>
      <c r="CL16" s="675"/>
      <c r="CM16" s="675"/>
      <c r="CN16" s="675"/>
      <c r="CO16" s="675"/>
      <c r="CP16" s="675"/>
      <c r="CQ16" s="676"/>
      <c r="CR16" s="659">
        <v>34073</v>
      </c>
      <c r="CS16" s="660"/>
      <c r="CT16" s="660"/>
      <c r="CU16" s="660"/>
      <c r="CV16" s="660"/>
      <c r="CW16" s="660"/>
      <c r="CX16" s="660"/>
      <c r="CY16" s="661"/>
      <c r="CZ16" s="662">
        <v>1</v>
      </c>
      <c r="DA16" s="662"/>
      <c r="DB16" s="662"/>
      <c r="DC16" s="662"/>
      <c r="DD16" s="668" t="s">
        <v>226</v>
      </c>
      <c r="DE16" s="660"/>
      <c r="DF16" s="660"/>
      <c r="DG16" s="660"/>
      <c r="DH16" s="660"/>
      <c r="DI16" s="660"/>
      <c r="DJ16" s="660"/>
      <c r="DK16" s="660"/>
      <c r="DL16" s="660"/>
      <c r="DM16" s="660"/>
      <c r="DN16" s="660"/>
      <c r="DO16" s="660"/>
      <c r="DP16" s="661"/>
      <c r="DQ16" s="668">
        <v>129</v>
      </c>
      <c r="DR16" s="660"/>
      <c r="DS16" s="660"/>
      <c r="DT16" s="660"/>
      <c r="DU16" s="660"/>
      <c r="DV16" s="660"/>
      <c r="DW16" s="660"/>
      <c r="DX16" s="660"/>
      <c r="DY16" s="660"/>
      <c r="DZ16" s="660"/>
      <c r="EA16" s="660"/>
      <c r="EB16" s="660"/>
      <c r="EC16" s="669"/>
    </row>
    <row r="17" spans="2:133" ht="11.25" customHeight="1">
      <c r="B17" s="656" t="s">
        <v>258</v>
      </c>
      <c r="C17" s="657"/>
      <c r="D17" s="657"/>
      <c r="E17" s="657"/>
      <c r="F17" s="657"/>
      <c r="G17" s="657"/>
      <c r="H17" s="657"/>
      <c r="I17" s="657"/>
      <c r="J17" s="657"/>
      <c r="K17" s="657"/>
      <c r="L17" s="657"/>
      <c r="M17" s="657"/>
      <c r="N17" s="657"/>
      <c r="O17" s="657"/>
      <c r="P17" s="657"/>
      <c r="Q17" s="658"/>
      <c r="R17" s="659">
        <v>2584</v>
      </c>
      <c r="S17" s="660"/>
      <c r="T17" s="660"/>
      <c r="U17" s="660"/>
      <c r="V17" s="660"/>
      <c r="W17" s="660"/>
      <c r="X17" s="660"/>
      <c r="Y17" s="661"/>
      <c r="Z17" s="662">
        <v>0.1</v>
      </c>
      <c r="AA17" s="662"/>
      <c r="AB17" s="662"/>
      <c r="AC17" s="662"/>
      <c r="AD17" s="663">
        <v>2584</v>
      </c>
      <c r="AE17" s="663"/>
      <c r="AF17" s="663"/>
      <c r="AG17" s="663"/>
      <c r="AH17" s="663"/>
      <c r="AI17" s="663"/>
      <c r="AJ17" s="663"/>
      <c r="AK17" s="663"/>
      <c r="AL17" s="664">
        <v>0.1</v>
      </c>
      <c r="AM17" s="665"/>
      <c r="AN17" s="665"/>
      <c r="AO17" s="666"/>
      <c r="AP17" s="656" t="s">
        <v>259</v>
      </c>
      <c r="AQ17" s="657"/>
      <c r="AR17" s="657"/>
      <c r="AS17" s="657"/>
      <c r="AT17" s="657"/>
      <c r="AU17" s="657"/>
      <c r="AV17" s="657"/>
      <c r="AW17" s="657"/>
      <c r="AX17" s="657"/>
      <c r="AY17" s="657"/>
      <c r="AZ17" s="657"/>
      <c r="BA17" s="657"/>
      <c r="BB17" s="657"/>
      <c r="BC17" s="657"/>
      <c r="BD17" s="657"/>
      <c r="BE17" s="657"/>
      <c r="BF17" s="658"/>
      <c r="BG17" s="659" t="s">
        <v>226</v>
      </c>
      <c r="BH17" s="660"/>
      <c r="BI17" s="660"/>
      <c r="BJ17" s="660"/>
      <c r="BK17" s="660"/>
      <c r="BL17" s="660"/>
      <c r="BM17" s="660"/>
      <c r="BN17" s="661"/>
      <c r="BO17" s="662" t="s">
        <v>120</v>
      </c>
      <c r="BP17" s="662"/>
      <c r="BQ17" s="662"/>
      <c r="BR17" s="662"/>
      <c r="BS17" s="668" t="s">
        <v>120</v>
      </c>
      <c r="BT17" s="660"/>
      <c r="BU17" s="660"/>
      <c r="BV17" s="660"/>
      <c r="BW17" s="660"/>
      <c r="BX17" s="660"/>
      <c r="BY17" s="660"/>
      <c r="BZ17" s="660"/>
      <c r="CA17" s="660"/>
      <c r="CB17" s="669"/>
      <c r="CD17" s="674" t="s">
        <v>260</v>
      </c>
      <c r="CE17" s="675"/>
      <c r="CF17" s="675"/>
      <c r="CG17" s="675"/>
      <c r="CH17" s="675"/>
      <c r="CI17" s="675"/>
      <c r="CJ17" s="675"/>
      <c r="CK17" s="675"/>
      <c r="CL17" s="675"/>
      <c r="CM17" s="675"/>
      <c r="CN17" s="675"/>
      <c r="CO17" s="675"/>
      <c r="CP17" s="675"/>
      <c r="CQ17" s="676"/>
      <c r="CR17" s="659">
        <v>221585</v>
      </c>
      <c r="CS17" s="660"/>
      <c r="CT17" s="660"/>
      <c r="CU17" s="660"/>
      <c r="CV17" s="660"/>
      <c r="CW17" s="660"/>
      <c r="CX17" s="660"/>
      <c r="CY17" s="661"/>
      <c r="CZ17" s="662">
        <v>6.8</v>
      </c>
      <c r="DA17" s="662"/>
      <c r="DB17" s="662"/>
      <c r="DC17" s="662"/>
      <c r="DD17" s="668" t="s">
        <v>226</v>
      </c>
      <c r="DE17" s="660"/>
      <c r="DF17" s="660"/>
      <c r="DG17" s="660"/>
      <c r="DH17" s="660"/>
      <c r="DI17" s="660"/>
      <c r="DJ17" s="660"/>
      <c r="DK17" s="660"/>
      <c r="DL17" s="660"/>
      <c r="DM17" s="660"/>
      <c r="DN17" s="660"/>
      <c r="DO17" s="660"/>
      <c r="DP17" s="661"/>
      <c r="DQ17" s="668">
        <v>221585</v>
      </c>
      <c r="DR17" s="660"/>
      <c r="DS17" s="660"/>
      <c r="DT17" s="660"/>
      <c r="DU17" s="660"/>
      <c r="DV17" s="660"/>
      <c r="DW17" s="660"/>
      <c r="DX17" s="660"/>
      <c r="DY17" s="660"/>
      <c r="DZ17" s="660"/>
      <c r="EA17" s="660"/>
      <c r="EB17" s="660"/>
      <c r="EC17" s="669"/>
    </row>
    <row r="18" spans="2:133" ht="11.25" customHeight="1">
      <c r="B18" s="656" t="s">
        <v>261</v>
      </c>
      <c r="C18" s="657"/>
      <c r="D18" s="657"/>
      <c r="E18" s="657"/>
      <c r="F18" s="657"/>
      <c r="G18" s="657"/>
      <c r="H18" s="657"/>
      <c r="I18" s="657"/>
      <c r="J18" s="657"/>
      <c r="K18" s="657"/>
      <c r="L18" s="657"/>
      <c r="M18" s="657"/>
      <c r="N18" s="657"/>
      <c r="O18" s="657"/>
      <c r="P18" s="657"/>
      <c r="Q18" s="658"/>
      <c r="R18" s="659">
        <v>1219791</v>
      </c>
      <c r="S18" s="660"/>
      <c r="T18" s="660"/>
      <c r="U18" s="660"/>
      <c r="V18" s="660"/>
      <c r="W18" s="660"/>
      <c r="X18" s="660"/>
      <c r="Y18" s="661"/>
      <c r="Z18" s="662">
        <v>33.9</v>
      </c>
      <c r="AA18" s="662"/>
      <c r="AB18" s="662"/>
      <c r="AC18" s="662"/>
      <c r="AD18" s="663">
        <v>1113805</v>
      </c>
      <c r="AE18" s="663"/>
      <c r="AF18" s="663"/>
      <c r="AG18" s="663"/>
      <c r="AH18" s="663"/>
      <c r="AI18" s="663"/>
      <c r="AJ18" s="663"/>
      <c r="AK18" s="663"/>
      <c r="AL18" s="664">
        <v>62.4</v>
      </c>
      <c r="AM18" s="665"/>
      <c r="AN18" s="665"/>
      <c r="AO18" s="666"/>
      <c r="AP18" s="656" t="s">
        <v>262</v>
      </c>
      <c r="AQ18" s="657"/>
      <c r="AR18" s="657"/>
      <c r="AS18" s="657"/>
      <c r="AT18" s="657"/>
      <c r="AU18" s="657"/>
      <c r="AV18" s="657"/>
      <c r="AW18" s="657"/>
      <c r="AX18" s="657"/>
      <c r="AY18" s="657"/>
      <c r="AZ18" s="657"/>
      <c r="BA18" s="657"/>
      <c r="BB18" s="657"/>
      <c r="BC18" s="657"/>
      <c r="BD18" s="657"/>
      <c r="BE18" s="657"/>
      <c r="BF18" s="658"/>
      <c r="BG18" s="659" t="s">
        <v>226</v>
      </c>
      <c r="BH18" s="660"/>
      <c r="BI18" s="660"/>
      <c r="BJ18" s="660"/>
      <c r="BK18" s="660"/>
      <c r="BL18" s="660"/>
      <c r="BM18" s="660"/>
      <c r="BN18" s="661"/>
      <c r="BO18" s="662" t="s">
        <v>120</v>
      </c>
      <c r="BP18" s="662"/>
      <c r="BQ18" s="662"/>
      <c r="BR18" s="662"/>
      <c r="BS18" s="668" t="s">
        <v>226</v>
      </c>
      <c r="BT18" s="660"/>
      <c r="BU18" s="660"/>
      <c r="BV18" s="660"/>
      <c r="BW18" s="660"/>
      <c r="BX18" s="660"/>
      <c r="BY18" s="660"/>
      <c r="BZ18" s="660"/>
      <c r="CA18" s="660"/>
      <c r="CB18" s="669"/>
      <c r="CD18" s="674" t="s">
        <v>263</v>
      </c>
      <c r="CE18" s="675"/>
      <c r="CF18" s="675"/>
      <c r="CG18" s="675"/>
      <c r="CH18" s="675"/>
      <c r="CI18" s="675"/>
      <c r="CJ18" s="675"/>
      <c r="CK18" s="675"/>
      <c r="CL18" s="675"/>
      <c r="CM18" s="675"/>
      <c r="CN18" s="675"/>
      <c r="CO18" s="675"/>
      <c r="CP18" s="675"/>
      <c r="CQ18" s="676"/>
      <c r="CR18" s="659" t="s">
        <v>120</v>
      </c>
      <c r="CS18" s="660"/>
      <c r="CT18" s="660"/>
      <c r="CU18" s="660"/>
      <c r="CV18" s="660"/>
      <c r="CW18" s="660"/>
      <c r="CX18" s="660"/>
      <c r="CY18" s="661"/>
      <c r="CZ18" s="662" t="s">
        <v>120</v>
      </c>
      <c r="DA18" s="662"/>
      <c r="DB18" s="662"/>
      <c r="DC18" s="662"/>
      <c r="DD18" s="668" t="s">
        <v>120</v>
      </c>
      <c r="DE18" s="660"/>
      <c r="DF18" s="660"/>
      <c r="DG18" s="660"/>
      <c r="DH18" s="660"/>
      <c r="DI18" s="660"/>
      <c r="DJ18" s="660"/>
      <c r="DK18" s="660"/>
      <c r="DL18" s="660"/>
      <c r="DM18" s="660"/>
      <c r="DN18" s="660"/>
      <c r="DO18" s="660"/>
      <c r="DP18" s="661"/>
      <c r="DQ18" s="668" t="s">
        <v>226</v>
      </c>
      <c r="DR18" s="660"/>
      <c r="DS18" s="660"/>
      <c r="DT18" s="660"/>
      <c r="DU18" s="660"/>
      <c r="DV18" s="660"/>
      <c r="DW18" s="660"/>
      <c r="DX18" s="660"/>
      <c r="DY18" s="660"/>
      <c r="DZ18" s="660"/>
      <c r="EA18" s="660"/>
      <c r="EB18" s="660"/>
      <c r="EC18" s="669"/>
    </row>
    <row r="19" spans="2:133" ht="11.25" customHeight="1">
      <c r="B19" s="656" t="s">
        <v>264</v>
      </c>
      <c r="C19" s="657"/>
      <c r="D19" s="657"/>
      <c r="E19" s="657"/>
      <c r="F19" s="657"/>
      <c r="G19" s="657"/>
      <c r="H19" s="657"/>
      <c r="I19" s="657"/>
      <c r="J19" s="657"/>
      <c r="K19" s="657"/>
      <c r="L19" s="657"/>
      <c r="M19" s="657"/>
      <c r="N19" s="657"/>
      <c r="O19" s="657"/>
      <c r="P19" s="657"/>
      <c r="Q19" s="658"/>
      <c r="R19" s="659">
        <v>1113805</v>
      </c>
      <c r="S19" s="660"/>
      <c r="T19" s="660"/>
      <c r="U19" s="660"/>
      <c r="V19" s="660"/>
      <c r="W19" s="660"/>
      <c r="X19" s="660"/>
      <c r="Y19" s="661"/>
      <c r="Z19" s="662">
        <v>30.9</v>
      </c>
      <c r="AA19" s="662"/>
      <c r="AB19" s="662"/>
      <c r="AC19" s="662"/>
      <c r="AD19" s="663">
        <v>1113805</v>
      </c>
      <c r="AE19" s="663"/>
      <c r="AF19" s="663"/>
      <c r="AG19" s="663"/>
      <c r="AH19" s="663"/>
      <c r="AI19" s="663"/>
      <c r="AJ19" s="663"/>
      <c r="AK19" s="663"/>
      <c r="AL19" s="664">
        <v>62.4</v>
      </c>
      <c r="AM19" s="665"/>
      <c r="AN19" s="665"/>
      <c r="AO19" s="666"/>
      <c r="AP19" s="656" t="s">
        <v>265</v>
      </c>
      <c r="AQ19" s="657"/>
      <c r="AR19" s="657"/>
      <c r="AS19" s="657"/>
      <c r="AT19" s="657"/>
      <c r="AU19" s="657"/>
      <c r="AV19" s="657"/>
      <c r="AW19" s="657"/>
      <c r="AX19" s="657"/>
      <c r="AY19" s="657"/>
      <c r="AZ19" s="657"/>
      <c r="BA19" s="657"/>
      <c r="BB19" s="657"/>
      <c r="BC19" s="657"/>
      <c r="BD19" s="657"/>
      <c r="BE19" s="657"/>
      <c r="BF19" s="658"/>
      <c r="BG19" s="659" t="s">
        <v>120</v>
      </c>
      <c r="BH19" s="660"/>
      <c r="BI19" s="660"/>
      <c r="BJ19" s="660"/>
      <c r="BK19" s="660"/>
      <c r="BL19" s="660"/>
      <c r="BM19" s="660"/>
      <c r="BN19" s="661"/>
      <c r="BO19" s="662" t="s">
        <v>120</v>
      </c>
      <c r="BP19" s="662"/>
      <c r="BQ19" s="662"/>
      <c r="BR19" s="662"/>
      <c r="BS19" s="668" t="s">
        <v>226</v>
      </c>
      <c r="BT19" s="660"/>
      <c r="BU19" s="660"/>
      <c r="BV19" s="660"/>
      <c r="BW19" s="660"/>
      <c r="BX19" s="660"/>
      <c r="BY19" s="660"/>
      <c r="BZ19" s="660"/>
      <c r="CA19" s="660"/>
      <c r="CB19" s="669"/>
      <c r="CD19" s="674" t="s">
        <v>266</v>
      </c>
      <c r="CE19" s="675"/>
      <c r="CF19" s="675"/>
      <c r="CG19" s="675"/>
      <c r="CH19" s="675"/>
      <c r="CI19" s="675"/>
      <c r="CJ19" s="675"/>
      <c r="CK19" s="675"/>
      <c r="CL19" s="675"/>
      <c r="CM19" s="675"/>
      <c r="CN19" s="675"/>
      <c r="CO19" s="675"/>
      <c r="CP19" s="675"/>
      <c r="CQ19" s="676"/>
      <c r="CR19" s="659" t="s">
        <v>226</v>
      </c>
      <c r="CS19" s="660"/>
      <c r="CT19" s="660"/>
      <c r="CU19" s="660"/>
      <c r="CV19" s="660"/>
      <c r="CW19" s="660"/>
      <c r="CX19" s="660"/>
      <c r="CY19" s="661"/>
      <c r="CZ19" s="662" t="s">
        <v>120</v>
      </c>
      <c r="DA19" s="662"/>
      <c r="DB19" s="662"/>
      <c r="DC19" s="662"/>
      <c r="DD19" s="668" t="s">
        <v>226</v>
      </c>
      <c r="DE19" s="660"/>
      <c r="DF19" s="660"/>
      <c r="DG19" s="660"/>
      <c r="DH19" s="660"/>
      <c r="DI19" s="660"/>
      <c r="DJ19" s="660"/>
      <c r="DK19" s="660"/>
      <c r="DL19" s="660"/>
      <c r="DM19" s="660"/>
      <c r="DN19" s="660"/>
      <c r="DO19" s="660"/>
      <c r="DP19" s="661"/>
      <c r="DQ19" s="668" t="s">
        <v>226</v>
      </c>
      <c r="DR19" s="660"/>
      <c r="DS19" s="660"/>
      <c r="DT19" s="660"/>
      <c r="DU19" s="660"/>
      <c r="DV19" s="660"/>
      <c r="DW19" s="660"/>
      <c r="DX19" s="660"/>
      <c r="DY19" s="660"/>
      <c r="DZ19" s="660"/>
      <c r="EA19" s="660"/>
      <c r="EB19" s="660"/>
      <c r="EC19" s="669"/>
    </row>
    <row r="20" spans="2:133" ht="11.25" customHeight="1">
      <c r="B20" s="656" t="s">
        <v>267</v>
      </c>
      <c r="C20" s="657"/>
      <c r="D20" s="657"/>
      <c r="E20" s="657"/>
      <c r="F20" s="657"/>
      <c r="G20" s="657"/>
      <c r="H20" s="657"/>
      <c r="I20" s="657"/>
      <c r="J20" s="657"/>
      <c r="K20" s="657"/>
      <c r="L20" s="657"/>
      <c r="M20" s="657"/>
      <c r="N20" s="657"/>
      <c r="O20" s="657"/>
      <c r="P20" s="657"/>
      <c r="Q20" s="658"/>
      <c r="R20" s="659">
        <v>66937</v>
      </c>
      <c r="S20" s="660"/>
      <c r="T20" s="660"/>
      <c r="U20" s="660"/>
      <c r="V20" s="660"/>
      <c r="W20" s="660"/>
      <c r="X20" s="660"/>
      <c r="Y20" s="661"/>
      <c r="Z20" s="662">
        <v>1.9</v>
      </c>
      <c r="AA20" s="662"/>
      <c r="AB20" s="662"/>
      <c r="AC20" s="662"/>
      <c r="AD20" s="663" t="s">
        <v>120</v>
      </c>
      <c r="AE20" s="663"/>
      <c r="AF20" s="663"/>
      <c r="AG20" s="663"/>
      <c r="AH20" s="663"/>
      <c r="AI20" s="663"/>
      <c r="AJ20" s="663"/>
      <c r="AK20" s="663"/>
      <c r="AL20" s="664" t="s">
        <v>120</v>
      </c>
      <c r="AM20" s="665"/>
      <c r="AN20" s="665"/>
      <c r="AO20" s="666"/>
      <c r="AP20" s="656" t="s">
        <v>268</v>
      </c>
      <c r="AQ20" s="657"/>
      <c r="AR20" s="657"/>
      <c r="AS20" s="657"/>
      <c r="AT20" s="657"/>
      <c r="AU20" s="657"/>
      <c r="AV20" s="657"/>
      <c r="AW20" s="657"/>
      <c r="AX20" s="657"/>
      <c r="AY20" s="657"/>
      <c r="AZ20" s="657"/>
      <c r="BA20" s="657"/>
      <c r="BB20" s="657"/>
      <c r="BC20" s="657"/>
      <c r="BD20" s="657"/>
      <c r="BE20" s="657"/>
      <c r="BF20" s="658"/>
      <c r="BG20" s="659" t="s">
        <v>120</v>
      </c>
      <c r="BH20" s="660"/>
      <c r="BI20" s="660"/>
      <c r="BJ20" s="660"/>
      <c r="BK20" s="660"/>
      <c r="BL20" s="660"/>
      <c r="BM20" s="660"/>
      <c r="BN20" s="661"/>
      <c r="BO20" s="662" t="s">
        <v>120</v>
      </c>
      <c r="BP20" s="662"/>
      <c r="BQ20" s="662"/>
      <c r="BR20" s="662"/>
      <c r="BS20" s="668" t="s">
        <v>226</v>
      </c>
      <c r="BT20" s="660"/>
      <c r="BU20" s="660"/>
      <c r="BV20" s="660"/>
      <c r="BW20" s="660"/>
      <c r="BX20" s="660"/>
      <c r="BY20" s="660"/>
      <c r="BZ20" s="660"/>
      <c r="CA20" s="660"/>
      <c r="CB20" s="669"/>
      <c r="CD20" s="674" t="s">
        <v>269</v>
      </c>
      <c r="CE20" s="675"/>
      <c r="CF20" s="675"/>
      <c r="CG20" s="675"/>
      <c r="CH20" s="675"/>
      <c r="CI20" s="675"/>
      <c r="CJ20" s="675"/>
      <c r="CK20" s="675"/>
      <c r="CL20" s="675"/>
      <c r="CM20" s="675"/>
      <c r="CN20" s="675"/>
      <c r="CO20" s="675"/>
      <c r="CP20" s="675"/>
      <c r="CQ20" s="676"/>
      <c r="CR20" s="659">
        <v>3266007</v>
      </c>
      <c r="CS20" s="660"/>
      <c r="CT20" s="660"/>
      <c r="CU20" s="660"/>
      <c r="CV20" s="660"/>
      <c r="CW20" s="660"/>
      <c r="CX20" s="660"/>
      <c r="CY20" s="661"/>
      <c r="CZ20" s="662">
        <v>100</v>
      </c>
      <c r="DA20" s="662"/>
      <c r="DB20" s="662"/>
      <c r="DC20" s="662"/>
      <c r="DD20" s="668">
        <v>561485</v>
      </c>
      <c r="DE20" s="660"/>
      <c r="DF20" s="660"/>
      <c r="DG20" s="660"/>
      <c r="DH20" s="660"/>
      <c r="DI20" s="660"/>
      <c r="DJ20" s="660"/>
      <c r="DK20" s="660"/>
      <c r="DL20" s="660"/>
      <c r="DM20" s="660"/>
      <c r="DN20" s="660"/>
      <c r="DO20" s="660"/>
      <c r="DP20" s="661"/>
      <c r="DQ20" s="668">
        <v>2418047</v>
      </c>
      <c r="DR20" s="660"/>
      <c r="DS20" s="660"/>
      <c r="DT20" s="660"/>
      <c r="DU20" s="660"/>
      <c r="DV20" s="660"/>
      <c r="DW20" s="660"/>
      <c r="DX20" s="660"/>
      <c r="DY20" s="660"/>
      <c r="DZ20" s="660"/>
      <c r="EA20" s="660"/>
      <c r="EB20" s="660"/>
      <c r="EC20" s="669"/>
    </row>
    <row r="21" spans="2:133" ht="11.25" customHeight="1">
      <c r="B21" s="656" t="s">
        <v>270</v>
      </c>
      <c r="C21" s="657"/>
      <c r="D21" s="657"/>
      <c r="E21" s="657"/>
      <c r="F21" s="657"/>
      <c r="G21" s="657"/>
      <c r="H21" s="657"/>
      <c r="I21" s="657"/>
      <c r="J21" s="657"/>
      <c r="K21" s="657"/>
      <c r="L21" s="657"/>
      <c r="M21" s="657"/>
      <c r="N21" s="657"/>
      <c r="O21" s="657"/>
      <c r="P21" s="657"/>
      <c r="Q21" s="658"/>
      <c r="R21" s="659">
        <v>39049</v>
      </c>
      <c r="S21" s="660"/>
      <c r="T21" s="660"/>
      <c r="U21" s="660"/>
      <c r="V21" s="660"/>
      <c r="W21" s="660"/>
      <c r="X21" s="660"/>
      <c r="Y21" s="661"/>
      <c r="Z21" s="662">
        <v>1.1000000000000001</v>
      </c>
      <c r="AA21" s="662"/>
      <c r="AB21" s="662"/>
      <c r="AC21" s="662"/>
      <c r="AD21" s="663" t="s">
        <v>226</v>
      </c>
      <c r="AE21" s="663"/>
      <c r="AF21" s="663"/>
      <c r="AG21" s="663"/>
      <c r="AH21" s="663"/>
      <c r="AI21" s="663"/>
      <c r="AJ21" s="663"/>
      <c r="AK21" s="663"/>
      <c r="AL21" s="664" t="s">
        <v>120</v>
      </c>
      <c r="AM21" s="665"/>
      <c r="AN21" s="665"/>
      <c r="AO21" s="666"/>
      <c r="AP21" s="677" t="s">
        <v>271</v>
      </c>
      <c r="AQ21" s="678"/>
      <c r="AR21" s="678"/>
      <c r="AS21" s="678"/>
      <c r="AT21" s="678"/>
      <c r="AU21" s="678"/>
      <c r="AV21" s="678"/>
      <c r="AW21" s="678"/>
      <c r="AX21" s="678"/>
      <c r="AY21" s="678"/>
      <c r="AZ21" s="678"/>
      <c r="BA21" s="678"/>
      <c r="BB21" s="678"/>
      <c r="BC21" s="678"/>
      <c r="BD21" s="678"/>
      <c r="BE21" s="678"/>
      <c r="BF21" s="679"/>
      <c r="BG21" s="659" t="s">
        <v>226</v>
      </c>
      <c r="BH21" s="660"/>
      <c r="BI21" s="660"/>
      <c r="BJ21" s="660"/>
      <c r="BK21" s="660"/>
      <c r="BL21" s="660"/>
      <c r="BM21" s="660"/>
      <c r="BN21" s="661"/>
      <c r="BO21" s="662" t="s">
        <v>120</v>
      </c>
      <c r="BP21" s="662"/>
      <c r="BQ21" s="662"/>
      <c r="BR21" s="662"/>
      <c r="BS21" s="668" t="s">
        <v>120</v>
      </c>
      <c r="BT21" s="660"/>
      <c r="BU21" s="660"/>
      <c r="BV21" s="660"/>
      <c r="BW21" s="660"/>
      <c r="BX21" s="660"/>
      <c r="BY21" s="660"/>
      <c r="BZ21" s="660"/>
      <c r="CA21" s="660"/>
      <c r="CB21" s="669"/>
      <c r="CD21" s="685"/>
      <c r="CE21" s="686"/>
      <c r="CF21" s="686"/>
      <c r="CG21" s="686"/>
      <c r="CH21" s="686"/>
      <c r="CI21" s="686"/>
      <c r="CJ21" s="686"/>
      <c r="CK21" s="686"/>
      <c r="CL21" s="686"/>
      <c r="CM21" s="686"/>
      <c r="CN21" s="686"/>
      <c r="CO21" s="686"/>
      <c r="CP21" s="686"/>
      <c r="CQ21" s="687"/>
      <c r="CR21" s="688"/>
      <c r="CS21" s="681"/>
      <c r="CT21" s="681"/>
      <c r="CU21" s="681"/>
      <c r="CV21" s="681"/>
      <c r="CW21" s="681"/>
      <c r="CX21" s="681"/>
      <c r="CY21" s="689"/>
      <c r="CZ21" s="690"/>
      <c r="DA21" s="690"/>
      <c r="DB21" s="690"/>
      <c r="DC21" s="690"/>
      <c r="DD21" s="680"/>
      <c r="DE21" s="681"/>
      <c r="DF21" s="681"/>
      <c r="DG21" s="681"/>
      <c r="DH21" s="681"/>
      <c r="DI21" s="681"/>
      <c r="DJ21" s="681"/>
      <c r="DK21" s="681"/>
      <c r="DL21" s="681"/>
      <c r="DM21" s="681"/>
      <c r="DN21" s="681"/>
      <c r="DO21" s="681"/>
      <c r="DP21" s="689"/>
      <c r="DQ21" s="680"/>
      <c r="DR21" s="681"/>
      <c r="DS21" s="681"/>
      <c r="DT21" s="681"/>
      <c r="DU21" s="681"/>
      <c r="DV21" s="681"/>
      <c r="DW21" s="681"/>
      <c r="DX21" s="681"/>
      <c r="DY21" s="681"/>
      <c r="DZ21" s="681"/>
      <c r="EA21" s="681"/>
      <c r="EB21" s="681"/>
      <c r="EC21" s="682"/>
    </row>
    <row r="22" spans="2:133" ht="11.25" customHeight="1">
      <c r="B22" s="656" t="s">
        <v>272</v>
      </c>
      <c r="C22" s="657"/>
      <c r="D22" s="657"/>
      <c r="E22" s="657"/>
      <c r="F22" s="657"/>
      <c r="G22" s="657"/>
      <c r="H22" s="657"/>
      <c r="I22" s="657"/>
      <c r="J22" s="657"/>
      <c r="K22" s="657"/>
      <c r="L22" s="657"/>
      <c r="M22" s="657"/>
      <c r="N22" s="657"/>
      <c r="O22" s="657"/>
      <c r="P22" s="657"/>
      <c r="Q22" s="658"/>
      <c r="R22" s="659">
        <v>1885948</v>
      </c>
      <c r="S22" s="660"/>
      <c r="T22" s="660"/>
      <c r="U22" s="660"/>
      <c r="V22" s="660"/>
      <c r="W22" s="660"/>
      <c r="X22" s="660"/>
      <c r="Y22" s="661"/>
      <c r="Z22" s="662">
        <v>52.4</v>
      </c>
      <c r="AA22" s="662"/>
      <c r="AB22" s="662"/>
      <c r="AC22" s="662"/>
      <c r="AD22" s="663">
        <v>1779962</v>
      </c>
      <c r="AE22" s="663"/>
      <c r="AF22" s="663"/>
      <c r="AG22" s="663"/>
      <c r="AH22" s="663"/>
      <c r="AI22" s="663"/>
      <c r="AJ22" s="663"/>
      <c r="AK22" s="663"/>
      <c r="AL22" s="664">
        <v>99.8</v>
      </c>
      <c r="AM22" s="665"/>
      <c r="AN22" s="665"/>
      <c r="AO22" s="666"/>
      <c r="AP22" s="677" t="s">
        <v>273</v>
      </c>
      <c r="AQ22" s="678"/>
      <c r="AR22" s="678"/>
      <c r="AS22" s="678"/>
      <c r="AT22" s="678"/>
      <c r="AU22" s="678"/>
      <c r="AV22" s="678"/>
      <c r="AW22" s="678"/>
      <c r="AX22" s="678"/>
      <c r="AY22" s="678"/>
      <c r="AZ22" s="678"/>
      <c r="BA22" s="678"/>
      <c r="BB22" s="678"/>
      <c r="BC22" s="678"/>
      <c r="BD22" s="678"/>
      <c r="BE22" s="678"/>
      <c r="BF22" s="679"/>
      <c r="BG22" s="659" t="s">
        <v>120</v>
      </c>
      <c r="BH22" s="660"/>
      <c r="BI22" s="660"/>
      <c r="BJ22" s="660"/>
      <c r="BK22" s="660"/>
      <c r="BL22" s="660"/>
      <c r="BM22" s="660"/>
      <c r="BN22" s="661"/>
      <c r="BO22" s="662" t="s">
        <v>120</v>
      </c>
      <c r="BP22" s="662"/>
      <c r="BQ22" s="662"/>
      <c r="BR22" s="662"/>
      <c r="BS22" s="668" t="s">
        <v>120</v>
      </c>
      <c r="BT22" s="660"/>
      <c r="BU22" s="660"/>
      <c r="BV22" s="660"/>
      <c r="BW22" s="660"/>
      <c r="BX22" s="660"/>
      <c r="BY22" s="660"/>
      <c r="BZ22" s="660"/>
      <c r="CA22" s="660"/>
      <c r="CB22" s="669"/>
      <c r="CD22" s="641" t="s">
        <v>274</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275</v>
      </c>
      <c r="C23" s="657"/>
      <c r="D23" s="657"/>
      <c r="E23" s="657"/>
      <c r="F23" s="657"/>
      <c r="G23" s="657"/>
      <c r="H23" s="657"/>
      <c r="I23" s="657"/>
      <c r="J23" s="657"/>
      <c r="K23" s="657"/>
      <c r="L23" s="657"/>
      <c r="M23" s="657"/>
      <c r="N23" s="657"/>
      <c r="O23" s="657"/>
      <c r="P23" s="657"/>
      <c r="Q23" s="658"/>
      <c r="R23" s="659">
        <v>486</v>
      </c>
      <c r="S23" s="660"/>
      <c r="T23" s="660"/>
      <c r="U23" s="660"/>
      <c r="V23" s="660"/>
      <c r="W23" s="660"/>
      <c r="X23" s="660"/>
      <c r="Y23" s="661"/>
      <c r="Z23" s="662">
        <v>0</v>
      </c>
      <c r="AA23" s="662"/>
      <c r="AB23" s="662"/>
      <c r="AC23" s="662"/>
      <c r="AD23" s="663">
        <v>486</v>
      </c>
      <c r="AE23" s="663"/>
      <c r="AF23" s="663"/>
      <c r="AG23" s="663"/>
      <c r="AH23" s="663"/>
      <c r="AI23" s="663"/>
      <c r="AJ23" s="663"/>
      <c r="AK23" s="663"/>
      <c r="AL23" s="664">
        <v>0</v>
      </c>
      <c r="AM23" s="665"/>
      <c r="AN23" s="665"/>
      <c r="AO23" s="666"/>
      <c r="AP23" s="677" t="s">
        <v>276</v>
      </c>
      <c r="AQ23" s="678"/>
      <c r="AR23" s="678"/>
      <c r="AS23" s="678"/>
      <c r="AT23" s="678"/>
      <c r="AU23" s="678"/>
      <c r="AV23" s="678"/>
      <c r="AW23" s="678"/>
      <c r="AX23" s="678"/>
      <c r="AY23" s="678"/>
      <c r="AZ23" s="678"/>
      <c r="BA23" s="678"/>
      <c r="BB23" s="678"/>
      <c r="BC23" s="678"/>
      <c r="BD23" s="678"/>
      <c r="BE23" s="678"/>
      <c r="BF23" s="679"/>
      <c r="BG23" s="659" t="s">
        <v>120</v>
      </c>
      <c r="BH23" s="660"/>
      <c r="BI23" s="660"/>
      <c r="BJ23" s="660"/>
      <c r="BK23" s="660"/>
      <c r="BL23" s="660"/>
      <c r="BM23" s="660"/>
      <c r="BN23" s="661"/>
      <c r="BO23" s="662" t="s">
        <v>120</v>
      </c>
      <c r="BP23" s="662"/>
      <c r="BQ23" s="662"/>
      <c r="BR23" s="662"/>
      <c r="BS23" s="668" t="s">
        <v>120</v>
      </c>
      <c r="BT23" s="660"/>
      <c r="BU23" s="660"/>
      <c r="BV23" s="660"/>
      <c r="BW23" s="660"/>
      <c r="BX23" s="660"/>
      <c r="BY23" s="660"/>
      <c r="BZ23" s="660"/>
      <c r="CA23" s="660"/>
      <c r="CB23" s="669"/>
      <c r="CD23" s="641" t="s">
        <v>215</v>
      </c>
      <c r="CE23" s="642"/>
      <c r="CF23" s="642"/>
      <c r="CG23" s="642"/>
      <c r="CH23" s="642"/>
      <c r="CI23" s="642"/>
      <c r="CJ23" s="642"/>
      <c r="CK23" s="642"/>
      <c r="CL23" s="642"/>
      <c r="CM23" s="642"/>
      <c r="CN23" s="642"/>
      <c r="CO23" s="642"/>
      <c r="CP23" s="642"/>
      <c r="CQ23" s="643"/>
      <c r="CR23" s="641" t="s">
        <v>277</v>
      </c>
      <c r="CS23" s="642"/>
      <c r="CT23" s="642"/>
      <c r="CU23" s="642"/>
      <c r="CV23" s="642"/>
      <c r="CW23" s="642"/>
      <c r="CX23" s="642"/>
      <c r="CY23" s="643"/>
      <c r="CZ23" s="641" t="s">
        <v>278</v>
      </c>
      <c r="DA23" s="642"/>
      <c r="DB23" s="642"/>
      <c r="DC23" s="643"/>
      <c r="DD23" s="641" t="s">
        <v>279</v>
      </c>
      <c r="DE23" s="642"/>
      <c r="DF23" s="642"/>
      <c r="DG23" s="642"/>
      <c r="DH23" s="642"/>
      <c r="DI23" s="642"/>
      <c r="DJ23" s="642"/>
      <c r="DK23" s="643"/>
      <c r="DL23" s="691" t="s">
        <v>280</v>
      </c>
      <c r="DM23" s="692"/>
      <c r="DN23" s="692"/>
      <c r="DO23" s="692"/>
      <c r="DP23" s="692"/>
      <c r="DQ23" s="692"/>
      <c r="DR23" s="692"/>
      <c r="DS23" s="692"/>
      <c r="DT23" s="692"/>
      <c r="DU23" s="692"/>
      <c r="DV23" s="693"/>
      <c r="DW23" s="641" t="s">
        <v>281</v>
      </c>
      <c r="DX23" s="642"/>
      <c r="DY23" s="642"/>
      <c r="DZ23" s="642"/>
      <c r="EA23" s="642"/>
      <c r="EB23" s="642"/>
      <c r="EC23" s="643"/>
    </row>
    <row r="24" spans="2:133" ht="11.25" customHeight="1">
      <c r="B24" s="656" t="s">
        <v>282</v>
      </c>
      <c r="C24" s="657"/>
      <c r="D24" s="657"/>
      <c r="E24" s="657"/>
      <c r="F24" s="657"/>
      <c r="G24" s="657"/>
      <c r="H24" s="657"/>
      <c r="I24" s="657"/>
      <c r="J24" s="657"/>
      <c r="K24" s="657"/>
      <c r="L24" s="657"/>
      <c r="M24" s="657"/>
      <c r="N24" s="657"/>
      <c r="O24" s="657"/>
      <c r="P24" s="657"/>
      <c r="Q24" s="658"/>
      <c r="R24" s="659">
        <v>3941</v>
      </c>
      <c r="S24" s="660"/>
      <c r="T24" s="660"/>
      <c r="U24" s="660"/>
      <c r="V24" s="660"/>
      <c r="W24" s="660"/>
      <c r="X24" s="660"/>
      <c r="Y24" s="661"/>
      <c r="Z24" s="662">
        <v>0.1</v>
      </c>
      <c r="AA24" s="662"/>
      <c r="AB24" s="662"/>
      <c r="AC24" s="662"/>
      <c r="AD24" s="663" t="s">
        <v>120</v>
      </c>
      <c r="AE24" s="663"/>
      <c r="AF24" s="663"/>
      <c r="AG24" s="663"/>
      <c r="AH24" s="663"/>
      <c r="AI24" s="663"/>
      <c r="AJ24" s="663"/>
      <c r="AK24" s="663"/>
      <c r="AL24" s="664" t="s">
        <v>120</v>
      </c>
      <c r="AM24" s="665"/>
      <c r="AN24" s="665"/>
      <c r="AO24" s="666"/>
      <c r="AP24" s="677" t="s">
        <v>283</v>
      </c>
      <c r="AQ24" s="678"/>
      <c r="AR24" s="678"/>
      <c r="AS24" s="678"/>
      <c r="AT24" s="678"/>
      <c r="AU24" s="678"/>
      <c r="AV24" s="678"/>
      <c r="AW24" s="678"/>
      <c r="AX24" s="678"/>
      <c r="AY24" s="678"/>
      <c r="AZ24" s="678"/>
      <c r="BA24" s="678"/>
      <c r="BB24" s="678"/>
      <c r="BC24" s="678"/>
      <c r="BD24" s="678"/>
      <c r="BE24" s="678"/>
      <c r="BF24" s="679"/>
      <c r="BG24" s="659" t="s">
        <v>120</v>
      </c>
      <c r="BH24" s="660"/>
      <c r="BI24" s="660"/>
      <c r="BJ24" s="660"/>
      <c r="BK24" s="660"/>
      <c r="BL24" s="660"/>
      <c r="BM24" s="660"/>
      <c r="BN24" s="661"/>
      <c r="BO24" s="662" t="s">
        <v>120</v>
      </c>
      <c r="BP24" s="662"/>
      <c r="BQ24" s="662"/>
      <c r="BR24" s="662"/>
      <c r="BS24" s="668" t="s">
        <v>120</v>
      </c>
      <c r="BT24" s="660"/>
      <c r="BU24" s="660"/>
      <c r="BV24" s="660"/>
      <c r="BW24" s="660"/>
      <c r="BX24" s="660"/>
      <c r="BY24" s="660"/>
      <c r="BZ24" s="660"/>
      <c r="CA24" s="660"/>
      <c r="CB24" s="669"/>
      <c r="CD24" s="670" t="s">
        <v>284</v>
      </c>
      <c r="CE24" s="671"/>
      <c r="CF24" s="671"/>
      <c r="CG24" s="671"/>
      <c r="CH24" s="671"/>
      <c r="CI24" s="671"/>
      <c r="CJ24" s="671"/>
      <c r="CK24" s="671"/>
      <c r="CL24" s="671"/>
      <c r="CM24" s="671"/>
      <c r="CN24" s="671"/>
      <c r="CO24" s="671"/>
      <c r="CP24" s="671"/>
      <c r="CQ24" s="672"/>
      <c r="CR24" s="648">
        <v>981570</v>
      </c>
      <c r="CS24" s="649"/>
      <c r="CT24" s="649"/>
      <c r="CU24" s="649"/>
      <c r="CV24" s="649"/>
      <c r="CW24" s="649"/>
      <c r="CX24" s="649"/>
      <c r="CY24" s="650"/>
      <c r="CZ24" s="653">
        <v>30.1</v>
      </c>
      <c r="DA24" s="654"/>
      <c r="DB24" s="654"/>
      <c r="DC24" s="673"/>
      <c r="DD24" s="694">
        <v>786371</v>
      </c>
      <c r="DE24" s="649"/>
      <c r="DF24" s="649"/>
      <c r="DG24" s="649"/>
      <c r="DH24" s="649"/>
      <c r="DI24" s="649"/>
      <c r="DJ24" s="649"/>
      <c r="DK24" s="650"/>
      <c r="DL24" s="694">
        <v>778091</v>
      </c>
      <c r="DM24" s="649"/>
      <c r="DN24" s="649"/>
      <c r="DO24" s="649"/>
      <c r="DP24" s="649"/>
      <c r="DQ24" s="649"/>
      <c r="DR24" s="649"/>
      <c r="DS24" s="649"/>
      <c r="DT24" s="649"/>
      <c r="DU24" s="649"/>
      <c r="DV24" s="650"/>
      <c r="DW24" s="653">
        <v>41.8</v>
      </c>
      <c r="DX24" s="654"/>
      <c r="DY24" s="654"/>
      <c r="DZ24" s="654"/>
      <c r="EA24" s="654"/>
      <c r="EB24" s="654"/>
      <c r="EC24" s="655"/>
    </row>
    <row r="25" spans="2:133" ht="11.25" customHeight="1">
      <c r="B25" s="656" t="s">
        <v>285</v>
      </c>
      <c r="C25" s="657"/>
      <c r="D25" s="657"/>
      <c r="E25" s="657"/>
      <c r="F25" s="657"/>
      <c r="G25" s="657"/>
      <c r="H25" s="657"/>
      <c r="I25" s="657"/>
      <c r="J25" s="657"/>
      <c r="K25" s="657"/>
      <c r="L25" s="657"/>
      <c r="M25" s="657"/>
      <c r="N25" s="657"/>
      <c r="O25" s="657"/>
      <c r="P25" s="657"/>
      <c r="Q25" s="658"/>
      <c r="R25" s="659">
        <v>32387</v>
      </c>
      <c r="S25" s="660"/>
      <c r="T25" s="660"/>
      <c r="U25" s="660"/>
      <c r="V25" s="660"/>
      <c r="W25" s="660"/>
      <c r="X25" s="660"/>
      <c r="Y25" s="661"/>
      <c r="Z25" s="662">
        <v>0.9</v>
      </c>
      <c r="AA25" s="662"/>
      <c r="AB25" s="662"/>
      <c r="AC25" s="662"/>
      <c r="AD25" s="663">
        <v>382</v>
      </c>
      <c r="AE25" s="663"/>
      <c r="AF25" s="663"/>
      <c r="AG25" s="663"/>
      <c r="AH25" s="663"/>
      <c r="AI25" s="663"/>
      <c r="AJ25" s="663"/>
      <c r="AK25" s="663"/>
      <c r="AL25" s="664">
        <v>0</v>
      </c>
      <c r="AM25" s="665"/>
      <c r="AN25" s="665"/>
      <c r="AO25" s="666"/>
      <c r="AP25" s="677" t="s">
        <v>286</v>
      </c>
      <c r="AQ25" s="678"/>
      <c r="AR25" s="678"/>
      <c r="AS25" s="678"/>
      <c r="AT25" s="678"/>
      <c r="AU25" s="678"/>
      <c r="AV25" s="678"/>
      <c r="AW25" s="678"/>
      <c r="AX25" s="678"/>
      <c r="AY25" s="678"/>
      <c r="AZ25" s="678"/>
      <c r="BA25" s="678"/>
      <c r="BB25" s="678"/>
      <c r="BC25" s="678"/>
      <c r="BD25" s="678"/>
      <c r="BE25" s="678"/>
      <c r="BF25" s="679"/>
      <c r="BG25" s="659" t="s">
        <v>226</v>
      </c>
      <c r="BH25" s="660"/>
      <c r="BI25" s="660"/>
      <c r="BJ25" s="660"/>
      <c r="BK25" s="660"/>
      <c r="BL25" s="660"/>
      <c r="BM25" s="660"/>
      <c r="BN25" s="661"/>
      <c r="BO25" s="662" t="s">
        <v>120</v>
      </c>
      <c r="BP25" s="662"/>
      <c r="BQ25" s="662"/>
      <c r="BR25" s="662"/>
      <c r="BS25" s="668" t="s">
        <v>120</v>
      </c>
      <c r="BT25" s="660"/>
      <c r="BU25" s="660"/>
      <c r="BV25" s="660"/>
      <c r="BW25" s="660"/>
      <c r="BX25" s="660"/>
      <c r="BY25" s="660"/>
      <c r="BZ25" s="660"/>
      <c r="CA25" s="660"/>
      <c r="CB25" s="669"/>
      <c r="CD25" s="674" t="s">
        <v>287</v>
      </c>
      <c r="CE25" s="675"/>
      <c r="CF25" s="675"/>
      <c r="CG25" s="675"/>
      <c r="CH25" s="675"/>
      <c r="CI25" s="675"/>
      <c r="CJ25" s="675"/>
      <c r="CK25" s="675"/>
      <c r="CL25" s="675"/>
      <c r="CM25" s="675"/>
      <c r="CN25" s="675"/>
      <c r="CO25" s="675"/>
      <c r="CP25" s="675"/>
      <c r="CQ25" s="676"/>
      <c r="CR25" s="659">
        <v>526365</v>
      </c>
      <c r="CS25" s="683"/>
      <c r="CT25" s="683"/>
      <c r="CU25" s="683"/>
      <c r="CV25" s="683"/>
      <c r="CW25" s="683"/>
      <c r="CX25" s="683"/>
      <c r="CY25" s="684"/>
      <c r="CZ25" s="664">
        <v>16.100000000000001</v>
      </c>
      <c r="DA25" s="695"/>
      <c r="DB25" s="695"/>
      <c r="DC25" s="697"/>
      <c r="DD25" s="668">
        <v>494145</v>
      </c>
      <c r="DE25" s="683"/>
      <c r="DF25" s="683"/>
      <c r="DG25" s="683"/>
      <c r="DH25" s="683"/>
      <c r="DI25" s="683"/>
      <c r="DJ25" s="683"/>
      <c r="DK25" s="684"/>
      <c r="DL25" s="668">
        <v>485865</v>
      </c>
      <c r="DM25" s="683"/>
      <c r="DN25" s="683"/>
      <c r="DO25" s="683"/>
      <c r="DP25" s="683"/>
      <c r="DQ25" s="683"/>
      <c r="DR25" s="683"/>
      <c r="DS25" s="683"/>
      <c r="DT25" s="683"/>
      <c r="DU25" s="683"/>
      <c r="DV25" s="684"/>
      <c r="DW25" s="664">
        <v>26.1</v>
      </c>
      <c r="DX25" s="695"/>
      <c r="DY25" s="695"/>
      <c r="DZ25" s="695"/>
      <c r="EA25" s="695"/>
      <c r="EB25" s="695"/>
      <c r="EC25" s="696"/>
    </row>
    <row r="26" spans="2:133" ht="11.25" customHeight="1">
      <c r="B26" s="656" t="s">
        <v>288</v>
      </c>
      <c r="C26" s="657"/>
      <c r="D26" s="657"/>
      <c r="E26" s="657"/>
      <c r="F26" s="657"/>
      <c r="G26" s="657"/>
      <c r="H26" s="657"/>
      <c r="I26" s="657"/>
      <c r="J26" s="657"/>
      <c r="K26" s="657"/>
      <c r="L26" s="657"/>
      <c r="M26" s="657"/>
      <c r="N26" s="657"/>
      <c r="O26" s="657"/>
      <c r="P26" s="657"/>
      <c r="Q26" s="658"/>
      <c r="R26" s="659">
        <v>2592</v>
      </c>
      <c r="S26" s="660"/>
      <c r="T26" s="660"/>
      <c r="U26" s="660"/>
      <c r="V26" s="660"/>
      <c r="W26" s="660"/>
      <c r="X26" s="660"/>
      <c r="Y26" s="661"/>
      <c r="Z26" s="662">
        <v>0.1</v>
      </c>
      <c r="AA26" s="662"/>
      <c r="AB26" s="662"/>
      <c r="AC26" s="662"/>
      <c r="AD26" s="663" t="s">
        <v>226</v>
      </c>
      <c r="AE26" s="663"/>
      <c r="AF26" s="663"/>
      <c r="AG26" s="663"/>
      <c r="AH26" s="663"/>
      <c r="AI26" s="663"/>
      <c r="AJ26" s="663"/>
      <c r="AK26" s="663"/>
      <c r="AL26" s="664" t="s">
        <v>120</v>
      </c>
      <c r="AM26" s="665"/>
      <c r="AN26" s="665"/>
      <c r="AO26" s="666"/>
      <c r="AP26" s="677" t="s">
        <v>289</v>
      </c>
      <c r="AQ26" s="698"/>
      <c r="AR26" s="698"/>
      <c r="AS26" s="698"/>
      <c r="AT26" s="698"/>
      <c r="AU26" s="698"/>
      <c r="AV26" s="698"/>
      <c r="AW26" s="698"/>
      <c r="AX26" s="698"/>
      <c r="AY26" s="698"/>
      <c r="AZ26" s="698"/>
      <c r="BA26" s="698"/>
      <c r="BB26" s="698"/>
      <c r="BC26" s="698"/>
      <c r="BD26" s="698"/>
      <c r="BE26" s="698"/>
      <c r="BF26" s="679"/>
      <c r="BG26" s="659" t="s">
        <v>120</v>
      </c>
      <c r="BH26" s="660"/>
      <c r="BI26" s="660"/>
      <c r="BJ26" s="660"/>
      <c r="BK26" s="660"/>
      <c r="BL26" s="660"/>
      <c r="BM26" s="660"/>
      <c r="BN26" s="661"/>
      <c r="BO26" s="662" t="s">
        <v>226</v>
      </c>
      <c r="BP26" s="662"/>
      <c r="BQ26" s="662"/>
      <c r="BR26" s="662"/>
      <c r="BS26" s="668" t="s">
        <v>120</v>
      </c>
      <c r="BT26" s="660"/>
      <c r="BU26" s="660"/>
      <c r="BV26" s="660"/>
      <c r="BW26" s="660"/>
      <c r="BX26" s="660"/>
      <c r="BY26" s="660"/>
      <c r="BZ26" s="660"/>
      <c r="CA26" s="660"/>
      <c r="CB26" s="669"/>
      <c r="CD26" s="674" t="s">
        <v>290</v>
      </c>
      <c r="CE26" s="675"/>
      <c r="CF26" s="675"/>
      <c r="CG26" s="675"/>
      <c r="CH26" s="675"/>
      <c r="CI26" s="675"/>
      <c r="CJ26" s="675"/>
      <c r="CK26" s="675"/>
      <c r="CL26" s="675"/>
      <c r="CM26" s="675"/>
      <c r="CN26" s="675"/>
      <c r="CO26" s="675"/>
      <c r="CP26" s="675"/>
      <c r="CQ26" s="676"/>
      <c r="CR26" s="659">
        <v>313614</v>
      </c>
      <c r="CS26" s="660"/>
      <c r="CT26" s="660"/>
      <c r="CU26" s="660"/>
      <c r="CV26" s="660"/>
      <c r="CW26" s="660"/>
      <c r="CX26" s="660"/>
      <c r="CY26" s="661"/>
      <c r="CZ26" s="664">
        <v>9.6</v>
      </c>
      <c r="DA26" s="695"/>
      <c r="DB26" s="695"/>
      <c r="DC26" s="697"/>
      <c r="DD26" s="668">
        <v>282218</v>
      </c>
      <c r="DE26" s="660"/>
      <c r="DF26" s="660"/>
      <c r="DG26" s="660"/>
      <c r="DH26" s="660"/>
      <c r="DI26" s="660"/>
      <c r="DJ26" s="660"/>
      <c r="DK26" s="661"/>
      <c r="DL26" s="668" t="s">
        <v>120</v>
      </c>
      <c r="DM26" s="660"/>
      <c r="DN26" s="660"/>
      <c r="DO26" s="660"/>
      <c r="DP26" s="660"/>
      <c r="DQ26" s="660"/>
      <c r="DR26" s="660"/>
      <c r="DS26" s="660"/>
      <c r="DT26" s="660"/>
      <c r="DU26" s="660"/>
      <c r="DV26" s="661"/>
      <c r="DW26" s="664" t="s">
        <v>226</v>
      </c>
      <c r="DX26" s="695"/>
      <c r="DY26" s="695"/>
      <c r="DZ26" s="695"/>
      <c r="EA26" s="695"/>
      <c r="EB26" s="695"/>
      <c r="EC26" s="696"/>
    </row>
    <row r="27" spans="2:133" ht="11.25" customHeight="1">
      <c r="B27" s="656" t="s">
        <v>291</v>
      </c>
      <c r="C27" s="657"/>
      <c r="D27" s="657"/>
      <c r="E27" s="657"/>
      <c r="F27" s="657"/>
      <c r="G27" s="657"/>
      <c r="H27" s="657"/>
      <c r="I27" s="657"/>
      <c r="J27" s="657"/>
      <c r="K27" s="657"/>
      <c r="L27" s="657"/>
      <c r="M27" s="657"/>
      <c r="N27" s="657"/>
      <c r="O27" s="657"/>
      <c r="P27" s="657"/>
      <c r="Q27" s="658"/>
      <c r="R27" s="659">
        <v>248666</v>
      </c>
      <c r="S27" s="660"/>
      <c r="T27" s="660"/>
      <c r="U27" s="660"/>
      <c r="V27" s="660"/>
      <c r="W27" s="660"/>
      <c r="X27" s="660"/>
      <c r="Y27" s="661"/>
      <c r="Z27" s="662">
        <v>6.9</v>
      </c>
      <c r="AA27" s="662"/>
      <c r="AB27" s="662"/>
      <c r="AC27" s="662"/>
      <c r="AD27" s="663" t="s">
        <v>226</v>
      </c>
      <c r="AE27" s="663"/>
      <c r="AF27" s="663"/>
      <c r="AG27" s="663"/>
      <c r="AH27" s="663"/>
      <c r="AI27" s="663"/>
      <c r="AJ27" s="663"/>
      <c r="AK27" s="663"/>
      <c r="AL27" s="664" t="s">
        <v>120</v>
      </c>
      <c r="AM27" s="665"/>
      <c r="AN27" s="665"/>
      <c r="AO27" s="666"/>
      <c r="AP27" s="656" t="s">
        <v>292</v>
      </c>
      <c r="AQ27" s="657"/>
      <c r="AR27" s="657"/>
      <c r="AS27" s="657"/>
      <c r="AT27" s="657"/>
      <c r="AU27" s="657"/>
      <c r="AV27" s="657"/>
      <c r="AW27" s="657"/>
      <c r="AX27" s="657"/>
      <c r="AY27" s="657"/>
      <c r="AZ27" s="657"/>
      <c r="BA27" s="657"/>
      <c r="BB27" s="657"/>
      <c r="BC27" s="657"/>
      <c r="BD27" s="657"/>
      <c r="BE27" s="657"/>
      <c r="BF27" s="658"/>
      <c r="BG27" s="659">
        <v>545717</v>
      </c>
      <c r="BH27" s="660"/>
      <c r="BI27" s="660"/>
      <c r="BJ27" s="660"/>
      <c r="BK27" s="660"/>
      <c r="BL27" s="660"/>
      <c r="BM27" s="660"/>
      <c r="BN27" s="661"/>
      <c r="BO27" s="662">
        <v>100</v>
      </c>
      <c r="BP27" s="662"/>
      <c r="BQ27" s="662"/>
      <c r="BR27" s="662"/>
      <c r="BS27" s="668" t="s">
        <v>120</v>
      </c>
      <c r="BT27" s="660"/>
      <c r="BU27" s="660"/>
      <c r="BV27" s="660"/>
      <c r="BW27" s="660"/>
      <c r="BX27" s="660"/>
      <c r="BY27" s="660"/>
      <c r="BZ27" s="660"/>
      <c r="CA27" s="660"/>
      <c r="CB27" s="669"/>
      <c r="CD27" s="674" t="s">
        <v>293</v>
      </c>
      <c r="CE27" s="675"/>
      <c r="CF27" s="675"/>
      <c r="CG27" s="675"/>
      <c r="CH27" s="675"/>
      <c r="CI27" s="675"/>
      <c r="CJ27" s="675"/>
      <c r="CK27" s="675"/>
      <c r="CL27" s="675"/>
      <c r="CM27" s="675"/>
      <c r="CN27" s="675"/>
      <c r="CO27" s="675"/>
      <c r="CP27" s="675"/>
      <c r="CQ27" s="676"/>
      <c r="CR27" s="659">
        <v>233620</v>
      </c>
      <c r="CS27" s="683"/>
      <c r="CT27" s="683"/>
      <c r="CU27" s="683"/>
      <c r="CV27" s="683"/>
      <c r="CW27" s="683"/>
      <c r="CX27" s="683"/>
      <c r="CY27" s="684"/>
      <c r="CZ27" s="664">
        <v>7.2</v>
      </c>
      <c r="DA27" s="695"/>
      <c r="DB27" s="695"/>
      <c r="DC27" s="697"/>
      <c r="DD27" s="668">
        <v>70641</v>
      </c>
      <c r="DE27" s="683"/>
      <c r="DF27" s="683"/>
      <c r="DG27" s="683"/>
      <c r="DH27" s="683"/>
      <c r="DI27" s="683"/>
      <c r="DJ27" s="683"/>
      <c r="DK27" s="684"/>
      <c r="DL27" s="668">
        <v>70641</v>
      </c>
      <c r="DM27" s="683"/>
      <c r="DN27" s="683"/>
      <c r="DO27" s="683"/>
      <c r="DP27" s="683"/>
      <c r="DQ27" s="683"/>
      <c r="DR27" s="683"/>
      <c r="DS27" s="683"/>
      <c r="DT27" s="683"/>
      <c r="DU27" s="683"/>
      <c r="DV27" s="684"/>
      <c r="DW27" s="664">
        <v>3.8</v>
      </c>
      <c r="DX27" s="695"/>
      <c r="DY27" s="695"/>
      <c r="DZ27" s="695"/>
      <c r="EA27" s="695"/>
      <c r="EB27" s="695"/>
      <c r="EC27" s="696"/>
    </row>
    <row r="28" spans="2:133" ht="11.25" customHeight="1">
      <c r="B28" s="701" t="s">
        <v>294</v>
      </c>
      <c r="C28" s="702"/>
      <c r="D28" s="702"/>
      <c r="E28" s="702"/>
      <c r="F28" s="702"/>
      <c r="G28" s="702"/>
      <c r="H28" s="702"/>
      <c r="I28" s="702"/>
      <c r="J28" s="702"/>
      <c r="K28" s="702"/>
      <c r="L28" s="702"/>
      <c r="M28" s="702"/>
      <c r="N28" s="702"/>
      <c r="O28" s="702"/>
      <c r="P28" s="702"/>
      <c r="Q28" s="703"/>
      <c r="R28" s="659" t="s">
        <v>226</v>
      </c>
      <c r="S28" s="660"/>
      <c r="T28" s="660"/>
      <c r="U28" s="660"/>
      <c r="V28" s="660"/>
      <c r="W28" s="660"/>
      <c r="X28" s="660"/>
      <c r="Y28" s="661"/>
      <c r="Z28" s="662" t="s">
        <v>120</v>
      </c>
      <c r="AA28" s="662"/>
      <c r="AB28" s="662"/>
      <c r="AC28" s="662"/>
      <c r="AD28" s="663" t="s">
        <v>120</v>
      </c>
      <c r="AE28" s="663"/>
      <c r="AF28" s="663"/>
      <c r="AG28" s="663"/>
      <c r="AH28" s="663"/>
      <c r="AI28" s="663"/>
      <c r="AJ28" s="663"/>
      <c r="AK28" s="663"/>
      <c r="AL28" s="664" t="s">
        <v>120</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295</v>
      </c>
      <c r="CE28" s="675"/>
      <c r="CF28" s="675"/>
      <c r="CG28" s="675"/>
      <c r="CH28" s="675"/>
      <c r="CI28" s="675"/>
      <c r="CJ28" s="675"/>
      <c r="CK28" s="675"/>
      <c r="CL28" s="675"/>
      <c r="CM28" s="675"/>
      <c r="CN28" s="675"/>
      <c r="CO28" s="675"/>
      <c r="CP28" s="675"/>
      <c r="CQ28" s="676"/>
      <c r="CR28" s="659">
        <v>221585</v>
      </c>
      <c r="CS28" s="660"/>
      <c r="CT28" s="660"/>
      <c r="CU28" s="660"/>
      <c r="CV28" s="660"/>
      <c r="CW28" s="660"/>
      <c r="CX28" s="660"/>
      <c r="CY28" s="661"/>
      <c r="CZ28" s="664">
        <v>6.8</v>
      </c>
      <c r="DA28" s="695"/>
      <c r="DB28" s="695"/>
      <c r="DC28" s="697"/>
      <c r="DD28" s="668">
        <v>221585</v>
      </c>
      <c r="DE28" s="660"/>
      <c r="DF28" s="660"/>
      <c r="DG28" s="660"/>
      <c r="DH28" s="660"/>
      <c r="DI28" s="660"/>
      <c r="DJ28" s="660"/>
      <c r="DK28" s="661"/>
      <c r="DL28" s="668">
        <v>221585</v>
      </c>
      <c r="DM28" s="660"/>
      <c r="DN28" s="660"/>
      <c r="DO28" s="660"/>
      <c r="DP28" s="660"/>
      <c r="DQ28" s="660"/>
      <c r="DR28" s="660"/>
      <c r="DS28" s="660"/>
      <c r="DT28" s="660"/>
      <c r="DU28" s="660"/>
      <c r="DV28" s="661"/>
      <c r="DW28" s="664">
        <v>11.9</v>
      </c>
      <c r="DX28" s="695"/>
      <c r="DY28" s="695"/>
      <c r="DZ28" s="695"/>
      <c r="EA28" s="695"/>
      <c r="EB28" s="695"/>
      <c r="EC28" s="696"/>
    </row>
    <row r="29" spans="2:133" ht="11.25" customHeight="1">
      <c r="B29" s="656" t="s">
        <v>296</v>
      </c>
      <c r="C29" s="657"/>
      <c r="D29" s="657"/>
      <c r="E29" s="657"/>
      <c r="F29" s="657"/>
      <c r="G29" s="657"/>
      <c r="H29" s="657"/>
      <c r="I29" s="657"/>
      <c r="J29" s="657"/>
      <c r="K29" s="657"/>
      <c r="L29" s="657"/>
      <c r="M29" s="657"/>
      <c r="N29" s="657"/>
      <c r="O29" s="657"/>
      <c r="P29" s="657"/>
      <c r="Q29" s="658"/>
      <c r="R29" s="659">
        <v>295135</v>
      </c>
      <c r="S29" s="660"/>
      <c r="T29" s="660"/>
      <c r="U29" s="660"/>
      <c r="V29" s="660"/>
      <c r="W29" s="660"/>
      <c r="X29" s="660"/>
      <c r="Y29" s="661"/>
      <c r="Z29" s="662">
        <v>8.1999999999999993</v>
      </c>
      <c r="AA29" s="662"/>
      <c r="AB29" s="662"/>
      <c r="AC29" s="662"/>
      <c r="AD29" s="663" t="s">
        <v>226</v>
      </c>
      <c r="AE29" s="663"/>
      <c r="AF29" s="663"/>
      <c r="AG29" s="663"/>
      <c r="AH29" s="663"/>
      <c r="AI29" s="663"/>
      <c r="AJ29" s="663"/>
      <c r="AK29" s="663"/>
      <c r="AL29" s="664" t="s">
        <v>226</v>
      </c>
      <c r="AM29" s="665"/>
      <c r="AN29" s="665"/>
      <c r="AO29" s="666"/>
      <c r="AP29" s="638" t="s">
        <v>215</v>
      </c>
      <c r="AQ29" s="639"/>
      <c r="AR29" s="639"/>
      <c r="AS29" s="639"/>
      <c r="AT29" s="639"/>
      <c r="AU29" s="639"/>
      <c r="AV29" s="639"/>
      <c r="AW29" s="639"/>
      <c r="AX29" s="639"/>
      <c r="AY29" s="639"/>
      <c r="AZ29" s="639"/>
      <c r="BA29" s="639"/>
      <c r="BB29" s="639"/>
      <c r="BC29" s="639"/>
      <c r="BD29" s="639"/>
      <c r="BE29" s="639"/>
      <c r="BF29" s="640"/>
      <c r="BG29" s="638" t="s">
        <v>297</v>
      </c>
      <c r="BH29" s="699"/>
      <c r="BI29" s="699"/>
      <c r="BJ29" s="699"/>
      <c r="BK29" s="699"/>
      <c r="BL29" s="699"/>
      <c r="BM29" s="699"/>
      <c r="BN29" s="699"/>
      <c r="BO29" s="699"/>
      <c r="BP29" s="699"/>
      <c r="BQ29" s="700"/>
      <c r="BR29" s="638" t="s">
        <v>298</v>
      </c>
      <c r="BS29" s="699"/>
      <c r="BT29" s="699"/>
      <c r="BU29" s="699"/>
      <c r="BV29" s="699"/>
      <c r="BW29" s="699"/>
      <c r="BX29" s="699"/>
      <c r="BY29" s="699"/>
      <c r="BZ29" s="699"/>
      <c r="CA29" s="699"/>
      <c r="CB29" s="700"/>
      <c r="CD29" s="722" t="s">
        <v>299</v>
      </c>
      <c r="CE29" s="723"/>
      <c r="CF29" s="674" t="s">
        <v>300</v>
      </c>
      <c r="CG29" s="675"/>
      <c r="CH29" s="675"/>
      <c r="CI29" s="675"/>
      <c r="CJ29" s="675"/>
      <c r="CK29" s="675"/>
      <c r="CL29" s="675"/>
      <c r="CM29" s="675"/>
      <c r="CN29" s="675"/>
      <c r="CO29" s="675"/>
      <c r="CP29" s="675"/>
      <c r="CQ29" s="676"/>
      <c r="CR29" s="659">
        <v>221585</v>
      </c>
      <c r="CS29" s="683"/>
      <c r="CT29" s="683"/>
      <c r="CU29" s="683"/>
      <c r="CV29" s="683"/>
      <c r="CW29" s="683"/>
      <c r="CX29" s="683"/>
      <c r="CY29" s="684"/>
      <c r="CZ29" s="664">
        <v>6.8</v>
      </c>
      <c r="DA29" s="695"/>
      <c r="DB29" s="695"/>
      <c r="DC29" s="697"/>
      <c r="DD29" s="668">
        <v>221585</v>
      </c>
      <c r="DE29" s="683"/>
      <c r="DF29" s="683"/>
      <c r="DG29" s="683"/>
      <c r="DH29" s="683"/>
      <c r="DI29" s="683"/>
      <c r="DJ29" s="683"/>
      <c r="DK29" s="684"/>
      <c r="DL29" s="668">
        <v>221585</v>
      </c>
      <c r="DM29" s="683"/>
      <c r="DN29" s="683"/>
      <c r="DO29" s="683"/>
      <c r="DP29" s="683"/>
      <c r="DQ29" s="683"/>
      <c r="DR29" s="683"/>
      <c r="DS29" s="683"/>
      <c r="DT29" s="683"/>
      <c r="DU29" s="683"/>
      <c r="DV29" s="684"/>
      <c r="DW29" s="664">
        <v>11.9</v>
      </c>
      <c r="DX29" s="695"/>
      <c r="DY29" s="695"/>
      <c r="DZ29" s="695"/>
      <c r="EA29" s="695"/>
      <c r="EB29" s="695"/>
      <c r="EC29" s="696"/>
    </row>
    <row r="30" spans="2:133" ht="11.25" customHeight="1">
      <c r="B30" s="656" t="s">
        <v>301</v>
      </c>
      <c r="C30" s="657"/>
      <c r="D30" s="657"/>
      <c r="E30" s="657"/>
      <c r="F30" s="657"/>
      <c r="G30" s="657"/>
      <c r="H30" s="657"/>
      <c r="I30" s="657"/>
      <c r="J30" s="657"/>
      <c r="K30" s="657"/>
      <c r="L30" s="657"/>
      <c r="M30" s="657"/>
      <c r="N30" s="657"/>
      <c r="O30" s="657"/>
      <c r="P30" s="657"/>
      <c r="Q30" s="658"/>
      <c r="R30" s="659">
        <v>6053</v>
      </c>
      <c r="S30" s="660"/>
      <c r="T30" s="660"/>
      <c r="U30" s="660"/>
      <c r="V30" s="660"/>
      <c r="W30" s="660"/>
      <c r="X30" s="660"/>
      <c r="Y30" s="661"/>
      <c r="Z30" s="662">
        <v>0.2</v>
      </c>
      <c r="AA30" s="662"/>
      <c r="AB30" s="662"/>
      <c r="AC30" s="662"/>
      <c r="AD30" s="663">
        <v>3529</v>
      </c>
      <c r="AE30" s="663"/>
      <c r="AF30" s="663"/>
      <c r="AG30" s="663"/>
      <c r="AH30" s="663"/>
      <c r="AI30" s="663"/>
      <c r="AJ30" s="663"/>
      <c r="AK30" s="663"/>
      <c r="AL30" s="664">
        <v>0.2</v>
      </c>
      <c r="AM30" s="665"/>
      <c r="AN30" s="665"/>
      <c r="AO30" s="666"/>
      <c r="AP30" s="707" t="s">
        <v>302</v>
      </c>
      <c r="AQ30" s="708"/>
      <c r="AR30" s="708"/>
      <c r="AS30" s="708"/>
      <c r="AT30" s="713" t="s">
        <v>303</v>
      </c>
      <c r="AU30" s="210"/>
      <c r="AV30" s="210"/>
      <c r="AW30" s="210"/>
      <c r="AX30" s="645" t="s">
        <v>179</v>
      </c>
      <c r="AY30" s="646"/>
      <c r="AZ30" s="646"/>
      <c r="BA30" s="646"/>
      <c r="BB30" s="646"/>
      <c r="BC30" s="646"/>
      <c r="BD30" s="646"/>
      <c r="BE30" s="646"/>
      <c r="BF30" s="647"/>
      <c r="BG30" s="719">
        <v>99</v>
      </c>
      <c r="BH30" s="720"/>
      <c r="BI30" s="720"/>
      <c r="BJ30" s="720"/>
      <c r="BK30" s="720"/>
      <c r="BL30" s="720"/>
      <c r="BM30" s="654">
        <v>90.6</v>
      </c>
      <c r="BN30" s="720"/>
      <c r="BO30" s="720"/>
      <c r="BP30" s="720"/>
      <c r="BQ30" s="721"/>
      <c r="BR30" s="719">
        <v>99.2</v>
      </c>
      <c r="BS30" s="720"/>
      <c r="BT30" s="720"/>
      <c r="BU30" s="720"/>
      <c r="BV30" s="720"/>
      <c r="BW30" s="720"/>
      <c r="BX30" s="654">
        <v>90.1</v>
      </c>
      <c r="BY30" s="720"/>
      <c r="BZ30" s="720"/>
      <c r="CA30" s="720"/>
      <c r="CB30" s="721"/>
      <c r="CD30" s="724"/>
      <c r="CE30" s="725"/>
      <c r="CF30" s="674" t="s">
        <v>304</v>
      </c>
      <c r="CG30" s="675"/>
      <c r="CH30" s="675"/>
      <c r="CI30" s="675"/>
      <c r="CJ30" s="675"/>
      <c r="CK30" s="675"/>
      <c r="CL30" s="675"/>
      <c r="CM30" s="675"/>
      <c r="CN30" s="675"/>
      <c r="CO30" s="675"/>
      <c r="CP30" s="675"/>
      <c r="CQ30" s="676"/>
      <c r="CR30" s="659">
        <v>200108</v>
      </c>
      <c r="CS30" s="660"/>
      <c r="CT30" s="660"/>
      <c r="CU30" s="660"/>
      <c r="CV30" s="660"/>
      <c r="CW30" s="660"/>
      <c r="CX30" s="660"/>
      <c r="CY30" s="661"/>
      <c r="CZ30" s="664">
        <v>6.1</v>
      </c>
      <c r="DA30" s="695"/>
      <c r="DB30" s="695"/>
      <c r="DC30" s="697"/>
      <c r="DD30" s="668">
        <v>200108</v>
      </c>
      <c r="DE30" s="660"/>
      <c r="DF30" s="660"/>
      <c r="DG30" s="660"/>
      <c r="DH30" s="660"/>
      <c r="DI30" s="660"/>
      <c r="DJ30" s="660"/>
      <c r="DK30" s="661"/>
      <c r="DL30" s="668">
        <v>200108</v>
      </c>
      <c r="DM30" s="660"/>
      <c r="DN30" s="660"/>
      <c r="DO30" s="660"/>
      <c r="DP30" s="660"/>
      <c r="DQ30" s="660"/>
      <c r="DR30" s="660"/>
      <c r="DS30" s="660"/>
      <c r="DT30" s="660"/>
      <c r="DU30" s="660"/>
      <c r="DV30" s="661"/>
      <c r="DW30" s="664">
        <v>10.7</v>
      </c>
      <c r="DX30" s="695"/>
      <c r="DY30" s="695"/>
      <c r="DZ30" s="695"/>
      <c r="EA30" s="695"/>
      <c r="EB30" s="695"/>
      <c r="EC30" s="696"/>
    </row>
    <row r="31" spans="2:133" ht="11.25" customHeight="1">
      <c r="B31" s="656" t="s">
        <v>305</v>
      </c>
      <c r="C31" s="657"/>
      <c r="D31" s="657"/>
      <c r="E31" s="657"/>
      <c r="F31" s="657"/>
      <c r="G31" s="657"/>
      <c r="H31" s="657"/>
      <c r="I31" s="657"/>
      <c r="J31" s="657"/>
      <c r="K31" s="657"/>
      <c r="L31" s="657"/>
      <c r="M31" s="657"/>
      <c r="N31" s="657"/>
      <c r="O31" s="657"/>
      <c r="P31" s="657"/>
      <c r="Q31" s="658"/>
      <c r="R31" s="659">
        <v>584021</v>
      </c>
      <c r="S31" s="660"/>
      <c r="T31" s="660"/>
      <c r="U31" s="660"/>
      <c r="V31" s="660"/>
      <c r="W31" s="660"/>
      <c r="X31" s="660"/>
      <c r="Y31" s="661"/>
      <c r="Z31" s="662">
        <v>16.2</v>
      </c>
      <c r="AA31" s="662"/>
      <c r="AB31" s="662"/>
      <c r="AC31" s="662"/>
      <c r="AD31" s="663" t="s">
        <v>120</v>
      </c>
      <c r="AE31" s="663"/>
      <c r="AF31" s="663"/>
      <c r="AG31" s="663"/>
      <c r="AH31" s="663"/>
      <c r="AI31" s="663"/>
      <c r="AJ31" s="663"/>
      <c r="AK31" s="663"/>
      <c r="AL31" s="664" t="s">
        <v>226</v>
      </c>
      <c r="AM31" s="665"/>
      <c r="AN31" s="665"/>
      <c r="AO31" s="666"/>
      <c r="AP31" s="709"/>
      <c r="AQ31" s="710"/>
      <c r="AR31" s="710"/>
      <c r="AS31" s="710"/>
      <c r="AT31" s="714"/>
      <c r="AU31" s="209" t="s">
        <v>306</v>
      </c>
      <c r="AV31" s="209"/>
      <c r="AW31" s="209"/>
      <c r="AX31" s="656" t="s">
        <v>307</v>
      </c>
      <c r="AY31" s="657"/>
      <c r="AZ31" s="657"/>
      <c r="BA31" s="657"/>
      <c r="BB31" s="657"/>
      <c r="BC31" s="657"/>
      <c r="BD31" s="657"/>
      <c r="BE31" s="657"/>
      <c r="BF31" s="658"/>
      <c r="BG31" s="716">
        <v>99.3</v>
      </c>
      <c r="BH31" s="683"/>
      <c r="BI31" s="683"/>
      <c r="BJ31" s="683"/>
      <c r="BK31" s="683"/>
      <c r="BL31" s="683"/>
      <c r="BM31" s="665">
        <v>97.1</v>
      </c>
      <c r="BN31" s="717"/>
      <c r="BO31" s="717"/>
      <c r="BP31" s="717"/>
      <c r="BQ31" s="718"/>
      <c r="BR31" s="716">
        <v>99.4</v>
      </c>
      <c r="BS31" s="683"/>
      <c r="BT31" s="683"/>
      <c r="BU31" s="683"/>
      <c r="BV31" s="683"/>
      <c r="BW31" s="683"/>
      <c r="BX31" s="665">
        <v>96.7</v>
      </c>
      <c r="BY31" s="717"/>
      <c r="BZ31" s="717"/>
      <c r="CA31" s="717"/>
      <c r="CB31" s="718"/>
      <c r="CD31" s="724"/>
      <c r="CE31" s="725"/>
      <c r="CF31" s="674" t="s">
        <v>308</v>
      </c>
      <c r="CG31" s="675"/>
      <c r="CH31" s="675"/>
      <c r="CI31" s="675"/>
      <c r="CJ31" s="675"/>
      <c r="CK31" s="675"/>
      <c r="CL31" s="675"/>
      <c r="CM31" s="675"/>
      <c r="CN31" s="675"/>
      <c r="CO31" s="675"/>
      <c r="CP31" s="675"/>
      <c r="CQ31" s="676"/>
      <c r="CR31" s="659">
        <v>21477</v>
      </c>
      <c r="CS31" s="683"/>
      <c r="CT31" s="683"/>
      <c r="CU31" s="683"/>
      <c r="CV31" s="683"/>
      <c r="CW31" s="683"/>
      <c r="CX31" s="683"/>
      <c r="CY31" s="684"/>
      <c r="CZ31" s="664">
        <v>0.7</v>
      </c>
      <c r="DA31" s="695"/>
      <c r="DB31" s="695"/>
      <c r="DC31" s="697"/>
      <c r="DD31" s="668">
        <v>21477</v>
      </c>
      <c r="DE31" s="683"/>
      <c r="DF31" s="683"/>
      <c r="DG31" s="683"/>
      <c r="DH31" s="683"/>
      <c r="DI31" s="683"/>
      <c r="DJ31" s="683"/>
      <c r="DK31" s="684"/>
      <c r="DL31" s="668">
        <v>21477</v>
      </c>
      <c r="DM31" s="683"/>
      <c r="DN31" s="683"/>
      <c r="DO31" s="683"/>
      <c r="DP31" s="683"/>
      <c r="DQ31" s="683"/>
      <c r="DR31" s="683"/>
      <c r="DS31" s="683"/>
      <c r="DT31" s="683"/>
      <c r="DU31" s="683"/>
      <c r="DV31" s="684"/>
      <c r="DW31" s="664">
        <v>1.2</v>
      </c>
      <c r="DX31" s="695"/>
      <c r="DY31" s="695"/>
      <c r="DZ31" s="695"/>
      <c r="EA31" s="695"/>
      <c r="EB31" s="695"/>
      <c r="EC31" s="696"/>
    </row>
    <row r="32" spans="2:133" ht="11.25" customHeight="1">
      <c r="B32" s="656" t="s">
        <v>309</v>
      </c>
      <c r="C32" s="657"/>
      <c r="D32" s="657"/>
      <c r="E32" s="657"/>
      <c r="F32" s="657"/>
      <c r="G32" s="657"/>
      <c r="H32" s="657"/>
      <c r="I32" s="657"/>
      <c r="J32" s="657"/>
      <c r="K32" s="657"/>
      <c r="L32" s="657"/>
      <c r="M32" s="657"/>
      <c r="N32" s="657"/>
      <c r="O32" s="657"/>
      <c r="P32" s="657"/>
      <c r="Q32" s="658"/>
      <c r="R32" s="659">
        <v>104682</v>
      </c>
      <c r="S32" s="660"/>
      <c r="T32" s="660"/>
      <c r="U32" s="660"/>
      <c r="V32" s="660"/>
      <c r="W32" s="660"/>
      <c r="X32" s="660"/>
      <c r="Y32" s="661"/>
      <c r="Z32" s="662">
        <v>2.9</v>
      </c>
      <c r="AA32" s="662"/>
      <c r="AB32" s="662"/>
      <c r="AC32" s="662"/>
      <c r="AD32" s="663" t="s">
        <v>120</v>
      </c>
      <c r="AE32" s="663"/>
      <c r="AF32" s="663"/>
      <c r="AG32" s="663"/>
      <c r="AH32" s="663"/>
      <c r="AI32" s="663"/>
      <c r="AJ32" s="663"/>
      <c r="AK32" s="663"/>
      <c r="AL32" s="664" t="s">
        <v>120</v>
      </c>
      <c r="AM32" s="665"/>
      <c r="AN32" s="665"/>
      <c r="AO32" s="666"/>
      <c r="AP32" s="711"/>
      <c r="AQ32" s="712"/>
      <c r="AR32" s="712"/>
      <c r="AS32" s="712"/>
      <c r="AT32" s="715"/>
      <c r="AU32" s="211"/>
      <c r="AV32" s="211"/>
      <c r="AW32" s="211"/>
      <c r="AX32" s="704" t="s">
        <v>310</v>
      </c>
      <c r="AY32" s="705"/>
      <c r="AZ32" s="705"/>
      <c r="BA32" s="705"/>
      <c r="BB32" s="705"/>
      <c r="BC32" s="705"/>
      <c r="BD32" s="705"/>
      <c r="BE32" s="705"/>
      <c r="BF32" s="706"/>
      <c r="BG32" s="728">
        <v>98.5</v>
      </c>
      <c r="BH32" s="729"/>
      <c r="BI32" s="729"/>
      <c r="BJ32" s="729"/>
      <c r="BK32" s="729"/>
      <c r="BL32" s="729"/>
      <c r="BM32" s="730">
        <v>83.9</v>
      </c>
      <c r="BN32" s="729"/>
      <c r="BO32" s="729"/>
      <c r="BP32" s="729"/>
      <c r="BQ32" s="731"/>
      <c r="BR32" s="728">
        <v>98.9</v>
      </c>
      <c r="BS32" s="729"/>
      <c r="BT32" s="729"/>
      <c r="BU32" s="729"/>
      <c r="BV32" s="729"/>
      <c r="BW32" s="729"/>
      <c r="BX32" s="730">
        <v>83.6</v>
      </c>
      <c r="BY32" s="729"/>
      <c r="BZ32" s="729"/>
      <c r="CA32" s="729"/>
      <c r="CB32" s="731"/>
      <c r="CD32" s="726"/>
      <c r="CE32" s="727"/>
      <c r="CF32" s="674" t="s">
        <v>311</v>
      </c>
      <c r="CG32" s="675"/>
      <c r="CH32" s="675"/>
      <c r="CI32" s="675"/>
      <c r="CJ32" s="675"/>
      <c r="CK32" s="675"/>
      <c r="CL32" s="675"/>
      <c r="CM32" s="675"/>
      <c r="CN32" s="675"/>
      <c r="CO32" s="675"/>
      <c r="CP32" s="675"/>
      <c r="CQ32" s="676"/>
      <c r="CR32" s="659" t="s">
        <v>226</v>
      </c>
      <c r="CS32" s="660"/>
      <c r="CT32" s="660"/>
      <c r="CU32" s="660"/>
      <c r="CV32" s="660"/>
      <c r="CW32" s="660"/>
      <c r="CX32" s="660"/>
      <c r="CY32" s="661"/>
      <c r="CZ32" s="664" t="s">
        <v>226</v>
      </c>
      <c r="DA32" s="695"/>
      <c r="DB32" s="695"/>
      <c r="DC32" s="697"/>
      <c r="DD32" s="668" t="s">
        <v>120</v>
      </c>
      <c r="DE32" s="660"/>
      <c r="DF32" s="660"/>
      <c r="DG32" s="660"/>
      <c r="DH32" s="660"/>
      <c r="DI32" s="660"/>
      <c r="DJ32" s="660"/>
      <c r="DK32" s="661"/>
      <c r="DL32" s="668" t="s">
        <v>120</v>
      </c>
      <c r="DM32" s="660"/>
      <c r="DN32" s="660"/>
      <c r="DO32" s="660"/>
      <c r="DP32" s="660"/>
      <c r="DQ32" s="660"/>
      <c r="DR32" s="660"/>
      <c r="DS32" s="660"/>
      <c r="DT32" s="660"/>
      <c r="DU32" s="660"/>
      <c r="DV32" s="661"/>
      <c r="DW32" s="664" t="s">
        <v>226</v>
      </c>
      <c r="DX32" s="695"/>
      <c r="DY32" s="695"/>
      <c r="DZ32" s="695"/>
      <c r="EA32" s="695"/>
      <c r="EB32" s="695"/>
      <c r="EC32" s="696"/>
    </row>
    <row r="33" spans="2:133" ht="11.25" customHeight="1">
      <c r="B33" s="656" t="s">
        <v>312</v>
      </c>
      <c r="C33" s="657"/>
      <c r="D33" s="657"/>
      <c r="E33" s="657"/>
      <c r="F33" s="657"/>
      <c r="G33" s="657"/>
      <c r="H33" s="657"/>
      <c r="I33" s="657"/>
      <c r="J33" s="657"/>
      <c r="K33" s="657"/>
      <c r="L33" s="657"/>
      <c r="M33" s="657"/>
      <c r="N33" s="657"/>
      <c r="O33" s="657"/>
      <c r="P33" s="657"/>
      <c r="Q33" s="658"/>
      <c r="R33" s="659">
        <v>137063</v>
      </c>
      <c r="S33" s="660"/>
      <c r="T33" s="660"/>
      <c r="U33" s="660"/>
      <c r="V33" s="660"/>
      <c r="W33" s="660"/>
      <c r="X33" s="660"/>
      <c r="Y33" s="661"/>
      <c r="Z33" s="662">
        <v>3.8</v>
      </c>
      <c r="AA33" s="662"/>
      <c r="AB33" s="662"/>
      <c r="AC33" s="662"/>
      <c r="AD33" s="663" t="s">
        <v>120</v>
      </c>
      <c r="AE33" s="663"/>
      <c r="AF33" s="663"/>
      <c r="AG33" s="663"/>
      <c r="AH33" s="663"/>
      <c r="AI33" s="663"/>
      <c r="AJ33" s="663"/>
      <c r="AK33" s="663"/>
      <c r="AL33" s="664" t="s">
        <v>120</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313</v>
      </c>
      <c r="CE33" s="675"/>
      <c r="CF33" s="675"/>
      <c r="CG33" s="675"/>
      <c r="CH33" s="675"/>
      <c r="CI33" s="675"/>
      <c r="CJ33" s="675"/>
      <c r="CK33" s="675"/>
      <c r="CL33" s="675"/>
      <c r="CM33" s="675"/>
      <c r="CN33" s="675"/>
      <c r="CO33" s="675"/>
      <c r="CP33" s="675"/>
      <c r="CQ33" s="676"/>
      <c r="CR33" s="659">
        <v>1688879</v>
      </c>
      <c r="CS33" s="683"/>
      <c r="CT33" s="683"/>
      <c r="CU33" s="683"/>
      <c r="CV33" s="683"/>
      <c r="CW33" s="683"/>
      <c r="CX33" s="683"/>
      <c r="CY33" s="684"/>
      <c r="CZ33" s="664">
        <v>51.7</v>
      </c>
      <c r="DA33" s="695"/>
      <c r="DB33" s="695"/>
      <c r="DC33" s="697"/>
      <c r="DD33" s="668">
        <v>1471811</v>
      </c>
      <c r="DE33" s="683"/>
      <c r="DF33" s="683"/>
      <c r="DG33" s="683"/>
      <c r="DH33" s="683"/>
      <c r="DI33" s="683"/>
      <c r="DJ33" s="683"/>
      <c r="DK33" s="684"/>
      <c r="DL33" s="668">
        <v>800208</v>
      </c>
      <c r="DM33" s="683"/>
      <c r="DN33" s="683"/>
      <c r="DO33" s="683"/>
      <c r="DP33" s="683"/>
      <c r="DQ33" s="683"/>
      <c r="DR33" s="683"/>
      <c r="DS33" s="683"/>
      <c r="DT33" s="683"/>
      <c r="DU33" s="683"/>
      <c r="DV33" s="684"/>
      <c r="DW33" s="664">
        <v>43</v>
      </c>
      <c r="DX33" s="695"/>
      <c r="DY33" s="695"/>
      <c r="DZ33" s="695"/>
      <c r="EA33" s="695"/>
      <c r="EB33" s="695"/>
      <c r="EC33" s="696"/>
    </row>
    <row r="34" spans="2:133" ht="11.25" customHeight="1">
      <c r="B34" s="656" t="s">
        <v>314</v>
      </c>
      <c r="C34" s="657"/>
      <c r="D34" s="657"/>
      <c r="E34" s="657"/>
      <c r="F34" s="657"/>
      <c r="G34" s="657"/>
      <c r="H34" s="657"/>
      <c r="I34" s="657"/>
      <c r="J34" s="657"/>
      <c r="K34" s="657"/>
      <c r="L34" s="657"/>
      <c r="M34" s="657"/>
      <c r="N34" s="657"/>
      <c r="O34" s="657"/>
      <c r="P34" s="657"/>
      <c r="Q34" s="658"/>
      <c r="R34" s="659">
        <v>21514</v>
      </c>
      <c r="S34" s="660"/>
      <c r="T34" s="660"/>
      <c r="U34" s="660"/>
      <c r="V34" s="660"/>
      <c r="W34" s="660"/>
      <c r="X34" s="660"/>
      <c r="Y34" s="661"/>
      <c r="Z34" s="662">
        <v>0.6</v>
      </c>
      <c r="AA34" s="662"/>
      <c r="AB34" s="662"/>
      <c r="AC34" s="662"/>
      <c r="AD34" s="663">
        <v>3</v>
      </c>
      <c r="AE34" s="663"/>
      <c r="AF34" s="663"/>
      <c r="AG34" s="663"/>
      <c r="AH34" s="663"/>
      <c r="AI34" s="663"/>
      <c r="AJ34" s="663"/>
      <c r="AK34" s="663"/>
      <c r="AL34" s="664">
        <v>0</v>
      </c>
      <c r="AM34" s="665"/>
      <c r="AN34" s="665"/>
      <c r="AO34" s="666"/>
      <c r="AP34" s="214"/>
      <c r="AQ34" s="638" t="s">
        <v>315</v>
      </c>
      <c r="AR34" s="639"/>
      <c r="AS34" s="639"/>
      <c r="AT34" s="639"/>
      <c r="AU34" s="639"/>
      <c r="AV34" s="639"/>
      <c r="AW34" s="639"/>
      <c r="AX34" s="639"/>
      <c r="AY34" s="639"/>
      <c r="AZ34" s="639"/>
      <c r="BA34" s="639"/>
      <c r="BB34" s="639"/>
      <c r="BC34" s="639"/>
      <c r="BD34" s="639"/>
      <c r="BE34" s="639"/>
      <c r="BF34" s="640"/>
      <c r="BG34" s="638" t="s">
        <v>316</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317</v>
      </c>
      <c r="CE34" s="675"/>
      <c r="CF34" s="675"/>
      <c r="CG34" s="675"/>
      <c r="CH34" s="675"/>
      <c r="CI34" s="675"/>
      <c r="CJ34" s="675"/>
      <c r="CK34" s="675"/>
      <c r="CL34" s="675"/>
      <c r="CM34" s="675"/>
      <c r="CN34" s="675"/>
      <c r="CO34" s="675"/>
      <c r="CP34" s="675"/>
      <c r="CQ34" s="676"/>
      <c r="CR34" s="659">
        <v>822049</v>
      </c>
      <c r="CS34" s="660"/>
      <c r="CT34" s="660"/>
      <c r="CU34" s="660"/>
      <c r="CV34" s="660"/>
      <c r="CW34" s="660"/>
      <c r="CX34" s="660"/>
      <c r="CY34" s="661"/>
      <c r="CZ34" s="664">
        <v>25.2</v>
      </c>
      <c r="DA34" s="695"/>
      <c r="DB34" s="695"/>
      <c r="DC34" s="697"/>
      <c r="DD34" s="668">
        <v>741570</v>
      </c>
      <c r="DE34" s="660"/>
      <c r="DF34" s="660"/>
      <c r="DG34" s="660"/>
      <c r="DH34" s="660"/>
      <c r="DI34" s="660"/>
      <c r="DJ34" s="660"/>
      <c r="DK34" s="661"/>
      <c r="DL34" s="668">
        <v>373509</v>
      </c>
      <c r="DM34" s="660"/>
      <c r="DN34" s="660"/>
      <c r="DO34" s="660"/>
      <c r="DP34" s="660"/>
      <c r="DQ34" s="660"/>
      <c r="DR34" s="660"/>
      <c r="DS34" s="660"/>
      <c r="DT34" s="660"/>
      <c r="DU34" s="660"/>
      <c r="DV34" s="661"/>
      <c r="DW34" s="664">
        <v>20</v>
      </c>
      <c r="DX34" s="695"/>
      <c r="DY34" s="695"/>
      <c r="DZ34" s="695"/>
      <c r="EA34" s="695"/>
      <c r="EB34" s="695"/>
      <c r="EC34" s="696"/>
    </row>
    <row r="35" spans="2:133" ht="11.25" customHeight="1">
      <c r="B35" s="656" t="s">
        <v>318</v>
      </c>
      <c r="C35" s="657"/>
      <c r="D35" s="657"/>
      <c r="E35" s="657"/>
      <c r="F35" s="657"/>
      <c r="G35" s="657"/>
      <c r="H35" s="657"/>
      <c r="I35" s="657"/>
      <c r="J35" s="657"/>
      <c r="K35" s="657"/>
      <c r="L35" s="657"/>
      <c r="M35" s="657"/>
      <c r="N35" s="657"/>
      <c r="O35" s="657"/>
      <c r="P35" s="657"/>
      <c r="Q35" s="658"/>
      <c r="R35" s="659">
        <v>277223</v>
      </c>
      <c r="S35" s="660"/>
      <c r="T35" s="660"/>
      <c r="U35" s="660"/>
      <c r="V35" s="660"/>
      <c r="W35" s="660"/>
      <c r="X35" s="660"/>
      <c r="Y35" s="661"/>
      <c r="Z35" s="662">
        <v>7.7</v>
      </c>
      <c r="AA35" s="662"/>
      <c r="AB35" s="662"/>
      <c r="AC35" s="662"/>
      <c r="AD35" s="663" t="s">
        <v>120</v>
      </c>
      <c r="AE35" s="663"/>
      <c r="AF35" s="663"/>
      <c r="AG35" s="663"/>
      <c r="AH35" s="663"/>
      <c r="AI35" s="663"/>
      <c r="AJ35" s="663"/>
      <c r="AK35" s="663"/>
      <c r="AL35" s="664" t="s">
        <v>226</v>
      </c>
      <c r="AM35" s="665"/>
      <c r="AN35" s="665"/>
      <c r="AO35" s="666"/>
      <c r="AP35" s="214"/>
      <c r="AQ35" s="732" t="s">
        <v>319</v>
      </c>
      <c r="AR35" s="733"/>
      <c r="AS35" s="733"/>
      <c r="AT35" s="733"/>
      <c r="AU35" s="733"/>
      <c r="AV35" s="733"/>
      <c r="AW35" s="733"/>
      <c r="AX35" s="733"/>
      <c r="AY35" s="734"/>
      <c r="AZ35" s="648">
        <v>420541</v>
      </c>
      <c r="BA35" s="649"/>
      <c r="BB35" s="649"/>
      <c r="BC35" s="649"/>
      <c r="BD35" s="649"/>
      <c r="BE35" s="649"/>
      <c r="BF35" s="735"/>
      <c r="BG35" s="670" t="s">
        <v>320</v>
      </c>
      <c r="BH35" s="671"/>
      <c r="BI35" s="671"/>
      <c r="BJ35" s="671"/>
      <c r="BK35" s="671"/>
      <c r="BL35" s="671"/>
      <c r="BM35" s="671"/>
      <c r="BN35" s="671"/>
      <c r="BO35" s="671"/>
      <c r="BP35" s="671"/>
      <c r="BQ35" s="671"/>
      <c r="BR35" s="671"/>
      <c r="BS35" s="671"/>
      <c r="BT35" s="671"/>
      <c r="BU35" s="672"/>
      <c r="BV35" s="648">
        <v>47317</v>
      </c>
      <c r="BW35" s="649"/>
      <c r="BX35" s="649"/>
      <c r="BY35" s="649"/>
      <c r="BZ35" s="649"/>
      <c r="CA35" s="649"/>
      <c r="CB35" s="735"/>
      <c r="CD35" s="674" t="s">
        <v>321</v>
      </c>
      <c r="CE35" s="675"/>
      <c r="CF35" s="675"/>
      <c r="CG35" s="675"/>
      <c r="CH35" s="675"/>
      <c r="CI35" s="675"/>
      <c r="CJ35" s="675"/>
      <c r="CK35" s="675"/>
      <c r="CL35" s="675"/>
      <c r="CM35" s="675"/>
      <c r="CN35" s="675"/>
      <c r="CO35" s="675"/>
      <c r="CP35" s="675"/>
      <c r="CQ35" s="676"/>
      <c r="CR35" s="659">
        <v>34329</v>
      </c>
      <c r="CS35" s="683"/>
      <c r="CT35" s="683"/>
      <c r="CU35" s="683"/>
      <c r="CV35" s="683"/>
      <c r="CW35" s="683"/>
      <c r="CX35" s="683"/>
      <c r="CY35" s="684"/>
      <c r="CZ35" s="664">
        <v>1.1000000000000001</v>
      </c>
      <c r="DA35" s="695"/>
      <c r="DB35" s="695"/>
      <c r="DC35" s="697"/>
      <c r="DD35" s="668">
        <v>30938</v>
      </c>
      <c r="DE35" s="683"/>
      <c r="DF35" s="683"/>
      <c r="DG35" s="683"/>
      <c r="DH35" s="683"/>
      <c r="DI35" s="683"/>
      <c r="DJ35" s="683"/>
      <c r="DK35" s="684"/>
      <c r="DL35" s="668">
        <v>30938</v>
      </c>
      <c r="DM35" s="683"/>
      <c r="DN35" s="683"/>
      <c r="DO35" s="683"/>
      <c r="DP35" s="683"/>
      <c r="DQ35" s="683"/>
      <c r="DR35" s="683"/>
      <c r="DS35" s="683"/>
      <c r="DT35" s="683"/>
      <c r="DU35" s="683"/>
      <c r="DV35" s="684"/>
      <c r="DW35" s="664">
        <v>1.7</v>
      </c>
      <c r="DX35" s="695"/>
      <c r="DY35" s="695"/>
      <c r="DZ35" s="695"/>
      <c r="EA35" s="695"/>
      <c r="EB35" s="695"/>
      <c r="EC35" s="696"/>
    </row>
    <row r="36" spans="2:133" ht="11.25" customHeight="1">
      <c r="B36" s="656" t="s">
        <v>322</v>
      </c>
      <c r="C36" s="657"/>
      <c r="D36" s="657"/>
      <c r="E36" s="657"/>
      <c r="F36" s="657"/>
      <c r="G36" s="657"/>
      <c r="H36" s="657"/>
      <c r="I36" s="657"/>
      <c r="J36" s="657"/>
      <c r="K36" s="657"/>
      <c r="L36" s="657"/>
      <c r="M36" s="657"/>
      <c r="N36" s="657"/>
      <c r="O36" s="657"/>
      <c r="P36" s="657"/>
      <c r="Q36" s="658"/>
      <c r="R36" s="659" t="s">
        <v>120</v>
      </c>
      <c r="S36" s="660"/>
      <c r="T36" s="660"/>
      <c r="U36" s="660"/>
      <c r="V36" s="660"/>
      <c r="W36" s="660"/>
      <c r="X36" s="660"/>
      <c r="Y36" s="661"/>
      <c r="Z36" s="662" t="s">
        <v>120</v>
      </c>
      <c r="AA36" s="662"/>
      <c r="AB36" s="662"/>
      <c r="AC36" s="662"/>
      <c r="AD36" s="663" t="s">
        <v>226</v>
      </c>
      <c r="AE36" s="663"/>
      <c r="AF36" s="663"/>
      <c r="AG36" s="663"/>
      <c r="AH36" s="663"/>
      <c r="AI36" s="663"/>
      <c r="AJ36" s="663"/>
      <c r="AK36" s="663"/>
      <c r="AL36" s="664" t="s">
        <v>120</v>
      </c>
      <c r="AM36" s="665"/>
      <c r="AN36" s="665"/>
      <c r="AO36" s="666"/>
      <c r="AQ36" s="736" t="s">
        <v>323</v>
      </c>
      <c r="AR36" s="737"/>
      <c r="AS36" s="737"/>
      <c r="AT36" s="737"/>
      <c r="AU36" s="737"/>
      <c r="AV36" s="737"/>
      <c r="AW36" s="737"/>
      <c r="AX36" s="737"/>
      <c r="AY36" s="738"/>
      <c r="AZ36" s="659">
        <v>173750</v>
      </c>
      <c r="BA36" s="660"/>
      <c r="BB36" s="660"/>
      <c r="BC36" s="660"/>
      <c r="BD36" s="683"/>
      <c r="BE36" s="683"/>
      <c r="BF36" s="718"/>
      <c r="BG36" s="674" t="s">
        <v>324</v>
      </c>
      <c r="BH36" s="675"/>
      <c r="BI36" s="675"/>
      <c r="BJ36" s="675"/>
      <c r="BK36" s="675"/>
      <c r="BL36" s="675"/>
      <c r="BM36" s="675"/>
      <c r="BN36" s="675"/>
      <c r="BO36" s="675"/>
      <c r="BP36" s="675"/>
      <c r="BQ36" s="675"/>
      <c r="BR36" s="675"/>
      <c r="BS36" s="675"/>
      <c r="BT36" s="675"/>
      <c r="BU36" s="676"/>
      <c r="BV36" s="659">
        <v>4634</v>
      </c>
      <c r="BW36" s="660"/>
      <c r="BX36" s="660"/>
      <c r="BY36" s="660"/>
      <c r="BZ36" s="660"/>
      <c r="CA36" s="660"/>
      <c r="CB36" s="669"/>
      <c r="CD36" s="674" t="s">
        <v>325</v>
      </c>
      <c r="CE36" s="675"/>
      <c r="CF36" s="675"/>
      <c r="CG36" s="675"/>
      <c r="CH36" s="675"/>
      <c r="CI36" s="675"/>
      <c r="CJ36" s="675"/>
      <c r="CK36" s="675"/>
      <c r="CL36" s="675"/>
      <c r="CM36" s="675"/>
      <c r="CN36" s="675"/>
      <c r="CO36" s="675"/>
      <c r="CP36" s="675"/>
      <c r="CQ36" s="676"/>
      <c r="CR36" s="659">
        <v>406837</v>
      </c>
      <c r="CS36" s="660"/>
      <c r="CT36" s="660"/>
      <c r="CU36" s="660"/>
      <c r="CV36" s="660"/>
      <c r="CW36" s="660"/>
      <c r="CX36" s="660"/>
      <c r="CY36" s="661"/>
      <c r="CZ36" s="664">
        <v>12.5</v>
      </c>
      <c r="DA36" s="695"/>
      <c r="DB36" s="695"/>
      <c r="DC36" s="697"/>
      <c r="DD36" s="668">
        <v>319606</v>
      </c>
      <c r="DE36" s="660"/>
      <c r="DF36" s="660"/>
      <c r="DG36" s="660"/>
      <c r="DH36" s="660"/>
      <c r="DI36" s="660"/>
      <c r="DJ36" s="660"/>
      <c r="DK36" s="661"/>
      <c r="DL36" s="668">
        <v>298579</v>
      </c>
      <c r="DM36" s="660"/>
      <c r="DN36" s="660"/>
      <c r="DO36" s="660"/>
      <c r="DP36" s="660"/>
      <c r="DQ36" s="660"/>
      <c r="DR36" s="660"/>
      <c r="DS36" s="660"/>
      <c r="DT36" s="660"/>
      <c r="DU36" s="660"/>
      <c r="DV36" s="661"/>
      <c r="DW36" s="664">
        <v>16</v>
      </c>
      <c r="DX36" s="695"/>
      <c r="DY36" s="695"/>
      <c r="DZ36" s="695"/>
      <c r="EA36" s="695"/>
      <c r="EB36" s="695"/>
      <c r="EC36" s="696"/>
    </row>
    <row r="37" spans="2:133" ht="11.25" customHeight="1">
      <c r="B37" s="656" t="s">
        <v>326</v>
      </c>
      <c r="C37" s="657"/>
      <c r="D37" s="657"/>
      <c r="E37" s="657"/>
      <c r="F37" s="657"/>
      <c r="G37" s="657"/>
      <c r="H37" s="657"/>
      <c r="I37" s="657"/>
      <c r="J37" s="657"/>
      <c r="K37" s="657"/>
      <c r="L37" s="657"/>
      <c r="M37" s="657"/>
      <c r="N37" s="657"/>
      <c r="O37" s="657"/>
      <c r="P37" s="657"/>
      <c r="Q37" s="658"/>
      <c r="R37" s="659">
        <v>78723</v>
      </c>
      <c r="S37" s="660"/>
      <c r="T37" s="660"/>
      <c r="U37" s="660"/>
      <c r="V37" s="660"/>
      <c r="W37" s="660"/>
      <c r="X37" s="660"/>
      <c r="Y37" s="661"/>
      <c r="Z37" s="662">
        <v>2.2000000000000002</v>
      </c>
      <c r="AA37" s="662"/>
      <c r="AB37" s="662"/>
      <c r="AC37" s="662"/>
      <c r="AD37" s="663" t="s">
        <v>120</v>
      </c>
      <c r="AE37" s="663"/>
      <c r="AF37" s="663"/>
      <c r="AG37" s="663"/>
      <c r="AH37" s="663"/>
      <c r="AI37" s="663"/>
      <c r="AJ37" s="663"/>
      <c r="AK37" s="663"/>
      <c r="AL37" s="664" t="s">
        <v>120</v>
      </c>
      <c r="AM37" s="665"/>
      <c r="AN37" s="665"/>
      <c r="AO37" s="666"/>
      <c r="AQ37" s="736" t="s">
        <v>327</v>
      </c>
      <c r="AR37" s="737"/>
      <c r="AS37" s="737"/>
      <c r="AT37" s="737"/>
      <c r="AU37" s="737"/>
      <c r="AV37" s="737"/>
      <c r="AW37" s="737"/>
      <c r="AX37" s="737"/>
      <c r="AY37" s="738"/>
      <c r="AZ37" s="659">
        <v>70028</v>
      </c>
      <c r="BA37" s="660"/>
      <c r="BB37" s="660"/>
      <c r="BC37" s="660"/>
      <c r="BD37" s="683"/>
      <c r="BE37" s="683"/>
      <c r="BF37" s="718"/>
      <c r="BG37" s="674" t="s">
        <v>328</v>
      </c>
      <c r="BH37" s="675"/>
      <c r="BI37" s="675"/>
      <c r="BJ37" s="675"/>
      <c r="BK37" s="675"/>
      <c r="BL37" s="675"/>
      <c r="BM37" s="675"/>
      <c r="BN37" s="675"/>
      <c r="BO37" s="675"/>
      <c r="BP37" s="675"/>
      <c r="BQ37" s="675"/>
      <c r="BR37" s="675"/>
      <c r="BS37" s="675"/>
      <c r="BT37" s="675"/>
      <c r="BU37" s="676"/>
      <c r="BV37" s="659">
        <v>662</v>
      </c>
      <c r="BW37" s="660"/>
      <c r="BX37" s="660"/>
      <c r="BY37" s="660"/>
      <c r="BZ37" s="660"/>
      <c r="CA37" s="660"/>
      <c r="CB37" s="669"/>
      <c r="CD37" s="674" t="s">
        <v>329</v>
      </c>
      <c r="CE37" s="675"/>
      <c r="CF37" s="675"/>
      <c r="CG37" s="675"/>
      <c r="CH37" s="675"/>
      <c r="CI37" s="675"/>
      <c r="CJ37" s="675"/>
      <c r="CK37" s="675"/>
      <c r="CL37" s="675"/>
      <c r="CM37" s="675"/>
      <c r="CN37" s="675"/>
      <c r="CO37" s="675"/>
      <c r="CP37" s="675"/>
      <c r="CQ37" s="676"/>
      <c r="CR37" s="659">
        <v>206288</v>
      </c>
      <c r="CS37" s="683"/>
      <c r="CT37" s="683"/>
      <c r="CU37" s="683"/>
      <c r="CV37" s="683"/>
      <c r="CW37" s="683"/>
      <c r="CX37" s="683"/>
      <c r="CY37" s="684"/>
      <c r="CZ37" s="664">
        <v>6.3</v>
      </c>
      <c r="DA37" s="695"/>
      <c r="DB37" s="695"/>
      <c r="DC37" s="697"/>
      <c r="DD37" s="668">
        <v>206288</v>
      </c>
      <c r="DE37" s="683"/>
      <c r="DF37" s="683"/>
      <c r="DG37" s="683"/>
      <c r="DH37" s="683"/>
      <c r="DI37" s="683"/>
      <c r="DJ37" s="683"/>
      <c r="DK37" s="684"/>
      <c r="DL37" s="668">
        <v>206288</v>
      </c>
      <c r="DM37" s="683"/>
      <c r="DN37" s="683"/>
      <c r="DO37" s="683"/>
      <c r="DP37" s="683"/>
      <c r="DQ37" s="683"/>
      <c r="DR37" s="683"/>
      <c r="DS37" s="683"/>
      <c r="DT37" s="683"/>
      <c r="DU37" s="683"/>
      <c r="DV37" s="684"/>
      <c r="DW37" s="664">
        <v>11.1</v>
      </c>
      <c r="DX37" s="695"/>
      <c r="DY37" s="695"/>
      <c r="DZ37" s="695"/>
      <c r="EA37" s="695"/>
      <c r="EB37" s="695"/>
      <c r="EC37" s="696"/>
    </row>
    <row r="38" spans="2:133" ht="11.25" customHeight="1">
      <c r="B38" s="704" t="s">
        <v>330</v>
      </c>
      <c r="C38" s="705"/>
      <c r="D38" s="705"/>
      <c r="E38" s="705"/>
      <c r="F38" s="705"/>
      <c r="G38" s="705"/>
      <c r="H38" s="705"/>
      <c r="I38" s="705"/>
      <c r="J38" s="705"/>
      <c r="K38" s="705"/>
      <c r="L38" s="705"/>
      <c r="M38" s="705"/>
      <c r="N38" s="705"/>
      <c r="O38" s="705"/>
      <c r="P38" s="705"/>
      <c r="Q38" s="706"/>
      <c r="R38" s="739">
        <v>3599711</v>
      </c>
      <c r="S38" s="740"/>
      <c r="T38" s="740"/>
      <c r="U38" s="740"/>
      <c r="V38" s="740"/>
      <c r="W38" s="740"/>
      <c r="X38" s="740"/>
      <c r="Y38" s="741"/>
      <c r="Z38" s="742">
        <v>100</v>
      </c>
      <c r="AA38" s="742"/>
      <c r="AB38" s="742"/>
      <c r="AC38" s="742"/>
      <c r="AD38" s="743">
        <v>1784362</v>
      </c>
      <c r="AE38" s="743"/>
      <c r="AF38" s="743"/>
      <c r="AG38" s="743"/>
      <c r="AH38" s="743"/>
      <c r="AI38" s="743"/>
      <c r="AJ38" s="743"/>
      <c r="AK38" s="743"/>
      <c r="AL38" s="744">
        <v>100</v>
      </c>
      <c r="AM38" s="730"/>
      <c r="AN38" s="730"/>
      <c r="AO38" s="745"/>
      <c r="AQ38" s="736" t="s">
        <v>331</v>
      </c>
      <c r="AR38" s="737"/>
      <c r="AS38" s="737"/>
      <c r="AT38" s="737"/>
      <c r="AU38" s="737"/>
      <c r="AV38" s="737"/>
      <c r="AW38" s="737"/>
      <c r="AX38" s="737"/>
      <c r="AY38" s="738"/>
      <c r="AZ38" s="659">
        <v>498</v>
      </c>
      <c r="BA38" s="660"/>
      <c r="BB38" s="660"/>
      <c r="BC38" s="660"/>
      <c r="BD38" s="683"/>
      <c r="BE38" s="683"/>
      <c r="BF38" s="718"/>
      <c r="BG38" s="674" t="s">
        <v>332</v>
      </c>
      <c r="BH38" s="675"/>
      <c r="BI38" s="675"/>
      <c r="BJ38" s="675"/>
      <c r="BK38" s="675"/>
      <c r="BL38" s="675"/>
      <c r="BM38" s="675"/>
      <c r="BN38" s="675"/>
      <c r="BO38" s="675"/>
      <c r="BP38" s="675"/>
      <c r="BQ38" s="675"/>
      <c r="BR38" s="675"/>
      <c r="BS38" s="675"/>
      <c r="BT38" s="675"/>
      <c r="BU38" s="676"/>
      <c r="BV38" s="659">
        <v>1213</v>
      </c>
      <c r="BW38" s="660"/>
      <c r="BX38" s="660"/>
      <c r="BY38" s="660"/>
      <c r="BZ38" s="660"/>
      <c r="CA38" s="660"/>
      <c r="CB38" s="669"/>
      <c r="CD38" s="674" t="s">
        <v>333</v>
      </c>
      <c r="CE38" s="675"/>
      <c r="CF38" s="675"/>
      <c r="CG38" s="675"/>
      <c r="CH38" s="675"/>
      <c r="CI38" s="675"/>
      <c r="CJ38" s="675"/>
      <c r="CK38" s="675"/>
      <c r="CL38" s="675"/>
      <c r="CM38" s="675"/>
      <c r="CN38" s="675"/>
      <c r="CO38" s="675"/>
      <c r="CP38" s="675"/>
      <c r="CQ38" s="676"/>
      <c r="CR38" s="659">
        <v>420043</v>
      </c>
      <c r="CS38" s="660"/>
      <c r="CT38" s="660"/>
      <c r="CU38" s="660"/>
      <c r="CV38" s="660"/>
      <c r="CW38" s="660"/>
      <c r="CX38" s="660"/>
      <c r="CY38" s="661"/>
      <c r="CZ38" s="664">
        <v>12.9</v>
      </c>
      <c r="DA38" s="695"/>
      <c r="DB38" s="695"/>
      <c r="DC38" s="697"/>
      <c r="DD38" s="668">
        <v>379106</v>
      </c>
      <c r="DE38" s="660"/>
      <c r="DF38" s="660"/>
      <c r="DG38" s="660"/>
      <c r="DH38" s="660"/>
      <c r="DI38" s="660"/>
      <c r="DJ38" s="660"/>
      <c r="DK38" s="661"/>
      <c r="DL38" s="668">
        <v>97182</v>
      </c>
      <c r="DM38" s="660"/>
      <c r="DN38" s="660"/>
      <c r="DO38" s="660"/>
      <c r="DP38" s="660"/>
      <c r="DQ38" s="660"/>
      <c r="DR38" s="660"/>
      <c r="DS38" s="660"/>
      <c r="DT38" s="660"/>
      <c r="DU38" s="660"/>
      <c r="DV38" s="661"/>
      <c r="DW38" s="664">
        <v>5.2</v>
      </c>
      <c r="DX38" s="695"/>
      <c r="DY38" s="695"/>
      <c r="DZ38" s="695"/>
      <c r="EA38" s="695"/>
      <c r="EB38" s="695"/>
      <c r="EC38" s="696"/>
    </row>
    <row r="39" spans="2:133" ht="11.25" customHeight="1">
      <c r="AQ39" s="736" t="s">
        <v>334</v>
      </c>
      <c r="AR39" s="737"/>
      <c r="AS39" s="737"/>
      <c r="AT39" s="737"/>
      <c r="AU39" s="737"/>
      <c r="AV39" s="737"/>
      <c r="AW39" s="737"/>
      <c r="AX39" s="737"/>
      <c r="AY39" s="738"/>
      <c r="AZ39" s="659" t="s">
        <v>120</v>
      </c>
      <c r="BA39" s="660"/>
      <c r="BB39" s="660"/>
      <c r="BC39" s="660"/>
      <c r="BD39" s="683"/>
      <c r="BE39" s="683"/>
      <c r="BF39" s="718"/>
      <c r="BG39" s="750" t="s">
        <v>335</v>
      </c>
      <c r="BH39" s="751"/>
      <c r="BI39" s="751"/>
      <c r="BJ39" s="751"/>
      <c r="BK39" s="751"/>
      <c r="BL39" s="215"/>
      <c r="BM39" s="675" t="s">
        <v>336</v>
      </c>
      <c r="BN39" s="675"/>
      <c r="BO39" s="675"/>
      <c r="BP39" s="675"/>
      <c r="BQ39" s="675"/>
      <c r="BR39" s="675"/>
      <c r="BS39" s="675"/>
      <c r="BT39" s="675"/>
      <c r="BU39" s="676"/>
      <c r="BV39" s="659">
        <v>116</v>
      </c>
      <c r="BW39" s="660"/>
      <c r="BX39" s="660"/>
      <c r="BY39" s="660"/>
      <c r="BZ39" s="660"/>
      <c r="CA39" s="660"/>
      <c r="CB39" s="669"/>
      <c r="CD39" s="674" t="s">
        <v>337</v>
      </c>
      <c r="CE39" s="675"/>
      <c r="CF39" s="675"/>
      <c r="CG39" s="675"/>
      <c r="CH39" s="675"/>
      <c r="CI39" s="675"/>
      <c r="CJ39" s="675"/>
      <c r="CK39" s="675"/>
      <c r="CL39" s="675"/>
      <c r="CM39" s="675"/>
      <c r="CN39" s="675"/>
      <c r="CO39" s="675"/>
      <c r="CP39" s="675"/>
      <c r="CQ39" s="676"/>
      <c r="CR39" s="659">
        <v>2135</v>
      </c>
      <c r="CS39" s="683"/>
      <c r="CT39" s="683"/>
      <c r="CU39" s="683"/>
      <c r="CV39" s="683"/>
      <c r="CW39" s="683"/>
      <c r="CX39" s="683"/>
      <c r="CY39" s="684"/>
      <c r="CZ39" s="664">
        <v>0.1</v>
      </c>
      <c r="DA39" s="695"/>
      <c r="DB39" s="695"/>
      <c r="DC39" s="697"/>
      <c r="DD39" s="668">
        <v>105</v>
      </c>
      <c r="DE39" s="683"/>
      <c r="DF39" s="683"/>
      <c r="DG39" s="683"/>
      <c r="DH39" s="683"/>
      <c r="DI39" s="683"/>
      <c r="DJ39" s="683"/>
      <c r="DK39" s="684"/>
      <c r="DL39" s="668" t="s">
        <v>120</v>
      </c>
      <c r="DM39" s="683"/>
      <c r="DN39" s="683"/>
      <c r="DO39" s="683"/>
      <c r="DP39" s="683"/>
      <c r="DQ39" s="683"/>
      <c r="DR39" s="683"/>
      <c r="DS39" s="683"/>
      <c r="DT39" s="683"/>
      <c r="DU39" s="683"/>
      <c r="DV39" s="684"/>
      <c r="DW39" s="664" t="s">
        <v>226</v>
      </c>
      <c r="DX39" s="695"/>
      <c r="DY39" s="695"/>
      <c r="DZ39" s="695"/>
      <c r="EA39" s="695"/>
      <c r="EB39" s="695"/>
      <c r="EC39" s="696"/>
    </row>
    <row r="40" spans="2:133" ht="11.25" customHeight="1">
      <c r="AQ40" s="736" t="s">
        <v>338</v>
      </c>
      <c r="AR40" s="737"/>
      <c r="AS40" s="737"/>
      <c r="AT40" s="737"/>
      <c r="AU40" s="737"/>
      <c r="AV40" s="737"/>
      <c r="AW40" s="737"/>
      <c r="AX40" s="737"/>
      <c r="AY40" s="738"/>
      <c r="AZ40" s="659">
        <v>68719</v>
      </c>
      <c r="BA40" s="660"/>
      <c r="BB40" s="660"/>
      <c r="BC40" s="660"/>
      <c r="BD40" s="683"/>
      <c r="BE40" s="683"/>
      <c r="BF40" s="718"/>
      <c r="BG40" s="750"/>
      <c r="BH40" s="751"/>
      <c r="BI40" s="751"/>
      <c r="BJ40" s="751"/>
      <c r="BK40" s="751"/>
      <c r="BL40" s="215"/>
      <c r="BM40" s="675" t="s">
        <v>339</v>
      </c>
      <c r="BN40" s="675"/>
      <c r="BO40" s="675"/>
      <c r="BP40" s="675"/>
      <c r="BQ40" s="675"/>
      <c r="BR40" s="675"/>
      <c r="BS40" s="675"/>
      <c r="BT40" s="675"/>
      <c r="BU40" s="676"/>
      <c r="BV40" s="659">
        <v>109</v>
      </c>
      <c r="BW40" s="660"/>
      <c r="BX40" s="660"/>
      <c r="BY40" s="660"/>
      <c r="BZ40" s="660"/>
      <c r="CA40" s="660"/>
      <c r="CB40" s="669"/>
      <c r="CD40" s="674" t="s">
        <v>340</v>
      </c>
      <c r="CE40" s="675"/>
      <c r="CF40" s="675"/>
      <c r="CG40" s="675"/>
      <c r="CH40" s="675"/>
      <c r="CI40" s="675"/>
      <c r="CJ40" s="675"/>
      <c r="CK40" s="675"/>
      <c r="CL40" s="675"/>
      <c r="CM40" s="675"/>
      <c r="CN40" s="675"/>
      <c r="CO40" s="675"/>
      <c r="CP40" s="675"/>
      <c r="CQ40" s="676"/>
      <c r="CR40" s="659">
        <v>3486</v>
      </c>
      <c r="CS40" s="660"/>
      <c r="CT40" s="660"/>
      <c r="CU40" s="660"/>
      <c r="CV40" s="660"/>
      <c r="CW40" s="660"/>
      <c r="CX40" s="660"/>
      <c r="CY40" s="661"/>
      <c r="CZ40" s="664">
        <v>0.1</v>
      </c>
      <c r="DA40" s="695"/>
      <c r="DB40" s="695"/>
      <c r="DC40" s="697"/>
      <c r="DD40" s="668">
        <v>486</v>
      </c>
      <c r="DE40" s="660"/>
      <c r="DF40" s="660"/>
      <c r="DG40" s="660"/>
      <c r="DH40" s="660"/>
      <c r="DI40" s="660"/>
      <c r="DJ40" s="660"/>
      <c r="DK40" s="661"/>
      <c r="DL40" s="668" t="s">
        <v>120</v>
      </c>
      <c r="DM40" s="660"/>
      <c r="DN40" s="660"/>
      <c r="DO40" s="660"/>
      <c r="DP40" s="660"/>
      <c r="DQ40" s="660"/>
      <c r="DR40" s="660"/>
      <c r="DS40" s="660"/>
      <c r="DT40" s="660"/>
      <c r="DU40" s="660"/>
      <c r="DV40" s="661"/>
      <c r="DW40" s="664" t="s">
        <v>120</v>
      </c>
      <c r="DX40" s="695"/>
      <c r="DY40" s="695"/>
      <c r="DZ40" s="695"/>
      <c r="EA40" s="695"/>
      <c r="EB40" s="695"/>
      <c r="EC40" s="696"/>
    </row>
    <row r="41" spans="2:133" ht="11.25" customHeight="1">
      <c r="AQ41" s="746" t="s">
        <v>341</v>
      </c>
      <c r="AR41" s="747"/>
      <c r="AS41" s="747"/>
      <c r="AT41" s="747"/>
      <c r="AU41" s="747"/>
      <c r="AV41" s="747"/>
      <c r="AW41" s="747"/>
      <c r="AX41" s="747"/>
      <c r="AY41" s="748"/>
      <c r="AZ41" s="739">
        <v>107546</v>
      </c>
      <c r="BA41" s="740"/>
      <c r="BB41" s="740"/>
      <c r="BC41" s="740"/>
      <c r="BD41" s="729"/>
      <c r="BE41" s="729"/>
      <c r="BF41" s="731"/>
      <c r="BG41" s="752"/>
      <c r="BH41" s="753"/>
      <c r="BI41" s="753"/>
      <c r="BJ41" s="753"/>
      <c r="BK41" s="753"/>
      <c r="BL41" s="216"/>
      <c r="BM41" s="686" t="s">
        <v>342</v>
      </c>
      <c r="BN41" s="686"/>
      <c r="BO41" s="686"/>
      <c r="BP41" s="686"/>
      <c r="BQ41" s="686"/>
      <c r="BR41" s="686"/>
      <c r="BS41" s="686"/>
      <c r="BT41" s="686"/>
      <c r="BU41" s="687"/>
      <c r="BV41" s="739">
        <v>287</v>
      </c>
      <c r="BW41" s="740"/>
      <c r="BX41" s="740"/>
      <c r="BY41" s="740"/>
      <c r="BZ41" s="740"/>
      <c r="CA41" s="740"/>
      <c r="CB41" s="749"/>
      <c r="CD41" s="674" t="s">
        <v>343</v>
      </c>
      <c r="CE41" s="675"/>
      <c r="CF41" s="675"/>
      <c r="CG41" s="675"/>
      <c r="CH41" s="675"/>
      <c r="CI41" s="675"/>
      <c r="CJ41" s="675"/>
      <c r="CK41" s="675"/>
      <c r="CL41" s="675"/>
      <c r="CM41" s="675"/>
      <c r="CN41" s="675"/>
      <c r="CO41" s="675"/>
      <c r="CP41" s="675"/>
      <c r="CQ41" s="676"/>
      <c r="CR41" s="659" t="s">
        <v>120</v>
      </c>
      <c r="CS41" s="683"/>
      <c r="CT41" s="683"/>
      <c r="CU41" s="683"/>
      <c r="CV41" s="683"/>
      <c r="CW41" s="683"/>
      <c r="CX41" s="683"/>
      <c r="CY41" s="684"/>
      <c r="CZ41" s="664" t="s">
        <v>226</v>
      </c>
      <c r="DA41" s="695"/>
      <c r="DB41" s="695"/>
      <c r="DC41" s="697"/>
      <c r="DD41" s="668" t="s">
        <v>120</v>
      </c>
      <c r="DE41" s="683"/>
      <c r="DF41" s="683"/>
      <c r="DG41" s="683"/>
      <c r="DH41" s="683"/>
      <c r="DI41" s="683"/>
      <c r="DJ41" s="683"/>
      <c r="DK41" s="684"/>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344</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345</v>
      </c>
      <c r="CE42" s="657"/>
      <c r="CF42" s="657"/>
      <c r="CG42" s="657"/>
      <c r="CH42" s="657"/>
      <c r="CI42" s="657"/>
      <c r="CJ42" s="657"/>
      <c r="CK42" s="657"/>
      <c r="CL42" s="657"/>
      <c r="CM42" s="657"/>
      <c r="CN42" s="657"/>
      <c r="CO42" s="657"/>
      <c r="CP42" s="657"/>
      <c r="CQ42" s="658"/>
      <c r="CR42" s="659">
        <v>595558</v>
      </c>
      <c r="CS42" s="660"/>
      <c r="CT42" s="660"/>
      <c r="CU42" s="660"/>
      <c r="CV42" s="660"/>
      <c r="CW42" s="660"/>
      <c r="CX42" s="660"/>
      <c r="CY42" s="661"/>
      <c r="CZ42" s="664">
        <v>18.2</v>
      </c>
      <c r="DA42" s="665"/>
      <c r="DB42" s="665"/>
      <c r="DC42" s="760"/>
      <c r="DD42" s="668">
        <v>159865</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346</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347</v>
      </c>
      <c r="CE43" s="657"/>
      <c r="CF43" s="657"/>
      <c r="CG43" s="657"/>
      <c r="CH43" s="657"/>
      <c r="CI43" s="657"/>
      <c r="CJ43" s="657"/>
      <c r="CK43" s="657"/>
      <c r="CL43" s="657"/>
      <c r="CM43" s="657"/>
      <c r="CN43" s="657"/>
      <c r="CO43" s="657"/>
      <c r="CP43" s="657"/>
      <c r="CQ43" s="658"/>
      <c r="CR43" s="659" t="s">
        <v>120</v>
      </c>
      <c r="CS43" s="683"/>
      <c r="CT43" s="683"/>
      <c r="CU43" s="683"/>
      <c r="CV43" s="683"/>
      <c r="CW43" s="683"/>
      <c r="CX43" s="683"/>
      <c r="CY43" s="684"/>
      <c r="CZ43" s="664" t="s">
        <v>120</v>
      </c>
      <c r="DA43" s="695"/>
      <c r="DB43" s="695"/>
      <c r="DC43" s="697"/>
      <c r="DD43" s="668" t="s">
        <v>226</v>
      </c>
      <c r="DE43" s="683"/>
      <c r="DF43" s="683"/>
      <c r="DG43" s="683"/>
      <c r="DH43" s="683"/>
      <c r="DI43" s="683"/>
      <c r="DJ43" s="683"/>
      <c r="DK43" s="684"/>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348</v>
      </c>
      <c r="CD44" s="771" t="s">
        <v>299</v>
      </c>
      <c r="CE44" s="772"/>
      <c r="CF44" s="656" t="s">
        <v>349</v>
      </c>
      <c r="CG44" s="657"/>
      <c r="CH44" s="657"/>
      <c r="CI44" s="657"/>
      <c r="CJ44" s="657"/>
      <c r="CK44" s="657"/>
      <c r="CL44" s="657"/>
      <c r="CM44" s="657"/>
      <c r="CN44" s="657"/>
      <c r="CO44" s="657"/>
      <c r="CP44" s="657"/>
      <c r="CQ44" s="658"/>
      <c r="CR44" s="659">
        <v>561485</v>
      </c>
      <c r="CS44" s="660"/>
      <c r="CT44" s="660"/>
      <c r="CU44" s="660"/>
      <c r="CV44" s="660"/>
      <c r="CW44" s="660"/>
      <c r="CX44" s="660"/>
      <c r="CY44" s="661"/>
      <c r="CZ44" s="664">
        <v>17.2</v>
      </c>
      <c r="DA44" s="665"/>
      <c r="DB44" s="665"/>
      <c r="DC44" s="760"/>
      <c r="DD44" s="668">
        <v>159736</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350</v>
      </c>
      <c r="CG45" s="657"/>
      <c r="CH45" s="657"/>
      <c r="CI45" s="657"/>
      <c r="CJ45" s="657"/>
      <c r="CK45" s="657"/>
      <c r="CL45" s="657"/>
      <c r="CM45" s="657"/>
      <c r="CN45" s="657"/>
      <c r="CO45" s="657"/>
      <c r="CP45" s="657"/>
      <c r="CQ45" s="658"/>
      <c r="CR45" s="659">
        <v>285315</v>
      </c>
      <c r="CS45" s="683"/>
      <c r="CT45" s="683"/>
      <c r="CU45" s="683"/>
      <c r="CV45" s="683"/>
      <c r="CW45" s="683"/>
      <c r="CX45" s="683"/>
      <c r="CY45" s="684"/>
      <c r="CZ45" s="664">
        <v>8.6999999999999993</v>
      </c>
      <c r="DA45" s="695"/>
      <c r="DB45" s="695"/>
      <c r="DC45" s="697"/>
      <c r="DD45" s="668">
        <v>20712</v>
      </c>
      <c r="DE45" s="683"/>
      <c r="DF45" s="683"/>
      <c r="DG45" s="683"/>
      <c r="DH45" s="683"/>
      <c r="DI45" s="683"/>
      <c r="DJ45" s="683"/>
      <c r="DK45" s="684"/>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351</v>
      </c>
      <c r="CG46" s="657"/>
      <c r="CH46" s="657"/>
      <c r="CI46" s="657"/>
      <c r="CJ46" s="657"/>
      <c r="CK46" s="657"/>
      <c r="CL46" s="657"/>
      <c r="CM46" s="657"/>
      <c r="CN46" s="657"/>
      <c r="CO46" s="657"/>
      <c r="CP46" s="657"/>
      <c r="CQ46" s="658"/>
      <c r="CR46" s="659">
        <v>274186</v>
      </c>
      <c r="CS46" s="660"/>
      <c r="CT46" s="660"/>
      <c r="CU46" s="660"/>
      <c r="CV46" s="660"/>
      <c r="CW46" s="660"/>
      <c r="CX46" s="660"/>
      <c r="CY46" s="661"/>
      <c r="CZ46" s="664">
        <v>8.4</v>
      </c>
      <c r="DA46" s="665"/>
      <c r="DB46" s="665"/>
      <c r="DC46" s="760"/>
      <c r="DD46" s="668">
        <v>138340</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352</v>
      </c>
      <c r="CG47" s="657"/>
      <c r="CH47" s="657"/>
      <c r="CI47" s="657"/>
      <c r="CJ47" s="657"/>
      <c r="CK47" s="657"/>
      <c r="CL47" s="657"/>
      <c r="CM47" s="657"/>
      <c r="CN47" s="657"/>
      <c r="CO47" s="657"/>
      <c r="CP47" s="657"/>
      <c r="CQ47" s="658"/>
      <c r="CR47" s="659">
        <v>34073</v>
      </c>
      <c r="CS47" s="683"/>
      <c r="CT47" s="683"/>
      <c r="CU47" s="683"/>
      <c r="CV47" s="683"/>
      <c r="CW47" s="683"/>
      <c r="CX47" s="683"/>
      <c r="CY47" s="684"/>
      <c r="CZ47" s="664">
        <v>1</v>
      </c>
      <c r="DA47" s="695"/>
      <c r="DB47" s="695"/>
      <c r="DC47" s="697"/>
      <c r="DD47" s="668">
        <v>129</v>
      </c>
      <c r="DE47" s="683"/>
      <c r="DF47" s="683"/>
      <c r="DG47" s="683"/>
      <c r="DH47" s="683"/>
      <c r="DI47" s="683"/>
      <c r="DJ47" s="683"/>
      <c r="DK47" s="684"/>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353</v>
      </c>
      <c r="CG48" s="657"/>
      <c r="CH48" s="657"/>
      <c r="CI48" s="657"/>
      <c r="CJ48" s="657"/>
      <c r="CK48" s="657"/>
      <c r="CL48" s="657"/>
      <c r="CM48" s="657"/>
      <c r="CN48" s="657"/>
      <c r="CO48" s="657"/>
      <c r="CP48" s="657"/>
      <c r="CQ48" s="658"/>
      <c r="CR48" s="659" t="s">
        <v>120</v>
      </c>
      <c r="CS48" s="660"/>
      <c r="CT48" s="660"/>
      <c r="CU48" s="660"/>
      <c r="CV48" s="660"/>
      <c r="CW48" s="660"/>
      <c r="CX48" s="660"/>
      <c r="CY48" s="661"/>
      <c r="CZ48" s="664" t="s">
        <v>120</v>
      </c>
      <c r="DA48" s="665"/>
      <c r="DB48" s="665"/>
      <c r="DC48" s="760"/>
      <c r="DD48" s="668" t="s">
        <v>120</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354</v>
      </c>
      <c r="CE49" s="705"/>
      <c r="CF49" s="705"/>
      <c r="CG49" s="705"/>
      <c r="CH49" s="705"/>
      <c r="CI49" s="705"/>
      <c r="CJ49" s="705"/>
      <c r="CK49" s="705"/>
      <c r="CL49" s="705"/>
      <c r="CM49" s="705"/>
      <c r="CN49" s="705"/>
      <c r="CO49" s="705"/>
      <c r="CP49" s="705"/>
      <c r="CQ49" s="706"/>
      <c r="CR49" s="739">
        <v>3266007</v>
      </c>
      <c r="CS49" s="729"/>
      <c r="CT49" s="729"/>
      <c r="CU49" s="729"/>
      <c r="CV49" s="729"/>
      <c r="CW49" s="729"/>
      <c r="CX49" s="729"/>
      <c r="CY49" s="761"/>
      <c r="CZ49" s="744">
        <v>100</v>
      </c>
      <c r="DA49" s="762"/>
      <c r="DB49" s="762"/>
      <c r="DC49" s="763"/>
      <c r="DD49" s="764">
        <v>2418047</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Qm9lLPef1oijJqyesk4wuJGu0j5o2z2knARyumD5UDJ7+nw6GPMDtPY2bejyKxmuKJkPH7HbbSofcMfcDx8iCg==" saltValue="XhEXNu54esTlrjn8f9Dd8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43" zoomScale="70" zoomScaleNormal="25" zoomScaleSheetLayoutView="70" workbookViewId="0">
      <selection activeCell="AK70" sqref="AK70:AO70"/>
    </sheetView>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355</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356</v>
      </c>
      <c r="DK2" s="807"/>
      <c r="DL2" s="807"/>
      <c r="DM2" s="807"/>
      <c r="DN2" s="807"/>
      <c r="DO2" s="808"/>
      <c r="DP2" s="229"/>
      <c r="DQ2" s="806" t="s">
        <v>357</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358</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359</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360</v>
      </c>
      <c r="B5" s="801"/>
      <c r="C5" s="801"/>
      <c r="D5" s="801"/>
      <c r="E5" s="801"/>
      <c r="F5" s="801"/>
      <c r="G5" s="801"/>
      <c r="H5" s="801"/>
      <c r="I5" s="801"/>
      <c r="J5" s="801"/>
      <c r="K5" s="801"/>
      <c r="L5" s="801"/>
      <c r="M5" s="801"/>
      <c r="N5" s="801"/>
      <c r="O5" s="801"/>
      <c r="P5" s="802"/>
      <c r="Q5" s="777" t="s">
        <v>361</v>
      </c>
      <c r="R5" s="778"/>
      <c r="S5" s="778"/>
      <c r="T5" s="778"/>
      <c r="U5" s="779"/>
      <c r="V5" s="777" t="s">
        <v>362</v>
      </c>
      <c r="W5" s="778"/>
      <c r="X5" s="778"/>
      <c r="Y5" s="778"/>
      <c r="Z5" s="779"/>
      <c r="AA5" s="777" t="s">
        <v>363</v>
      </c>
      <c r="AB5" s="778"/>
      <c r="AC5" s="778"/>
      <c r="AD5" s="778"/>
      <c r="AE5" s="778"/>
      <c r="AF5" s="810" t="s">
        <v>364</v>
      </c>
      <c r="AG5" s="778"/>
      <c r="AH5" s="778"/>
      <c r="AI5" s="778"/>
      <c r="AJ5" s="789"/>
      <c r="AK5" s="778" t="s">
        <v>365</v>
      </c>
      <c r="AL5" s="778"/>
      <c r="AM5" s="778"/>
      <c r="AN5" s="778"/>
      <c r="AO5" s="779"/>
      <c r="AP5" s="777" t="s">
        <v>366</v>
      </c>
      <c r="AQ5" s="778"/>
      <c r="AR5" s="778"/>
      <c r="AS5" s="778"/>
      <c r="AT5" s="779"/>
      <c r="AU5" s="777" t="s">
        <v>367</v>
      </c>
      <c r="AV5" s="778"/>
      <c r="AW5" s="778"/>
      <c r="AX5" s="778"/>
      <c r="AY5" s="789"/>
      <c r="AZ5" s="236"/>
      <c r="BA5" s="236"/>
      <c r="BB5" s="236"/>
      <c r="BC5" s="236"/>
      <c r="BD5" s="236"/>
      <c r="BE5" s="237"/>
      <c r="BF5" s="237"/>
      <c r="BG5" s="237"/>
      <c r="BH5" s="237"/>
      <c r="BI5" s="237"/>
      <c r="BJ5" s="237"/>
      <c r="BK5" s="237"/>
      <c r="BL5" s="237"/>
      <c r="BM5" s="237"/>
      <c r="BN5" s="237"/>
      <c r="BO5" s="237"/>
      <c r="BP5" s="237"/>
      <c r="BQ5" s="800" t="s">
        <v>368</v>
      </c>
      <c r="BR5" s="801"/>
      <c r="BS5" s="801"/>
      <c r="BT5" s="801"/>
      <c r="BU5" s="801"/>
      <c r="BV5" s="801"/>
      <c r="BW5" s="801"/>
      <c r="BX5" s="801"/>
      <c r="BY5" s="801"/>
      <c r="BZ5" s="801"/>
      <c r="CA5" s="801"/>
      <c r="CB5" s="801"/>
      <c r="CC5" s="801"/>
      <c r="CD5" s="801"/>
      <c r="CE5" s="801"/>
      <c r="CF5" s="801"/>
      <c r="CG5" s="802"/>
      <c r="CH5" s="777" t="s">
        <v>369</v>
      </c>
      <c r="CI5" s="778"/>
      <c r="CJ5" s="778"/>
      <c r="CK5" s="778"/>
      <c r="CL5" s="779"/>
      <c r="CM5" s="777" t="s">
        <v>370</v>
      </c>
      <c r="CN5" s="778"/>
      <c r="CO5" s="778"/>
      <c r="CP5" s="778"/>
      <c r="CQ5" s="779"/>
      <c r="CR5" s="777" t="s">
        <v>371</v>
      </c>
      <c r="CS5" s="778"/>
      <c r="CT5" s="778"/>
      <c r="CU5" s="778"/>
      <c r="CV5" s="779"/>
      <c r="CW5" s="777" t="s">
        <v>372</v>
      </c>
      <c r="CX5" s="778"/>
      <c r="CY5" s="778"/>
      <c r="CZ5" s="778"/>
      <c r="DA5" s="779"/>
      <c r="DB5" s="777" t="s">
        <v>373</v>
      </c>
      <c r="DC5" s="778"/>
      <c r="DD5" s="778"/>
      <c r="DE5" s="778"/>
      <c r="DF5" s="779"/>
      <c r="DG5" s="783" t="s">
        <v>374</v>
      </c>
      <c r="DH5" s="784"/>
      <c r="DI5" s="784"/>
      <c r="DJ5" s="784"/>
      <c r="DK5" s="785"/>
      <c r="DL5" s="783" t="s">
        <v>375</v>
      </c>
      <c r="DM5" s="784"/>
      <c r="DN5" s="784"/>
      <c r="DO5" s="784"/>
      <c r="DP5" s="785"/>
      <c r="DQ5" s="777" t="s">
        <v>376</v>
      </c>
      <c r="DR5" s="778"/>
      <c r="DS5" s="778"/>
      <c r="DT5" s="778"/>
      <c r="DU5" s="779"/>
      <c r="DV5" s="777" t="s">
        <v>367</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377</v>
      </c>
      <c r="C7" s="792"/>
      <c r="D7" s="792"/>
      <c r="E7" s="792"/>
      <c r="F7" s="792"/>
      <c r="G7" s="792"/>
      <c r="H7" s="792"/>
      <c r="I7" s="792"/>
      <c r="J7" s="792"/>
      <c r="K7" s="792"/>
      <c r="L7" s="792"/>
      <c r="M7" s="792"/>
      <c r="N7" s="792"/>
      <c r="O7" s="792"/>
      <c r="P7" s="793"/>
      <c r="Q7" s="794">
        <v>3595</v>
      </c>
      <c r="R7" s="795"/>
      <c r="S7" s="795"/>
      <c r="T7" s="795"/>
      <c r="U7" s="795"/>
      <c r="V7" s="795">
        <v>3266</v>
      </c>
      <c r="W7" s="795"/>
      <c r="X7" s="795"/>
      <c r="Y7" s="795"/>
      <c r="Z7" s="795"/>
      <c r="AA7" s="795">
        <v>329</v>
      </c>
      <c r="AB7" s="795"/>
      <c r="AC7" s="795"/>
      <c r="AD7" s="795"/>
      <c r="AE7" s="796"/>
      <c r="AF7" s="797">
        <v>329</v>
      </c>
      <c r="AG7" s="798"/>
      <c r="AH7" s="798"/>
      <c r="AI7" s="798"/>
      <c r="AJ7" s="799"/>
      <c r="AK7" s="834"/>
      <c r="AL7" s="835"/>
      <c r="AM7" s="835"/>
      <c r="AN7" s="835"/>
      <c r="AO7" s="835"/>
      <c r="AP7" s="835">
        <v>2449</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585</v>
      </c>
      <c r="BT7" s="839"/>
      <c r="BU7" s="839"/>
      <c r="BV7" s="839"/>
      <c r="BW7" s="839"/>
      <c r="BX7" s="839"/>
      <c r="BY7" s="839"/>
      <c r="BZ7" s="839"/>
      <c r="CA7" s="839"/>
      <c r="CB7" s="839"/>
      <c r="CC7" s="839"/>
      <c r="CD7" s="839"/>
      <c r="CE7" s="839"/>
      <c r="CF7" s="839"/>
      <c r="CG7" s="840"/>
      <c r="CH7" s="831">
        <v>-627</v>
      </c>
      <c r="CI7" s="832"/>
      <c r="CJ7" s="832"/>
      <c r="CK7" s="832"/>
      <c r="CL7" s="833"/>
      <c r="CM7" s="831">
        <v>72</v>
      </c>
      <c r="CN7" s="832"/>
      <c r="CO7" s="832"/>
      <c r="CP7" s="832"/>
      <c r="CQ7" s="833"/>
      <c r="CR7" s="831">
        <v>0.5</v>
      </c>
      <c r="CS7" s="832"/>
      <c r="CT7" s="832"/>
      <c r="CU7" s="832"/>
      <c r="CV7" s="833"/>
      <c r="CW7" s="831">
        <v>0</v>
      </c>
      <c r="CX7" s="832"/>
      <c r="CY7" s="832"/>
      <c r="CZ7" s="832"/>
      <c r="DA7" s="833"/>
      <c r="DB7" s="831">
        <v>0</v>
      </c>
      <c r="DC7" s="832"/>
      <c r="DD7" s="832"/>
      <c r="DE7" s="832"/>
      <c r="DF7" s="833"/>
      <c r="DG7" s="831">
        <v>0</v>
      </c>
      <c r="DH7" s="832"/>
      <c r="DI7" s="832"/>
      <c r="DJ7" s="832"/>
      <c r="DK7" s="833"/>
      <c r="DL7" s="831">
        <v>0</v>
      </c>
      <c r="DM7" s="832"/>
      <c r="DN7" s="832"/>
      <c r="DO7" s="832"/>
      <c r="DP7" s="833"/>
      <c r="DQ7" s="831">
        <v>0</v>
      </c>
      <c r="DR7" s="832"/>
      <c r="DS7" s="832"/>
      <c r="DT7" s="832"/>
      <c r="DU7" s="833"/>
      <c r="DV7" s="812"/>
      <c r="DW7" s="813"/>
      <c r="DX7" s="813"/>
      <c r="DY7" s="813"/>
      <c r="DZ7" s="814"/>
      <c r="EA7" s="234"/>
    </row>
    <row r="8" spans="1:131" s="235" customFormat="1" ht="26.25" customHeight="1">
      <c r="A8" s="241">
        <v>2</v>
      </c>
      <c r="B8" s="815" t="s">
        <v>378</v>
      </c>
      <c r="C8" s="816"/>
      <c r="D8" s="816"/>
      <c r="E8" s="816"/>
      <c r="F8" s="816"/>
      <c r="G8" s="816"/>
      <c r="H8" s="816"/>
      <c r="I8" s="816"/>
      <c r="J8" s="816"/>
      <c r="K8" s="816"/>
      <c r="L8" s="816"/>
      <c r="M8" s="816"/>
      <c r="N8" s="816"/>
      <c r="O8" s="816"/>
      <c r="P8" s="817"/>
      <c r="Q8" s="818">
        <v>5</v>
      </c>
      <c r="R8" s="819"/>
      <c r="S8" s="819"/>
      <c r="T8" s="819"/>
      <c r="U8" s="819"/>
      <c r="V8" s="819">
        <v>0</v>
      </c>
      <c r="W8" s="819"/>
      <c r="X8" s="819"/>
      <c r="Y8" s="819"/>
      <c r="Z8" s="819"/>
      <c r="AA8" s="819">
        <v>5</v>
      </c>
      <c r="AB8" s="819"/>
      <c r="AC8" s="819"/>
      <c r="AD8" s="819"/>
      <c r="AE8" s="820"/>
      <c r="AF8" s="821">
        <v>5</v>
      </c>
      <c r="AG8" s="822"/>
      <c r="AH8" s="822"/>
      <c r="AI8" s="822"/>
      <c r="AJ8" s="823"/>
      <c r="AK8" s="824"/>
      <c r="AL8" s="825"/>
      <c r="AM8" s="825"/>
      <c r="AN8" s="825"/>
      <c r="AO8" s="825"/>
      <c r="AP8" s="825">
        <v>0</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379</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380</v>
      </c>
      <c r="B23" s="850" t="s">
        <v>381</v>
      </c>
      <c r="C23" s="851"/>
      <c r="D23" s="851"/>
      <c r="E23" s="851"/>
      <c r="F23" s="851"/>
      <c r="G23" s="851"/>
      <c r="H23" s="851"/>
      <c r="I23" s="851"/>
      <c r="J23" s="851"/>
      <c r="K23" s="851"/>
      <c r="L23" s="851"/>
      <c r="M23" s="851"/>
      <c r="N23" s="851"/>
      <c r="O23" s="851"/>
      <c r="P23" s="852"/>
      <c r="Q23" s="853">
        <v>3600</v>
      </c>
      <c r="R23" s="854"/>
      <c r="S23" s="854"/>
      <c r="T23" s="854"/>
      <c r="U23" s="854"/>
      <c r="V23" s="854">
        <v>3266</v>
      </c>
      <c r="W23" s="854"/>
      <c r="X23" s="854"/>
      <c r="Y23" s="854"/>
      <c r="Z23" s="854"/>
      <c r="AA23" s="854">
        <v>334</v>
      </c>
      <c r="AB23" s="854"/>
      <c r="AC23" s="854"/>
      <c r="AD23" s="854"/>
      <c r="AE23" s="855"/>
      <c r="AF23" s="856">
        <v>334</v>
      </c>
      <c r="AG23" s="854"/>
      <c r="AH23" s="854"/>
      <c r="AI23" s="854"/>
      <c r="AJ23" s="857"/>
      <c r="AK23" s="858"/>
      <c r="AL23" s="859"/>
      <c r="AM23" s="859"/>
      <c r="AN23" s="859"/>
      <c r="AO23" s="859"/>
      <c r="AP23" s="854">
        <v>2449</v>
      </c>
      <c r="AQ23" s="854"/>
      <c r="AR23" s="854"/>
      <c r="AS23" s="854"/>
      <c r="AT23" s="854"/>
      <c r="AU23" s="860"/>
      <c r="AV23" s="860"/>
      <c r="AW23" s="860"/>
      <c r="AX23" s="860"/>
      <c r="AY23" s="861"/>
      <c r="AZ23" s="869" t="s">
        <v>382</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68" t="s">
        <v>383</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384</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360</v>
      </c>
      <c r="B26" s="801"/>
      <c r="C26" s="801"/>
      <c r="D26" s="801"/>
      <c r="E26" s="801"/>
      <c r="F26" s="801"/>
      <c r="G26" s="801"/>
      <c r="H26" s="801"/>
      <c r="I26" s="801"/>
      <c r="J26" s="801"/>
      <c r="K26" s="801"/>
      <c r="L26" s="801"/>
      <c r="M26" s="801"/>
      <c r="N26" s="801"/>
      <c r="O26" s="801"/>
      <c r="P26" s="802"/>
      <c r="Q26" s="777" t="s">
        <v>385</v>
      </c>
      <c r="R26" s="778"/>
      <c r="S26" s="778"/>
      <c r="T26" s="778"/>
      <c r="U26" s="779"/>
      <c r="V26" s="777" t="s">
        <v>386</v>
      </c>
      <c r="W26" s="778"/>
      <c r="X26" s="778"/>
      <c r="Y26" s="778"/>
      <c r="Z26" s="779"/>
      <c r="AA26" s="777" t="s">
        <v>387</v>
      </c>
      <c r="AB26" s="778"/>
      <c r="AC26" s="778"/>
      <c r="AD26" s="778"/>
      <c r="AE26" s="778"/>
      <c r="AF26" s="872" t="s">
        <v>388</v>
      </c>
      <c r="AG26" s="873"/>
      <c r="AH26" s="873"/>
      <c r="AI26" s="873"/>
      <c r="AJ26" s="874"/>
      <c r="AK26" s="778" t="s">
        <v>389</v>
      </c>
      <c r="AL26" s="778"/>
      <c r="AM26" s="778"/>
      <c r="AN26" s="778"/>
      <c r="AO26" s="779"/>
      <c r="AP26" s="777" t="s">
        <v>390</v>
      </c>
      <c r="AQ26" s="778"/>
      <c r="AR26" s="778"/>
      <c r="AS26" s="778"/>
      <c r="AT26" s="779"/>
      <c r="AU26" s="777" t="s">
        <v>391</v>
      </c>
      <c r="AV26" s="778"/>
      <c r="AW26" s="778"/>
      <c r="AX26" s="778"/>
      <c r="AY26" s="779"/>
      <c r="AZ26" s="777" t="s">
        <v>392</v>
      </c>
      <c r="BA26" s="778"/>
      <c r="BB26" s="778"/>
      <c r="BC26" s="778"/>
      <c r="BD26" s="779"/>
      <c r="BE26" s="777" t="s">
        <v>367</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393</v>
      </c>
      <c r="C28" s="792"/>
      <c r="D28" s="792"/>
      <c r="E28" s="792"/>
      <c r="F28" s="792"/>
      <c r="G28" s="792"/>
      <c r="H28" s="792"/>
      <c r="I28" s="792"/>
      <c r="J28" s="792"/>
      <c r="K28" s="792"/>
      <c r="L28" s="792"/>
      <c r="M28" s="792"/>
      <c r="N28" s="792"/>
      <c r="O28" s="792"/>
      <c r="P28" s="793"/>
      <c r="Q28" s="882">
        <v>685</v>
      </c>
      <c r="R28" s="883"/>
      <c r="S28" s="883"/>
      <c r="T28" s="883"/>
      <c r="U28" s="883"/>
      <c r="V28" s="883">
        <v>638</v>
      </c>
      <c r="W28" s="883"/>
      <c r="X28" s="883"/>
      <c r="Y28" s="883"/>
      <c r="Z28" s="883"/>
      <c r="AA28" s="883">
        <v>47</v>
      </c>
      <c r="AB28" s="883"/>
      <c r="AC28" s="883"/>
      <c r="AD28" s="883"/>
      <c r="AE28" s="884"/>
      <c r="AF28" s="885">
        <v>47</v>
      </c>
      <c r="AG28" s="883"/>
      <c r="AH28" s="883"/>
      <c r="AI28" s="883"/>
      <c r="AJ28" s="886"/>
      <c r="AK28" s="887">
        <v>69</v>
      </c>
      <c r="AL28" s="878"/>
      <c r="AM28" s="878"/>
      <c r="AN28" s="878"/>
      <c r="AO28" s="878"/>
      <c r="AP28" s="878"/>
      <c r="AQ28" s="878"/>
      <c r="AR28" s="878"/>
      <c r="AS28" s="878"/>
      <c r="AT28" s="878"/>
      <c r="AU28" s="878"/>
      <c r="AV28" s="878"/>
      <c r="AW28" s="878"/>
      <c r="AX28" s="878"/>
      <c r="AY28" s="878"/>
      <c r="AZ28" s="879"/>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394</v>
      </c>
      <c r="C29" s="816"/>
      <c r="D29" s="816"/>
      <c r="E29" s="816"/>
      <c r="F29" s="816"/>
      <c r="G29" s="816"/>
      <c r="H29" s="816"/>
      <c r="I29" s="816"/>
      <c r="J29" s="816"/>
      <c r="K29" s="816"/>
      <c r="L29" s="816"/>
      <c r="M29" s="816"/>
      <c r="N29" s="816"/>
      <c r="O29" s="816"/>
      <c r="P29" s="817"/>
      <c r="Q29" s="818">
        <v>457</v>
      </c>
      <c r="R29" s="819"/>
      <c r="S29" s="819"/>
      <c r="T29" s="819"/>
      <c r="U29" s="819"/>
      <c r="V29" s="819">
        <v>409</v>
      </c>
      <c r="W29" s="819"/>
      <c r="X29" s="819"/>
      <c r="Y29" s="819"/>
      <c r="Z29" s="819"/>
      <c r="AA29" s="819">
        <v>48</v>
      </c>
      <c r="AB29" s="819"/>
      <c r="AC29" s="819"/>
      <c r="AD29" s="819"/>
      <c r="AE29" s="820"/>
      <c r="AF29" s="821">
        <v>48</v>
      </c>
      <c r="AG29" s="822"/>
      <c r="AH29" s="822"/>
      <c r="AI29" s="822"/>
      <c r="AJ29" s="823"/>
      <c r="AK29" s="890">
        <v>90</v>
      </c>
      <c r="AL29" s="891"/>
      <c r="AM29" s="891"/>
      <c r="AN29" s="891"/>
      <c r="AO29" s="891"/>
      <c r="AP29" s="891"/>
      <c r="AQ29" s="891"/>
      <c r="AR29" s="891"/>
      <c r="AS29" s="891"/>
      <c r="AT29" s="891"/>
      <c r="AU29" s="891"/>
      <c r="AV29" s="891"/>
      <c r="AW29" s="891"/>
      <c r="AX29" s="891"/>
      <c r="AY29" s="891"/>
      <c r="AZ29" s="892"/>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395</v>
      </c>
      <c r="C30" s="816"/>
      <c r="D30" s="816"/>
      <c r="E30" s="816"/>
      <c r="F30" s="816"/>
      <c r="G30" s="816"/>
      <c r="H30" s="816"/>
      <c r="I30" s="816"/>
      <c r="J30" s="816"/>
      <c r="K30" s="816"/>
      <c r="L30" s="816"/>
      <c r="M30" s="816"/>
      <c r="N30" s="816"/>
      <c r="O30" s="816"/>
      <c r="P30" s="817"/>
      <c r="Q30" s="818">
        <v>45</v>
      </c>
      <c r="R30" s="819"/>
      <c r="S30" s="819"/>
      <c r="T30" s="819"/>
      <c r="U30" s="819"/>
      <c r="V30" s="819">
        <v>45</v>
      </c>
      <c r="W30" s="819"/>
      <c r="X30" s="819"/>
      <c r="Y30" s="819"/>
      <c r="Z30" s="819"/>
      <c r="AA30" s="819">
        <v>0</v>
      </c>
      <c r="AB30" s="819"/>
      <c r="AC30" s="819"/>
      <c r="AD30" s="819"/>
      <c r="AE30" s="820"/>
      <c r="AF30" s="821">
        <v>0</v>
      </c>
      <c r="AG30" s="822"/>
      <c r="AH30" s="822"/>
      <c r="AI30" s="822"/>
      <c r="AJ30" s="823"/>
      <c r="AK30" s="890">
        <v>14</v>
      </c>
      <c r="AL30" s="891"/>
      <c r="AM30" s="891"/>
      <c r="AN30" s="891"/>
      <c r="AO30" s="891"/>
      <c r="AP30" s="891"/>
      <c r="AQ30" s="891"/>
      <c r="AR30" s="891"/>
      <c r="AS30" s="891"/>
      <c r="AT30" s="891"/>
      <c r="AU30" s="891"/>
      <c r="AV30" s="891"/>
      <c r="AW30" s="891"/>
      <c r="AX30" s="891"/>
      <c r="AY30" s="891"/>
      <c r="AZ30" s="892"/>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t="s">
        <v>396</v>
      </c>
      <c r="C31" s="816"/>
      <c r="D31" s="816"/>
      <c r="E31" s="816"/>
      <c r="F31" s="816"/>
      <c r="G31" s="816"/>
      <c r="H31" s="816"/>
      <c r="I31" s="816"/>
      <c r="J31" s="816"/>
      <c r="K31" s="816"/>
      <c r="L31" s="816"/>
      <c r="M31" s="816"/>
      <c r="N31" s="816"/>
      <c r="O31" s="816"/>
      <c r="P31" s="817"/>
      <c r="Q31" s="818">
        <v>154</v>
      </c>
      <c r="R31" s="819"/>
      <c r="S31" s="819"/>
      <c r="T31" s="819"/>
      <c r="U31" s="819"/>
      <c r="V31" s="819">
        <v>151</v>
      </c>
      <c r="W31" s="819"/>
      <c r="X31" s="819"/>
      <c r="Y31" s="819"/>
      <c r="Z31" s="819"/>
      <c r="AA31" s="819">
        <v>3</v>
      </c>
      <c r="AB31" s="819"/>
      <c r="AC31" s="819"/>
      <c r="AD31" s="819"/>
      <c r="AE31" s="820"/>
      <c r="AF31" s="821">
        <v>3</v>
      </c>
      <c r="AG31" s="822"/>
      <c r="AH31" s="822"/>
      <c r="AI31" s="822"/>
      <c r="AJ31" s="823"/>
      <c r="AK31" s="890">
        <v>70</v>
      </c>
      <c r="AL31" s="891"/>
      <c r="AM31" s="891"/>
      <c r="AN31" s="891"/>
      <c r="AO31" s="891"/>
      <c r="AP31" s="891">
        <v>247</v>
      </c>
      <c r="AQ31" s="891"/>
      <c r="AR31" s="891"/>
      <c r="AS31" s="891"/>
      <c r="AT31" s="891"/>
      <c r="AU31" s="891"/>
      <c r="AV31" s="891"/>
      <c r="AW31" s="891"/>
      <c r="AX31" s="891"/>
      <c r="AY31" s="891"/>
      <c r="AZ31" s="892"/>
      <c r="BA31" s="892"/>
      <c r="BB31" s="892"/>
      <c r="BC31" s="892"/>
      <c r="BD31" s="892"/>
      <c r="BE31" s="888" t="s">
        <v>397</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t="s">
        <v>398</v>
      </c>
      <c r="C32" s="816"/>
      <c r="D32" s="816"/>
      <c r="E32" s="816"/>
      <c r="F32" s="816"/>
      <c r="G32" s="816"/>
      <c r="H32" s="816"/>
      <c r="I32" s="816"/>
      <c r="J32" s="816"/>
      <c r="K32" s="816"/>
      <c r="L32" s="816"/>
      <c r="M32" s="816"/>
      <c r="N32" s="816"/>
      <c r="O32" s="816"/>
      <c r="P32" s="817"/>
      <c r="Q32" s="818">
        <v>264</v>
      </c>
      <c r="R32" s="819"/>
      <c r="S32" s="819"/>
      <c r="T32" s="819"/>
      <c r="U32" s="819"/>
      <c r="V32" s="819">
        <v>257</v>
      </c>
      <c r="W32" s="819"/>
      <c r="X32" s="819"/>
      <c r="Y32" s="819"/>
      <c r="Z32" s="819"/>
      <c r="AA32" s="819">
        <v>7</v>
      </c>
      <c r="AB32" s="819"/>
      <c r="AC32" s="819"/>
      <c r="AD32" s="819"/>
      <c r="AE32" s="820"/>
      <c r="AF32" s="821">
        <v>7</v>
      </c>
      <c r="AG32" s="822"/>
      <c r="AH32" s="822"/>
      <c r="AI32" s="822"/>
      <c r="AJ32" s="823"/>
      <c r="AK32" s="890">
        <v>174</v>
      </c>
      <c r="AL32" s="891"/>
      <c r="AM32" s="891"/>
      <c r="AN32" s="891"/>
      <c r="AO32" s="891"/>
      <c r="AP32" s="891">
        <v>1113</v>
      </c>
      <c r="AQ32" s="891"/>
      <c r="AR32" s="891"/>
      <c r="AS32" s="891"/>
      <c r="AT32" s="891"/>
      <c r="AU32" s="891"/>
      <c r="AV32" s="891"/>
      <c r="AW32" s="891"/>
      <c r="AX32" s="891"/>
      <c r="AY32" s="891"/>
      <c r="AZ32" s="892"/>
      <c r="BA32" s="892"/>
      <c r="BB32" s="892"/>
      <c r="BC32" s="892"/>
      <c r="BD32" s="892"/>
      <c r="BE32" s="888" t="s">
        <v>399</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t="s">
        <v>400</v>
      </c>
      <c r="C33" s="816"/>
      <c r="D33" s="816"/>
      <c r="E33" s="816"/>
      <c r="F33" s="816"/>
      <c r="G33" s="816"/>
      <c r="H33" s="816"/>
      <c r="I33" s="816"/>
      <c r="J33" s="816"/>
      <c r="K33" s="816"/>
      <c r="L33" s="816"/>
      <c r="M33" s="816"/>
      <c r="N33" s="816"/>
      <c r="O33" s="816"/>
      <c r="P33" s="817"/>
      <c r="Q33" s="818">
        <v>51</v>
      </c>
      <c r="R33" s="819"/>
      <c r="S33" s="819"/>
      <c r="T33" s="819"/>
      <c r="U33" s="819"/>
      <c r="V33" s="819">
        <v>1</v>
      </c>
      <c r="W33" s="819"/>
      <c r="X33" s="819"/>
      <c r="Y33" s="819"/>
      <c r="Z33" s="819"/>
      <c r="AA33" s="819">
        <v>50</v>
      </c>
      <c r="AB33" s="819"/>
      <c r="AC33" s="819"/>
      <c r="AD33" s="819"/>
      <c r="AE33" s="820"/>
      <c r="AF33" s="821">
        <v>50</v>
      </c>
      <c r="AG33" s="822"/>
      <c r="AH33" s="822"/>
      <c r="AI33" s="822"/>
      <c r="AJ33" s="823"/>
      <c r="AK33" s="890">
        <v>0</v>
      </c>
      <c r="AL33" s="891"/>
      <c r="AM33" s="891"/>
      <c r="AN33" s="891"/>
      <c r="AO33" s="891"/>
      <c r="AP33" s="891"/>
      <c r="AQ33" s="891"/>
      <c r="AR33" s="891"/>
      <c r="AS33" s="891"/>
      <c r="AT33" s="891"/>
      <c r="AU33" s="891"/>
      <c r="AV33" s="891"/>
      <c r="AW33" s="891"/>
      <c r="AX33" s="891"/>
      <c r="AY33" s="891"/>
      <c r="AZ33" s="892"/>
      <c r="BA33" s="892"/>
      <c r="BB33" s="892"/>
      <c r="BC33" s="892"/>
      <c r="BD33" s="892"/>
      <c r="BE33" s="888" t="s">
        <v>401</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402</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380</v>
      </c>
      <c r="B63" s="850" t="s">
        <v>403</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155</v>
      </c>
      <c r="AG63" s="902"/>
      <c r="AH63" s="902"/>
      <c r="AI63" s="902"/>
      <c r="AJ63" s="903"/>
      <c r="AK63" s="904"/>
      <c r="AL63" s="899"/>
      <c r="AM63" s="899"/>
      <c r="AN63" s="899"/>
      <c r="AO63" s="899"/>
      <c r="AP63" s="902">
        <v>1360</v>
      </c>
      <c r="AQ63" s="902"/>
      <c r="AR63" s="902"/>
      <c r="AS63" s="902"/>
      <c r="AT63" s="902"/>
      <c r="AU63" s="902"/>
      <c r="AV63" s="902"/>
      <c r="AW63" s="902"/>
      <c r="AX63" s="902"/>
      <c r="AY63" s="902"/>
      <c r="AZ63" s="906"/>
      <c r="BA63" s="906"/>
      <c r="BB63" s="906"/>
      <c r="BC63" s="906"/>
      <c r="BD63" s="906"/>
      <c r="BE63" s="907"/>
      <c r="BF63" s="907"/>
      <c r="BG63" s="907"/>
      <c r="BH63" s="907"/>
      <c r="BI63" s="908"/>
      <c r="BJ63" s="909" t="s">
        <v>382</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404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405</v>
      </c>
      <c r="B66" s="801"/>
      <c r="C66" s="801"/>
      <c r="D66" s="801"/>
      <c r="E66" s="801"/>
      <c r="F66" s="801"/>
      <c r="G66" s="801"/>
      <c r="H66" s="801"/>
      <c r="I66" s="801"/>
      <c r="J66" s="801"/>
      <c r="K66" s="801"/>
      <c r="L66" s="801"/>
      <c r="M66" s="801"/>
      <c r="N66" s="801"/>
      <c r="O66" s="801"/>
      <c r="P66" s="802"/>
      <c r="Q66" s="777" t="s">
        <v>406</v>
      </c>
      <c r="R66" s="778"/>
      <c r="S66" s="778"/>
      <c r="T66" s="778"/>
      <c r="U66" s="779"/>
      <c r="V66" s="777" t="s">
        <v>407</v>
      </c>
      <c r="W66" s="778"/>
      <c r="X66" s="778"/>
      <c r="Y66" s="778"/>
      <c r="Z66" s="779"/>
      <c r="AA66" s="777" t="s">
        <v>408</v>
      </c>
      <c r="AB66" s="778"/>
      <c r="AC66" s="778"/>
      <c r="AD66" s="778"/>
      <c r="AE66" s="779"/>
      <c r="AF66" s="912" t="s">
        <v>409</v>
      </c>
      <c r="AG66" s="873"/>
      <c r="AH66" s="873"/>
      <c r="AI66" s="873"/>
      <c r="AJ66" s="913"/>
      <c r="AK66" s="777" t="s">
        <v>410</v>
      </c>
      <c r="AL66" s="801"/>
      <c r="AM66" s="801"/>
      <c r="AN66" s="801"/>
      <c r="AO66" s="802"/>
      <c r="AP66" s="777" t="s">
        <v>411</v>
      </c>
      <c r="AQ66" s="778"/>
      <c r="AR66" s="778"/>
      <c r="AS66" s="778"/>
      <c r="AT66" s="779"/>
      <c r="AU66" s="777" t="s">
        <v>412</v>
      </c>
      <c r="AV66" s="778"/>
      <c r="AW66" s="778"/>
      <c r="AX66" s="778"/>
      <c r="AY66" s="779"/>
      <c r="AZ66" s="777" t="s">
        <v>367</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c r="A68" s="238">
        <v>1</v>
      </c>
      <c r="B68" s="929" t="s">
        <v>576</v>
      </c>
      <c r="C68" s="930"/>
      <c r="D68" s="930"/>
      <c r="E68" s="930"/>
      <c r="F68" s="930"/>
      <c r="G68" s="930"/>
      <c r="H68" s="930"/>
      <c r="I68" s="930"/>
      <c r="J68" s="930"/>
      <c r="K68" s="930"/>
      <c r="L68" s="930"/>
      <c r="M68" s="930"/>
      <c r="N68" s="930"/>
      <c r="O68" s="930"/>
      <c r="P68" s="931"/>
      <c r="Q68" s="932">
        <v>3956</v>
      </c>
      <c r="R68" s="926"/>
      <c r="S68" s="926"/>
      <c r="T68" s="926"/>
      <c r="U68" s="926"/>
      <c r="V68" s="926">
        <v>3822</v>
      </c>
      <c r="W68" s="926"/>
      <c r="X68" s="926"/>
      <c r="Y68" s="926"/>
      <c r="Z68" s="926"/>
      <c r="AA68" s="926">
        <v>134</v>
      </c>
      <c r="AB68" s="926"/>
      <c r="AC68" s="926"/>
      <c r="AD68" s="926"/>
      <c r="AE68" s="926"/>
      <c r="AF68" s="926">
        <v>134</v>
      </c>
      <c r="AG68" s="926"/>
      <c r="AH68" s="926"/>
      <c r="AI68" s="926"/>
      <c r="AJ68" s="926"/>
      <c r="AK68" s="926"/>
      <c r="AL68" s="926"/>
      <c r="AM68" s="926"/>
      <c r="AN68" s="926"/>
      <c r="AO68" s="926"/>
      <c r="AP68" s="926">
        <v>422</v>
      </c>
      <c r="AQ68" s="926"/>
      <c r="AR68" s="926"/>
      <c r="AS68" s="926"/>
      <c r="AT68" s="926"/>
      <c r="AU68" s="926"/>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c r="A69" s="241">
        <v>2</v>
      </c>
      <c r="B69" s="933" t="s">
        <v>577</v>
      </c>
      <c r="C69" s="934"/>
      <c r="D69" s="934"/>
      <c r="E69" s="934"/>
      <c r="F69" s="934"/>
      <c r="G69" s="934"/>
      <c r="H69" s="934"/>
      <c r="I69" s="934"/>
      <c r="J69" s="934"/>
      <c r="K69" s="934"/>
      <c r="L69" s="934"/>
      <c r="M69" s="934"/>
      <c r="N69" s="934"/>
      <c r="O69" s="934"/>
      <c r="P69" s="935"/>
      <c r="Q69" s="936">
        <v>1173</v>
      </c>
      <c r="R69" s="891"/>
      <c r="S69" s="891"/>
      <c r="T69" s="891"/>
      <c r="U69" s="891"/>
      <c r="V69" s="891">
        <v>998</v>
      </c>
      <c r="W69" s="891"/>
      <c r="X69" s="891"/>
      <c r="Y69" s="891"/>
      <c r="Z69" s="891"/>
      <c r="AA69" s="891">
        <v>176</v>
      </c>
      <c r="AB69" s="891"/>
      <c r="AC69" s="891"/>
      <c r="AD69" s="891"/>
      <c r="AE69" s="891"/>
      <c r="AF69" s="891">
        <v>506</v>
      </c>
      <c r="AG69" s="891"/>
      <c r="AH69" s="891"/>
      <c r="AI69" s="891"/>
      <c r="AJ69" s="891"/>
      <c r="AK69" s="891"/>
      <c r="AL69" s="891"/>
      <c r="AM69" s="891"/>
      <c r="AN69" s="891"/>
      <c r="AO69" s="891"/>
      <c r="AP69" s="891">
        <v>3326</v>
      </c>
      <c r="AQ69" s="891"/>
      <c r="AR69" s="891"/>
      <c r="AS69" s="891"/>
      <c r="AT69" s="891"/>
      <c r="AU69" s="891"/>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c r="A70" s="241">
        <v>3</v>
      </c>
      <c r="B70" s="933" t="s">
        <v>578</v>
      </c>
      <c r="C70" s="934"/>
      <c r="D70" s="934"/>
      <c r="E70" s="934"/>
      <c r="F70" s="934"/>
      <c r="G70" s="934"/>
      <c r="H70" s="934"/>
      <c r="I70" s="934"/>
      <c r="J70" s="934"/>
      <c r="K70" s="934"/>
      <c r="L70" s="934"/>
      <c r="M70" s="934"/>
      <c r="N70" s="934"/>
      <c r="O70" s="934"/>
      <c r="P70" s="935"/>
      <c r="Q70" s="936">
        <v>10004</v>
      </c>
      <c r="R70" s="891"/>
      <c r="S70" s="891"/>
      <c r="T70" s="891"/>
      <c r="U70" s="891"/>
      <c r="V70" s="891">
        <v>9478</v>
      </c>
      <c r="W70" s="891"/>
      <c r="X70" s="891"/>
      <c r="Y70" s="891"/>
      <c r="Z70" s="891"/>
      <c r="AA70" s="891">
        <v>526</v>
      </c>
      <c r="AB70" s="891"/>
      <c r="AC70" s="891"/>
      <c r="AD70" s="891"/>
      <c r="AE70" s="891"/>
      <c r="AF70" s="891">
        <v>526</v>
      </c>
      <c r="AG70" s="891"/>
      <c r="AH70" s="891"/>
      <c r="AI70" s="891"/>
      <c r="AJ70" s="891"/>
      <c r="AK70" s="891">
        <v>15</v>
      </c>
      <c r="AL70" s="891"/>
      <c r="AM70" s="891"/>
      <c r="AN70" s="891"/>
      <c r="AO70" s="891"/>
      <c r="AP70" s="891"/>
      <c r="AQ70" s="891"/>
      <c r="AR70" s="891"/>
      <c r="AS70" s="891"/>
      <c r="AT70" s="891"/>
      <c r="AU70" s="891"/>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c r="A71" s="241">
        <v>4</v>
      </c>
      <c r="B71" s="933" t="s">
        <v>579</v>
      </c>
      <c r="C71" s="934"/>
      <c r="D71" s="934"/>
      <c r="E71" s="934"/>
      <c r="F71" s="934"/>
      <c r="G71" s="934"/>
      <c r="H71" s="934"/>
      <c r="I71" s="934"/>
      <c r="J71" s="934"/>
      <c r="K71" s="934"/>
      <c r="L71" s="934"/>
      <c r="M71" s="934"/>
      <c r="N71" s="934"/>
      <c r="O71" s="934"/>
      <c r="P71" s="935"/>
      <c r="Q71" s="936">
        <v>1564</v>
      </c>
      <c r="R71" s="891"/>
      <c r="S71" s="891"/>
      <c r="T71" s="891"/>
      <c r="U71" s="891"/>
      <c r="V71" s="891">
        <v>1563</v>
      </c>
      <c r="W71" s="891"/>
      <c r="X71" s="891"/>
      <c r="Y71" s="891"/>
      <c r="Z71" s="891"/>
      <c r="AA71" s="891">
        <v>1</v>
      </c>
      <c r="AB71" s="891"/>
      <c r="AC71" s="891"/>
      <c r="AD71" s="891"/>
      <c r="AE71" s="891"/>
      <c r="AF71" s="891">
        <v>1</v>
      </c>
      <c r="AG71" s="891"/>
      <c r="AH71" s="891"/>
      <c r="AI71" s="891"/>
      <c r="AJ71" s="891"/>
      <c r="AK71" s="891"/>
      <c r="AL71" s="891"/>
      <c r="AM71" s="891"/>
      <c r="AN71" s="891"/>
      <c r="AO71" s="891"/>
      <c r="AP71" s="891"/>
      <c r="AQ71" s="891"/>
      <c r="AR71" s="891"/>
      <c r="AS71" s="891"/>
      <c r="AT71" s="891"/>
      <c r="AU71" s="891"/>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c r="A72" s="241">
        <v>5</v>
      </c>
      <c r="B72" s="933" t="s">
        <v>580</v>
      </c>
      <c r="C72" s="934"/>
      <c r="D72" s="934"/>
      <c r="E72" s="934"/>
      <c r="F72" s="934"/>
      <c r="G72" s="934"/>
      <c r="H72" s="934"/>
      <c r="I72" s="934"/>
      <c r="J72" s="934"/>
      <c r="K72" s="934"/>
      <c r="L72" s="934"/>
      <c r="M72" s="934"/>
      <c r="N72" s="934"/>
      <c r="O72" s="934"/>
      <c r="P72" s="935"/>
      <c r="Q72" s="936">
        <v>1</v>
      </c>
      <c r="R72" s="891"/>
      <c r="S72" s="891"/>
      <c r="T72" s="891"/>
      <c r="U72" s="891"/>
      <c r="V72" s="891">
        <v>0</v>
      </c>
      <c r="W72" s="891"/>
      <c r="X72" s="891"/>
      <c r="Y72" s="891"/>
      <c r="Z72" s="891"/>
      <c r="AA72" s="891">
        <v>1</v>
      </c>
      <c r="AB72" s="891"/>
      <c r="AC72" s="891"/>
      <c r="AD72" s="891"/>
      <c r="AE72" s="891"/>
      <c r="AF72" s="891">
        <v>1</v>
      </c>
      <c r="AG72" s="891"/>
      <c r="AH72" s="891"/>
      <c r="AI72" s="891"/>
      <c r="AJ72" s="891"/>
      <c r="AK72" s="891"/>
      <c r="AL72" s="891"/>
      <c r="AM72" s="891"/>
      <c r="AN72" s="891"/>
      <c r="AO72" s="891"/>
      <c r="AP72" s="891"/>
      <c r="AQ72" s="891"/>
      <c r="AR72" s="891"/>
      <c r="AS72" s="891"/>
      <c r="AT72" s="891"/>
      <c r="AU72" s="891"/>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c r="A73" s="241">
        <v>6</v>
      </c>
      <c r="B73" s="933" t="s">
        <v>581</v>
      </c>
      <c r="C73" s="934"/>
      <c r="D73" s="934"/>
      <c r="E73" s="934"/>
      <c r="F73" s="934"/>
      <c r="G73" s="934"/>
      <c r="H73" s="934"/>
      <c r="I73" s="934"/>
      <c r="J73" s="934"/>
      <c r="K73" s="934"/>
      <c r="L73" s="934"/>
      <c r="M73" s="934"/>
      <c r="N73" s="934"/>
      <c r="O73" s="934"/>
      <c r="P73" s="935"/>
      <c r="Q73" s="936">
        <v>41</v>
      </c>
      <c r="R73" s="891"/>
      <c r="S73" s="891"/>
      <c r="T73" s="891"/>
      <c r="U73" s="891"/>
      <c r="V73" s="891">
        <v>35</v>
      </c>
      <c r="W73" s="891"/>
      <c r="X73" s="891"/>
      <c r="Y73" s="891"/>
      <c r="Z73" s="891"/>
      <c r="AA73" s="891">
        <v>6</v>
      </c>
      <c r="AB73" s="891"/>
      <c r="AC73" s="891"/>
      <c r="AD73" s="891"/>
      <c r="AE73" s="891"/>
      <c r="AF73" s="891">
        <v>6</v>
      </c>
      <c r="AG73" s="891"/>
      <c r="AH73" s="891"/>
      <c r="AI73" s="891"/>
      <c r="AJ73" s="891"/>
      <c r="AK73" s="891"/>
      <c r="AL73" s="891"/>
      <c r="AM73" s="891"/>
      <c r="AN73" s="891"/>
      <c r="AO73" s="891"/>
      <c r="AP73" s="891"/>
      <c r="AQ73" s="891"/>
      <c r="AR73" s="891"/>
      <c r="AS73" s="891"/>
      <c r="AT73" s="891"/>
      <c r="AU73" s="891"/>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c r="A74" s="241">
        <v>7</v>
      </c>
      <c r="B74" s="933" t="s">
        <v>582</v>
      </c>
      <c r="C74" s="934"/>
      <c r="D74" s="934"/>
      <c r="E74" s="934"/>
      <c r="F74" s="934"/>
      <c r="G74" s="934"/>
      <c r="H74" s="934"/>
      <c r="I74" s="934"/>
      <c r="J74" s="934"/>
      <c r="K74" s="934"/>
      <c r="L74" s="934"/>
      <c r="M74" s="934"/>
      <c r="N74" s="934"/>
      <c r="O74" s="934"/>
      <c r="P74" s="935"/>
      <c r="Q74" s="936">
        <v>42</v>
      </c>
      <c r="R74" s="891"/>
      <c r="S74" s="891"/>
      <c r="T74" s="891"/>
      <c r="U74" s="891"/>
      <c r="V74" s="891">
        <v>39</v>
      </c>
      <c r="W74" s="891"/>
      <c r="X74" s="891"/>
      <c r="Y74" s="891"/>
      <c r="Z74" s="891"/>
      <c r="AA74" s="891">
        <v>3</v>
      </c>
      <c r="AB74" s="891"/>
      <c r="AC74" s="891"/>
      <c r="AD74" s="891"/>
      <c r="AE74" s="891"/>
      <c r="AF74" s="891">
        <v>3</v>
      </c>
      <c r="AG74" s="891"/>
      <c r="AH74" s="891"/>
      <c r="AI74" s="891"/>
      <c r="AJ74" s="891"/>
      <c r="AK74" s="891"/>
      <c r="AL74" s="891"/>
      <c r="AM74" s="891"/>
      <c r="AN74" s="891"/>
      <c r="AO74" s="891"/>
      <c r="AP74" s="891"/>
      <c r="AQ74" s="891"/>
      <c r="AR74" s="891"/>
      <c r="AS74" s="891"/>
      <c r="AT74" s="891"/>
      <c r="AU74" s="891"/>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c r="A75" s="241">
        <v>8</v>
      </c>
      <c r="B75" s="933" t="s">
        <v>583</v>
      </c>
      <c r="C75" s="934"/>
      <c r="D75" s="934"/>
      <c r="E75" s="934"/>
      <c r="F75" s="934"/>
      <c r="G75" s="934"/>
      <c r="H75" s="934"/>
      <c r="I75" s="934"/>
      <c r="J75" s="934"/>
      <c r="K75" s="934"/>
      <c r="L75" s="934"/>
      <c r="M75" s="934"/>
      <c r="N75" s="934"/>
      <c r="O75" s="934"/>
      <c r="P75" s="935"/>
      <c r="Q75" s="939">
        <v>867</v>
      </c>
      <c r="R75" s="940"/>
      <c r="S75" s="940"/>
      <c r="T75" s="940"/>
      <c r="U75" s="890"/>
      <c r="V75" s="941">
        <v>814</v>
      </c>
      <c r="W75" s="940"/>
      <c r="X75" s="940"/>
      <c r="Y75" s="940"/>
      <c r="Z75" s="890"/>
      <c r="AA75" s="941">
        <v>53</v>
      </c>
      <c r="AB75" s="940"/>
      <c r="AC75" s="940"/>
      <c r="AD75" s="940"/>
      <c r="AE75" s="890"/>
      <c r="AF75" s="941">
        <v>53</v>
      </c>
      <c r="AG75" s="940"/>
      <c r="AH75" s="940"/>
      <c r="AI75" s="940"/>
      <c r="AJ75" s="890"/>
      <c r="AK75" s="941">
        <v>0</v>
      </c>
      <c r="AL75" s="940"/>
      <c r="AM75" s="940"/>
      <c r="AN75" s="940"/>
      <c r="AO75" s="890"/>
      <c r="AP75" s="941"/>
      <c r="AQ75" s="940"/>
      <c r="AR75" s="940"/>
      <c r="AS75" s="940"/>
      <c r="AT75" s="890"/>
      <c r="AU75" s="941"/>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c r="A76" s="241">
        <v>9</v>
      </c>
      <c r="B76" s="933" t="s">
        <v>584</v>
      </c>
      <c r="C76" s="934"/>
      <c r="D76" s="934"/>
      <c r="E76" s="934"/>
      <c r="F76" s="934"/>
      <c r="G76" s="934"/>
      <c r="H76" s="934"/>
      <c r="I76" s="934"/>
      <c r="J76" s="934"/>
      <c r="K76" s="934"/>
      <c r="L76" s="934"/>
      <c r="M76" s="934"/>
      <c r="N76" s="934"/>
      <c r="O76" s="934"/>
      <c r="P76" s="935"/>
      <c r="Q76" s="939">
        <v>250285</v>
      </c>
      <c r="R76" s="940"/>
      <c r="S76" s="940"/>
      <c r="T76" s="940"/>
      <c r="U76" s="890"/>
      <c r="V76" s="941">
        <v>238827</v>
      </c>
      <c r="W76" s="940"/>
      <c r="X76" s="940"/>
      <c r="Y76" s="940"/>
      <c r="Z76" s="890"/>
      <c r="AA76" s="941">
        <v>11458</v>
      </c>
      <c r="AB76" s="940"/>
      <c r="AC76" s="940"/>
      <c r="AD76" s="940"/>
      <c r="AE76" s="890"/>
      <c r="AF76" s="941">
        <v>11458</v>
      </c>
      <c r="AG76" s="940"/>
      <c r="AH76" s="940"/>
      <c r="AI76" s="940"/>
      <c r="AJ76" s="890"/>
      <c r="AK76" s="941">
        <v>608</v>
      </c>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c r="A88" s="244" t="s">
        <v>380</v>
      </c>
      <c r="B88" s="850" t="s">
        <v>413</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12688</v>
      </c>
      <c r="AG88" s="902"/>
      <c r="AH88" s="902"/>
      <c r="AI88" s="902"/>
      <c r="AJ88" s="902"/>
      <c r="AK88" s="899"/>
      <c r="AL88" s="899"/>
      <c r="AM88" s="899"/>
      <c r="AN88" s="899"/>
      <c r="AO88" s="899"/>
      <c r="AP88" s="902">
        <v>3748</v>
      </c>
      <c r="AQ88" s="902"/>
      <c r="AR88" s="902"/>
      <c r="AS88" s="902"/>
      <c r="AT88" s="902"/>
      <c r="AU88" s="902"/>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380</v>
      </c>
      <c r="BR102" s="850" t="s">
        <v>414</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c r="CS102" s="910"/>
      <c r="CT102" s="910"/>
      <c r="CU102" s="910"/>
      <c r="CV102" s="953"/>
      <c r="CW102" s="952"/>
      <c r="CX102" s="910"/>
      <c r="CY102" s="910"/>
      <c r="CZ102" s="910"/>
      <c r="DA102" s="953"/>
      <c r="DB102" s="952"/>
      <c r="DC102" s="910"/>
      <c r="DD102" s="910"/>
      <c r="DE102" s="910"/>
      <c r="DF102" s="953"/>
      <c r="DG102" s="952"/>
      <c r="DH102" s="910"/>
      <c r="DI102" s="910"/>
      <c r="DJ102" s="910"/>
      <c r="DK102" s="953"/>
      <c r="DL102" s="952"/>
      <c r="DM102" s="910"/>
      <c r="DN102" s="910"/>
      <c r="DO102" s="910"/>
      <c r="DP102" s="953"/>
      <c r="DQ102" s="952"/>
      <c r="DR102" s="910"/>
      <c r="DS102" s="910"/>
      <c r="DT102" s="910"/>
      <c r="DU102" s="953"/>
      <c r="DV102" s="976"/>
      <c r="DW102" s="977"/>
      <c r="DX102" s="977"/>
      <c r="DY102" s="977"/>
      <c r="DZ102" s="978"/>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415</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416</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417</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418</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1" t="s">
        <v>419</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420</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c r="A109" s="974" t="s">
        <v>421</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422</v>
      </c>
      <c r="AB109" s="955"/>
      <c r="AC109" s="955"/>
      <c r="AD109" s="955"/>
      <c r="AE109" s="956"/>
      <c r="AF109" s="954" t="s">
        <v>298</v>
      </c>
      <c r="AG109" s="955"/>
      <c r="AH109" s="955"/>
      <c r="AI109" s="955"/>
      <c r="AJ109" s="956"/>
      <c r="AK109" s="954" t="s">
        <v>297</v>
      </c>
      <c r="AL109" s="955"/>
      <c r="AM109" s="955"/>
      <c r="AN109" s="955"/>
      <c r="AO109" s="956"/>
      <c r="AP109" s="954" t="s">
        <v>423</v>
      </c>
      <c r="AQ109" s="955"/>
      <c r="AR109" s="955"/>
      <c r="AS109" s="955"/>
      <c r="AT109" s="957"/>
      <c r="AU109" s="974" t="s">
        <v>421</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422</v>
      </c>
      <c r="BR109" s="955"/>
      <c r="BS109" s="955"/>
      <c r="BT109" s="955"/>
      <c r="BU109" s="956"/>
      <c r="BV109" s="954" t="s">
        <v>298</v>
      </c>
      <c r="BW109" s="955"/>
      <c r="BX109" s="955"/>
      <c r="BY109" s="955"/>
      <c r="BZ109" s="956"/>
      <c r="CA109" s="954" t="s">
        <v>297</v>
      </c>
      <c r="CB109" s="955"/>
      <c r="CC109" s="955"/>
      <c r="CD109" s="955"/>
      <c r="CE109" s="956"/>
      <c r="CF109" s="975" t="s">
        <v>423</v>
      </c>
      <c r="CG109" s="975"/>
      <c r="CH109" s="975"/>
      <c r="CI109" s="975"/>
      <c r="CJ109" s="975"/>
      <c r="CK109" s="954" t="s">
        <v>424</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422</v>
      </c>
      <c r="DH109" s="955"/>
      <c r="DI109" s="955"/>
      <c r="DJ109" s="955"/>
      <c r="DK109" s="956"/>
      <c r="DL109" s="954" t="s">
        <v>298</v>
      </c>
      <c r="DM109" s="955"/>
      <c r="DN109" s="955"/>
      <c r="DO109" s="955"/>
      <c r="DP109" s="956"/>
      <c r="DQ109" s="954" t="s">
        <v>297</v>
      </c>
      <c r="DR109" s="955"/>
      <c r="DS109" s="955"/>
      <c r="DT109" s="955"/>
      <c r="DU109" s="956"/>
      <c r="DV109" s="954" t="s">
        <v>423</v>
      </c>
      <c r="DW109" s="955"/>
      <c r="DX109" s="955"/>
      <c r="DY109" s="955"/>
      <c r="DZ109" s="957"/>
    </row>
    <row r="110" spans="1:131" s="226" customFormat="1" ht="26.25" customHeight="1">
      <c r="A110" s="958" t="s">
        <v>425</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204192</v>
      </c>
      <c r="AB110" s="962"/>
      <c r="AC110" s="962"/>
      <c r="AD110" s="962"/>
      <c r="AE110" s="963"/>
      <c r="AF110" s="964">
        <v>209978</v>
      </c>
      <c r="AG110" s="962"/>
      <c r="AH110" s="962"/>
      <c r="AI110" s="962"/>
      <c r="AJ110" s="963"/>
      <c r="AK110" s="964">
        <v>221585</v>
      </c>
      <c r="AL110" s="962"/>
      <c r="AM110" s="962"/>
      <c r="AN110" s="962"/>
      <c r="AO110" s="963"/>
      <c r="AP110" s="965">
        <v>13.9</v>
      </c>
      <c r="AQ110" s="966"/>
      <c r="AR110" s="966"/>
      <c r="AS110" s="966"/>
      <c r="AT110" s="967"/>
      <c r="AU110" s="968" t="s">
        <v>67</v>
      </c>
      <c r="AV110" s="969"/>
      <c r="AW110" s="969"/>
      <c r="AX110" s="969"/>
      <c r="AY110" s="969"/>
      <c r="AZ110" s="1010" t="s">
        <v>426</v>
      </c>
      <c r="BA110" s="959"/>
      <c r="BB110" s="959"/>
      <c r="BC110" s="959"/>
      <c r="BD110" s="959"/>
      <c r="BE110" s="959"/>
      <c r="BF110" s="959"/>
      <c r="BG110" s="959"/>
      <c r="BH110" s="959"/>
      <c r="BI110" s="959"/>
      <c r="BJ110" s="959"/>
      <c r="BK110" s="959"/>
      <c r="BL110" s="959"/>
      <c r="BM110" s="959"/>
      <c r="BN110" s="959"/>
      <c r="BO110" s="959"/>
      <c r="BP110" s="960"/>
      <c r="BQ110" s="996">
        <v>2202709</v>
      </c>
      <c r="BR110" s="997"/>
      <c r="BS110" s="997"/>
      <c r="BT110" s="997"/>
      <c r="BU110" s="997"/>
      <c r="BV110" s="997">
        <v>2371602</v>
      </c>
      <c r="BW110" s="997"/>
      <c r="BX110" s="997"/>
      <c r="BY110" s="997"/>
      <c r="BZ110" s="997"/>
      <c r="CA110" s="997">
        <v>2448717</v>
      </c>
      <c r="CB110" s="997"/>
      <c r="CC110" s="997"/>
      <c r="CD110" s="997"/>
      <c r="CE110" s="997"/>
      <c r="CF110" s="1011">
        <v>153.19999999999999</v>
      </c>
      <c r="CG110" s="1012"/>
      <c r="CH110" s="1012"/>
      <c r="CI110" s="1012"/>
      <c r="CJ110" s="1012"/>
      <c r="CK110" s="1013" t="s">
        <v>427</v>
      </c>
      <c r="CL110" s="1014"/>
      <c r="CM110" s="993" t="s">
        <v>428</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120</v>
      </c>
      <c r="DH110" s="997"/>
      <c r="DI110" s="997"/>
      <c r="DJ110" s="997"/>
      <c r="DK110" s="997"/>
      <c r="DL110" s="997" t="s">
        <v>120</v>
      </c>
      <c r="DM110" s="997"/>
      <c r="DN110" s="997"/>
      <c r="DO110" s="997"/>
      <c r="DP110" s="997"/>
      <c r="DQ110" s="997" t="s">
        <v>429</v>
      </c>
      <c r="DR110" s="997"/>
      <c r="DS110" s="997"/>
      <c r="DT110" s="997"/>
      <c r="DU110" s="997"/>
      <c r="DV110" s="998" t="s">
        <v>430</v>
      </c>
      <c r="DW110" s="998"/>
      <c r="DX110" s="998"/>
      <c r="DY110" s="998"/>
      <c r="DZ110" s="999"/>
    </row>
    <row r="111" spans="1:131" s="226" customFormat="1" ht="26.25" customHeight="1">
      <c r="A111" s="1000" t="s">
        <v>431</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120</v>
      </c>
      <c r="AB111" s="1004"/>
      <c r="AC111" s="1004"/>
      <c r="AD111" s="1004"/>
      <c r="AE111" s="1005"/>
      <c r="AF111" s="1006" t="s">
        <v>120</v>
      </c>
      <c r="AG111" s="1004"/>
      <c r="AH111" s="1004"/>
      <c r="AI111" s="1004"/>
      <c r="AJ111" s="1005"/>
      <c r="AK111" s="1006" t="s">
        <v>120</v>
      </c>
      <c r="AL111" s="1004"/>
      <c r="AM111" s="1004"/>
      <c r="AN111" s="1004"/>
      <c r="AO111" s="1005"/>
      <c r="AP111" s="1007" t="s">
        <v>429</v>
      </c>
      <c r="AQ111" s="1008"/>
      <c r="AR111" s="1008"/>
      <c r="AS111" s="1008"/>
      <c r="AT111" s="1009"/>
      <c r="AU111" s="970"/>
      <c r="AV111" s="971"/>
      <c r="AW111" s="971"/>
      <c r="AX111" s="971"/>
      <c r="AY111" s="971"/>
      <c r="AZ111" s="1019" t="s">
        <v>432</v>
      </c>
      <c r="BA111" s="1020"/>
      <c r="BB111" s="1020"/>
      <c r="BC111" s="1020"/>
      <c r="BD111" s="1020"/>
      <c r="BE111" s="1020"/>
      <c r="BF111" s="1020"/>
      <c r="BG111" s="1020"/>
      <c r="BH111" s="1020"/>
      <c r="BI111" s="1020"/>
      <c r="BJ111" s="1020"/>
      <c r="BK111" s="1020"/>
      <c r="BL111" s="1020"/>
      <c r="BM111" s="1020"/>
      <c r="BN111" s="1020"/>
      <c r="BO111" s="1020"/>
      <c r="BP111" s="1021"/>
      <c r="BQ111" s="989">
        <v>19389</v>
      </c>
      <c r="BR111" s="990"/>
      <c r="BS111" s="990"/>
      <c r="BT111" s="990"/>
      <c r="BU111" s="990"/>
      <c r="BV111" s="990">
        <v>19385</v>
      </c>
      <c r="BW111" s="990"/>
      <c r="BX111" s="990"/>
      <c r="BY111" s="990"/>
      <c r="BZ111" s="990"/>
      <c r="CA111" s="990" t="s">
        <v>120</v>
      </c>
      <c r="CB111" s="990"/>
      <c r="CC111" s="990"/>
      <c r="CD111" s="990"/>
      <c r="CE111" s="990"/>
      <c r="CF111" s="984" t="s">
        <v>120</v>
      </c>
      <c r="CG111" s="985"/>
      <c r="CH111" s="985"/>
      <c r="CI111" s="985"/>
      <c r="CJ111" s="985"/>
      <c r="CK111" s="1015"/>
      <c r="CL111" s="1016"/>
      <c r="CM111" s="986" t="s">
        <v>433</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120</v>
      </c>
      <c r="DH111" s="990"/>
      <c r="DI111" s="990"/>
      <c r="DJ111" s="990"/>
      <c r="DK111" s="990"/>
      <c r="DL111" s="990" t="s">
        <v>120</v>
      </c>
      <c r="DM111" s="990"/>
      <c r="DN111" s="990"/>
      <c r="DO111" s="990"/>
      <c r="DP111" s="990"/>
      <c r="DQ111" s="990" t="s">
        <v>429</v>
      </c>
      <c r="DR111" s="990"/>
      <c r="DS111" s="990"/>
      <c r="DT111" s="990"/>
      <c r="DU111" s="990"/>
      <c r="DV111" s="991" t="s">
        <v>120</v>
      </c>
      <c r="DW111" s="991"/>
      <c r="DX111" s="991"/>
      <c r="DY111" s="991"/>
      <c r="DZ111" s="992"/>
    </row>
    <row r="112" spans="1:131" s="226" customFormat="1" ht="26.25" customHeight="1">
      <c r="A112" s="1022" t="s">
        <v>434</v>
      </c>
      <c r="B112" s="1023"/>
      <c r="C112" s="1020" t="s">
        <v>435</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120</v>
      </c>
      <c r="AB112" s="1029"/>
      <c r="AC112" s="1029"/>
      <c r="AD112" s="1029"/>
      <c r="AE112" s="1030"/>
      <c r="AF112" s="1031" t="s">
        <v>429</v>
      </c>
      <c r="AG112" s="1029"/>
      <c r="AH112" s="1029"/>
      <c r="AI112" s="1029"/>
      <c r="AJ112" s="1030"/>
      <c r="AK112" s="1031" t="s">
        <v>120</v>
      </c>
      <c r="AL112" s="1029"/>
      <c r="AM112" s="1029"/>
      <c r="AN112" s="1029"/>
      <c r="AO112" s="1030"/>
      <c r="AP112" s="1032" t="s">
        <v>120</v>
      </c>
      <c r="AQ112" s="1033"/>
      <c r="AR112" s="1033"/>
      <c r="AS112" s="1033"/>
      <c r="AT112" s="1034"/>
      <c r="AU112" s="970"/>
      <c r="AV112" s="971"/>
      <c r="AW112" s="971"/>
      <c r="AX112" s="971"/>
      <c r="AY112" s="971"/>
      <c r="AZ112" s="1019" t="s">
        <v>436</v>
      </c>
      <c r="BA112" s="1020"/>
      <c r="BB112" s="1020"/>
      <c r="BC112" s="1020"/>
      <c r="BD112" s="1020"/>
      <c r="BE112" s="1020"/>
      <c r="BF112" s="1020"/>
      <c r="BG112" s="1020"/>
      <c r="BH112" s="1020"/>
      <c r="BI112" s="1020"/>
      <c r="BJ112" s="1020"/>
      <c r="BK112" s="1020"/>
      <c r="BL112" s="1020"/>
      <c r="BM112" s="1020"/>
      <c r="BN112" s="1020"/>
      <c r="BO112" s="1020"/>
      <c r="BP112" s="1021"/>
      <c r="BQ112" s="989">
        <v>1387009</v>
      </c>
      <c r="BR112" s="990"/>
      <c r="BS112" s="990"/>
      <c r="BT112" s="990"/>
      <c r="BU112" s="990"/>
      <c r="BV112" s="990">
        <v>1432697</v>
      </c>
      <c r="BW112" s="990"/>
      <c r="BX112" s="990"/>
      <c r="BY112" s="990"/>
      <c r="BZ112" s="990"/>
      <c r="CA112" s="990">
        <v>1282823</v>
      </c>
      <c r="CB112" s="990"/>
      <c r="CC112" s="990"/>
      <c r="CD112" s="990"/>
      <c r="CE112" s="990"/>
      <c r="CF112" s="984">
        <v>80.2</v>
      </c>
      <c r="CG112" s="985"/>
      <c r="CH112" s="985"/>
      <c r="CI112" s="985"/>
      <c r="CJ112" s="985"/>
      <c r="CK112" s="1015"/>
      <c r="CL112" s="1016"/>
      <c r="CM112" s="986" t="s">
        <v>437</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429</v>
      </c>
      <c r="DH112" s="990"/>
      <c r="DI112" s="990"/>
      <c r="DJ112" s="990"/>
      <c r="DK112" s="990"/>
      <c r="DL112" s="990" t="s">
        <v>429</v>
      </c>
      <c r="DM112" s="990"/>
      <c r="DN112" s="990"/>
      <c r="DO112" s="990"/>
      <c r="DP112" s="990"/>
      <c r="DQ112" s="990" t="s">
        <v>429</v>
      </c>
      <c r="DR112" s="990"/>
      <c r="DS112" s="990"/>
      <c r="DT112" s="990"/>
      <c r="DU112" s="990"/>
      <c r="DV112" s="991" t="s">
        <v>120</v>
      </c>
      <c r="DW112" s="991"/>
      <c r="DX112" s="991"/>
      <c r="DY112" s="991"/>
      <c r="DZ112" s="992"/>
    </row>
    <row r="113" spans="1:130" s="226" customFormat="1" ht="26.25" customHeight="1">
      <c r="A113" s="1024"/>
      <c r="B113" s="1025"/>
      <c r="C113" s="1020" t="s">
        <v>438</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198914</v>
      </c>
      <c r="AB113" s="1004"/>
      <c r="AC113" s="1004"/>
      <c r="AD113" s="1004"/>
      <c r="AE113" s="1005"/>
      <c r="AF113" s="1006">
        <v>197060</v>
      </c>
      <c r="AG113" s="1004"/>
      <c r="AH113" s="1004"/>
      <c r="AI113" s="1004"/>
      <c r="AJ113" s="1005"/>
      <c r="AK113" s="1006">
        <v>173719</v>
      </c>
      <c r="AL113" s="1004"/>
      <c r="AM113" s="1004"/>
      <c r="AN113" s="1004"/>
      <c r="AO113" s="1005"/>
      <c r="AP113" s="1007">
        <v>10.9</v>
      </c>
      <c r="AQ113" s="1008"/>
      <c r="AR113" s="1008"/>
      <c r="AS113" s="1008"/>
      <c r="AT113" s="1009"/>
      <c r="AU113" s="970"/>
      <c r="AV113" s="971"/>
      <c r="AW113" s="971"/>
      <c r="AX113" s="971"/>
      <c r="AY113" s="971"/>
      <c r="AZ113" s="1019" t="s">
        <v>439</v>
      </c>
      <c r="BA113" s="1020"/>
      <c r="BB113" s="1020"/>
      <c r="BC113" s="1020"/>
      <c r="BD113" s="1020"/>
      <c r="BE113" s="1020"/>
      <c r="BF113" s="1020"/>
      <c r="BG113" s="1020"/>
      <c r="BH113" s="1020"/>
      <c r="BI113" s="1020"/>
      <c r="BJ113" s="1020"/>
      <c r="BK113" s="1020"/>
      <c r="BL113" s="1020"/>
      <c r="BM113" s="1020"/>
      <c r="BN113" s="1020"/>
      <c r="BO113" s="1020"/>
      <c r="BP113" s="1021"/>
      <c r="BQ113" s="989">
        <v>39115</v>
      </c>
      <c r="BR113" s="990"/>
      <c r="BS113" s="990"/>
      <c r="BT113" s="990"/>
      <c r="BU113" s="990"/>
      <c r="BV113" s="990">
        <v>30195</v>
      </c>
      <c r="BW113" s="990"/>
      <c r="BX113" s="990"/>
      <c r="BY113" s="990"/>
      <c r="BZ113" s="990"/>
      <c r="CA113" s="990">
        <v>19214</v>
      </c>
      <c r="CB113" s="990"/>
      <c r="CC113" s="990"/>
      <c r="CD113" s="990"/>
      <c r="CE113" s="990"/>
      <c r="CF113" s="984">
        <v>1.2</v>
      </c>
      <c r="CG113" s="985"/>
      <c r="CH113" s="985"/>
      <c r="CI113" s="985"/>
      <c r="CJ113" s="985"/>
      <c r="CK113" s="1015"/>
      <c r="CL113" s="1016"/>
      <c r="CM113" s="986" t="s">
        <v>440</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429</v>
      </c>
      <c r="DH113" s="1029"/>
      <c r="DI113" s="1029"/>
      <c r="DJ113" s="1029"/>
      <c r="DK113" s="1030"/>
      <c r="DL113" s="1031" t="s">
        <v>429</v>
      </c>
      <c r="DM113" s="1029"/>
      <c r="DN113" s="1029"/>
      <c r="DO113" s="1029"/>
      <c r="DP113" s="1030"/>
      <c r="DQ113" s="1031" t="s">
        <v>120</v>
      </c>
      <c r="DR113" s="1029"/>
      <c r="DS113" s="1029"/>
      <c r="DT113" s="1029"/>
      <c r="DU113" s="1030"/>
      <c r="DV113" s="1032" t="s">
        <v>429</v>
      </c>
      <c r="DW113" s="1033"/>
      <c r="DX113" s="1033"/>
      <c r="DY113" s="1033"/>
      <c r="DZ113" s="1034"/>
    </row>
    <row r="114" spans="1:130" s="226" customFormat="1" ht="26.25" customHeight="1">
      <c r="A114" s="1024"/>
      <c r="B114" s="1025"/>
      <c r="C114" s="1020" t="s">
        <v>441</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12023</v>
      </c>
      <c r="AB114" s="1029"/>
      <c r="AC114" s="1029"/>
      <c r="AD114" s="1029"/>
      <c r="AE114" s="1030"/>
      <c r="AF114" s="1031">
        <v>12189</v>
      </c>
      <c r="AG114" s="1029"/>
      <c r="AH114" s="1029"/>
      <c r="AI114" s="1029"/>
      <c r="AJ114" s="1030"/>
      <c r="AK114" s="1031">
        <v>12690</v>
      </c>
      <c r="AL114" s="1029"/>
      <c r="AM114" s="1029"/>
      <c r="AN114" s="1029"/>
      <c r="AO114" s="1030"/>
      <c r="AP114" s="1032">
        <v>0.8</v>
      </c>
      <c r="AQ114" s="1033"/>
      <c r="AR114" s="1033"/>
      <c r="AS114" s="1033"/>
      <c r="AT114" s="1034"/>
      <c r="AU114" s="970"/>
      <c r="AV114" s="971"/>
      <c r="AW114" s="971"/>
      <c r="AX114" s="971"/>
      <c r="AY114" s="971"/>
      <c r="AZ114" s="1019" t="s">
        <v>442</v>
      </c>
      <c r="BA114" s="1020"/>
      <c r="BB114" s="1020"/>
      <c r="BC114" s="1020"/>
      <c r="BD114" s="1020"/>
      <c r="BE114" s="1020"/>
      <c r="BF114" s="1020"/>
      <c r="BG114" s="1020"/>
      <c r="BH114" s="1020"/>
      <c r="BI114" s="1020"/>
      <c r="BJ114" s="1020"/>
      <c r="BK114" s="1020"/>
      <c r="BL114" s="1020"/>
      <c r="BM114" s="1020"/>
      <c r="BN114" s="1020"/>
      <c r="BO114" s="1020"/>
      <c r="BP114" s="1021"/>
      <c r="BQ114" s="989">
        <v>371035</v>
      </c>
      <c r="BR114" s="990"/>
      <c r="BS114" s="990"/>
      <c r="BT114" s="990"/>
      <c r="BU114" s="990"/>
      <c r="BV114" s="990">
        <v>280532</v>
      </c>
      <c r="BW114" s="990"/>
      <c r="BX114" s="990"/>
      <c r="BY114" s="990"/>
      <c r="BZ114" s="990"/>
      <c r="CA114" s="990">
        <v>325756</v>
      </c>
      <c r="CB114" s="990"/>
      <c r="CC114" s="990"/>
      <c r="CD114" s="990"/>
      <c r="CE114" s="990"/>
      <c r="CF114" s="984">
        <v>20.399999999999999</v>
      </c>
      <c r="CG114" s="985"/>
      <c r="CH114" s="985"/>
      <c r="CI114" s="985"/>
      <c r="CJ114" s="985"/>
      <c r="CK114" s="1015"/>
      <c r="CL114" s="1016"/>
      <c r="CM114" s="986" t="s">
        <v>443</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120</v>
      </c>
      <c r="DH114" s="1029"/>
      <c r="DI114" s="1029"/>
      <c r="DJ114" s="1029"/>
      <c r="DK114" s="1030"/>
      <c r="DL114" s="1031" t="s">
        <v>429</v>
      </c>
      <c r="DM114" s="1029"/>
      <c r="DN114" s="1029"/>
      <c r="DO114" s="1029"/>
      <c r="DP114" s="1030"/>
      <c r="DQ114" s="1031" t="s">
        <v>120</v>
      </c>
      <c r="DR114" s="1029"/>
      <c r="DS114" s="1029"/>
      <c r="DT114" s="1029"/>
      <c r="DU114" s="1030"/>
      <c r="DV114" s="1032" t="s">
        <v>429</v>
      </c>
      <c r="DW114" s="1033"/>
      <c r="DX114" s="1033"/>
      <c r="DY114" s="1033"/>
      <c r="DZ114" s="1034"/>
    </row>
    <row r="115" spans="1:130" s="226" customFormat="1" ht="26.25" customHeight="1">
      <c r="A115" s="1024"/>
      <c r="B115" s="1025"/>
      <c r="C115" s="1020" t="s">
        <v>444</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16</v>
      </c>
      <c r="AB115" s="1004"/>
      <c r="AC115" s="1004"/>
      <c r="AD115" s="1004"/>
      <c r="AE115" s="1005"/>
      <c r="AF115" s="1006">
        <v>2</v>
      </c>
      <c r="AG115" s="1004"/>
      <c r="AH115" s="1004"/>
      <c r="AI115" s="1004"/>
      <c r="AJ115" s="1005"/>
      <c r="AK115" s="1006" t="s">
        <v>120</v>
      </c>
      <c r="AL115" s="1004"/>
      <c r="AM115" s="1004"/>
      <c r="AN115" s="1004"/>
      <c r="AO115" s="1005"/>
      <c r="AP115" s="1007" t="s">
        <v>429</v>
      </c>
      <c r="AQ115" s="1008"/>
      <c r="AR115" s="1008"/>
      <c r="AS115" s="1008"/>
      <c r="AT115" s="1009"/>
      <c r="AU115" s="970"/>
      <c r="AV115" s="971"/>
      <c r="AW115" s="971"/>
      <c r="AX115" s="971"/>
      <c r="AY115" s="971"/>
      <c r="AZ115" s="1019" t="s">
        <v>445</v>
      </c>
      <c r="BA115" s="1020"/>
      <c r="BB115" s="1020"/>
      <c r="BC115" s="1020"/>
      <c r="BD115" s="1020"/>
      <c r="BE115" s="1020"/>
      <c r="BF115" s="1020"/>
      <c r="BG115" s="1020"/>
      <c r="BH115" s="1020"/>
      <c r="BI115" s="1020"/>
      <c r="BJ115" s="1020"/>
      <c r="BK115" s="1020"/>
      <c r="BL115" s="1020"/>
      <c r="BM115" s="1020"/>
      <c r="BN115" s="1020"/>
      <c r="BO115" s="1020"/>
      <c r="BP115" s="1021"/>
      <c r="BQ115" s="989" t="s">
        <v>120</v>
      </c>
      <c r="BR115" s="990"/>
      <c r="BS115" s="990"/>
      <c r="BT115" s="990"/>
      <c r="BU115" s="990"/>
      <c r="BV115" s="990" t="s">
        <v>429</v>
      </c>
      <c r="BW115" s="990"/>
      <c r="BX115" s="990"/>
      <c r="BY115" s="990"/>
      <c r="BZ115" s="990"/>
      <c r="CA115" s="990" t="s">
        <v>429</v>
      </c>
      <c r="CB115" s="990"/>
      <c r="CC115" s="990"/>
      <c r="CD115" s="990"/>
      <c r="CE115" s="990"/>
      <c r="CF115" s="984" t="s">
        <v>429</v>
      </c>
      <c r="CG115" s="985"/>
      <c r="CH115" s="985"/>
      <c r="CI115" s="985"/>
      <c r="CJ115" s="985"/>
      <c r="CK115" s="1015"/>
      <c r="CL115" s="1016"/>
      <c r="CM115" s="1019" t="s">
        <v>446</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429</v>
      </c>
      <c r="DH115" s="1029"/>
      <c r="DI115" s="1029"/>
      <c r="DJ115" s="1029"/>
      <c r="DK115" s="1030"/>
      <c r="DL115" s="1031" t="s">
        <v>120</v>
      </c>
      <c r="DM115" s="1029"/>
      <c r="DN115" s="1029"/>
      <c r="DO115" s="1029"/>
      <c r="DP115" s="1030"/>
      <c r="DQ115" s="1031" t="s">
        <v>120</v>
      </c>
      <c r="DR115" s="1029"/>
      <c r="DS115" s="1029"/>
      <c r="DT115" s="1029"/>
      <c r="DU115" s="1030"/>
      <c r="DV115" s="1032" t="s">
        <v>120</v>
      </c>
      <c r="DW115" s="1033"/>
      <c r="DX115" s="1033"/>
      <c r="DY115" s="1033"/>
      <c r="DZ115" s="1034"/>
    </row>
    <row r="116" spans="1:130" s="226" customFormat="1" ht="26.25" customHeight="1">
      <c r="A116" s="1026"/>
      <c r="B116" s="1027"/>
      <c r="C116" s="1035" t="s">
        <v>447</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429</v>
      </c>
      <c r="AB116" s="1029"/>
      <c r="AC116" s="1029"/>
      <c r="AD116" s="1029"/>
      <c r="AE116" s="1030"/>
      <c r="AF116" s="1031" t="s">
        <v>120</v>
      </c>
      <c r="AG116" s="1029"/>
      <c r="AH116" s="1029"/>
      <c r="AI116" s="1029"/>
      <c r="AJ116" s="1030"/>
      <c r="AK116" s="1031" t="s">
        <v>120</v>
      </c>
      <c r="AL116" s="1029"/>
      <c r="AM116" s="1029"/>
      <c r="AN116" s="1029"/>
      <c r="AO116" s="1030"/>
      <c r="AP116" s="1032" t="s">
        <v>120</v>
      </c>
      <c r="AQ116" s="1033"/>
      <c r="AR116" s="1033"/>
      <c r="AS116" s="1033"/>
      <c r="AT116" s="1034"/>
      <c r="AU116" s="970"/>
      <c r="AV116" s="971"/>
      <c r="AW116" s="971"/>
      <c r="AX116" s="971"/>
      <c r="AY116" s="971"/>
      <c r="AZ116" s="1037" t="s">
        <v>448</v>
      </c>
      <c r="BA116" s="1038"/>
      <c r="BB116" s="1038"/>
      <c r="BC116" s="1038"/>
      <c r="BD116" s="1038"/>
      <c r="BE116" s="1038"/>
      <c r="BF116" s="1038"/>
      <c r="BG116" s="1038"/>
      <c r="BH116" s="1038"/>
      <c r="BI116" s="1038"/>
      <c r="BJ116" s="1038"/>
      <c r="BK116" s="1038"/>
      <c r="BL116" s="1038"/>
      <c r="BM116" s="1038"/>
      <c r="BN116" s="1038"/>
      <c r="BO116" s="1038"/>
      <c r="BP116" s="1039"/>
      <c r="BQ116" s="989" t="s">
        <v>429</v>
      </c>
      <c r="BR116" s="990"/>
      <c r="BS116" s="990"/>
      <c r="BT116" s="990"/>
      <c r="BU116" s="990"/>
      <c r="BV116" s="990" t="s">
        <v>120</v>
      </c>
      <c r="BW116" s="990"/>
      <c r="BX116" s="990"/>
      <c r="BY116" s="990"/>
      <c r="BZ116" s="990"/>
      <c r="CA116" s="990" t="s">
        <v>120</v>
      </c>
      <c r="CB116" s="990"/>
      <c r="CC116" s="990"/>
      <c r="CD116" s="990"/>
      <c r="CE116" s="990"/>
      <c r="CF116" s="984" t="s">
        <v>430</v>
      </c>
      <c r="CG116" s="985"/>
      <c r="CH116" s="985"/>
      <c r="CI116" s="985"/>
      <c r="CJ116" s="985"/>
      <c r="CK116" s="1015"/>
      <c r="CL116" s="1016"/>
      <c r="CM116" s="986" t="s">
        <v>449</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120</v>
      </c>
      <c r="DH116" s="1029"/>
      <c r="DI116" s="1029"/>
      <c r="DJ116" s="1029"/>
      <c r="DK116" s="1030"/>
      <c r="DL116" s="1031" t="s">
        <v>120</v>
      </c>
      <c r="DM116" s="1029"/>
      <c r="DN116" s="1029"/>
      <c r="DO116" s="1029"/>
      <c r="DP116" s="1030"/>
      <c r="DQ116" s="1031" t="s">
        <v>120</v>
      </c>
      <c r="DR116" s="1029"/>
      <c r="DS116" s="1029"/>
      <c r="DT116" s="1029"/>
      <c r="DU116" s="1030"/>
      <c r="DV116" s="1032" t="s">
        <v>120</v>
      </c>
      <c r="DW116" s="1033"/>
      <c r="DX116" s="1033"/>
      <c r="DY116" s="1033"/>
      <c r="DZ116" s="1034"/>
    </row>
    <row r="117" spans="1:130" s="226" customFormat="1" ht="26.25" customHeight="1">
      <c r="A117" s="974" t="s">
        <v>179</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450</v>
      </c>
      <c r="Z117" s="956"/>
      <c r="AA117" s="1046">
        <v>415145</v>
      </c>
      <c r="AB117" s="1047"/>
      <c r="AC117" s="1047"/>
      <c r="AD117" s="1047"/>
      <c r="AE117" s="1048"/>
      <c r="AF117" s="1049">
        <v>419229</v>
      </c>
      <c r="AG117" s="1047"/>
      <c r="AH117" s="1047"/>
      <c r="AI117" s="1047"/>
      <c r="AJ117" s="1048"/>
      <c r="AK117" s="1049">
        <v>407994</v>
      </c>
      <c r="AL117" s="1047"/>
      <c r="AM117" s="1047"/>
      <c r="AN117" s="1047"/>
      <c r="AO117" s="1048"/>
      <c r="AP117" s="1050"/>
      <c r="AQ117" s="1051"/>
      <c r="AR117" s="1051"/>
      <c r="AS117" s="1051"/>
      <c r="AT117" s="1052"/>
      <c r="AU117" s="970"/>
      <c r="AV117" s="971"/>
      <c r="AW117" s="971"/>
      <c r="AX117" s="971"/>
      <c r="AY117" s="971"/>
      <c r="AZ117" s="1037" t="s">
        <v>451</v>
      </c>
      <c r="BA117" s="1038"/>
      <c r="BB117" s="1038"/>
      <c r="BC117" s="1038"/>
      <c r="BD117" s="1038"/>
      <c r="BE117" s="1038"/>
      <c r="BF117" s="1038"/>
      <c r="BG117" s="1038"/>
      <c r="BH117" s="1038"/>
      <c r="BI117" s="1038"/>
      <c r="BJ117" s="1038"/>
      <c r="BK117" s="1038"/>
      <c r="BL117" s="1038"/>
      <c r="BM117" s="1038"/>
      <c r="BN117" s="1038"/>
      <c r="BO117" s="1038"/>
      <c r="BP117" s="1039"/>
      <c r="BQ117" s="989" t="s">
        <v>120</v>
      </c>
      <c r="BR117" s="990"/>
      <c r="BS117" s="990"/>
      <c r="BT117" s="990"/>
      <c r="BU117" s="990"/>
      <c r="BV117" s="990" t="s">
        <v>429</v>
      </c>
      <c r="BW117" s="990"/>
      <c r="BX117" s="990"/>
      <c r="BY117" s="990"/>
      <c r="BZ117" s="990"/>
      <c r="CA117" s="990" t="s">
        <v>429</v>
      </c>
      <c r="CB117" s="990"/>
      <c r="CC117" s="990"/>
      <c r="CD117" s="990"/>
      <c r="CE117" s="990"/>
      <c r="CF117" s="984" t="s">
        <v>120</v>
      </c>
      <c r="CG117" s="985"/>
      <c r="CH117" s="985"/>
      <c r="CI117" s="985"/>
      <c r="CJ117" s="985"/>
      <c r="CK117" s="1015"/>
      <c r="CL117" s="1016"/>
      <c r="CM117" s="986" t="s">
        <v>452</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120</v>
      </c>
      <c r="DH117" s="1029"/>
      <c r="DI117" s="1029"/>
      <c r="DJ117" s="1029"/>
      <c r="DK117" s="1030"/>
      <c r="DL117" s="1031" t="s">
        <v>429</v>
      </c>
      <c r="DM117" s="1029"/>
      <c r="DN117" s="1029"/>
      <c r="DO117" s="1029"/>
      <c r="DP117" s="1030"/>
      <c r="DQ117" s="1031" t="s">
        <v>429</v>
      </c>
      <c r="DR117" s="1029"/>
      <c r="DS117" s="1029"/>
      <c r="DT117" s="1029"/>
      <c r="DU117" s="1030"/>
      <c r="DV117" s="1032" t="s">
        <v>120</v>
      </c>
      <c r="DW117" s="1033"/>
      <c r="DX117" s="1033"/>
      <c r="DY117" s="1033"/>
      <c r="DZ117" s="1034"/>
    </row>
    <row r="118" spans="1:130" s="226" customFormat="1" ht="26.25" customHeight="1">
      <c r="A118" s="974" t="s">
        <v>424</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422</v>
      </c>
      <c r="AB118" s="955"/>
      <c r="AC118" s="955"/>
      <c r="AD118" s="955"/>
      <c r="AE118" s="956"/>
      <c r="AF118" s="954" t="s">
        <v>298</v>
      </c>
      <c r="AG118" s="955"/>
      <c r="AH118" s="955"/>
      <c r="AI118" s="955"/>
      <c r="AJ118" s="956"/>
      <c r="AK118" s="954" t="s">
        <v>297</v>
      </c>
      <c r="AL118" s="955"/>
      <c r="AM118" s="955"/>
      <c r="AN118" s="955"/>
      <c r="AO118" s="956"/>
      <c r="AP118" s="1041" t="s">
        <v>423</v>
      </c>
      <c r="AQ118" s="1042"/>
      <c r="AR118" s="1042"/>
      <c r="AS118" s="1042"/>
      <c r="AT118" s="1043"/>
      <c r="AU118" s="970"/>
      <c r="AV118" s="971"/>
      <c r="AW118" s="971"/>
      <c r="AX118" s="971"/>
      <c r="AY118" s="971"/>
      <c r="AZ118" s="1044" t="s">
        <v>453</v>
      </c>
      <c r="BA118" s="1035"/>
      <c r="BB118" s="1035"/>
      <c r="BC118" s="1035"/>
      <c r="BD118" s="1035"/>
      <c r="BE118" s="1035"/>
      <c r="BF118" s="1035"/>
      <c r="BG118" s="1035"/>
      <c r="BH118" s="1035"/>
      <c r="BI118" s="1035"/>
      <c r="BJ118" s="1035"/>
      <c r="BK118" s="1035"/>
      <c r="BL118" s="1035"/>
      <c r="BM118" s="1035"/>
      <c r="BN118" s="1035"/>
      <c r="BO118" s="1035"/>
      <c r="BP118" s="1036"/>
      <c r="BQ118" s="1067" t="s">
        <v>429</v>
      </c>
      <c r="BR118" s="1068"/>
      <c r="BS118" s="1068"/>
      <c r="BT118" s="1068"/>
      <c r="BU118" s="1068"/>
      <c r="BV118" s="1068" t="s">
        <v>429</v>
      </c>
      <c r="BW118" s="1068"/>
      <c r="BX118" s="1068"/>
      <c r="BY118" s="1068"/>
      <c r="BZ118" s="1068"/>
      <c r="CA118" s="1068" t="s">
        <v>120</v>
      </c>
      <c r="CB118" s="1068"/>
      <c r="CC118" s="1068"/>
      <c r="CD118" s="1068"/>
      <c r="CE118" s="1068"/>
      <c r="CF118" s="984" t="s">
        <v>429</v>
      </c>
      <c r="CG118" s="985"/>
      <c r="CH118" s="985"/>
      <c r="CI118" s="985"/>
      <c r="CJ118" s="985"/>
      <c r="CK118" s="1015"/>
      <c r="CL118" s="1016"/>
      <c r="CM118" s="986" t="s">
        <v>454</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429</v>
      </c>
      <c r="DH118" s="1029"/>
      <c r="DI118" s="1029"/>
      <c r="DJ118" s="1029"/>
      <c r="DK118" s="1030"/>
      <c r="DL118" s="1031" t="s">
        <v>120</v>
      </c>
      <c r="DM118" s="1029"/>
      <c r="DN118" s="1029"/>
      <c r="DO118" s="1029"/>
      <c r="DP118" s="1030"/>
      <c r="DQ118" s="1031" t="s">
        <v>429</v>
      </c>
      <c r="DR118" s="1029"/>
      <c r="DS118" s="1029"/>
      <c r="DT118" s="1029"/>
      <c r="DU118" s="1030"/>
      <c r="DV118" s="1032" t="s">
        <v>429</v>
      </c>
      <c r="DW118" s="1033"/>
      <c r="DX118" s="1033"/>
      <c r="DY118" s="1033"/>
      <c r="DZ118" s="1034"/>
    </row>
    <row r="119" spans="1:130" s="226" customFormat="1" ht="26.25" customHeight="1">
      <c r="A119" s="1128" t="s">
        <v>427</v>
      </c>
      <c r="B119" s="1014"/>
      <c r="C119" s="993" t="s">
        <v>428</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430</v>
      </c>
      <c r="AB119" s="962"/>
      <c r="AC119" s="962"/>
      <c r="AD119" s="962"/>
      <c r="AE119" s="963"/>
      <c r="AF119" s="964" t="s">
        <v>429</v>
      </c>
      <c r="AG119" s="962"/>
      <c r="AH119" s="962"/>
      <c r="AI119" s="962"/>
      <c r="AJ119" s="963"/>
      <c r="AK119" s="964" t="s">
        <v>120</v>
      </c>
      <c r="AL119" s="962"/>
      <c r="AM119" s="962"/>
      <c r="AN119" s="962"/>
      <c r="AO119" s="963"/>
      <c r="AP119" s="965" t="s">
        <v>429</v>
      </c>
      <c r="AQ119" s="966"/>
      <c r="AR119" s="966"/>
      <c r="AS119" s="966"/>
      <c r="AT119" s="967"/>
      <c r="AU119" s="972"/>
      <c r="AV119" s="973"/>
      <c r="AW119" s="973"/>
      <c r="AX119" s="973"/>
      <c r="AY119" s="973"/>
      <c r="AZ119" s="257" t="s">
        <v>179</v>
      </c>
      <c r="BA119" s="257"/>
      <c r="BB119" s="257"/>
      <c r="BC119" s="257"/>
      <c r="BD119" s="257"/>
      <c r="BE119" s="257"/>
      <c r="BF119" s="257"/>
      <c r="BG119" s="257"/>
      <c r="BH119" s="257"/>
      <c r="BI119" s="257"/>
      <c r="BJ119" s="257"/>
      <c r="BK119" s="257"/>
      <c r="BL119" s="257"/>
      <c r="BM119" s="257"/>
      <c r="BN119" s="257"/>
      <c r="BO119" s="1045" t="s">
        <v>455</v>
      </c>
      <c r="BP119" s="1076"/>
      <c r="BQ119" s="1067">
        <v>4019257</v>
      </c>
      <c r="BR119" s="1068"/>
      <c r="BS119" s="1068"/>
      <c r="BT119" s="1068"/>
      <c r="BU119" s="1068"/>
      <c r="BV119" s="1068">
        <v>4134411</v>
      </c>
      <c r="BW119" s="1068"/>
      <c r="BX119" s="1068"/>
      <c r="BY119" s="1068"/>
      <c r="BZ119" s="1068"/>
      <c r="CA119" s="1068">
        <v>4076510</v>
      </c>
      <c r="CB119" s="1068"/>
      <c r="CC119" s="1068"/>
      <c r="CD119" s="1068"/>
      <c r="CE119" s="1068"/>
      <c r="CF119" s="1069"/>
      <c r="CG119" s="1070"/>
      <c r="CH119" s="1070"/>
      <c r="CI119" s="1070"/>
      <c r="CJ119" s="1071"/>
      <c r="CK119" s="1017"/>
      <c r="CL119" s="1018"/>
      <c r="CM119" s="1072" t="s">
        <v>456</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v>19389</v>
      </c>
      <c r="DH119" s="1054"/>
      <c r="DI119" s="1054"/>
      <c r="DJ119" s="1054"/>
      <c r="DK119" s="1055"/>
      <c r="DL119" s="1053">
        <v>19385</v>
      </c>
      <c r="DM119" s="1054"/>
      <c r="DN119" s="1054"/>
      <c r="DO119" s="1054"/>
      <c r="DP119" s="1055"/>
      <c r="DQ119" s="1053" t="s">
        <v>429</v>
      </c>
      <c r="DR119" s="1054"/>
      <c r="DS119" s="1054"/>
      <c r="DT119" s="1054"/>
      <c r="DU119" s="1055"/>
      <c r="DV119" s="1056" t="s">
        <v>429</v>
      </c>
      <c r="DW119" s="1057"/>
      <c r="DX119" s="1057"/>
      <c r="DY119" s="1057"/>
      <c r="DZ119" s="1058"/>
    </row>
    <row r="120" spans="1:130" s="226" customFormat="1" ht="26.25" customHeight="1">
      <c r="A120" s="1129"/>
      <c r="B120" s="1016"/>
      <c r="C120" s="986" t="s">
        <v>433</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429</v>
      </c>
      <c r="AB120" s="1029"/>
      <c r="AC120" s="1029"/>
      <c r="AD120" s="1029"/>
      <c r="AE120" s="1030"/>
      <c r="AF120" s="1031" t="s">
        <v>429</v>
      </c>
      <c r="AG120" s="1029"/>
      <c r="AH120" s="1029"/>
      <c r="AI120" s="1029"/>
      <c r="AJ120" s="1030"/>
      <c r="AK120" s="1031" t="s">
        <v>120</v>
      </c>
      <c r="AL120" s="1029"/>
      <c r="AM120" s="1029"/>
      <c r="AN120" s="1029"/>
      <c r="AO120" s="1030"/>
      <c r="AP120" s="1032" t="s">
        <v>429</v>
      </c>
      <c r="AQ120" s="1033"/>
      <c r="AR120" s="1033"/>
      <c r="AS120" s="1033"/>
      <c r="AT120" s="1034"/>
      <c r="AU120" s="1059" t="s">
        <v>457</v>
      </c>
      <c r="AV120" s="1060"/>
      <c r="AW120" s="1060"/>
      <c r="AX120" s="1060"/>
      <c r="AY120" s="1061"/>
      <c r="AZ120" s="1010" t="s">
        <v>458</v>
      </c>
      <c r="BA120" s="959"/>
      <c r="BB120" s="959"/>
      <c r="BC120" s="959"/>
      <c r="BD120" s="959"/>
      <c r="BE120" s="959"/>
      <c r="BF120" s="959"/>
      <c r="BG120" s="959"/>
      <c r="BH120" s="959"/>
      <c r="BI120" s="959"/>
      <c r="BJ120" s="959"/>
      <c r="BK120" s="959"/>
      <c r="BL120" s="959"/>
      <c r="BM120" s="959"/>
      <c r="BN120" s="959"/>
      <c r="BO120" s="959"/>
      <c r="BP120" s="960"/>
      <c r="BQ120" s="996">
        <v>2631408</v>
      </c>
      <c r="BR120" s="997"/>
      <c r="BS120" s="997"/>
      <c r="BT120" s="997"/>
      <c r="BU120" s="997"/>
      <c r="BV120" s="997">
        <v>2733775</v>
      </c>
      <c r="BW120" s="997"/>
      <c r="BX120" s="997"/>
      <c r="BY120" s="997"/>
      <c r="BZ120" s="997"/>
      <c r="CA120" s="997">
        <v>2787856</v>
      </c>
      <c r="CB120" s="997"/>
      <c r="CC120" s="997"/>
      <c r="CD120" s="997"/>
      <c r="CE120" s="997"/>
      <c r="CF120" s="1011">
        <v>174.4</v>
      </c>
      <c r="CG120" s="1012"/>
      <c r="CH120" s="1012"/>
      <c r="CI120" s="1012"/>
      <c r="CJ120" s="1012"/>
      <c r="CK120" s="1077" t="s">
        <v>459</v>
      </c>
      <c r="CL120" s="1078"/>
      <c r="CM120" s="1078"/>
      <c r="CN120" s="1078"/>
      <c r="CO120" s="1079"/>
      <c r="CP120" s="1085" t="s">
        <v>460</v>
      </c>
      <c r="CQ120" s="1086"/>
      <c r="CR120" s="1086"/>
      <c r="CS120" s="1086"/>
      <c r="CT120" s="1086"/>
      <c r="CU120" s="1086"/>
      <c r="CV120" s="1086"/>
      <c r="CW120" s="1086"/>
      <c r="CX120" s="1086"/>
      <c r="CY120" s="1086"/>
      <c r="CZ120" s="1086"/>
      <c r="DA120" s="1086"/>
      <c r="DB120" s="1086"/>
      <c r="DC120" s="1086"/>
      <c r="DD120" s="1086"/>
      <c r="DE120" s="1086"/>
      <c r="DF120" s="1087"/>
      <c r="DG120" s="996">
        <v>1181558</v>
      </c>
      <c r="DH120" s="997"/>
      <c r="DI120" s="997"/>
      <c r="DJ120" s="997"/>
      <c r="DK120" s="997"/>
      <c r="DL120" s="997">
        <v>1240678</v>
      </c>
      <c r="DM120" s="997"/>
      <c r="DN120" s="997"/>
      <c r="DO120" s="997"/>
      <c r="DP120" s="997"/>
      <c r="DQ120" s="997">
        <v>1112852</v>
      </c>
      <c r="DR120" s="997"/>
      <c r="DS120" s="997"/>
      <c r="DT120" s="997"/>
      <c r="DU120" s="997"/>
      <c r="DV120" s="998">
        <v>69.599999999999994</v>
      </c>
      <c r="DW120" s="998"/>
      <c r="DX120" s="998"/>
      <c r="DY120" s="998"/>
      <c r="DZ120" s="999"/>
    </row>
    <row r="121" spans="1:130" s="226" customFormat="1" ht="26.25" customHeight="1">
      <c r="A121" s="1129"/>
      <c r="B121" s="1016"/>
      <c r="C121" s="1037" t="s">
        <v>461</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429</v>
      </c>
      <c r="AB121" s="1029"/>
      <c r="AC121" s="1029"/>
      <c r="AD121" s="1029"/>
      <c r="AE121" s="1030"/>
      <c r="AF121" s="1031" t="s">
        <v>429</v>
      </c>
      <c r="AG121" s="1029"/>
      <c r="AH121" s="1029"/>
      <c r="AI121" s="1029"/>
      <c r="AJ121" s="1030"/>
      <c r="AK121" s="1031" t="s">
        <v>120</v>
      </c>
      <c r="AL121" s="1029"/>
      <c r="AM121" s="1029"/>
      <c r="AN121" s="1029"/>
      <c r="AO121" s="1030"/>
      <c r="AP121" s="1032" t="s">
        <v>120</v>
      </c>
      <c r="AQ121" s="1033"/>
      <c r="AR121" s="1033"/>
      <c r="AS121" s="1033"/>
      <c r="AT121" s="1034"/>
      <c r="AU121" s="1062"/>
      <c r="AV121" s="1063"/>
      <c r="AW121" s="1063"/>
      <c r="AX121" s="1063"/>
      <c r="AY121" s="1064"/>
      <c r="AZ121" s="1019" t="s">
        <v>462</v>
      </c>
      <c r="BA121" s="1020"/>
      <c r="BB121" s="1020"/>
      <c r="BC121" s="1020"/>
      <c r="BD121" s="1020"/>
      <c r="BE121" s="1020"/>
      <c r="BF121" s="1020"/>
      <c r="BG121" s="1020"/>
      <c r="BH121" s="1020"/>
      <c r="BI121" s="1020"/>
      <c r="BJ121" s="1020"/>
      <c r="BK121" s="1020"/>
      <c r="BL121" s="1020"/>
      <c r="BM121" s="1020"/>
      <c r="BN121" s="1020"/>
      <c r="BO121" s="1020"/>
      <c r="BP121" s="1021"/>
      <c r="BQ121" s="989" t="s">
        <v>120</v>
      </c>
      <c r="BR121" s="990"/>
      <c r="BS121" s="990"/>
      <c r="BT121" s="990"/>
      <c r="BU121" s="990"/>
      <c r="BV121" s="990" t="s">
        <v>429</v>
      </c>
      <c r="BW121" s="990"/>
      <c r="BX121" s="990"/>
      <c r="BY121" s="990"/>
      <c r="BZ121" s="990"/>
      <c r="CA121" s="990" t="s">
        <v>429</v>
      </c>
      <c r="CB121" s="990"/>
      <c r="CC121" s="990"/>
      <c r="CD121" s="990"/>
      <c r="CE121" s="990"/>
      <c r="CF121" s="984" t="s">
        <v>429</v>
      </c>
      <c r="CG121" s="985"/>
      <c r="CH121" s="985"/>
      <c r="CI121" s="985"/>
      <c r="CJ121" s="985"/>
      <c r="CK121" s="1080"/>
      <c r="CL121" s="1081"/>
      <c r="CM121" s="1081"/>
      <c r="CN121" s="1081"/>
      <c r="CO121" s="1082"/>
      <c r="CP121" s="1090" t="s">
        <v>463</v>
      </c>
      <c r="CQ121" s="1091"/>
      <c r="CR121" s="1091"/>
      <c r="CS121" s="1091"/>
      <c r="CT121" s="1091"/>
      <c r="CU121" s="1091"/>
      <c r="CV121" s="1091"/>
      <c r="CW121" s="1091"/>
      <c r="CX121" s="1091"/>
      <c r="CY121" s="1091"/>
      <c r="CZ121" s="1091"/>
      <c r="DA121" s="1091"/>
      <c r="DB121" s="1091"/>
      <c r="DC121" s="1091"/>
      <c r="DD121" s="1091"/>
      <c r="DE121" s="1091"/>
      <c r="DF121" s="1092"/>
      <c r="DG121" s="989">
        <v>205451</v>
      </c>
      <c r="DH121" s="990"/>
      <c r="DI121" s="990"/>
      <c r="DJ121" s="990"/>
      <c r="DK121" s="990"/>
      <c r="DL121" s="990">
        <v>192019</v>
      </c>
      <c r="DM121" s="990"/>
      <c r="DN121" s="990"/>
      <c r="DO121" s="990"/>
      <c r="DP121" s="990"/>
      <c r="DQ121" s="990">
        <v>169971</v>
      </c>
      <c r="DR121" s="990"/>
      <c r="DS121" s="990"/>
      <c r="DT121" s="990"/>
      <c r="DU121" s="990"/>
      <c r="DV121" s="991">
        <v>10.6</v>
      </c>
      <c r="DW121" s="991"/>
      <c r="DX121" s="991"/>
      <c r="DY121" s="991"/>
      <c r="DZ121" s="992"/>
    </row>
    <row r="122" spans="1:130" s="226" customFormat="1" ht="26.25" customHeight="1">
      <c r="A122" s="1129"/>
      <c r="B122" s="1016"/>
      <c r="C122" s="986" t="s">
        <v>443</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120</v>
      </c>
      <c r="AB122" s="1029"/>
      <c r="AC122" s="1029"/>
      <c r="AD122" s="1029"/>
      <c r="AE122" s="1030"/>
      <c r="AF122" s="1031" t="s">
        <v>429</v>
      </c>
      <c r="AG122" s="1029"/>
      <c r="AH122" s="1029"/>
      <c r="AI122" s="1029"/>
      <c r="AJ122" s="1030"/>
      <c r="AK122" s="1031" t="s">
        <v>429</v>
      </c>
      <c r="AL122" s="1029"/>
      <c r="AM122" s="1029"/>
      <c r="AN122" s="1029"/>
      <c r="AO122" s="1030"/>
      <c r="AP122" s="1032" t="s">
        <v>120</v>
      </c>
      <c r="AQ122" s="1033"/>
      <c r="AR122" s="1033"/>
      <c r="AS122" s="1033"/>
      <c r="AT122" s="1034"/>
      <c r="AU122" s="1062"/>
      <c r="AV122" s="1063"/>
      <c r="AW122" s="1063"/>
      <c r="AX122" s="1063"/>
      <c r="AY122" s="1064"/>
      <c r="AZ122" s="1044" t="s">
        <v>464</v>
      </c>
      <c r="BA122" s="1035"/>
      <c r="BB122" s="1035"/>
      <c r="BC122" s="1035"/>
      <c r="BD122" s="1035"/>
      <c r="BE122" s="1035"/>
      <c r="BF122" s="1035"/>
      <c r="BG122" s="1035"/>
      <c r="BH122" s="1035"/>
      <c r="BI122" s="1035"/>
      <c r="BJ122" s="1035"/>
      <c r="BK122" s="1035"/>
      <c r="BL122" s="1035"/>
      <c r="BM122" s="1035"/>
      <c r="BN122" s="1035"/>
      <c r="BO122" s="1035"/>
      <c r="BP122" s="1036"/>
      <c r="BQ122" s="1067">
        <v>2540074</v>
      </c>
      <c r="BR122" s="1068"/>
      <c r="BS122" s="1068"/>
      <c r="BT122" s="1068"/>
      <c r="BU122" s="1068"/>
      <c r="BV122" s="1068">
        <v>2440317</v>
      </c>
      <c r="BW122" s="1068"/>
      <c r="BX122" s="1068"/>
      <c r="BY122" s="1068"/>
      <c r="BZ122" s="1068"/>
      <c r="CA122" s="1068">
        <v>2313514</v>
      </c>
      <c r="CB122" s="1068"/>
      <c r="CC122" s="1068"/>
      <c r="CD122" s="1068"/>
      <c r="CE122" s="1068"/>
      <c r="CF122" s="1088">
        <v>144.69999999999999</v>
      </c>
      <c r="CG122" s="1089"/>
      <c r="CH122" s="1089"/>
      <c r="CI122" s="1089"/>
      <c r="CJ122" s="1089"/>
      <c r="CK122" s="1080"/>
      <c r="CL122" s="1081"/>
      <c r="CM122" s="1081"/>
      <c r="CN122" s="1081"/>
      <c r="CO122" s="1082"/>
      <c r="CP122" s="1090" t="s">
        <v>394</v>
      </c>
      <c r="CQ122" s="1091"/>
      <c r="CR122" s="1091"/>
      <c r="CS122" s="1091"/>
      <c r="CT122" s="1091"/>
      <c r="CU122" s="1091"/>
      <c r="CV122" s="1091"/>
      <c r="CW122" s="1091"/>
      <c r="CX122" s="1091"/>
      <c r="CY122" s="1091"/>
      <c r="CZ122" s="1091"/>
      <c r="DA122" s="1091"/>
      <c r="DB122" s="1091"/>
      <c r="DC122" s="1091"/>
      <c r="DD122" s="1091"/>
      <c r="DE122" s="1091"/>
      <c r="DF122" s="1092"/>
      <c r="DG122" s="989" t="s">
        <v>120</v>
      </c>
      <c r="DH122" s="990"/>
      <c r="DI122" s="990"/>
      <c r="DJ122" s="990"/>
      <c r="DK122" s="990"/>
      <c r="DL122" s="990" t="s">
        <v>120</v>
      </c>
      <c r="DM122" s="990"/>
      <c r="DN122" s="990"/>
      <c r="DO122" s="990"/>
      <c r="DP122" s="990"/>
      <c r="DQ122" s="990" t="s">
        <v>429</v>
      </c>
      <c r="DR122" s="990"/>
      <c r="DS122" s="990"/>
      <c r="DT122" s="990"/>
      <c r="DU122" s="990"/>
      <c r="DV122" s="991" t="s">
        <v>429</v>
      </c>
      <c r="DW122" s="991"/>
      <c r="DX122" s="991"/>
      <c r="DY122" s="991"/>
      <c r="DZ122" s="992"/>
    </row>
    <row r="123" spans="1:130" s="226" customFormat="1" ht="26.25" customHeight="1">
      <c r="A123" s="1129"/>
      <c r="B123" s="1016"/>
      <c r="C123" s="986" t="s">
        <v>449</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120</v>
      </c>
      <c r="AB123" s="1029"/>
      <c r="AC123" s="1029"/>
      <c r="AD123" s="1029"/>
      <c r="AE123" s="1030"/>
      <c r="AF123" s="1031" t="s">
        <v>120</v>
      </c>
      <c r="AG123" s="1029"/>
      <c r="AH123" s="1029"/>
      <c r="AI123" s="1029"/>
      <c r="AJ123" s="1030"/>
      <c r="AK123" s="1031" t="s">
        <v>429</v>
      </c>
      <c r="AL123" s="1029"/>
      <c r="AM123" s="1029"/>
      <c r="AN123" s="1029"/>
      <c r="AO123" s="1030"/>
      <c r="AP123" s="1032" t="s">
        <v>429</v>
      </c>
      <c r="AQ123" s="1033"/>
      <c r="AR123" s="1033"/>
      <c r="AS123" s="1033"/>
      <c r="AT123" s="1034"/>
      <c r="AU123" s="1065"/>
      <c r="AV123" s="1066"/>
      <c r="AW123" s="1066"/>
      <c r="AX123" s="1066"/>
      <c r="AY123" s="1066"/>
      <c r="AZ123" s="257" t="s">
        <v>179</v>
      </c>
      <c r="BA123" s="257"/>
      <c r="BB123" s="257"/>
      <c r="BC123" s="257"/>
      <c r="BD123" s="257"/>
      <c r="BE123" s="257"/>
      <c r="BF123" s="257"/>
      <c r="BG123" s="257"/>
      <c r="BH123" s="257"/>
      <c r="BI123" s="257"/>
      <c r="BJ123" s="257"/>
      <c r="BK123" s="257"/>
      <c r="BL123" s="257"/>
      <c r="BM123" s="257"/>
      <c r="BN123" s="257"/>
      <c r="BO123" s="1045" t="s">
        <v>465</v>
      </c>
      <c r="BP123" s="1076"/>
      <c r="BQ123" s="1135">
        <v>5171482</v>
      </c>
      <c r="BR123" s="1136"/>
      <c r="BS123" s="1136"/>
      <c r="BT123" s="1136"/>
      <c r="BU123" s="1136"/>
      <c r="BV123" s="1136">
        <v>5174092</v>
      </c>
      <c r="BW123" s="1136"/>
      <c r="BX123" s="1136"/>
      <c r="BY123" s="1136"/>
      <c r="BZ123" s="1136"/>
      <c r="CA123" s="1136">
        <v>5101370</v>
      </c>
      <c r="CB123" s="1136"/>
      <c r="CC123" s="1136"/>
      <c r="CD123" s="1136"/>
      <c r="CE123" s="1136"/>
      <c r="CF123" s="1069"/>
      <c r="CG123" s="1070"/>
      <c r="CH123" s="1070"/>
      <c r="CI123" s="1070"/>
      <c r="CJ123" s="1071"/>
      <c r="CK123" s="1080"/>
      <c r="CL123" s="1081"/>
      <c r="CM123" s="1081"/>
      <c r="CN123" s="1081"/>
      <c r="CO123" s="1082"/>
      <c r="CP123" s="1090" t="s">
        <v>466</v>
      </c>
      <c r="CQ123" s="1091"/>
      <c r="CR123" s="1091"/>
      <c r="CS123" s="1091"/>
      <c r="CT123" s="1091"/>
      <c r="CU123" s="1091"/>
      <c r="CV123" s="1091"/>
      <c r="CW123" s="1091"/>
      <c r="CX123" s="1091"/>
      <c r="CY123" s="1091"/>
      <c r="CZ123" s="1091"/>
      <c r="DA123" s="1091"/>
      <c r="DB123" s="1091"/>
      <c r="DC123" s="1091"/>
      <c r="DD123" s="1091"/>
      <c r="DE123" s="1091"/>
      <c r="DF123" s="1092"/>
      <c r="DG123" s="1028" t="s">
        <v>429</v>
      </c>
      <c r="DH123" s="1029"/>
      <c r="DI123" s="1029"/>
      <c r="DJ123" s="1029"/>
      <c r="DK123" s="1030"/>
      <c r="DL123" s="1031" t="s">
        <v>120</v>
      </c>
      <c r="DM123" s="1029"/>
      <c r="DN123" s="1029"/>
      <c r="DO123" s="1029"/>
      <c r="DP123" s="1030"/>
      <c r="DQ123" s="1031" t="s">
        <v>430</v>
      </c>
      <c r="DR123" s="1029"/>
      <c r="DS123" s="1029"/>
      <c r="DT123" s="1029"/>
      <c r="DU123" s="1030"/>
      <c r="DV123" s="1032" t="s">
        <v>430</v>
      </c>
      <c r="DW123" s="1033"/>
      <c r="DX123" s="1033"/>
      <c r="DY123" s="1033"/>
      <c r="DZ123" s="1034"/>
    </row>
    <row r="124" spans="1:130" s="226" customFormat="1" ht="26.25" customHeight="1" thickBot="1">
      <c r="A124" s="1129"/>
      <c r="B124" s="1016"/>
      <c r="C124" s="986" t="s">
        <v>452</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429</v>
      </c>
      <c r="AB124" s="1029"/>
      <c r="AC124" s="1029"/>
      <c r="AD124" s="1029"/>
      <c r="AE124" s="1030"/>
      <c r="AF124" s="1031" t="s">
        <v>120</v>
      </c>
      <c r="AG124" s="1029"/>
      <c r="AH124" s="1029"/>
      <c r="AI124" s="1029"/>
      <c r="AJ124" s="1030"/>
      <c r="AK124" s="1031" t="s">
        <v>120</v>
      </c>
      <c r="AL124" s="1029"/>
      <c r="AM124" s="1029"/>
      <c r="AN124" s="1029"/>
      <c r="AO124" s="1030"/>
      <c r="AP124" s="1032" t="s">
        <v>429</v>
      </c>
      <c r="AQ124" s="1033"/>
      <c r="AR124" s="1033"/>
      <c r="AS124" s="1033"/>
      <c r="AT124" s="1034"/>
      <c r="AU124" s="1131" t="s">
        <v>467</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t="s">
        <v>120</v>
      </c>
      <c r="BR124" s="1098"/>
      <c r="BS124" s="1098"/>
      <c r="BT124" s="1098"/>
      <c r="BU124" s="1098"/>
      <c r="BV124" s="1098" t="s">
        <v>120</v>
      </c>
      <c r="BW124" s="1098"/>
      <c r="BX124" s="1098"/>
      <c r="BY124" s="1098"/>
      <c r="BZ124" s="1098"/>
      <c r="CA124" s="1098" t="s">
        <v>429</v>
      </c>
      <c r="CB124" s="1098"/>
      <c r="CC124" s="1098"/>
      <c r="CD124" s="1098"/>
      <c r="CE124" s="1098"/>
      <c r="CF124" s="1099"/>
      <c r="CG124" s="1100"/>
      <c r="CH124" s="1100"/>
      <c r="CI124" s="1100"/>
      <c r="CJ124" s="1101"/>
      <c r="CK124" s="1083"/>
      <c r="CL124" s="1083"/>
      <c r="CM124" s="1083"/>
      <c r="CN124" s="1083"/>
      <c r="CO124" s="1084"/>
      <c r="CP124" s="1090" t="s">
        <v>468</v>
      </c>
      <c r="CQ124" s="1091"/>
      <c r="CR124" s="1091"/>
      <c r="CS124" s="1091"/>
      <c r="CT124" s="1091"/>
      <c r="CU124" s="1091"/>
      <c r="CV124" s="1091"/>
      <c r="CW124" s="1091"/>
      <c r="CX124" s="1091"/>
      <c r="CY124" s="1091"/>
      <c r="CZ124" s="1091"/>
      <c r="DA124" s="1091"/>
      <c r="DB124" s="1091"/>
      <c r="DC124" s="1091"/>
      <c r="DD124" s="1091"/>
      <c r="DE124" s="1091"/>
      <c r="DF124" s="1092"/>
      <c r="DG124" s="1075" t="s">
        <v>120</v>
      </c>
      <c r="DH124" s="1054"/>
      <c r="DI124" s="1054"/>
      <c r="DJ124" s="1054"/>
      <c r="DK124" s="1055"/>
      <c r="DL124" s="1053" t="s">
        <v>120</v>
      </c>
      <c r="DM124" s="1054"/>
      <c r="DN124" s="1054"/>
      <c r="DO124" s="1054"/>
      <c r="DP124" s="1055"/>
      <c r="DQ124" s="1053" t="s">
        <v>429</v>
      </c>
      <c r="DR124" s="1054"/>
      <c r="DS124" s="1054"/>
      <c r="DT124" s="1054"/>
      <c r="DU124" s="1055"/>
      <c r="DV124" s="1056" t="s">
        <v>430</v>
      </c>
      <c r="DW124" s="1057"/>
      <c r="DX124" s="1057"/>
      <c r="DY124" s="1057"/>
      <c r="DZ124" s="1058"/>
    </row>
    <row r="125" spans="1:130" s="226" customFormat="1" ht="26.25" customHeight="1">
      <c r="A125" s="1129"/>
      <c r="B125" s="1016"/>
      <c r="C125" s="986" t="s">
        <v>454</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429</v>
      </c>
      <c r="AB125" s="1029"/>
      <c r="AC125" s="1029"/>
      <c r="AD125" s="1029"/>
      <c r="AE125" s="1030"/>
      <c r="AF125" s="1031" t="s">
        <v>430</v>
      </c>
      <c r="AG125" s="1029"/>
      <c r="AH125" s="1029"/>
      <c r="AI125" s="1029"/>
      <c r="AJ125" s="1030"/>
      <c r="AK125" s="1031" t="s">
        <v>120</v>
      </c>
      <c r="AL125" s="1029"/>
      <c r="AM125" s="1029"/>
      <c r="AN125" s="1029"/>
      <c r="AO125" s="1030"/>
      <c r="AP125" s="1032" t="s">
        <v>120</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469</v>
      </c>
      <c r="CL125" s="1078"/>
      <c r="CM125" s="1078"/>
      <c r="CN125" s="1078"/>
      <c r="CO125" s="1079"/>
      <c r="CP125" s="1010" t="s">
        <v>470</v>
      </c>
      <c r="CQ125" s="959"/>
      <c r="CR125" s="959"/>
      <c r="CS125" s="959"/>
      <c r="CT125" s="959"/>
      <c r="CU125" s="959"/>
      <c r="CV125" s="959"/>
      <c r="CW125" s="959"/>
      <c r="CX125" s="959"/>
      <c r="CY125" s="959"/>
      <c r="CZ125" s="959"/>
      <c r="DA125" s="959"/>
      <c r="DB125" s="959"/>
      <c r="DC125" s="959"/>
      <c r="DD125" s="959"/>
      <c r="DE125" s="959"/>
      <c r="DF125" s="960"/>
      <c r="DG125" s="996" t="s">
        <v>430</v>
      </c>
      <c r="DH125" s="997"/>
      <c r="DI125" s="997"/>
      <c r="DJ125" s="997"/>
      <c r="DK125" s="997"/>
      <c r="DL125" s="997" t="s">
        <v>120</v>
      </c>
      <c r="DM125" s="997"/>
      <c r="DN125" s="997"/>
      <c r="DO125" s="997"/>
      <c r="DP125" s="997"/>
      <c r="DQ125" s="997" t="s">
        <v>430</v>
      </c>
      <c r="DR125" s="997"/>
      <c r="DS125" s="997"/>
      <c r="DT125" s="997"/>
      <c r="DU125" s="997"/>
      <c r="DV125" s="998" t="s">
        <v>120</v>
      </c>
      <c r="DW125" s="998"/>
      <c r="DX125" s="998"/>
      <c r="DY125" s="998"/>
      <c r="DZ125" s="999"/>
    </row>
    <row r="126" spans="1:130" s="226" customFormat="1" ht="26.25" customHeight="1" thickBot="1">
      <c r="A126" s="1129"/>
      <c r="B126" s="1016"/>
      <c r="C126" s="986" t="s">
        <v>456</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120</v>
      </c>
      <c r="AB126" s="1029"/>
      <c r="AC126" s="1029"/>
      <c r="AD126" s="1029"/>
      <c r="AE126" s="1030"/>
      <c r="AF126" s="1031" t="s">
        <v>120</v>
      </c>
      <c r="AG126" s="1029"/>
      <c r="AH126" s="1029"/>
      <c r="AI126" s="1029"/>
      <c r="AJ126" s="1030"/>
      <c r="AK126" s="1031" t="s">
        <v>120</v>
      </c>
      <c r="AL126" s="1029"/>
      <c r="AM126" s="1029"/>
      <c r="AN126" s="1029"/>
      <c r="AO126" s="1030"/>
      <c r="AP126" s="1032" t="s">
        <v>120</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471</v>
      </c>
      <c r="CQ126" s="1020"/>
      <c r="CR126" s="1020"/>
      <c r="CS126" s="1020"/>
      <c r="CT126" s="1020"/>
      <c r="CU126" s="1020"/>
      <c r="CV126" s="1020"/>
      <c r="CW126" s="1020"/>
      <c r="CX126" s="1020"/>
      <c r="CY126" s="1020"/>
      <c r="CZ126" s="1020"/>
      <c r="DA126" s="1020"/>
      <c r="DB126" s="1020"/>
      <c r="DC126" s="1020"/>
      <c r="DD126" s="1020"/>
      <c r="DE126" s="1020"/>
      <c r="DF126" s="1021"/>
      <c r="DG126" s="989" t="s">
        <v>430</v>
      </c>
      <c r="DH126" s="990"/>
      <c r="DI126" s="990"/>
      <c r="DJ126" s="990"/>
      <c r="DK126" s="990"/>
      <c r="DL126" s="990" t="s">
        <v>430</v>
      </c>
      <c r="DM126" s="990"/>
      <c r="DN126" s="990"/>
      <c r="DO126" s="990"/>
      <c r="DP126" s="990"/>
      <c r="DQ126" s="990" t="s">
        <v>120</v>
      </c>
      <c r="DR126" s="990"/>
      <c r="DS126" s="990"/>
      <c r="DT126" s="990"/>
      <c r="DU126" s="990"/>
      <c r="DV126" s="991" t="s">
        <v>430</v>
      </c>
      <c r="DW126" s="991"/>
      <c r="DX126" s="991"/>
      <c r="DY126" s="991"/>
      <c r="DZ126" s="992"/>
    </row>
    <row r="127" spans="1:130" s="226" customFormat="1" ht="26.25" customHeight="1">
      <c r="A127" s="1130"/>
      <c r="B127" s="1018"/>
      <c r="C127" s="1072" t="s">
        <v>472</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v>16</v>
      </c>
      <c r="AB127" s="1029"/>
      <c r="AC127" s="1029"/>
      <c r="AD127" s="1029"/>
      <c r="AE127" s="1030"/>
      <c r="AF127" s="1031">
        <v>2</v>
      </c>
      <c r="AG127" s="1029"/>
      <c r="AH127" s="1029"/>
      <c r="AI127" s="1029"/>
      <c r="AJ127" s="1030"/>
      <c r="AK127" s="1031" t="s">
        <v>120</v>
      </c>
      <c r="AL127" s="1029"/>
      <c r="AM127" s="1029"/>
      <c r="AN127" s="1029"/>
      <c r="AO127" s="1030"/>
      <c r="AP127" s="1032" t="s">
        <v>429</v>
      </c>
      <c r="AQ127" s="1033"/>
      <c r="AR127" s="1033"/>
      <c r="AS127" s="1033"/>
      <c r="AT127" s="1034"/>
      <c r="AU127" s="262"/>
      <c r="AV127" s="262"/>
      <c r="AW127" s="262"/>
      <c r="AX127" s="1102" t="s">
        <v>473</v>
      </c>
      <c r="AY127" s="1103"/>
      <c r="AZ127" s="1103"/>
      <c r="BA127" s="1103"/>
      <c r="BB127" s="1103"/>
      <c r="BC127" s="1103"/>
      <c r="BD127" s="1103"/>
      <c r="BE127" s="1104"/>
      <c r="BF127" s="1105" t="s">
        <v>474</v>
      </c>
      <c r="BG127" s="1103"/>
      <c r="BH127" s="1103"/>
      <c r="BI127" s="1103"/>
      <c r="BJ127" s="1103"/>
      <c r="BK127" s="1103"/>
      <c r="BL127" s="1104"/>
      <c r="BM127" s="1105" t="s">
        <v>475</v>
      </c>
      <c r="BN127" s="1103"/>
      <c r="BO127" s="1103"/>
      <c r="BP127" s="1103"/>
      <c r="BQ127" s="1103"/>
      <c r="BR127" s="1103"/>
      <c r="BS127" s="1104"/>
      <c r="BT127" s="1105" t="s">
        <v>476</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477</v>
      </c>
      <c r="CQ127" s="1020"/>
      <c r="CR127" s="1020"/>
      <c r="CS127" s="1020"/>
      <c r="CT127" s="1020"/>
      <c r="CU127" s="1020"/>
      <c r="CV127" s="1020"/>
      <c r="CW127" s="1020"/>
      <c r="CX127" s="1020"/>
      <c r="CY127" s="1020"/>
      <c r="CZ127" s="1020"/>
      <c r="DA127" s="1020"/>
      <c r="DB127" s="1020"/>
      <c r="DC127" s="1020"/>
      <c r="DD127" s="1020"/>
      <c r="DE127" s="1020"/>
      <c r="DF127" s="1021"/>
      <c r="DG127" s="989" t="s">
        <v>120</v>
      </c>
      <c r="DH127" s="990"/>
      <c r="DI127" s="990"/>
      <c r="DJ127" s="990"/>
      <c r="DK127" s="990"/>
      <c r="DL127" s="990" t="s">
        <v>120</v>
      </c>
      <c r="DM127" s="990"/>
      <c r="DN127" s="990"/>
      <c r="DO127" s="990"/>
      <c r="DP127" s="990"/>
      <c r="DQ127" s="990" t="s">
        <v>430</v>
      </c>
      <c r="DR127" s="990"/>
      <c r="DS127" s="990"/>
      <c r="DT127" s="990"/>
      <c r="DU127" s="990"/>
      <c r="DV127" s="991" t="s">
        <v>120</v>
      </c>
      <c r="DW127" s="991"/>
      <c r="DX127" s="991"/>
      <c r="DY127" s="991"/>
      <c r="DZ127" s="992"/>
    </row>
    <row r="128" spans="1:130" s="226" customFormat="1" ht="26.25" customHeight="1" thickBot="1">
      <c r="A128" s="1113" t="s">
        <v>478</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479</v>
      </c>
      <c r="X128" s="1115"/>
      <c r="Y128" s="1115"/>
      <c r="Z128" s="1116"/>
      <c r="AA128" s="1117">
        <v>4723</v>
      </c>
      <c r="AB128" s="1118"/>
      <c r="AC128" s="1118"/>
      <c r="AD128" s="1118"/>
      <c r="AE128" s="1119"/>
      <c r="AF128" s="1120" t="s">
        <v>430</v>
      </c>
      <c r="AG128" s="1118"/>
      <c r="AH128" s="1118"/>
      <c r="AI128" s="1118"/>
      <c r="AJ128" s="1119"/>
      <c r="AK128" s="1120" t="s">
        <v>430</v>
      </c>
      <c r="AL128" s="1118"/>
      <c r="AM128" s="1118"/>
      <c r="AN128" s="1118"/>
      <c r="AO128" s="1119"/>
      <c r="AP128" s="1121"/>
      <c r="AQ128" s="1122"/>
      <c r="AR128" s="1122"/>
      <c r="AS128" s="1122"/>
      <c r="AT128" s="1123"/>
      <c r="AU128" s="262"/>
      <c r="AV128" s="262"/>
      <c r="AW128" s="262"/>
      <c r="AX128" s="958" t="s">
        <v>480</v>
      </c>
      <c r="AY128" s="959"/>
      <c r="AZ128" s="959"/>
      <c r="BA128" s="959"/>
      <c r="BB128" s="959"/>
      <c r="BC128" s="959"/>
      <c r="BD128" s="959"/>
      <c r="BE128" s="960"/>
      <c r="BF128" s="1124" t="s">
        <v>120</v>
      </c>
      <c r="BG128" s="1125"/>
      <c r="BH128" s="1125"/>
      <c r="BI128" s="1125"/>
      <c r="BJ128" s="1125"/>
      <c r="BK128" s="1125"/>
      <c r="BL128" s="1126"/>
      <c r="BM128" s="1124">
        <v>15</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481</v>
      </c>
      <c r="CQ128" s="1107"/>
      <c r="CR128" s="1107"/>
      <c r="CS128" s="1107"/>
      <c r="CT128" s="1107"/>
      <c r="CU128" s="1107"/>
      <c r="CV128" s="1107"/>
      <c r="CW128" s="1107"/>
      <c r="CX128" s="1107"/>
      <c r="CY128" s="1107"/>
      <c r="CZ128" s="1107"/>
      <c r="DA128" s="1107"/>
      <c r="DB128" s="1107"/>
      <c r="DC128" s="1107"/>
      <c r="DD128" s="1107"/>
      <c r="DE128" s="1107"/>
      <c r="DF128" s="1108"/>
      <c r="DG128" s="1109" t="s">
        <v>429</v>
      </c>
      <c r="DH128" s="1110"/>
      <c r="DI128" s="1110"/>
      <c r="DJ128" s="1110"/>
      <c r="DK128" s="1110"/>
      <c r="DL128" s="1110" t="s">
        <v>120</v>
      </c>
      <c r="DM128" s="1110"/>
      <c r="DN128" s="1110"/>
      <c r="DO128" s="1110"/>
      <c r="DP128" s="1110"/>
      <c r="DQ128" s="1110" t="s">
        <v>120</v>
      </c>
      <c r="DR128" s="1110"/>
      <c r="DS128" s="1110"/>
      <c r="DT128" s="1110"/>
      <c r="DU128" s="1110"/>
      <c r="DV128" s="1111" t="s">
        <v>120</v>
      </c>
      <c r="DW128" s="1111"/>
      <c r="DX128" s="1111"/>
      <c r="DY128" s="1111"/>
      <c r="DZ128" s="1112"/>
    </row>
    <row r="129" spans="1:131" s="226" customFormat="1" ht="26.25" customHeight="1">
      <c r="A129" s="1000" t="s">
        <v>101</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482</v>
      </c>
      <c r="X129" s="1144"/>
      <c r="Y129" s="1144"/>
      <c r="Z129" s="1145"/>
      <c r="AA129" s="1028">
        <v>1883019</v>
      </c>
      <c r="AB129" s="1029"/>
      <c r="AC129" s="1029"/>
      <c r="AD129" s="1029"/>
      <c r="AE129" s="1030"/>
      <c r="AF129" s="1031">
        <v>1867699</v>
      </c>
      <c r="AG129" s="1029"/>
      <c r="AH129" s="1029"/>
      <c r="AI129" s="1029"/>
      <c r="AJ129" s="1030"/>
      <c r="AK129" s="1031">
        <v>1869578</v>
      </c>
      <c r="AL129" s="1029"/>
      <c r="AM129" s="1029"/>
      <c r="AN129" s="1029"/>
      <c r="AO129" s="1030"/>
      <c r="AP129" s="1146"/>
      <c r="AQ129" s="1147"/>
      <c r="AR129" s="1147"/>
      <c r="AS129" s="1147"/>
      <c r="AT129" s="1148"/>
      <c r="AU129" s="264"/>
      <c r="AV129" s="264"/>
      <c r="AW129" s="264"/>
      <c r="AX129" s="1137" t="s">
        <v>483</v>
      </c>
      <c r="AY129" s="1020"/>
      <c r="AZ129" s="1020"/>
      <c r="BA129" s="1020"/>
      <c r="BB129" s="1020"/>
      <c r="BC129" s="1020"/>
      <c r="BD129" s="1020"/>
      <c r="BE129" s="1021"/>
      <c r="BF129" s="1138" t="s">
        <v>120</v>
      </c>
      <c r="BG129" s="1139"/>
      <c r="BH129" s="1139"/>
      <c r="BI129" s="1139"/>
      <c r="BJ129" s="1139"/>
      <c r="BK129" s="1139"/>
      <c r="BL129" s="1140"/>
      <c r="BM129" s="1138">
        <v>20</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1000" t="s">
        <v>484</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485</v>
      </c>
      <c r="X130" s="1144"/>
      <c r="Y130" s="1144"/>
      <c r="Z130" s="1145"/>
      <c r="AA130" s="1028">
        <v>270275</v>
      </c>
      <c r="AB130" s="1029"/>
      <c r="AC130" s="1029"/>
      <c r="AD130" s="1029"/>
      <c r="AE130" s="1030"/>
      <c r="AF130" s="1031">
        <v>272048</v>
      </c>
      <c r="AG130" s="1029"/>
      <c r="AH130" s="1029"/>
      <c r="AI130" s="1029"/>
      <c r="AJ130" s="1030"/>
      <c r="AK130" s="1031">
        <v>270709</v>
      </c>
      <c r="AL130" s="1029"/>
      <c r="AM130" s="1029"/>
      <c r="AN130" s="1029"/>
      <c r="AO130" s="1030"/>
      <c r="AP130" s="1146"/>
      <c r="AQ130" s="1147"/>
      <c r="AR130" s="1147"/>
      <c r="AS130" s="1147"/>
      <c r="AT130" s="1148"/>
      <c r="AU130" s="264"/>
      <c r="AV130" s="264"/>
      <c r="AW130" s="264"/>
      <c r="AX130" s="1137" t="s">
        <v>486</v>
      </c>
      <c r="AY130" s="1020"/>
      <c r="AZ130" s="1020"/>
      <c r="BA130" s="1020"/>
      <c r="BB130" s="1020"/>
      <c r="BC130" s="1020"/>
      <c r="BD130" s="1020"/>
      <c r="BE130" s="1021"/>
      <c r="BF130" s="1174">
        <v>8.8000000000000007</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487</v>
      </c>
      <c r="X131" s="1182"/>
      <c r="Y131" s="1182"/>
      <c r="Z131" s="1183"/>
      <c r="AA131" s="1075">
        <v>1612744</v>
      </c>
      <c r="AB131" s="1054"/>
      <c r="AC131" s="1054"/>
      <c r="AD131" s="1054"/>
      <c r="AE131" s="1055"/>
      <c r="AF131" s="1053">
        <v>1595651</v>
      </c>
      <c r="AG131" s="1054"/>
      <c r="AH131" s="1054"/>
      <c r="AI131" s="1054"/>
      <c r="AJ131" s="1055"/>
      <c r="AK131" s="1053">
        <v>1598869</v>
      </c>
      <c r="AL131" s="1054"/>
      <c r="AM131" s="1054"/>
      <c r="AN131" s="1054"/>
      <c r="AO131" s="1055"/>
      <c r="AP131" s="1184"/>
      <c r="AQ131" s="1185"/>
      <c r="AR131" s="1185"/>
      <c r="AS131" s="1185"/>
      <c r="AT131" s="1186"/>
      <c r="AU131" s="264"/>
      <c r="AV131" s="264"/>
      <c r="AW131" s="264"/>
      <c r="AX131" s="1156" t="s">
        <v>488</v>
      </c>
      <c r="AY131" s="1107"/>
      <c r="AZ131" s="1107"/>
      <c r="BA131" s="1107"/>
      <c r="BB131" s="1107"/>
      <c r="BC131" s="1107"/>
      <c r="BD131" s="1107"/>
      <c r="BE131" s="1108"/>
      <c r="BF131" s="1157" t="s">
        <v>429</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3" t="s">
        <v>489</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490</v>
      </c>
      <c r="W132" s="1167"/>
      <c r="X132" s="1167"/>
      <c r="Y132" s="1167"/>
      <c r="Z132" s="1168"/>
      <c r="AA132" s="1169">
        <v>8.6899718739999994</v>
      </c>
      <c r="AB132" s="1170"/>
      <c r="AC132" s="1170"/>
      <c r="AD132" s="1170"/>
      <c r="AE132" s="1171"/>
      <c r="AF132" s="1172">
        <v>9.2238841699999998</v>
      </c>
      <c r="AG132" s="1170"/>
      <c r="AH132" s="1170"/>
      <c r="AI132" s="1170"/>
      <c r="AJ132" s="1171"/>
      <c r="AK132" s="1172">
        <v>8.5863819990000003</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491</v>
      </c>
      <c r="W133" s="1150"/>
      <c r="X133" s="1150"/>
      <c r="Y133" s="1150"/>
      <c r="Z133" s="1151"/>
      <c r="AA133" s="1152">
        <v>9.9</v>
      </c>
      <c r="AB133" s="1153"/>
      <c r="AC133" s="1153"/>
      <c r="AD133" s="1153"/>
      <c r="AE133" s="1154"/>
      <c r="AF133" s="1152">
        <v>9.1</v>
      </c>
      <c r="AG133" s="1153"/>
      <c r="AH133" s="1153"/>
      <c r="AI133" s="1153"/>
      <c r="AJ133" s="1154"/>
      <c r="AK133" s="1152">
        <v>8.8000000000000007</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O9bOMWgdAZpQIYRLTsQGZmrbgrjiuLL0F3eqAWV/nWezTs/UEYZXwI6ENSsIfwNvJAFno0QayT1cyI6NRE5uRw==" saltValue="4ReaB8ebjSEwUmsCaVhEB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BN55" zoomScaleNormal="85" zoomScaleSheetLayoutView="100" workbookViewId="0">
      <selection activeCell="BF93" sqref="BF93"/>
    </sheetView>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492</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T6unJXuUZgr7bwX2thY9UPzM1IT3VPoReUIJuqVDdBTUWNnVd5zGBX7K+XtCoubrxyurCyTaEljY2zNiiJ99Cg==" saltValue="RIpfflnur7fDyeRyVvjgs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BG55"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kTrM7O2qL2bLkGvE9G4xz6YeDZ740/GdP9GQlQMpqZ9RTKAlVXaHSsjje8B8C9mwcjEOwadtuJTK98f5iMovKg==" saltValue="8sauGojaiFI2JwIgMIIdlA=="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493</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494</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495</v>
      </c>
      <c r="AP7" s="283"/>
      <c r="AQ7" s="284" t="s">
        <v>496</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497</v>
      </c>
      <c r="AQ8" s="290" t="s">
        <v>498</v>
      </c>
      <c r="AR8" s="291" t="s">
        <v>499</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500</v>
      </c>
      <c r="AL9" s="1193"/>
      <c r="AM9" s="1193"/>
      <c r="AN9" s="1194"/>
      <c r="AO9" s="292">
        <v>526365</v>
      </c>
      <c r="AP9" s="292">
        <v>101693</v>
      </c>
      <c r="AQ9" s="293">
        <v>107310</v>
      </c>
      <c r="AR9" s="294">
        <v>-5.2</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501</v>
      </c>
      <c r="AL10" s="1193"/>
      <c r="AM10" s="1193"/>
      <c r="AN10" s="1194"/>
      <c r="AO10" s="295">
        <v>84643</v>
      </c>
      <c r="AP10" s="295">
        <v>16353</v>
      </c>
      <c r="AQ10" s="296">
        <v>12629</v>
      </c>
      <c r="AR10" s="297">
        <v>29.5</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502</v>
      </c>
      <c r="AL11" s="1193"/>
      <c r="AM11" s="1193"/>
      <c r="AN11" s="1194"/>
      <c r="AO11" s="295">
        <v>73799</v>
      </c>
      <c r="AP11" s="295">
        <v>14258</v>
      </c>
      <c r="AQ11" s="296">
        <v>13528</v>
      </c>
      <c r="AR11" s="297">
        <v>5.4</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503</v>
      </c>
      <c r="AL12" s="1193"/>
      <c r="AM12" s="1193"/>
      <c r="AN12" s="1194"/>
      <c r="AO12" s="295" t="s">
        <v>504</v>
      </c>
      <c r="AP12" s="295" t="s">
        <v>504</v>
      </c>
      <c r="AQ12" s="296">
        <v>1569</v>
      </c>
      <c r="AR12" s="297" t="s">
        <v>504</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505</v>
      </c>
      <c r="AL13" s="1193"/>
      <c r="AM13" s="1193"/>
      <c r="AN13" s="1194"/>
      <c r="AO13" s="295" t="s">
        <v>504</v>
      </c>
      <c r="AP13" s="295" t="s">
        <v>504</v>
      </c>
      <c r="AQ13" s="296" t="s">
        <v>504</v>
      </c>
      <c r="AR13" s="297" t="s">
        <v>504</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506</v>
      </c>
      <c r="AL14" s="1193"/>
      <c r="AM14" s="1193"/>
      <c r="AN14" s="1194"/>
      <c r="AO14" s="295">
        <v>37619</v>
      </c>
      <c r="AP14" s="295">
        <v>7268</v>
      </c>
      <c r="AQ14" s="296">
        <v>5788</v>
      </c>
      <c r="AR14" s="297">
        <v>25.6</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507</v>
      </c>
      <c r="AL15" s="1193"/>
      <c r="AM15" s="1193"/>
      <c r="AN15" s="1194"/>
      <c r="AO15" s="295" t="s">
        <v>504</v>
      </c>
      <c r="AP15" s="295" t="s">
        <v>504</v>
      </c>
      <c r="AQ15" s="296">
        <v>2674</v>
      </c>
      <c r="AR15" s="297" t="s">
        <v>504</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508</v>
      </c>
      <c r="AL16" s="1196"/>
      <c r="AM16" s="1196"/>
      <c r="AN16" s="1197"/>
      <c r="AO16" s="295">
        <v>-56200</v>
      </c>
      <c r="AP16" s="295">
        <v>-10858</v>
      </c>
      <c r="AQ16" s="296">
        <v>-10217</v>
      </c>
      <c r="AR16" s="297">
        <v>6.3</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179</v>
      </c>
      <c r="AL17" s="1196"/>
      <c r="AM17" s="1196"/>
      <c r="AN17" s="1197"/>
      <c r="AO17" s="295">
        <v>666226</v>
      </c>
      <c r="AP17" s="295">
        <v>128714</v>
      </c>
      <c r="AQ17" s="296">
        <v>133280</v>
      </c>
      <c r="AR17" s="297">
        <v>-3.4</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509</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510</v>
      </c>
      <c r="AP20" s="303" t="s">
        <v>511</v>
      </c>
      <c r="AQ20" s="304" t="s">
        <v>512</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513</v>
      </c>
      <c r="AL21" s="1188"/>
      <c r="AM21" s="1188"/>
      <c r="AN21" s="1189"/>
      <c r="AO21" s="307">
        <v>11.4</v>
      </c>
      <c r="AP21" s="308">
        <v>12.41</v>
      </c>
      <c r="AQ21" s="309">
        <v>-1.01</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514</v>
      </c>
      <c r="AL22" s="1188"/>
      <c r="AM22" s="1188"/>
      <c r="AN22" s="1189"/>
      <c r="AO22" s="312">
        <v>95.4</v>
      </c>
      <c r="AP22" s="313">
        <v>96.1</v>
      </c>
      <c r="AQ22" s="314">
        <v>-0.7</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515</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516</v>
      </c>
      <c r="AO27" s="273"/>
      <c r="AP27" s="273"/>
      <c r="AQ27" s="273"/>
      <c r="AR27" s="273"/>
      <c r="AS27" s="273"/>
      <c r="AT27" s="273"/>
    </row>
    <row r="28" spans="1:46" ht="17.25">
      <c r="A28" s="274" t="s">
        <v>517</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518</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495</v>
      </c>
      <c r="AP30" s="283"/>
      <c r="AQ30" s="284" t="s">
        <v>496</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497</v>
      </c>
      <c r="AQ31" s="290" t="s">
        <v>498</v>
      </c>
      <c r="AR31" s="291" t="s">
        <v>499</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519</v>
      </c>
      <c r="AL32" s="1204"/>
      <c r="AM32" s="1204"/>
      <c r="AN32" s="1205"/>
      <c r="AO32" s="322">
        <v>221585</v>
      </c>
      <c r="AP32" s="322">
        <v>42810</v>
      </c>
      <c r="AQ32" s="323">
        <v>65207</v>
      </c>
      <c r="AR32" s="324">
        <v>-34.299999999999997</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520</v>
      </c>
      <c r="AL33" s="1204"/>
      <c r="AM33" s="1204"/>
      <c r="AN33" s="1205"/>
      <c r="AO33" s="322" t="s">
        <v>504</v>
      </c>
      <c r="AP33" s="322" t="s">
        <v>504</v>
      </c>
      <c r="AQ33" s="323" t="s">
        <v>504</v>
      </c>
      <c r="AR33" s="324" t="s">
        <v>504</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521</v>
      </c>
      <c r="AL34" s="1204"/>
      <c r="AM34" s="1204"/>
      <c r="AN34" s="1205"/>
      <c r="AO34" s="322" t="s">
        <v>504</v>
      </c>
      <c r="AP34" s="322" t="s">
        <v>504</v>
      </c>
      <c r="AQ34" s="323" t="s">
        <v>504</v>
      </c>
      <c r="AR34" s="324" t="s">
        <v>504</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522</v>
      </c>
      <c r="AL35" s="1204"/>
      <c r="AM35" s="1204"/>
      <c r="AN35" s="1205"/>
      <c r="AO35" s="322">
        <v>173719</v>
      </c>
      <c r="AP35" s="322">
        <v>33562</v>
      </c>
      <c r="AQ35" s="323">
        <v>23731</v>
      </c>
      <c r="AR35" s="324">
        <v>41.4</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523</v>
      </c>
      <c r="AL36" s="1204"/>
      <c r="AM36" s="1204"/>
      <c r="AN36" s="1205"/>
      <c r="AO36" s="322">
        <v>12690</v>
      </c>
      <c r="AP36" s="322">
        <v>2452</v>
      </c>
      <c r="AQ36" s="323">
        <v>4111</v>
      </c>
      <c r="AR36" s="324">
        <v>-40.4</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524</v>
      </c>
      <c r="AL37" s="1204"/>
      <c r="AM37" s="1204"/>
      <c r="AN37" s="1205"/>
      <c r="AO37" s="322" t="s">
        <v>504</v>
      </c>
      <c r="AP37" s="322" t="s">
        <v>504</v>
      </c>
      <c r="AQ37" s="323">
        <v>745</v>
      </c>
      <c r="AR37" s="324" t="s">
        <v>504</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525</v>
      </c>
      <c r="AL38" s="1207"/>
      <c r="AM38" s="1207"/>
      <c r="AN38" s="1208"/>
      <c r="AO38" s="325" t="s">
        <v>504</v>
      </c>
      <c r="AP38" s="325" t="s">
        <v>504</v>
      </c>
      <c r="AQ38" s="326">
        <v>5</v>
      </c>
      <c r="AR38" s="314" t="s">
        <v>504</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526</v>
      </c>
      <c r="AL39" s="1207"/>
      <c r="AM39" s="1207"/>
      <c r="AN39" s="1208"/>
      <c r="AO39" s="322" t="s">
        <v>504</v>
      </c>
      <c r="AP39" s="322" t="s">
        <v>504</v>
      </c>
      <c r="AQ39" s="323">
        <v>-2298</v>
      </c>
      <c r="AR39" s="324" t="s">
        <v>504</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527</v>
      </c>
      <c r="AL40" s="1204"/>
      <c r="AM40" s="1204"/>
      <c r="AN40" s="1205"/>
      <c r="AO40" s="322">
        <v>-270709</v>
      </c>
      <c r="AP40" s="322">
        <v>-52301</v>
      </c>
      <c r="AQ40" s="323">
        <v>-66358</v>
      </c>
      <c r="AR40" s="324">
        <v>-21.2</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292</v>
      </c>
      <c r="AL41" s="1210"/>
      <c r="AM41" s="1210"/>
      <c r="AN41" s="1211"/>
      <c r="AO41" s="322">
        <v>137285</v>
      </c>
      <c r="AP41" s="322">
        <v>26523</v>
      </c>
      <c r="AQ41" s="323">
        <v>25144</v>
      </c>
      <c r="AR41" s="324">
        <v>5.5</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528</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529</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530</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495</v>
      </c>
      <c r="AN49" s="1200" t="s">
        <v>531</v>
      </c>
      <c r="AO49" s="1201"/>
      <c r="AP49" s="1201"/>
      <c r="AQ49" s="1201"/>
      <c r="AR49" s="1202"/>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532</v>
      </c>
      <c r="AO50" s="339" t="s">
        <v>533</v>
      </c>
      <c r="AP50" s="340" t="s">
        <v>534</v>
      </c>
      <c r="AQ50" s="341" t="s">
        <v>535</v>
      </c>
      <c r="AR50" s="342" t="s">
        <v>536</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537</v>
      </c>
      <c r="AL51" s="335"/>
      <c r="AM51" s="343">
        <v>546314</v>
      </c>
      <c r="AN51" s="344">
        <v>105486</v>
      </c>
      <c r="AO51" s="345">
        <v>53.9</v>
      </c>
      <c r="AP51" s="346">
        <v>174587</v>
      </c>
      <c r="AQ51" s="347">
        <v>19.100000000000001</v>
      </c>
      <c r="AR51" s="348">
        <v>34.799999999999997</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538</v>
      </c>
      <c r="AM52" s="351">
        <v>223788</v>
      </c>
      <c r="AN52" s="352">
        <v>43211</v>
      </c>
      <c r="AO52" s="353">
        <v>-23.1</v>
      </c>
      <c r="AP52" s="354">
        <v>79695</v>
      </c>
      <c r="AQ52" s="355">
        <v>17</v>
      </c>
      <c r="AR52" s="356">
        <v>-40.1</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539</v>
      </c>
      <c r="AL53" s="335"/>
      <c r="AM53" s="343">
        <v>487325</v>
      </c>
      <c r="AN53" s="344">
        <v>93429</v>
      </c>
      <c r="AO53" s="345">
        <v>-11.4</v>
      </c>
      <c r="AP53" s="346">
        <v>175675</v>
      </c>
      <c r="AQ53" s="347">
        <v>0.6</v>
      </c>
      <c r="AR53" s="348">
        <v>-12</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538</v>
      </c>
      <c r="AM54" s="351">
        <v>220715</v>
      </c>
      <c r="AN54" s="352">
        <v>42315</v>
      </c>
      <c r="AO54" s="353">
        <v>-2.1</v>
      </c>
      <c r="AP54" s="354">
        <v>87698</v>
      </c>
      <c r="AQ54" s="355">
        <v>10</v>
      </c>
      <c r="AR54" s="356">
        <v>-12.1</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540</v>
      </c>
      <c r="AL55" s="335"/>
      <c r="AM55" s="343">
        <v>243561</v>
      </c>
      <c r="AN55" s="344">
        <v>46830</v>
      </c>
      <c r="AO55" s="345">
        <v>-49.9</v>
      </c>
      <c r="AP55" s="346">
        <v>162193</v>
      </c>
      <c r="AQ55" s="347">
        <v>-7.7</v>
      </c>
      <c r="AR55" s="348">
        <v>-42.2</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538</v>
      </c>
      <c r="AM56" s="351">
        <v>208408</v>
      </c>
      <c r="AN56" s="352">
        <v>40071</v>
      </c>
      <c r="AO56" s="353">
        <v>-5.3</v>
      </c>
      <c r="AP56" s="354">
        <v>79985</v>
      </c>
      <c r="AQ56" s="355">
        <v>-8.8000000000000007</v>
      </c>
      <c r="AR56" s="356">
        <v>3.5</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541</v>
      </c>
      <c r="AL57" s="335"/>
      <c r="AM57" s="343">
        <v>526743</v>
      </c>
      <c r="AN57" s="344">
        <v>101180</v>
      </c>
      <c r="AO57" s="345">
        <v>116.1</v>
      </c>
      <c r="AP57" s="346">
        <v>138651</v>
      </c>
      <c r="AQ57" s="347">
        <v>-14.5</v>
      </c>
      <c r="AR57" s="348">
        <v>130.6</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538</v>
      </c>
      <c r="AM58" s="351">
        <v>165766</v>
      </c>
      <c r="AN58" s="352">
        <v>31841</v>
      </c>
      <c r="AO58" s="353">
        <v>-20.5</v>
      </c>
      <c r="AP58" s="354">
        <v>71211</v>
      </c>
      <c r="AQ58" s="355">
        <v>-11</v>
      </c>
      <c r="AR58" s="356">
        <v>-9.5</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542</v>
      </c>
      <c r="AL59" s="335"/>
      <c r="AM59" s="343">
        <v>561485</v>
      </c>
      <c r="AN59" s="344">
        <v>108479</v>
      </c>
      <c r="AO59" s="345">
        <v>7.2</v>
      </c>
      <c r="AP59" s="346">
        <v>122882</v>
      </c>
      <c r="AQ59" s="347">
        <v>-11.4</v>
      </c>
      <c r="AR59" s="348">
        <v>18.600000000000001</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538</v>
      </c>
      <c r="AM60" s="351">
        <v>274186</v>
      </c>
      <c r="AN60" s="352">
        <v>52973</v>
      </c>
      <c r="AO60" s="353">
        <v>66.400000000000006</v>
      </c>
      <c r="AP60" s="354">
        <v>65785</v>
      </c>
      <c r="AQ60" s="355">
        <v>-7.6</v>
      </c>
      <c r="AR60" s="356">
        <v>74</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543</v>
      </c>
      <c r="AL61" s="357"/>
      <c r="AM61" s="358">
        <v>473086</v>
      </c>
      <c r="AN61" s="359">
        <v>91081</v>
      </c>
      <c r="AO61" s="360">
        <v>23.2</v>
      </c>
      <c r="AP61" s="361">
        <v>154798</v>
      </c>
      <c r="AQ61" s="362">
        <v>-2.8</v>
      </c>
      <c r="AR61" s="348">
        <v>26</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538</v>
      </c>
      <c r="AM62" s="351">
        <v>218573</v>
      </c>
      <c r="AN62" s="352">
        <v>42082</v>
      </c>
      <c r="AO62" s="353">
        <v>3.1</v>
      </c>
      <c r="AP62" s="354">
        <v>76875</v>
      </c>
      <c r="AQ62" s="355">
        <v>-0.1</v>
      </c>
      <c r="AR62" s="356">
        <v>3.2</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r0fCWaq51s83Af/iNJDBNcp7IwbYep9nMaWYmbqfvaYI69gB+VRxSKrWE5H5vKc0hLZOBHaurOGhjuwhwgANmA==" saltValue="Y6Vk44qhxItxHuW4KvTX+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election activeCell="CO59" sqref="CO59"/>
    </sheetView>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545</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ebgPTMPimJTQaqUTXgXeqFYgGkdNvVc6BDZ64CuZNvNj/pf8cUqnwxR1IgHXp3QTRHKIVamE+60+U5hFokHXZA==" saltValue="bIEKcLIwmF/8DYDyFG0Pd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abSelected="1" zoomScaleNormal="100" zoomScaleSheetLayoutView="55" workbookViewId="0">
      <selection activeCell="BI85" sqref="BI85"/>
    </sheetView>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546</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4jpXS5ZZ/V5B1LlCAHY0SLx0cRSTEFFWdBKvUnYAI/9zdk6O60m9rgZwWSZMOMHQT+b2wIOB/Jh8qjPNHUKumQ==" saltValue="ebM7QpspDx8WD9YXOTt05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G37" zoomScaleSheetLayoutView="100" workbookViewId="0">
      <selection activeCell="L45" sqref="L4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547</v>
      </c>
      <c r="G46" s="8" t="s">
        <v>548</v>
      </c>
      <c r="H46" s="8" t="s">
        <v>549</v>
      </c>
      <c r="I46" s="8" t="s">
        <v>550</v>
      </c>
      <c r="J46" s="9" t="s">
        <v>551</v>
      </c>
    </row>
    <row r="47" spans="2:10" ht="57.75" customHeight="1">
      <c r="B47" s="10"/>
      <c r="C47" s="1212" t="s">
        <v>3</v>
      </c>
      <c r="D47" s="1212"/>
      <c r="E47" s="1213"/>
      <c r="F47" s="11">
        <v>108.32</v>
      </c>
      <c r="G47" s="12">
        <v>108.55</v>
      </c>
      <c r="H47" s="12">
        <v>107.95</v>
      </c>
      <c r="I47" s="12">
        <v>114.19</v>
      </c>
      <c r="J47" s="13">
        <v>116.99</v>
      </c>
    </row>
    <row r="48" spans="2:10" ht="57.75" customHeight="1">
      <c r="B48" s="14"/>
      <c r="C48" s="1214" t="s">
        <v>4</v>
      </c>
      <c r="D48" s="1214"/>
      <c r="E48" s="1215"/>
      <c r="F48" s="15">
        <v>19.96</v>
      </c>
      <c r="G48" s="16">
        <v>19.34</v>
      </c>
      <c r="H48" s="16">
        <v>19.11</v>
      </c>
      <c r="I48" s="16">
        <v>11.66</v>
      </c>
      <c r="J48" s="17">
        <v>17.850000000000001</v>
      </c>
    </row>
    <row r="49" spans="2:10" ht="57.75" customHeight="1" thickBot="1">
      <c r="B49" s="18"/>
      <c r="C49" s="1216" t="s">
        <v>5</v>
      </c>
      <c r="D49" s="1216"/>
      <c r="E49" s="1217"/>
      <c r="F49" s="19">
        <v>0.12</v>
      </c>
      <c r="G49" s="20" t="s">
        <v>552</v>
      </c>
      <c r="H49" s="20" t="s">
        <v>553</v>
      </c>
      <c r="I49" s="20" t="s">
        <v>552</v>
      </c>
      <c r="J49" s="21">
        <v>3.4</v>
      </c>
    </row>
    <row r="50" spans="2:10" ht="13.5" customHeight="1"/>
    <row r="51" spans="2:10" ht="13.5" hidden="1" customHeight="1"/>
    <row r="52" spans="2:10" ht="13.5" hidden="1" customHeight="1"/>
    <row r="53" spans="2:10" ht="13.5" hidden="1" customHeight="1"/>
  </sheetData>
  <sheetProtection algorithmName="SHA-512" hashValue="2orkANoEmdMFfdJSQsE2K9TZUlzDsptsOEgVxIbQgV7Cs5I4acKeIQR+CGnJVANCQUs8TD1dfLjvvzno9gRxcw==" saltValue="lYOOa8RTTU9sd/uJoVYF+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E22"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547</v>
      </c>
      <c r="G33" s="29" t="s">
        <v>548</v>
      </c>
      <c r="H33" s="29" t="s">
        <v>549</v>
      </c>
      <c r="I33" s="29" t="s">
        <v>550</v>
      </c>
      <c r="J33" s="30" t="s">
        <v>551</v>
      </c>
      <c r="K33" s="22"/>
      <c r="L33" s="22"/>
      <c r="M33" s="22"/>
      <c r="N33" s="22"/>
      <c r="O33" s="22"/>
      <c r="P33" s="22"/>
    </row>
    <row r="34" spans="1:16" ht="39" customHeight="1">
      <c r="A34" s="22"/>
      <c r="B34" s="31"/>
      <c r="C34" s="1224" t="s">
        <v>554</v>
      </c>
      <c r="D34" s="1224"/>
      <c r="E34" s="1225"/>
      <c r="F34" s="32">
        <v>19.78</v>
      </c>
      <c r="G34" s="33">
        <v>19.13</v>
      </c>
      <c r="H34" s="33">
        <v>18.91</v>
      </c>
      <c r="I34" s="33">
        <v>11.43</v>
      </c>
      <c r="J34" s="34">
        <v>17.59</v>
      </c>
      <c r="K34" s="22"/>
      <c r="L34" s="22"/>
      <c r="M34" s="22"/>
      <c r="N34" s="22"/>
      <c r="O34" s="22"/>
      <c r="P34" s="22"/>
    </row>
    <row r="35" spans="1:16" ht="39" customHeight="1">
      <c r="A35" s="22"/>
      <c r="B35" s="35"/>
      <c r="C35" s="1218" t="s">
        <v>555</v>
      </c>
      <c r="D35" s="1219"/>
      <c r="E35" s="1220"/>
      <c r="F35" s="36">
        <v>2.5499999999999998</v>
      </c>
      <c r="G35" s="37">
        <v>2.5</v>
      </c>
      <c r="H35" s="37">
        <v>2.3199999999999998</v>
      </c>
      <c r="I35" s="37">
        <v>2.34</v>
      </c>
      <c r="J35" s="38">
        <v>2.65</v>
      </c>
      <c r="K35" s="22"/>
      <c r="L35" s="22"/>
      <c r="M35" s="22"/>
      <c r="N35" s="22"/>
      <c r="O35" s="22"/>
      <c r="P35" s="22"/>
    </row>
    <row r="36" spans="1:16" ht="39" customHeight="1">
      <c r="A36" s="22"/>
      <c r="B36" s="35"/>
      <c r="C36" s="1218" t="s">
        <v>556</v>
      </c>
      <c r="D36" s="1219"/>
      <c r="E36" s="1220"/>
      <c r="F36" s="36">
        <v>0.72</v>
      </c>
      <c r="G36" s="37">
        <v>1.65</v>
      </c>
      <c r="H36" s="37">
        <v>2.35</v>
      </c>
      <c r="I36" s="37">
        <v>2.68</v>
      </c>
      <c r="J36" s="38">
        <v>2.54</v>
      </c>
      <c r="K36" s="22"/>
      <c r="L36" s="22"/>
      <c r="M36" s="22"/>
      <c r="N36" s="22"/>
      <c r="O36" s="22"/>
      <c r="P36" s="22"/>
    </row>
    <row r="37" spans="1:16" ht="39" customHeight="1">
      <c r="A37" s="22"/>
      <c r="B37" s="35"/>
      <c r="C37" s="1218" t="s">
        <v>557</v>
      </c>
      <c r="D37" s="1219"/>
      <c r="E37" s="1220"/>
      <c r="F37" s="36">
        <v>1.82</v>
      </c>
      <c r="G37" s="37">
        <v>0.5</v>
      </c>
      <c r="H37" s="37">
        <v>0.4</v>
      </c>
      <c r="I37" s="37">
        <v>1.99</v>
      </c>
      <c r="J37" s="38">
        <v>2.5299999999999998</v>
      </c>
      <c r="K37" s="22"/>
      <c r="L37" s="22"/>
      <c r="M37" s="22"/>
      <c r="N37" s="22"/>
      <c r="O37" s="22"/>
      <c r="P37" s="22"/>
    </row>
    <row r="38" spans="1:16" ht="39" customHeight="1">
      <c r="A38" s="22"/>
      <c r="B38" s="35"/>
      <c r="C38" s="1218" t="s">
        <v>558</v>
      </c>
      <c r="D38" s="1219"/>
      <c r="E38" s="1220"/>
      <c r="F38" s="36">
        <v>0.39</v>
      </c>
      <c r="G38" s="37">
        <v>0.23</v>
      </c>
      <c r="H38" s="37">
        <v>0.17</v>
      </c>
      <c r="I38" s="37">
        <v>0.17</v>
      </c>
      <c r="J38" s="38">
        <v>0.4</v>
      </c>
      <c r="K38" s="22"/>
      <c r="L38" s="22"/>
      <c r="M38" s="22"/>
      <c r="N38" s="22"/>
      <c r="O38" s="22"/>
      <c r="P38" s="22"/>
    </row>
    <row r="39" spans="1:16" ht="39" customHeight="1">
      <c r="A39" s="22"/>
      <c r="B39" s="35"/>
      <c r="C39" s="1218" t="s">
        <v>559</v>
      </c>
      <c r="D39" s="1219"/>
      <c r="E39" s="1220"/>
      <c r="F39" s="36">
        <v>0.17</v>
      </c>
      <c r="G39" s="37">
        <v>0.2</v>
      </c>
      <c r="H39" s="37">
        <v>0.2</v>
      </c>
      <c r="I39" s="37">
        <v>0.22</v>
      </c>
      <c r="J39" s="38">
        <v>0.25</v>
      </c>
      <c r="K39" s="22"/>
      <c r="L39" s="22"/>
      <c r="M39" s="22"/>
      <c r="N39" s="22"/>
      <c r="O39" s="22"/>
      <c r="P39" s="22"/>
    </row>
    <row r="40" spans="1:16" ht="39" customHeight="1">
      <c r="A40" s="22"/>
      <c r="B40" s="35"/>
      <c r="C40" s="1218" t="s">
        <v>560</v>
      </c>
      <c r="D40" s="1219"/>
      <c r="E40" s="1220"/>
      <c r="F40" s="36">
        <v>0.25</v>
      </c>
      <c r="G40" s="37">
        <v>0.21</v>
      </c>
      <c r="H40" s="37">
        <v>0.13</v>
      </c>
      <c r="I40" s="37">
        <v>2.75</v>
      </c>
      <c r="J40" s="38">
        <v>0.16</v>
      </c>
      <c r="K40" s="22"/>
      <c r="L40" s="22"/>
      <c r="M40" s="22"/>
      <c r="N40" s="22"/>
      <c r="O40" s="22"/>
      <c r="P40" s="22"/>
    </row>
    <row r="41" spans="1:16" ht="39" customHeight="1">
      <c r="A41" s="22"/>
      <c r="B41" s="35"/>
      <c r="C41" s="1218" t="s">
        <v>561</v>
      </c>
      <c r="D41" s="1219"/>
      <c r="E41" s="1220"/>
      <c r="F41" s="36">
        <v>0.02</v>
      </c>
      <c r="G41" s="37">
        <v>0.01</v>
      </c>
      <c r="H41" s="37">
        <v>0.01</v>
      </c>
      <c r="I41" s="37">
        <v>0.01</v>
      </c>
      <c r="J41" s="38">
        <v>0.02</v>
      </c>
      <c r="K41" s="22"/>
      <c r="L41" s="22"/>
      <c r="M41" s="22"/>
      <c r="N41" s="22"/>
      <c r="O41" s="22"/>
      <c r="P41" s="22"/>
    </row>
    <row r="42" spans="1:16" ht="39" customHeight="1">
      <c r="A42" s="22"/>
      <c r="B42" s="39"/>
      <c r="C42" s="1218" t="s">
        <v>562</v>
      </c>
      <c r="D42" s="1219"/>
      <c r="E42" s="1220"/>
      <c r="F42" s="36" t="s">
        <v>504</v>
      </c>
      <c r="G42" s="37" t="s">
        <v>504</v>
      </c>
      <c r="H42" s="37" t="s">
        <v>504</v>
      </c>
      <c r="I42" s="37" t="s">
        <v>504</v>
      </c>
      <c r="J42" s="38" t="s">
        <v>504</v>
      </c>
      <c r="K42" s="22"/>
      <c r="L42" s="22"/>
      <c r="M42" s="22"/>
      <c r="N42" s="22"/>
      <c r="O42" s="22"/>
      <c r="P42" s="22"/>
    </row>
    <row r="43" spans="1:16" ht="39" customHeight="1" thickBot="1">
      <c r="A43" s="22"/>
      <c r="B43" s="40"/>
      <c r="C43" s="1221" t="s">
        <v>563</v>
      </c>
      <c r="D43" s="1222"/>
      <c r="E43" s="1223"/>
      <c r="F43" s="41" t="s">
        <v>504</v>
      </c>
      <c r="G43" s="42" t="s">
        <v>504</v>
      </c>
      <c r="H43" s="42" t="s">
        <v>504</v>
      </c>
      <c r="I43" s="42" t="s">
        <v>504</v>
      </c>
      <c r="J43" s="43" t="s">
        <v>504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um/022Mm7YFx6/1cTHp+09mfuMBPTEkpa1xcFfcQiHVxgGSfy1E5PewU9zCYmpnfDlMNpugaTtDRdfjz8oWl9Q==" saltValue="Xy4Veuyrxs/93GVk6E74r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0" zoomScaleNormal="5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c r="A45" s="48"/>
      <c r="B45" s="1234" t="s">
        <v>11</v>
      </c>
      <c r="C45" s="1235"/>
      <c r="D45" s="58"/>
      <c r="E45" s="1240" t="s">
        <v>12</v>
      </c>
      <c r="F45" s="1240"/>
      <c r="G45" s="1240"/>
      <c r="H45" s="1240"/>
      <c r="I45" s="1240"/>
      <c r="J45" s="1241"/>
      <c r="K45" s="59">
        <v>212</v>
      </c>
      <c r="L45" s="60">
        <v>195</v>
      </c>
      <c r="M45" s="60">
        <v>204</v>
      </c>
      <c r="N45" s="60">
        <v>210</v>
      </c>
      <c r="O45" s="61">
        <v>222</v>
      </c>
      <c r="P45" s="48"/>
      <c r="Q45" s="48"/>
      <c r="R45" s="48"/>
      <c r="S45" s="48"/>
      <c r="T45" s="48"/>
      <c r="U45" s="48"/>
    </row>
    <row r="46" spans="1:21" ht="30.75" customHeight="1">
      <c r="A46" s="48"/>
      <c r="B46" s="1236"/>
      <c r="C46" s="1237"/>
      <c r="D46" s="62"/>
      <c r="E46" s="1228" t="s">
        <v>13</v>
      </c>
      <c r="F46" s="1228"/>
      <c r="G46" s="1228"/>
      <c r="H46" s="1228"/>
      <c r="I46" s="1228"/>
      <c r="J46" s="1229"/>
      <c r="K46" s="63" t="s">
        <v>504</v>
      </c>
      <c r="L46" s="64" t="s">
        <v>504</v>
      </c>
      <c r="M46" s="64" t="s">
        <v>504</v>
      </c>
      <c r="N46" s="64" t="s">
        <v>504</v>
      </c>
      <c r="O46" s="65" t="s">
        <v>504</v>
      </c>
      <c r="P46" s="48"/>
      <c r="Q46" s="48"/>
      <c r="R46" s="48"/>
      <c r="S46" s="48"/>
      <c r="T46" s="48"/>
      <c r="U46" s="48"/>
    </row>
    <row r="47" spans="1:21" ht="30.75" customHeight="1">
      <c r="A47" s="48"/>
      <c r="B47" s="1236"/>
      <c r="C47" s="1237"/>
      <c r="D47" s="62"/>
      <c r="E47" s="1228" t="s">
        <v>14</v>
      </c>
      <c r="F47" s="1228"/>
      <c r="G47" s="1228"/>
      <c r="H47" s="1228"/>
      <c r="I47" s="1228"/>
      <c r="J47" s="1229"/>
      <c r="K47" s="63" t="s">
        <v>504</v>
      </c>
      <c r="L47" s="64" t="s">
        <v>504</v>
      </c>
      <c r="M47" s="64" t="s">
        <v>504</v>
      </c>
      <c r="N47" s="64" t="s">
        <v>504</v>
      </c>
      <c r="O47" s="65" t="s">
        <v>504</v>
      </c>
      <c r="P47" s="48"/>
      <c r="Q47" s="48"/>
      <c r="R47" s="48"/>
      <c r="S47" s="48"/>
      <c r="T47" s="48"/>
      <c r="U47" s="48"/>
    </row>
    <row r="48" spans="1:21" ht="30.75" customHeight="1">
      <c r="A48" s="48"/>
      <c r="B48" s="1236"/>
      <c r="C48" s="1237"/>
      <c r="D48" s="62"/>
      <c r="E48" s="1228" t="s">
        <v>15</v>
      </c>
      <c r="F48" s="1228"/>
      <c r="G48" s="1228"/>
      <c r="H48" s="1228"/>
      <c r="I48" s="1228"/>
      <c r="J48" s="1229"/>
      <c r="K48" s="63">
        <v>212</v>
      </c>
      <c r="L48" s="64">
        <v>199</v>
      </c>
      <c r="M48" s="64">
        <v>199</v>
      </c>
      <c r="N48" s="64">
        <v>197</v>
      </c>
      <c r="O48" s="65">
        <v>174</v>
      </c>
      <c r="P48" s="48"/>
      <c r="Q48" s="48"/>
      <c r="R48" s="48"/>
      <c r="S48" s="48"/>
      <c r="T48" s="48"/>
      <c r="U48" s="48"/>
    </row>
    <row r="49" spans="1:21" ht="30.75" customHeight="1">
      <c r="A49" s="48"/>
      <c r="B49" s="1236"/>
      <c r="C49" s="1237"/>
      <c r="D49" s="62"/>
      <c r="E49" s="1228" t="s">
        <v>16</v>
      </c>
      <c r="F49" s="1228"/>
      <c r="G49" s="1228"/>
      <c r="H49" s="1228"/>
      <c r="I49" s="1228"/>
      <c r="J49" s="1229"/>
      <c r="K49" s="63">
        <v>13</v>
      </c>
      <c r="L49" s="64">
        <v>9</v>
      </c>
      <c r="M49" s="64">
        <v>12</v>
      </c>
      <c r="N49" s="64">
        <v>12</v>
      </c>
      <c r="O49" s="65">
        <v>13</v>
      </c>
      <c r="P49" s="48"/>
      <c r="Q49" s="48"/>
      <c r="R49" s="48"/>
      <c r="S49" s="48"/>
      <c r="T49" s="48"/>
      <c r="U49" s="48"/>
    </row>
    <row r="50" spans="1:21" ht="30.75" customHeight="1">
      <c r="A50" s="48"/>
      <c r="B50" s="1236"/>
      <c r="C50" s="1237"/>
      <c r="D50" s="62"/>
      <c r="E50" s="1228" t="s">
        <v>17</v>
      </c>
      <c r="F50" s="1228"/>
      <c r="G50" s="1228"/>
      <c r="H50" s="1228"/>
      <c r="I50" s="1228"/>
      <c r="J50" s="1229"/>
      <c r="K50" s="63">
        <v>0</v>
      </c>
      <c r="L50" s="64">
        <v>0</v>
      </c>
      <c r="M50" s="64">
        <v>0</v>
      </c>
      <c r="N50" s="64">
        <v>0</v>
      </c>
      <c r="O50" s="65" t="s">
        <v>504</v>
      </c>
      <c r="P50" s="48"/>
      <c r="Q50" s="48"/>
      <c r="R50" s="48"/>
      <c r="S50" s="48"/>
      <c r="T50" s="48"/>
      <c r="U50" s="48"/>
    </row>
    <row r="51" spans="1:21" ht="30.75" customHeight="1">
      <c r="A51" s="48"/>
      <c r="B51" s="1238"/>
      <c r="C51" s="1239"/>
      <c r="D51" s="66"/>
      <c r="E51" s="1228" t="s">
        <v>18</v>
      </c>
      <c r="F51" s="1228"/>
      <c r="G51" s="1228"/>
      <c r="H51" s="1228"/>
      <c r="I51" s="1228"/>
      <c r="J51" s="1229"/>
      <c r="K51" s="63" t="s">
        <v>504</v>
      </c>
      <c r="L51" s="64" t="s">
        <v>504</v>
      </c>
      <c r="M51" s="64" t="s">
        <v>504</v>
      </c>
      <c r="N51" s="64" t="s">
        <v>504</v>
      </c>
      <c r="O51" s="65" t="s">
        <v>504</v>
      </c>
      <c r="P51" s="48"/>
      <c r="Q51" s="48"/>
      <c r="R51" s="48"/>
      <c r="S51" s="48"/>
      <c r="T51" s="48"/>
      <c r="U51" s="48"/>
    </row>
    <row r="52" spans="1:21" ht="30.75" customHeight="1">
      <c r="A52" s="48"/>
      <c r="B52" s="1226" t="s">
        <v>19</v>
      </c>
      <c r="C52" s="1227"/>
      <c r="D52" s="66"/>
      <c r="E52" s="1228" t="s">
        <v>20</v>
      </c>
      <c r="F52" s="1228"/>
      <c r="G52" s="1228"/>
      <c r="H52" s="1228"/>
      <c r="I52" s="1228"/>
      <c r="J52" s="1229"/>
      <c r="K52" s="63">
        <v>260</v>
      </c>
      <c r="L52" s="64">
        <v>254</v>
      </c>
      <c r="M52" s="64">
        <v>276</v>
      </c>
      <c r="N52" s="64">
        <v>272</v>
      </c>
      <c r="O52" s="65">
        <v>270</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177</v>
      </c>
      <c r="L53" s="69">
        <v>149</v>
      </c>
      <c r="M53" s="69">
        <v>139</v>
      </c>
      <c r="N53" s="69">
        <v>147</v>
      </c>
      <c r="O53" s="70">
        <v>139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V5hVh2Dthk8efTb+CxmU/r2QU4yju0JS8WGMJDj3D5K0IC/mH6Igl1cgn/YNl28ofW//IxnDQoxD5Pk3/Jgk/A==" saltValue="dpJVPs0tCYG6DwfQxpjv+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13"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547</v>
      </c>
      <c r="J40" s="79" t="s">
        <v>548</v>
      </c>
      <c r="K40" s="79" t="s">
        <v>549</v>
      </c>
      <c r="L40" s="79" t="s">
        <v>550</v>
      </c>
      <c r="M40" s="80" t="s">
        <v>551</v>
      </c>
    </row>
    <row r="41" spans="2:13" ht="27.75" customHeight="1">
      <c r="B41" s="1242" t="s">
        <v>24</v>
      </c>
      <c r="C41" s="1243"/>
      <c r="D41" s="81"/>
      <c r="E41" s="1248" t="s">
        <v>25</v>
      </c>
      <c r="F41" s="1248"/>
      <c r="G41" s="1248"/>
      <c r="H41" s="1249"/>
      <c r="I41" s="82">
        <v>2288</v>
      </c>
      <c r="J41" s="83">
        <v>2236</v>
      </c>
      <c r="K41" s="83">
        <v>2203</v>
      </c>
      <c r="L41" s="83">
        <v>2372</v>
      </c>
      <c r="M41" s="84">
        <v>2449</v>
      </c>
    </row>
    <row r="42" spans="2:13" ht="27.75" customHeight="1">
      <c r="B42" s="1244"/>
      <c r="C42" s="1245"/>
      <c r="D42" s="85"/>
      <c r="E42" s="1250" t="s">
        <v>26</v>
      </c>
      <c r="F42" s="1250"/>
      <c r="G42" s="1250"/>
      <c r="H42" s="1251"/>
      <c r="I42" s="86">
        <v>7</v>
      </c>
      <c r="J42" s="87" t="s">
        <v>504</v>
      </c>
      <c r="K42" s="87">
        <v>19</v>
      </c>
      <c r="L42" s="87">
        <v>19</v>
      </c>
      <c r="M42" s="88" t="s">
        <v>504</v>
      </c>
    </row>
    <row r="43" spans="2:13" ht="27.75" customHeight="1">
      <c r="B43" s="1244"/>
      <c r="C43" s="1245"/>
      <c r="D43" s="85"/>
      <c r="E43" s="1250" t="s">
        <v>27</v>
      </c>
      <c r="F43" s="1250"/>
      <c r="G43" s="1250"/>
      <c r="H43" s="1251"/>
      <c r="I43" s="86">
        <v>1644</v>
      </c>
      <c r="J43" s="87">
        <v>1512</v>
      </c>
      <c r="K43" s="87">
        <v>1387</v>
      </c>
      <c r="L43" s="87">
        <v>1433</v>
      </c>
      <c r="M43" s="88">
        <v>1283</v>
      </c>
    </row>
    <row r="44" spans="2:13" ht="27.75" customHeight="1">
      <c r="B44" s="1244"/>
      <c r="C44" s="1245"/>
      <c r="D44" s="85"/>
      <c r="E44" s="1250" t="s">
        <v>28</v>
      </c>
      <c r="F44" s="1250"/>
      <c r="G44" s="1250"/>
      <c r="H44" s="1251"/>
      <c r="I44" s="86">
        <v>55</v>
      </c>
      <c r="J44" s="87">
        <v>49</v>
      </c>
      <c r="K44" s="87">
        <v>39</v>
      </c>
      <c r="L44" s="87">
        <v>30</v>
      </c>
      <c r="M44" s="88">
        <v>19</v>
      </c>
    </row>
    <row r="45" spans="2:13" ht="27.75" customHeight="1">
      <c r="B45" s="1244"/>
      <c r="C45" s="1245"/>
      <c r="D45" s="85"/>
      <c r="E45" s="1250" t="s">
        <v>29</v>
      </c>
      <c r="F45" s="1250"/>
      <c r="G45" s="1250"/>
      <c r="H45" s="1251"/>
      <c r="I45" s="86">
        <v>453</v>
      </c>
      <c r="J45" s="87">
        <v>445</v>
      </c>
      <c r="K45" s="87">
        <v>371</v>
      </c>
      <c r="L45" s="87">
        <v>281</v>
      </c>
      <c r="M45" s="88">
        <v>326</v>
      </c>
    </row>
    <row r="46" spans="2:13" ht="27.75" customHeight="1">
      <c r="B46" s="1244"/>
      <c r="C46" s="1245"/>
      <c r="D46" s="89"/>
      <c r="E46" s="1250" t="s">
        <v>30</v>
      </c>
      <c r="F46" s="1250"/>
      <c r="G46" s="1250"/>
      <c r="H46" s="1251"/>
      <c r="I46" s="86" t="s">
        <v>504</v>
      </c>
      <c r="J46" s="87" t="s">
        <v>504</v>
      </c>
      <c r="K46" s="87" t="s">
        <v>504</v>
      </c>
      <c r="L46" s="87" t="s">
        <v>504</v>
      </c>
      <c r="M46" s="88" t="s">
        <v>504</v>
      </c>
    </row>
    <row r="47" spans="2:13" ht="27.75" customHeight="1">
      <c r="B47" s="1244"/>
      <c r="C47" s="1245"/>
      <c r="D47" s="90"/>
      <c r="E47" s="1252" t="s">
        <v>31</v>
      </c>
      <c r="F47" s="1253"/>
      <c r="G47" s="1253"/>
      <c r="H47" s="1254"/>
      <c r="I47" s="86" t="s">
        <v>504</v>
      </c>
      <c r="J47" s="87" t="s">
        <v>504</v>
      </c>
      <c r="K47" s="87" t="s">
        <v>504</v>
      </c>
      <c r="L47" s="87" t="s">
        <v>504</v>
      </c>
      <c r="M47" s="88" t="s">
        <v>504</v>
      </c>
    </row>
    <row r="48" spans="2:13" ht="27.75" customHeight="1">
      <c r="B48" s="1244"/>
      <c r="C48" s="1245"/>
      <c r="D48" s="85"/>
      <c r="E48" s="1250" t="s">
        <v>32</v>
      </c>
      <c r="F48" s="1250"/>
      <c r="G48" s="1250"/>
      <c r="H48" s="1251"/>
      <c r="I48" s="86" t="s">
        <v>504</v>
      </c>
      <c r="J48" s="87" t="s">
        <v>504</v>
      </c>
      <c r="K48" s="87" t="s">
        <v>504</v>
      </c>
      <c r="L48" s="87" t="s">
        <v>504</v>
      </c>
      <c r="M48" s="88" t="s">
        <v>504</v>
      </c>
    </row>
    <row r="49" spans="2:13" ht="27.75" customHeight="1">
      <c r="B49" s="1246"/>
      <c r="C49" s="1247"/>
      <c r="D49" s="85"/>
      <c r="E49" s="1250" t="s">
        <v>33</v>
      </c>
      <c r="F49" s="1250"/>
      <c r="G49" s="1250"/>
      <c r="H49" s="1251"/>
      <c r="I49" s="86" t="s">
        <v>504</v>
      </c>
      <c r="J49" s="87" t="s">
        <v>504</v>
      </c>
      <c r="K49" s="87" t="s">
        <v>504</v>
      </c>
      <c r="L49" s="87" t="s">
        <v>504</v>
      </c>
      <c r="M49" s="88" t="s">
        <v>504</v>
      </c>
    </row>
    <row r="50" spans="2:13" ht="27.75" customHeight="1">
      <c r="B50" s="1255" t="s">
        <v>34</v>
      </c>
      <c r="C50" s="1256"/>
      <c r="D50" s="91"/>
      <c r="E50" s="1250" t="s">
        <v>35</v>
      </c>
      <c r="F50" s="1250"/>
      <c r="G50" s="1250"/>
      <c r="H50" s="1251"/>
      <c r="I50" s="86">
        <v>2580</v>
      </c>
      <c r="J50" s="87">
        <v>2596</v>
      </c>
      <c r="K50" s="87">
        <v>2631</v>
      </c>
      <c r="L50" s="87">
        <v>2734</v>
      </c>
      <c r="M50" s="88">
        <v>2788</v>
      </c>
    </row>
    <row r="51" spans="2:13" ht="27.75" customHeight="1">
      <c r="B51" s="1244"/>
      <c r="C51" s="1245"/>
      <c r="D51" s="85"/>
      <c r="E51" s="1250" t="s">
        <v>36</v>
      </c>
      <c r="F51" s="1250"/>
      <c r="G51" s="1250"/>
      <c r="H51" s="1251"/>
      <c r="I51" s="86">
        <v>9</v>
      </c>
      <c r="J51" s="87">
        <v>5</v>
      </c>
      <c r="K51" s="87" t="s">
        <v>504</v>
      </c>
      <c r="L51" s="87" t="s">
        <v>504</v>
      </c>
      <c r="M51" s="88" t="s">
        <v>504</v>
      </c>
    </row>
    <row r="52" spans="2:13" ht="27.75" customHeight="1">
      <c r="B52" s="1246"/>
      <c r="C52" s="1247"/>
      <c r="D52" s="85"/>
      <c r="E52" s="1250" t="s">
        <v>37</v>
      </c>
      <c r="F52" s="1250"/>
      <c r="G52" s="1250"/>
      <c r="H52" s="1251"/>
      <c r="I52" s="86">
        <v>2743</v>
      </c>
      <c r="J52" s="87">
        <v>2633</v>
      </c>
      <c r="K52" s="87">
        <v>2540</v>
      </c>
      <c r="L52" s="87">
        <v>2440</v>
      </c>
      <c r="M52" s="88">
        <v>2314</v>
      </c>
    </row>
    <row r="53" spans="2:13" ht="27.75" customHeight="1" thickBot="1">
      <c r="B53" s="1257" t="s">
        <v>38</v>
      </c>
      <c r="C53" s="1258"/>
      <c r="D53" s="92"/>
      <c r="E53" s="1259" t="s">
        <v>39</v>
      </c>
      <c r="F53" s="1259"/>
      <c r="G53" s="1259"/>
      <c r="H53" s="1260"/>
      <c r="I53" s="93">
        <v>-886</v>
      </c>
      <c r="J53" s="94">
        <v>-991</v>
      </c>
      <c r="K53" s="94">
        <v>-1152</v>
      </c>
      <c r="L53" s="94">
        <v>-1040</v>
      </c>
      <c r="M53" s="95">
        <v>-1025</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qXeHib9AL2V/hQgm+0L82QCi8A49xFI5eR9EYxAo57ZNZyVMmDC62i2G6Iycb2myEYH984h1mj8qPurwvrZ3eg==" saltValue="yKRh2FGRM+6mZx8gSiW63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H1" zoomScale="75" zoomScaleNormal="75" zoomScaleSheetLayoutView="100" workbookViewId="0">
      <selection activeCell="C61" sqref="C61:E61"/>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549</v>
      </c>
      <c r="G54" s="104" t="s">
        <v>550</v>
      </c>
      <c r="H54" s="105" t="s">
        <v>551</v>
      </c>
    </row>
    <row r="55" spans="2:8" ht="52.5" customHeight="1">
      <c r="B55" s="106"/>
      <c r="C55" s="1269" t="s">
        <v>42</v>
      </c>
      <c r="D55" s="1269"/>
      <c r="E55" s="1270"/>
      <c r="F55" s="107">
        <v>2033</v>
      </c>
      <c r="G55" s="107">
        <v>2133</v>
      </c>
      <c r="H55" s="108">
        <v>2187</v>
      </c>
    </row>
    <row r="56" spans="2:8" ht="52.5" customHeight="1">
      <c r="B56" s="109"/>
      <c r="C56" s="1271" t="s">
        <v>43</v>
      </c>
      <c r="D56" s="1271"/>
      <c r="E56" s="1272"/>
      <c r="F56" s="110">
        <v>88</v>
      </c>
      <c r="G56" s="110">
        <v>88</v>
      </c>
      <c r="H56" s="111">
        <v>88</v>
      </c>
    </row>
    <row r="57" spans="2:8" ht="53.25" customHeight="1">
      <c r="B57" s="109"/>
      <c r="C57" s="1273" t="s">
        <v>44</v>
      </c>
      <c r="D57" s="1273"/>
      <c r="E57" s="1274"/>
      <c r="F57" s="112">
        <v>367</v>
      </c>
      <c r="G57" s="112">
        <v>344</v>
      </c>
      <c r="H57" s="113">
        <v>322</v>
      </c>
    </row>
    <row r="58" spans="2:8" ht="45.75" customHeight="1">
      <c r="B58" s="114"/>
      <c r="C58" s="1261" t="s">
        <v>586</v>
      </c>
      <c r="D58" s="1262"/>
      <c r="E58" s="1263"/>
      <c r="F58" s="115">
        <v>173</v>
      </c>
      <c r="G58" s="115">
        <v>173</v>
      </c>
      <c r="H58" s="116">
        <v>173</v>
      </c>
    </row>
    <row r="59" spans="2:8" ht="45.75" customHeight="1">
      <c r="B59" s="114"/>
      <c r="C59" s="1261" t="s">
        <v>587</v>
      </c>
      <c r="D59" s="1262"/>
      <c r="E59" s="1263"/>
      <c r="F59" s="115">
        <v>100</v>
      </c>
      <c r="G59" s="115">
        <v>89</v>
      </c>
      <c r="H59" s="116">
        <v>78</v>
      </c>
    </row>
    <row r="60" spans="2:8" ht="45.75" customHeight="1">
      <c r="B60" s="114"/>
      <c r="C60" s="1261" t="s">
        <v>588</v>
      </c>
      <c r="D60" s="1262"/>
      <c r="E60" s="1263"/>
      <c r="F60" s="115">
        <v>48</v>
      </c>
      <c r="G60" s="115">
        <v>41</v>
      </c>
      <c r="H60" s="116">
        <v>32</v>
      </c>
    </row>
    <row r="61" spans="2:8" ht="45.75" customHeight="1">
      <c r="B61" s="114"/>
      <c r="C61" s="1261" t="s">
        <v>589</v>
      </c>
      <c r="D61" s="1262"/>
      <c r="E61" s="1263"/>
      <c r="F61" s="115">
        <v>36</v>
      </c>
      <c r="G61" s="115">
        <v>33</v>
      </c>
      <c r="H61" s="116">
        <v>31</v>
      </c>
    </row>
    <row r="62" spans="2:8" ht="45.75" customHeight="1" thickBot="1">
      <c r="B62" s="117"/>
      <c r="C62" s="1264" t="s">
        <v>590</v>
      </c>
      <c r="D62" s="1265"/>
      <c r="E62" s="1266"/>
      <c r="F62" s="118">
        <v>7</v>
      </c>
      <c r="G62" s="118">
        <v>7</v>
      </c>
      <c r="H62" s="119">
        <v>7</v>
      </c>
    </row>
    <row r="63" spans="2:8" ht="52.5" customHeight="1" thickBot="1">
      <c r="B63" s="120"/>
      <c r="C63" s="1267" t="s">
        <v>45</v>
      </c>
      <c r="D63" s="1267"/>
      <c r="E63" s="1268"/>
      <c r="F63" s="121">
        <v>2488</v>
      </c>
      <c r="G63" s="121">
        <v>2565</v>
      </c>
      <c r="H63" s="122">
        <v>2597</v>
      </c>
    </row>
    <row r="64" spans="2:8" ht="15" customHeight="1"/>
    <row r="65" ht="0" hidden="1" customHeight="1"/>
    <row r="66" ht="0" hidden="1" customHeight="1"/>
  </sheetData>
  <sheetProtection algorithmName="SHA-512" hashValue="/Ck/GU/JgB2Pa3K+nrwY5qVRqzSRMjFCoL6cL2VfmO2Esrfeux5y88LlKXbvOx0+bgSCJYjGDjD1DaqQinSkIQ==" saltValue="7xLaWfDV2Dv9Sgdfm49W+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M46" zoomScaleNormal="100" zoomScaleSheetLayoutView="55" workbookViewId="0">
      <selection activeCell="AN65" sqref="AN65:DC69"/>
    </sheetView>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564</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564</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565</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566</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3" t="s">
        <v>591</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567</v>
      </c>
    </row>
    <row r="50" spans="1:109">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547</v>
      </c>
      <c r="BQ50" s="1281"/>
      <c r="BR50" s="1281"/>
      <c r="BS50" s="1281"/>
      <c r="BT50" s="1281"/>
      <c r="BU50" s="1281"/>
      <c r="BV50" s="1281"/>
      <c r="BW50" s="1281"/>
      <c r="BX50" s="1281" t="s">
        <v>548</v>
      </c>
      <c r="BY50" s="1281"/>
      <c r="BZ50" s="1281"/>
      <c r="CA50" s="1281"/>
      <c r="CB50" s="1281"/>
      <c r="CC50" s="1281"/>
      <c r="CD50" s="1281"/>
      <c r="CE50" s="1281"/>
      <c r="CF50" s="1281" t="s">
        <v>549</v>
      </c>
      <c r="CG50" s="1281"/>
      <c r="CH50" s="1281"/>
      <c r="CI50" s="1281"/>
      <c r="CJ50" s="1281"/>
      <c r="CK50" s="1281"/>
      <c r="CL50" s="1281"/>
      <c r="CM50" s="1281"/>
      <c r="CN50" s="1281" t="s">
        <v>550</v>
      </c>
      <c r="CO50" s="1281"/>
      <c r="CP50" s="1281"/>
      <c r="CQ50" s="1281"/>
      <c r="CR50" s="1281"/>
      <c r="CS50" s="1281"/>
      <c r="CT50" s="1281"/>
      <c r="CU50" s="1281"/>
      <c r="CV50" s="1281" t="s">
        <v>551</v>
      </c>
      <c r="CW50" s="1281"/>
      <c r="CX50" s="1281"/>
      <c r="CY50" s="1281"/>
      <c r="CZ50" s="1281"/>
      <c r="DA50" s="1281"/>
      <c r="DB50" s="1281"/>
      <c r="DC50" s="1281"/>
    </row>
    <row r="51" spans="1:109" ht="13.5" customHeight="1">
      <c r="B51" s="374"/>
      <c r="G51" s="1293"/>
      <c r="H51" s="1293"/>
      <c r="I51" s="1297"/>
      <c r="J51" s="1297"/>
      <c r="K51" s="1282"/>
      <c r="L51" s="1282"/>
      <c r="M51" s="1282"/>
      <c r="N51" s="1282"/>
      <c r="AM51" s="383"/>
      <c r="AN51" s="1280" t="s">
        <v>568</v>
      </c>
      <c r="AO51" s="1280"/>
      <c r="AP51" s="1280"/>
      <c r="AQ51" s="1280"/>
      <c r="AR51" s="1280"/>
      <c r="AS51" s="1280"/>
      <c r="AT51" s="1280"/>
      <c r="AU51" s="1280"/>
      <c r="AV51" s="1280"/>
      <c r="AW51" s="1280"/>
      <c r="AX51" s="1280"/>
      <c r="AY51" s="1280"/>
      <c r="AZ51" s="1280"/>
      <c r="BA51" s="1280"/>
      <c r="BB51" s="1280" t="s">
        <v>569</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92"/>
      <c r="CG51" s="1277"/>
      <c r="CH51" s="1277"/>
      <c r="CI51" s="1277"/>
      <c r="CJ51" s="1277"/>
      <c r="CK51" s="1277"/>
      <c r="CL51" s="1277"/>
      <c r="CM51" s="1277"/>
      <c r="CN51" s="1277"/>
      <c r="CO51" s="1277"/>
      <c r="CP51" s="1277"/>
      <c r="CQ51" s="1277"/>
      <c r="CR51" s="1277"/>
      <c r="CS51" s="1277"/>
      <c r="CT51" s="1277"/>
      <c r="CU51" s="1277"/>
      <c r="CV51" s="1277"/>
      <c r="CW51" s="1277"/>
      <c r="CX51" s="1277"/>
      <c r="CY51" s="1277"/>
      <c r="CZ51" s="1277"/>
      <c r="DA51" s="1277"/>
      <c r="DB51" s="1277"/>
      <c r="DC51" s="1277"/>
    </row>
    <row r="52" spans="1:109">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570</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92"/>
      <c r="CG53" s="1277"/>
      <c r="CH53" s="1277"/>
      <c r="CI53" s="1277"/>
      <c r="CJ53" s="1277"/>
      <c r="CK53" s="1277"/>
      <c r="CL53" s="1277"/>
      <c r="CM53" s="1277"/>
      <c r="CN53" s="1277">
        <v>57.6</v>
      </c>
      <c r="CO53" s="1277"/>
      <c r="CP53" s="1277"/>
      <c r="CQ53" s="1277"/>
      <c r="CR53" s="1277"/>
      <c r="CS53" s="1277"/>
      <c r="CT53" s="1277"/>
      <c r="CU53" s="1277"/>
      <c r="CV53" s="1277">
        <v>56.4</v>
      </c>
      <c r="CW53" s="1277"/>
      <c r="CX53" s="1277"/>
      <c r="CY53" s="1277"/>
      <c r="CZ53" s="1277"/>
      <c r="DA53" s="1277"/>
      <c r="DB53" s="1277"/>
      <c r="DC53" s="1277"/>
    </row>
    <row r="54" spans="1:109">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c r="A55" s="382"/>
      <c r="B55" s="374"/>
      <c r="G55" s="1275"/>
      <c r="H55" s="1275"/>
      <c r="I55" s="1275"/>
      <c r="J55" s="1275"/>
      <c r="K55" s="1282"/>
      <c r="L55" s="1282"/>
      <c r="M55" s="1282"/>
      <c r="N55" s="1282"/>
      <c r="AN55" s="1281" t="s">
        <v>571</v>
      </c>
      <c r="AO55" s="1281"/>
      <c r="AP55" s="1281"/>
      <c r="AQ55" s="1281"/>
      <c r="AR55" s="1281"/>
      <c r="AS55" s="1281"/>
      <c r="AT55" s="1281"/>
      <c r="AU55" s="1281"/>
      <c r="AV55" s="1281"/>
      <c r="AW55" s="1281"/>
      <c r="AX55" s="1281"/>
      <c r="AY55" s="1281"/>
      <c r="AZ55" s="1281"/>
      <c r="BA55" s="1281"/>
      <c r="BB55" s="1280" t="s">
        <v>569</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92"/>
      <c r="CG55" s="1277"/>
      <c r="CH55" s="1277"/>
      <c r="CI55" s="1277"/>
      <c r="CJ55" s="1277"/>
      <c r="CK55" s="1277"/>
      <c r="CL55" s="1277"/>
      <c r="CM55" s="1277"/>
      <c r="CN55" s="1277">
        <v>0</v>
      </c>
      <c r="CO55" s="1277"/>
      <c r="CP55" s="1277"/>
      <c r="CQ55" s="1277"/>
      <c r="CR55" s="1277"/>
      <c r="CS55" s="1277"/>
      <c r="CT55" s="1277"/>
      <c r="CU55" s="1277"/>
      <c r="CV55" s="1277">
        <v>0</v>
      </c>
      <c r="CW55" s="1277"/>
      <c r="CX55" s="1277"/>
      <c r="CY55" s="1277"/>
      <c r="CZ55" s="1277"/>
      <c r="DA55" s="1277"/>
      <c r="DB55" s="1277"/>
      <c r="DC55" s="1277"/>
    </row>
    <row r="56" spans="1:109">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570</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92"/>
      <c r="CG57" s="1277"/>
      <c r="CH57" s="1277"/>
      <c r="CI57" s="1277"/>
      <c r="CJ57" s="1277"/>
      <c r="CK57" s="1277"/>
      <c r="CL57" s="1277"/>
      <c r="CM57" s="1277"/>
      <c r="CN57" s="1277">
        <v>58.6</v>
      </c>
      <c r="CO57" s="1277"/>
      <c r="CP57" s="1277"/>
      <c r="CQ57" s="1277"/>
      <c r="CR57" s="1277"/>
      <c r="CS57" s="1277"/>
      <c r="CT57" s="1277"/>
      <c r="CU57" s="1277"/>
      <c r="CV57" s="1277">
        <v>60.3</v>
      </c>
      <c r="CW57" s="1277"/>
      <c r="CX57" s="1277"/>
      <c r="CY57" s="1277"/>
      <c r="CZ57" s="1277"/>
      <c r="DA57" s="1277"/>
      <c r="DB57" s="1277"/>
      <c r="DC57" s="1277"/>
      <c r="DD57" s="387"/>
      <c r="DE57" s="386"/>
    </row>
    <row r="58" spans="1:109" s="382" customFormat="1">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572</v>
      </c>
    </row>
    <row r="64" spans="1:109">
      <c r="B64" s="374"/>
      <c r="G64" s="381"/>
      <c r="I64" s="394"/>
      <c r="J64" s="394"/>
      <c r="K64" s="394"/>
      <c r="L64" s="394"/>
      <c r="M64" s="394"/>
      <c r="N64" s="395"/>
      <c r="AM64" s="381"/>
      <c r="AN64" s="381" t="s">
        <v>566</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3" t="s">
        <v>592</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567</v>
      </c>
    </row>
    <row r="72" spans="2:107">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547</v>
      </c>
      <c r="BQ72" s="1281"/>
      <c r="BR72" s="1281"/>
      <c r="BS72" s="1281"/>
      <c r="BT72" s="1281"/>
      <c r="BU72" s="1281"/>
      <c r="BV72" s="1281"/>
      <c r="BW72" s="1281"/>
      <c r="BX72" s="1281" t="s">
        <v>548</v>
      </c>
      <c r="BY72" s="1281"/>
      <c r="BZ72" s="1281"/>
      <c r="CA72" s="1281"/>
      <c r="CB72" s="1281"/>
      <c r="CC72" s="1281"/>
      <c r="CD72" s="1281"/>
      <c r="CE72" s="1281"/>
      <c r="CF72" s="1281" t="s">
        <v>549</v>
      </c>
      <c r="CG72" s="1281"/>
      <c r="CH72" s="1281"/>
      <c r="CI72" s="1281"/>
      <c r="CJ72" s="1281"/>
      <c r="CK72" s="1281"/>
      <c r="CL72" s="1281"/>
      <c r="CM72" s="1281"/>
      <c r="CN72" s="1281" t="s">
        <v>550</v>
      </c>
      <c r="CO72" s="1281"/>
      <c r="CP72" s="1281"/>
      <c r="CQ72" s="1281"/>
      <c r="CR72" s="1281"/>
      <c r="CS72" s="1281"/>
      <c r="CT72" s="1281"/>
      <c r="CU72" s="1281"/>
      <c r="CV72" s="1281" t="s">
        <v>551</v>
      </c>
      <c r="CW72" s="1281"/>
      <c r="CX72" s="1281"/>
      <c r="CY72" s="1281"/>
      <c r="CZ72" s="1281"/>
      <c r="DA72" s="1281"/>
      <c r="DB72" s="1281"/>
      <c r="DC72" s="1281"/>
    </row>
    <row r="73" spans="2:107">
      <c r="B73" s="374"/>
      <c r="G73" s="1293"/>
      <c r="H73" s="1293"/>
      <c r="I73" s="1293"/>
      <c r="J73" s="1293"/>
      <c r="K73" s="1276"/>
      <c r="L73" s="1276"/>
      <c r="M73" s="1276"/>
      <c r="N73" s="1276"/>
      <c r="AM73" s="383"/>
      <c r="AN73" s="1280" t="s">
        <v>568</v>
      </c>
      <c r="AO73" s="1280"/>
      <c r="AP73" s="1280"/>
      <c r="AQ73" s="1280"/>
      <c r="AR73" s="1280"/>
      <c r="AS73" s="1280"/>
      <c r="AT73" s="1280"/>
      <c r="AU73" s="1280"/>
      <c r="AV73" s="1280"/>
      <c r="AW73" s="1280"/>
      <c r="AX73" s="1280"/>
      <c r="AY73" s="1280"/>
      <c r="AZ73" s="1280"/>
      <c r="BA73" s="1280"/>
      <c r="BB73" s="1280" t="s">
        <v>569</v>
      </c>
      <c r="BC73" s="1280"/>
      <c r="BD73" s="1280"/>
      <c r="BE73" s="1280"/>
      <c r="BF73" s="1280"/>
      <c r="BG73" s="1280"/>
      <c r="BH73" s="1280"/>
      <c r="BI73" s="1280"/>
      <c r="BJ73" s="1280"/>
      <c r="BK73" s="1280"/>
      <c r="BL73" s="1280"/>
      <c r="BM73" s="1280"/>
      <c r="BN73" s="1280"/>
      <c r="BO73" s="1280"/>
      <c r="BP73" s="1277"/>
      <c r="BQ73" s="1277"/>
      <c r="BR73" s="1277"/>
      <c r="BS73" s="1277"/>
      <c r="BT73" s="1277"/>
      <c r="BU73" s="1277"/>
      <c r="BV73" s="1277"/>
      <c r="BW73" s="1277"/>
      <c r="BX73" s="1277"/>
      <c r="BY73" s="1277"/>
      <c r="BZ73" s="1277"/>
      <c r="CA73" s="1277"/>
      <c r="CB73" s="1277"/>
      <c r="CC73" s="1277"/>
      <c r="CD73" s="1277"/>
      <c r="CE73" s="1277"/>
      <c r="CF73" s="1277"/>
      <c r="CG73" s="1277"/>
      <c r="CH73" s="1277"/>
      <c r="CI73" s="1277"/>
      <c r="CJ73" s="1277"/>
      <c r="CK73" s="1277"/>
      <c r="CL73" s="1277"/>
      <c r="CM73" s="1277"/>
      <c r="CN73" s="1277"/>
      <c r="CO73" s="1277"/>
      <c r="CP73" s="1277"/>
      <c r="CQ73" s="1277"/>
      <c r="CR73" s="1277"/>
      <c r="CS73" s="1277"/>
      <c r="CT73" s="1277"/>
      <c r="CU73" s="1277"/>
      <c r="CV73" s="1277"/>
      <c r="CW73" s="1277"/>
      <c r="CX73" s="1277"/>
      <c r="CY73" s="1277"/>
      <c r="CZ73" s="1277"/>
      <c r="DA73" s="1277"/>
      <c r="DB73" s="1277"/>
      <c r="DC73" s="1277"/>
    </row>
    <row r="74" spans="2:107">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573</v>
      </c>
      <c r="BC75" s="1280"/>
      <c r="BD75" s="1280"/>
      <c r="BE75" s="1280"/>
      <c r="BF75" s="1280"/>
      <c r="BG75" s="1280"/>
      <c r="BH75" s="1280"/>
      <c r="BI75" s="1280"/>
      <c r="BJ75" s="1280"/>
      <c r="BK75" s="1280"/>
      <c r="BL75" s="1280"/>
      <c r="BM75" s="1280"/>
      <c r="BN75" s="1280"/>
      <c r="BO75" s="1280"/>
      <c r="BP75" s="1277">
        <v>12.3</v>
      </c>
      <c r="BQ75" s="1277"/>
      <c r="BR75" s="1277"/>
      <c r="BS75" s="1277"/>
      <c r="BT75" s="1277"/>
      <c r="BU75" s="1277"/>
      <c r="BV75" s="1277"/>
      <c r="BW75" s="1277"/>
      <c r="BX75" s="1277">
        <v>11</v>
      </c>
      <c r="BY75" s="1277"/>
      <c r="BZ75" s="1277"/>
      <c r="CA75" s="1277"/>
      <c r="CB75" s="1277"/>
      <c r="CC75" s="1277"/>
      <c r="CD75" s="1277"/>
      <c r="CE75" s="1277"/>
      <c r="CF75" s="1277">
        <v>9.9</v>
      </c>
      <c r="CG75" s="1277"/>
      <c r="CH75" s="1277"/>
      <c r="CI75" s="1277"/>
      <c r="CJ75" s="1277"/>
      <c r="CK75" s="1277"/>
      <c r="CL75" s="1277"/>
      <c r="CM75" s="1277"/>
      <c r="CN75" s="1277">
        <v>9.1</v>
      </c>
      <c r="CO75" s="1277"/>
      <c r="CP75" s="1277"/>
      <c r="CQ75" s="1277"/>
      <c r="CR75" s="1277"/>
      <c r="CS75" s="1277"/>
      <c r="CT75" s="1277"/>
      <c r="CU75" s="1277"/>
      <c r="CV75" s="1277">
        <v>8.8000000000000007</v>
      </c>
      <c r="CW75" s="1277"/>
      <c r="CX75" s="1277"/>
      <c r="CY75" s="1277"/>
      <c r="CZ75" s="1277"/>
      <c r="DA75" s="1277"/>
      <c r="DB75" s="1277"/>
      <c r="DC75" s="1277"/>
    </row>
    <row r="76" spans="2:107">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c r="B77" s="374"/>
      <c r="G77" s="1275"/>
      <c r="H77" s="1275"/>
      <c r="I77" s="1275"/>
      <c r="J77" s="1275"/>
      <c r="K77" s="1276"/>
      <c r="L77" s="1276"/>
      <c r="M77" s="1276"/>
      <c r="N77" s="1276"/>
      <c r="AN77" s="1281" t="s">
        <v>571</v>
      </c>
      <c r="AO77" s="1281"/>
      <c r="AP77" s="1281"/>
      <c r="AQ77" s="1281"/>
      <c r="AR77" s="1281"/>
      <c r="AS77" s="1281"/>
      <c r="AT77" s="1281"/>
      <c r="AU77" s="1281"/>
      <c r="AV77" s="1281"/>
      <c r="AW77" s="1281"/>
      <c r="AX77" s="1281"/>
      <c r="AY77" s="1281"/>
      <c r="AZ77" s="1281"/>
      <c r="BA77" s="1281"/>
      <c r="BB77" s="1280" t="s">
        <v>569</v>
      </c>
      <c r="BC77" s="1280"/>
      <c r="BD77" s="1280"/>
      <c r="BE77" s="1280"/>
      <c r="BF77" s="1280"/>
      <c r="BG77" s="1280"/>
      <c r="BH77" s="1280"/>
      <c r="BI77" s="1280"/>
      <c r="BJ77" s="1280"/>
      <c r="BK77" s="1280"/>
      <c r="BL77" s="1280"/>
      <c r="BM77" s="1280"/>
      <c r="BN77" s="1280"/>
      <c r="BO77" s="1280"/>
      <c r="BP77" s="1277">
        <v>0</v>
      </c>
      <c r="BQ77" s="1277"/>
      <c r="BR77" s="1277"/>
      <c r="BS77" s="1277"/>
      <c r="BT77" s="1277"/>
      <c r="BU77" s="1277"/>
      <c r="BV77" s="1277"/>
      <c r="BW77" s="1277"/>
      <c r="BX77" s="1277">
        <v>0</v>
      </c>
      <c r="BY77" s="1277"/>
      <c r="BZ77" s="1277"/>
      <c r="CA77" s="1277"/>
      <c r="CB77" s="1277"/>
      <c r="CC77" s="1277"/>
      <c r="CD77" s="1277"/>
      <c r="CE77" s="1277"/>
      <c r="CF77" s="1277">
        <v>0</v>
      </c>
      <c r="CG77" s="1277"/>
      <c r="CH77" s="1277"/>
      <c r="CI77" s="1277"/>
      <c r="CJ77" s="1277"/>
      <c r="CK77" s="1277"/>
      <c r="CL77" s="1277"/>
      <c r="CM77" s="1277"/>
      <c r="CN77" s="1277">
        <v>0</v>
      </c>
      <c r="CO77" s="1277"/>
      <c r="CP77" s="1277"/>
      <c r="CQ77" s="1277"/>
      <c r="CR77" s="1277"/>
      <c r="CS77" s="1277"/>
      <c r="CT77" s="1277"/>
      <c r="CU77" s="1277"/>
      <c r="CV77" s="1277">
        <v>0</v>
      </c>
      <c r="CW77" s="1277"/>
      <c r="CX77" s="1277"/>
      <c r="CY77" s="1277"/>
      <c r="CZ77" s="1277"/>
      <c r="DA77" s="1277"/>
      <c r="DB77" s="1277"/>
      <c r="DC77" s="1277"/>
    </row>
    <row r="78" spans="2:107">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573</v>
      </c>
      <c r="BC79" s="1280"/>
      <c r="BD79" s="1280"/>
      <c r="BE79" s="1280"/>
      <c r="BF79" s="1280"/>
      <c r="BG79" s="1280"/>
      <c r="BH79" s="1280"/>
      <c r="BI79" s="1280"/>
      <c r="BJ79" s="1280"/>
      <c r="BK79" s="1280"/>
      <c r="BL79" s="1280"/>
      <c r="BM79" s="1280"/>
      <c r="BN79" s="1280"/>
      <c r="BO79" s="1280"/>
      <c r="BP79" s="1277">
        <v>9.8000000000000007</v>
      </c>
      <c r="BQ79" s="1277"/>
      <c r="BR79" s="1277"/>
      <c r="BS79" s="1277"/>
      <c r="BT79" s="1277"/>
      <c r="BU79" s="1277"/>
      <c r="BV79" s="1277"/>
      <c r="BW79" s="1277"/>
      <c r="BX79" s="1277">
        <v>9.1</v>
      </c>
      <c r="BY79" s="1277"/>
      <c r="BZ79" s="1277"/>
      <c r="CA79" s="1277"/>
      <c r="CB79" s="1277"/>
      <c r="CC79" s="1277"/>
      <c r="CD79" s="1277"/>
      <c r="CE79" s="1277"/>
      <c r="CF79" s="1277">
        <v>8.6</v>
      </c>
      <c r="CG79" s="1277"/>
      <c r="CH79" s="1277"/>
      <c r="CI79" s="1277"/>
      <c r="CJ79" s="1277"/>
      <c r="CK79" s="1277"/>
      <c r="CL79" s="1277"/>
      <c r="CM79" s="1277"/>
      <c r="CN79" s="1277">
        <v>7.3</v>
      </c>
      <c r="CO79" s="1277"/>
      <c r="CP79" s="1277"/>
      <c r="CQ79" s="1277"/>
      <c r="CR79" s="1277"/>
      <c r="CS79" s="1277"/>
      <c r="CT79" s="1277"/>
      <c r="CU79" s="1277"/>
      <c r="CV79" s="1277">
        <v>7.2</v>
      </c>
      <c r="CW79" s="1277"/>
      <c r="CX79" s="1277"/>
      <c r="CY79" s="1277"/>
      <c r="CZ79" s="1277"/>
      <c r="DA79" s="1277"/>
      <c r="DB79" s="1277"/>
      <c r="DC79" s="1277"/>
    </row>
    <row r="80" spans="2:107">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TFTnCdxZmYSzIdzmOvnD0nxRpBAm71HHIOgg9sOvklGXoCogvF1oq+VXrcZFmbTb9E7Yci04NQGvG8BU0zsB3A==" saltValue="S+I470E+kHNxJyGMrlu1YQ=="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68" zoomScaleNormal="100" zoomScaleSheetLayoutView="70" workbookViewId="0">
      <selection activeCell="AF68" sqref="AF68"/>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574</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AlKz7Q85HocFGmR2KuLxjaBRKdbWAPYEMWnP6tuh/CDW9DmDDpWZMPRTm6Ej0fuoGZgXWp300bRuWlY5jqX5pg==" saltValue="hcva2PHhMJiY0zT6UVH+ug=="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1" zoomScaleNormal="10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575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dfCDXx8+uIuAibTT4vF6m7fZX5Z6c848gzgbox4OsGO3oByB1Bcf9mYecSheEyGC377ReXyufBev0NNz/Fy+cg==" saltValue="AfDvqQlRb3mVhE2IqV6M7w=="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544</v>
      </c>
      <c r="G2" s="136"/>
      <c r="H2" s="137"/>
    </row>
    <row r="3" spans="1:8">
      <c r="A3" s="133" t="s">
        <v>537</v>
      </c>
      <c r="B3" s="138"/>
      <c r="C3" s="139"/>
      <c r="D3" s="140">
        <v>105486</v>
      </c>
      <c r="E3" s="141"/>
      <c r="F3" s="142">
        <v>174587</v>
      </c>
      <c r="G3" s="143"/>
      <c r="H3" s="144"/>
    </row>
    <row r="4" spans="1:8">
      <c r="A4" s="145"/>
      <c r="B4" s="146"/>
      <c r="C4" s="147"/>
      <c r="D4" s="148">
        <v>43211</v>
      </c>
      <c r="E4" s="149"/>
      <c r="F4" s="150">
        <v>79695</v>
      </c>
      <c r="G4" s="151"/>
      <c r="H4" s="152"/>
    </row>
    <row r="5" spans="1:8">
      <c r="A5" s="133" t="s">
        <v>539</v>
      </c>
      <c r="B5" s="138"/>
      <c r="C5" s="139"/>
      <c r="D5" s="140">
        <v>93429</v>
      </c>
      <c r="E5" s="141"/>
      <c r="F5" s="142">
        <v>175675</v>
      </c>
      <c r="G5" s="143"/>
      <c r="H5" s="144"/>
    </row>
    <row r="6" spans="1:8">
      <c r="A6" s="145"/>
      <c r="B6" s="146"/>
      <c r="C6" s="147"/>
      <c r="D6" s="148">
        <v>42315</v>
      </c>
      <c r="E6" s="149"/>
      <c r="F6" s="150">
        <v>87698</v>
      </c>
      <c r="G6" s="151"/>
      <c r="H6" s="152"/>
    </row>
    <row r="7" spans="1:8">
      <c r="A7" s="133" t="s">
        <v>540</v>
      </c>
      <c r="B7" s="138"/>
      <c r="C7" s="139"/>
      <c r="D7" s="140">
        <v>46830</v>
      </c>
      <c r="E7" s="141"/>
      <c r="F7" s="142">
        <v>162193</v>
      </c>
      <c r="G7" s="143"/>
      <c r="H7" s="144"/>
    </row>
    <row r="8" spans="1:8">
      <c r="A8" s="145"/>
      <c r="B8" s="146"/>
      <c r="C8" s="147"/>
      <c r="D8" s="148">
        <v>40071</v>
      </c>
      <c r="E8" s="149"/>
      <c r="F8" s="150">
        <v>79985</v>
      </c>
      <c r="G8" s="151"/>
      <c r="H8" s="152"/>
    </row>
    <row r="9" spans="1:8">
      <c r="A9" s="133" t="s">
        <v>541</v>
      </c>
      <c r="B9" s="138"/>
      <c r="C9" s="139"/>
      <c r="D9" s="140">
        <v>101180</v>
      </c>
      <c r="E9" s="141"/>
      <c r="F9" s="142">
        <v>138651</v>
      </c>
      <c r="G9" s="143"/>
      <c r="H9" s="144"/>
    </row>
    <row r="10" spans="1:8">
      <c r="A10" s="145"/>
      <c r="B10" s="146"/>
      <c r="C10" s="147"/>
      <c r="D10" s="148">
        <v>31841</v>
      </c>
      <c r="E10" s="149"/>
      <c r="F10" s="150">
        <v>71211</v>
      </c>
      <c r="G10" s="151"/>
      <c r="H10" s="152"/>
    </row>
    <row r="11" spans="1:8">
      <c r="A11" s="133" t="s">
        <v>542</v>
      </c>
      <c r="B11" s="138"/>
      <c r="C11" s="139"/>
      <c r="D11" s="140">
        <v>108479</v>
      </c>
      <c r="E11" s="141"/>
      <c r="F11" s="142">
        <v>122882</v>
      </c>
      <c r="G11" s="143"/>
      <c r="H11" s="144"/>
    </row>
    <row r="12" spans="1:8">
      <c r="A12" s="145"/>
      <c r="B12" s="146"/>
      <c r="C12" s="153"/>
      <c r="D12" s="148">
        <v>52973</v>
      </c>
      <c r="E12" s="149"/>
      <c r="F12" s="150">
        <v>65785</v>
      </c>
      <c r="G12" s="151"/>
      <c r="H12" s="152"/>
    </row>
    <row r="13" spans="1:8">
      <c r="A13" s="133"/>
      <c r="B13" s="138"/>
      <c r="C13" s="154"/>
      <c r="D13" s="155">
        <v>91081</v>
      </c>
      <c r="E13" s="156"/>
      <c r="F13" s="157">
        <v>154798</v>
      </c>
      <c r="G13" s="158"/>
      <c r="H13" s="144"/>
    </row>
    <row r="14" spans="1:8">
      <c r="A14" s="145"/>
      <c r="B14" s="146"/>
      <c r="C14" s="147"/>
      <c r="D14" s="148">
        <v>42082</v>
      </c>
      <c r="E14" s="149"/>
      <c r="F14" s="150">
        <v>76875</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19.96</v>
      </c>
      <c r="C19" s="159">
        <f>ROUND(VALUE(SUBSTITUTE(実質収支比率等に係る経年分析!G$48,"▲","-")),2)</f>
        <v>19.34</v>
      </c>
      <c r="D19" s="159">
        <f>ROUND(VALUE(SUBSTITUTE(実質収支比率等に係る経年分析!H$48,"▲","-")),2)</f>
        <v>19.11</v>
      </c>
      <c r="E19" s="159">
        <f>ROUND(VALUE(SUBSTITUTE(実質収支比率等に係る経年分析!I$48,"▲","-")),2)</f>
        <v>11.66</v>
      </c>
      <c r="F19" s="159">
        <f>ROUND(VALUE(SUBSTITUTE(実質収支比率等に係る経年分析!J$48,"▲","-")),2)</f>
        <v>17.850000000000001</v>
      </c>
    </row>
    <row r="20" spans="1:11">
      <c r="A20" s="159" t="s">
        <v>49</v>
      </c>
      <c r="B20" s="159">
        <f>ROUND(VALUE(SUBSTITUTE(実質収支比率等に係る経年分析!F$47,"▲","-")),2)</f>
        <v>108.32</v>
      </c>
      <c r="C20" s="159">
        <f>ROUND(VALUE(SUBSTITUTE(実質収支比率等に係る経年分析!G$47,"▲","-")),2)</f>
        <v>108.55</v>
      </c>
      <c r="D20" s="159">
        <f>ROUND(VALUE(SUBSTITUTE(実質収支比率等に係る経年分析!H$47,"▲","-")),2)</f>
        <v>107.95</v>
      </c>
      <c r="E20" s="159">
        <f>ROUND(VALUE(SUBSTITUTE(実質収支比率等に係る経年分析!I$47,"▲","-")),2)</f>
        <v>114.19</v>
      </c>
      <c r="F20" s="159">
        <f>ROUND(VALUE(SUBSTITUTE(実質収支比率等に係る経年分析!J$47,"▲","-")),2)</f>
        <v>116.99</v>
      </c>
    </row>
    <row r="21" spans="1:11">
      <c r="A21" s="159" t="s">
        <v>50</v>
      </c>
      <c r="B21" s="159">
        <f>IF(ISNUMBER(VALUE(SUBSTITUTE(実質収支比率等に係る経年分析!F$49,"▲","-"))),ROUND(VALUE(SUBSTITUTE(実質収支比率等に係る経年分析!F$49,"▲","-")),2),NA())</f>
        <v>0.12</v>
      </c>
      <c r="C21" s="159">
        <f>IF(ISNUMBER(VALUE(SUBSTITUTE(実質収支比率等に係る経年分析!G$49,"▲","-"))),ROUND(VALUE(SUBSTITUTE(実質収支比率等に係る経年分析!G$49,"▲","-")),2),NA())</f>
        <v>-11.85</v>
      </c>
      <c r="D21" s="159">
        <f>IF(ISNUMBER(VALUE(SUBSTITUTE(実質収支比率等に係る経年分析!H$49,"▲","-"))),ROUND(VALUE(SUBSTITUTE(実質収支比率等に係る経年分析!H$49,"▲","-")),2),NA())</f>
        <v>-4.5999999999999996</v>
      </c>
      <c r="E21" s="159">
        <f>IF(ISNUMBER(VALUE(SUBSTITUTE(実質収支比率等に係る経年分析!I$49,"▲","-"))),ROUND(VALUE(SUBSTITUTE(実質収支比率等に係る経年分析!I$49,"▲","-")),2),NA())</f>
        <v>-11.85</v>
      </c>
      <c r="F21" s="159">
        <f>IF(ISNUMBER(VALUE(SUBSTITUTE(実質収支比率等に係る経年分析!J$49,"▲","-"))),ROUND(VALUE(SUBSTITUTE(実質収支比率等に係る経年分析!J$49,"▲","-")),2),NA())</f>
        <v>3.4</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後期高齢者医療特別会計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0.02</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0.01</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0.01</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0.01</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0.02</v>
      </c>
    </row>
    <row r="30" spans="1:11">
      <c r="A30" s="160" t="str">
        <f>IF(連結実質赤字比率に係る赤字・黒字の構成分析!C$40="",NA(),連結実質赤字比率に係る赤字・黒字の構成分析!C$40)</f>
        <v>簡易水道事業特別会計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0.25</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0.21</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0.13</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2.75</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0.16</v>
      </c>
    </row>
    <row r="31" spans="1:11">
      <c r="A31" s="160" t="str">
        <f>IF(連結実質赤字比率に係る赤字・黒字の構成分析!C$39="",NA(),連結実質赤字比率に係る赤字・黒字の構成分析!C$39)</f>
        <v>墓地会計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0.17</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0.2</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0.22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0.25</v>
      </c>
    </row>
    <row r="32" spans="1:11">
      <c r="A32" s="160" t="str">
        <f>IF(連結実質赤字比率に係る赤字・黒字の構成分析!C$38="",NA(),連結実質赤字比率に係る赤字・黒字の構成分析!C$38)</f>
        <v>農業集落排水処理事業特別会計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0.39</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0.23</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0.17</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0.17</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0.4</v>
      </c>
    </row>
    <row r="33" spans="1:16">
      <c r="A33" s="160" t="str">
        <f>IF(連結実質赤字比率に係る赤字・黒字の構成分析!C$37="",NA(),連結実質赤字比率に係る赤字・黒字の構成分析!C$37)</f>
        <v>国民健康保険特別会計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1.82</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0.5</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0.4</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1.99</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2.5299999999999998</v>
      </c>
    </row>
    <row r="34" spans="1:16">
      <c r="A34" s="160" t="str">
        <f>IF(連結実質赤字比率に係る赤字・黒字の構成分析!C$36="",NA(),連結実質赤字比率に係る赤字・黒字の構成分析!C$36)</f>
        <v>介護保険特別会計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0.72</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1.65</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2.35</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2.68</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2.54</v>
      </c>
    </row>
    <row r="35" spans="1:16">
      <c r="A35" s="160" t="str">
        <f>IF(連結実質赤字比率に係る赤字・黒字の構成分析!C$35="",NA(),連結実質赤字比率に係る赤字・黒字の構成分析!C$35)</f>
        <v>土地造成事業特別会計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2.5499999999999998</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2.5</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2.3199999999999998</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2.34</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2.65</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19.78</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19.13</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18.91</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11.43</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17.59</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260</v>
      </c>
      <c r="E42" s="161"/>
      <c r="F42" s="161"/>
      <c r="G42" s="161">
        <f>'実質公債費比率（分子）の構造'!L$52</f>
        <v>254</v>
      </c>
      <c r="H42" s="161"/>
      <c r="I42" s="161"/>
      <c r="J42" s="161">
        <f>'実質公債費比率（分子）の構造'!M$52</f>
        <v>276</v>
      </c>
      <c r="K42" s="161"/>
      <c r="L42" s="161"/>
      <c r="M42" s="161">
        <f>'実質公債費比率（分子）の構造'!N$52</f>
        <v>272</v>
      </c>
      <c r="N42" s="161"/>
      <c r="O42" s="161"/>
      <c r="P42" s="161">
        <f>'実質公債費比率（分子）の構造'!O$52</f>
        <v>270</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0</v>
      </c>
      <c r="C44" s="161"/>
      <c r="D44" s="161"/>
      <c r="E44" s="161">
        <f>'実質公債費比率（分子）の構造'!L$50</f>
        <v>0</v>
      </c>
      <c r="F44" s="161"/>
      <c r="G44" s="161"/>
      <c r="H44" s="161">
        <f>'実質公債費比率（分子）の構造'!M$50</f>
        <v>0</v>
      </c>
      <c r="I44" s="161"/>
      <c r="J44" s="161"/>
      <c r="K44" s="161">
        <f>'実質公債費比率（分子）の構造'!N$50</f>
        <v>0</v>
      </c>
      <c r="L44" s="161"/>
      <c r="M44" s="161"/>
      <c r="N44" s="161" t="str">
        <f>'実質公債費比率（分子）の構造'!O$50</f>
        <v>-</v>
      </c>
      <c r="O44" s="161"/>
      <c r="P44" s="161"/>
    </row>
    <row r="45" spans="1:16">
      <c r="A45" s="161" t="s">
        <v>60</v>
      </c>
      <c r="B45" s="161">
        <f>'実質公債費比率（分子）の構造'!K$49</f>
        <v>13</v>
      </c>
      <c r="C45" s="161"/>
      <c r="D45" s="161"/>
      <c r="E45" s="161">
        <f>'実質公債費比率（分子）の構造'!L$49</f>
        <v>9</v>
      </c>
      <c r="F45" s="161"/>
      <c r="G45" s="161"/>
      <c r="H45" s="161">
        <f>'実質公債費比率（分子）の構造'!M$49</f>
        <v>12</v>
      </c>
      <c r="I45" s="161"/>
      <c r="J45" s="161"/>
      <c r="K45" s="161">
        <f>'実質公債費比率（分子）の構造'!N$49</f>
        <v>12</v>
      </c>
      <c r="L45" s="161"/>
      <c r="M45" s="161"/>
      <c r="N45" s="161">
        <f>'実質公債費比率（分子）の構造'!O$49</f>
        <v>13</v>
      </c>
      <c r="O45" s="161"/>
      <c r="P45" s="161"/>
    </row>
    <row r="46" spans="1:16">
      <c r="A46" s="161" t="s">
        <v>61</v>
      </c>
      <c r="B46" s="161">
        <f>'実質公債費比率（分子）の構造'!K$48</f>
        <v>212</v>
      </c>
      <c r="C46" s="161"/>
      <c r="D46" s="161"/>
      <c r="E46" s="161">
        <f>'実質公債費比率（分子）の構造'!L$48</f>
        <v>199</v>
      </c>
      <c r="F46" s="161"/>
      <c r="G46" s="161"/>
      <c r="H46" s="161">
        <f>'実質公債費比率（分子）の構造'!M$48</f>
        <v>199</v>
      </c>
      <c r="I46" s="161"/>
      <c r="J46" s="161"/>
      <c r="K46" s="161">
        <f>'実質公債費比率（分子）の構造'!N$48</f>
        <v>197</v>
      </c>
      <c r="L46" s="161"/>
      <c r="M46" s="161"/>
      <c r="N46" s="161">
        <f>'実質公債費比率（分子）の構造'!O$48</f>
        <v>174</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212</v>
      </c>
      <c r="C49" s="161"/>
      <c r="D49" s="161"/>
      <c r="E49" s="161">
        <f>'実質公債費比率（分子）の構造'!L$45</f>
        <v>195</v>
      </c>
      <c r="F49" s="161"/>
      <c r="G49" s="161"/>
      <c r="H49" s="161">
        <f>'実質公債費比率（分子）の構造'!M$45</f>
        <v>204</v>
      </c>
      <c r="I49" s="161"/>
      <c r="J49" s="161"/>
      <c r="K49" s="161">
        <f>'実質公債費比率（分子）の構造'!N$45</f>
        <v>210</v>
      </c>
      <c r="L49" s="161"/>
      <c r="M49" s="161"/>
      <c r="N49" s="161">
        <f>'実質公債費比率（分子）の構造'!O$45</f>
        <v>222</v>
      </c>
      <c r="O49" s="161"/>
      <c r="P49" s="161"/>
    </row>
    <row r="50" spans="1:16">
      <c r="A50" s="161" t="s">
        <v>65</v>
      </c>
      <c r="B50" s="161" t="e">
        <f>NA()</f>
        <v>#N/A</v>
      </c>
      <c r="C50" s="161">
        <f>IF(ISNUMBER('実質公債費比率（分子）の構造'!K$53),'実質公債費比率（分子）の構造'!K$53,NA())</f>
        <v>177</v>
      </c>
      <c r="D50" s="161" t="e">
        <f>NA()</f>
        <v>#N/A</v>
      </c>
      <c r="E50" s="161" t="e">
        <f>NA()</f>
        <v>#N/A</v>
      </c>
      <c r="F50" s="161">
        <f>IF(ISNUMBER('実質公債費比率（分子）の構造'!L$53),'実質公債費比率（分子）の構造'!L$53,NA())</f>
        <v>149</v>
      </c>
      <c r="G50" s="161" t="e">
        <f>NA()</f>
        <v>#N/A</v>
      </c>
      <c r="H50" s="161" t="e">
        <f>NA()</f>
        <v>#N/A</v>
      </c>
      <c r="I50" s="161">
        <f>IF(ISNUMBER('実質公債費比率（分子）の構造'!M$53),'実質公債費比率（分子）の構造'!M$53,NA())</f>
        <v>139</v>
      </c>
      <c r="J50" s="161" t="e">
        <f>NA()</f>
        <v>#N/A</v>
      </c>
      <c r="K50" s="161" t="e">
        <f>NA()</f>
        <v>#N/A</v>
      </c>
      <c r="L50" s="161">
        <f>IF(ISNUMBER('実質公債費比率（分子）の構造'!N$53),'実質公債費比率（分子）の構造'!N$53,NA())</f>
        <v>147</v>
      </c>
      <c r="M50" s="161" t="e">
        <f>NA()</f>
        <v>#N/A</v>
      </c>
      <c r="N50" s="161" t="e">
        <f>NA()</f>
        <v>#N/A</v>
      </c>
      <c r="O50" s="161">
        <f>IF(ISNUMBER('実質公債費比率（分子）の構造'!O$53),'実質公債費比率（分子）の構造'!O$53,NA())</f>
        <v>139</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2743</v>
      </c>
      <c r="E56" s="160"/>
      <c r="F56" s="160"/>
      <c r="G56" s="160">
        <f>'将来負担比率（分子）の構造'!J$52</f>
        <v>2633</v>
      </c>
      <c r="H56" s="160"/>
      <c r="I56" s="160"/>
      <c r="J56" s="160">
        <f>'将来負担比率（分子）の構造'!K$52</f>
        <v>2540</v>
      </c>
      <c r="K56" s="160"/>
      <c r="L56" s="160"/>
      <c r="M56" s="160">
        <f>'将来負担比率（分子）の構造'!L$52</f>
        <v>2440</v>
      </c>
      <c r="N56" s="160"/>
      <c r="O56" s="160"/>
      <c r="P56" s="160">
        <f>'将来負担比率（分子）の構造'!M$52</f>
        <v>2314</v>
      </c>
    </row>
    <row r="57" spans="1:16">
      <c r="A57" s="160" t="s">
        <v>36</v>
      </c>
      <c r="B57" s="160"/>
      <c r="C57" s="160"/>
      <c r="D57" s="160">
        <f>'将来負担比率（分子）の構造'!I$51</f>
        <v>9</v>
      </c>
      <c r="E57" s="160"/>
      <c r="F57" s="160"/>
      <c r="G57" s="160">
        <f>'将来負担比率（分子）の構造'!J$51</f>
        <v>5</v>
      </c>
      <c r="H57" s="160"/>
      <c r="I57" s="160"/>
      <c r="J57" s="160" t="str">
        <f>'将来負担比率（分子）の構造'!K$51</f>
        <v>-</v>
      </c>
      <c r="K57" s="160"/>
      <c r="L57" s="160"/>
      <c r="M57" s="160" t="str">
        <f>'将来負担比率（分子）の構造'!L$51</f>
        <v>-</v>
      </c>
      <c r="N57" s="160"/>
      <c r="O57" s="160"/>
      <c r="P57" s="160" t="str">
        <f>'将来負担比率（分子）の構造'!M$51</f>
        <v>-</v>
      </c>
    </row>
    <row r="58" spans="1:16">
      <c r="A58" s="160" t="s">
        <v>35</v>
      </c>
      <c r="B58" s="160"/>
      <c r="C58" s="160"/>
      <c r="D58" s="160">
        <f>'将来負担比率（分子）の構造'!I$50</f>
        <v>2580</v>
      </c>
      <c r="E58" s="160"/>
      <c r="F58" s="160"/>
      <c r="G58" s="160">
        <f>'将来負担比率（分子）の構造'!J$50</f>
        <v>2596</v>
      </c>
      <c r="H58" s="160"/>
      <c r="I58" s="160"/>
      <c r="J58" s="160">
        <f>'将来負担比率（分子）の構造'!K$50</f>
        <v>2631</v>
      </c>
      <c r="K58" s="160"/>
      <c r="L58" s="160"/>
      <c r="M58" s="160">
        <f>'将来負担比率（分子）の構造'!L$50</f>
        <v>2734</v>
      </c>
      <c r="N58" s="160"/>
      <c r="O58" s="160"/>
      <c r="P58" s="160">
        <f>'将来負担比率（分子）の構造'!M$50</f>
        <v>2788</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453</v>
      </c>
      <c r="C62" s="160"/>
      <c r="D62" s="160"/>
      <c r="E62" s="160">
        <f>'将来負担比率（分子）の構造'!J$45</f>
        <v>445</v>
      </c>
      <c r="F62" s="160"/>
      <c r="G62" s="160"/>
      <c r="H62" s="160">
        <f>'将来負担比率（分子）の構造'!K$45</f>
        <v>371</v>
      </c>
      <c r="I62" s="160"/>
      <c r="J62" s="160"/>
      <c r="K62" s="160">
        <f>'将来負担比率（分子）の構造'!L$45</f>
        <v>281</v>
      </c>
      <c r="L62" s="160"/>
      <c r="M62" s="160"/>
      <c r="N62" s="160">
        <f>'将来負担比率（分子）の構造'!M$45</f>
        <v>326</v>
      </c>
      <c r="O62" s="160"/>
      <c r="P62" s="160"/>
    </row>
    <row r="63" spans="1:16">
      <c r="A63" s="160" t="s">
        <v>28</v>
      </c>
      <c r="B63" s="160">
        <f>'将来負担比率（分子）の構造'!I$44</f>
        <v>55</v>
      </c>
      <c r="C63" s="160"/>
      <c r="D63" s="160"/>
      <c r="E63" s="160">
        <f>'将来負担比率（分子）の構造'!J$44</f>
        <v>49</v>
      </c>
      <c r="F63" s="160"/>
      <c r="G63" s="160"/>
      <c r="H63" s="160">
        <f>'将来負担比率（分子）の構造'!K$44</f>
        <v>39</v>
      </c>
      <c r="I63" s="160"/>
      <c r="J63" s="160"/>
      <c r="K63" s="160">
        <f>'将来負担比率（分子）の構造'!L$44</f>
        <v>30</v>
      </c>
      <c r="L63" s="160"/>
      <c r="M63" s="160"/>
      <c r="N63" s="160">
        <f>'将来負担比率（分子）の構造'!M$44</f>
        <v>19</v>
      </c>
      <c r="O63" s="160"/>
      <c r="P63" s="160"/>
    </row>
    <row r="64" spans="1:16">
      <c r="A64" s="160" t="s">
        <v>27</v>
      </c>
      <c r="B64" s="160">
        <f>'将来負担比率（分子）の構造'!I$43</f>
        <v>1644</v>
      </c>
      <c r="C64" s="160"/>
      <c r="D64" s="160"/>
      <c r="E64" s="160">
        <f>'将来負担比率（分子）の構造'!J$43</f>
        <v>1512</v>
      </c>
      <c r="F64" s="160"/>
      <c r="G64" s="160"/>
      <c r="H64" s="160">
        <f>'将来負担比率（分子）の構造'!K$43</f>
        <v>1387</v>
      </c>
      <c r="I64" s="160"/>
      <c r="J64" s="160"/>
      <c r="K64" s="160">
        <f>'将来負担比率（分子）の構造'!L$43</f>
        <v>1433</v>
      </c>
      <c r="L64" s="160"/>
      <c r="M64" s="160"/>
      <c r="N64" s="160">
        <f>'将来負担比率（分子）の構造'!M$43</f>
        <v>1283</v>
      </c>
      <c r="O64" s="160"/>
      <c r="P64" s="160"/>
    </row>
    <row r="65" spans="1:16">
      <c r="A65" s="160" t="s">
        <v>26</v>
      </c>
      <c r="B65" s="160">
        <f>'将来負担比率（分子）の構造'!I$42</f>
        <v>7</v>
      </c>
      <c r="C65" s="160"/>
      <c r="D65" s="160"/>
      <c r="E65" s="160" t="str">
        <f>'将来負担比率（分子）の構造'!J$42</f>
        <v>-</v>
      </c>
      <c r="F65" s="160"/>
      <c r="G65" s="160"/>
      <c r="H65" s="160">
        <f>'将来負担比率（分子）の構造'!K$42</f>
        <v>19</v>
      </c>
      <c r="I65" s="160"/>
      <c r="J65" s="160"/>
      <c r="K65" s="160">
        <f>'将来負担比率（分子）の構造'!L$42</f>
        <v>19</v>
      </c>
      <c r="L65" s="160"/>
      <c r="M65" s="160"/>
      <c r="N65" s="160" t="str">
        <f>'将来負担比率（分子）の構造'!M$42</f>
        <v>-</v>
      </c>
      <c r="O65" s="160"/>
      <c r="P65" s="160"/>
    </row>
    <row r="66" spans="1:16">
      <c r="A66" s="160" t="s">
        <v>25</v>
      </c>
      <c r="B66" s="160">
        <f>'将来負担比率（分子）の構造'!I$41</f>
        <v>2288</v>
      </c>
      <c r="C66" s="160"/>
      <c r="D66" s="160"/>
      <c r="E66" s="160">
        <f>'将来負担比率（分子）の構造'!J$41</f>
        <v>2236</v>
      </c>
      <c r="F66" s="160"/>
      <c r="G66" s="160"/>
      <c r="H66" s="160">
        <f>'将来負担比率（分子）の構造'!K$41</f>
        <v>2203</v>
      </c>
      <c r="I66" s="160"/>
      <c r="J66" s="160"/>
      <c r="K66" s="160">
        <f>'将来負担比率（分子）の構造'!L$41</f>
        <v>2372</v>
      </c>
      <c r="L66" s="160"/>
      <c r="M66" s="160"/>
      <c r="N66" s="160">
        <f>'将来負担比率（分子）の構造'!M$41</f>
        <v>2449</v>
      </c>
      <c r="O66" s="160"/>
      <c r="P66" s="160"/>
    </row>
    <row r="67" spans="1:16">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2033</v>
      </c>
      <c r="C72" s="164">
        <f>基金残高に係る経年分析!G55</f>
        <v>2133</v>
      </c>
      <c r="D72" s="164">
        <f>基金残高に係る経年分析!H55</f>
        <v>2187</v>
      </c>
    </row>
    <row r="73" spans="1:16">
      <c r="A73" s="163" t="s">
        <v>72</v>
      </c>
      <c r="B73" s="164">
        <f>基金残高に係る経年分析!F56</f>
        <v>88</v>
      </c>
      <c r="C73" s="164">
        <f>基金残高に係る経年分析!G56</f>
        <v>88</v>
      </c>
      <c r="D73" s="164">
        <f>基金残高に係る経年分析!H56</f>
        <v>88</v>
      </c>
    </row>
    <row r="74" spans="1:16">
      <c r="A74" s="163" t="s">
        <v>73</v>
      </c>
      <c r="B74" s="164">
        <f>基金残高に係る経年分析!F57</f>
        <v>367</v>
      </c>
      <c r="C74" s="164">
        <f>基金残高に係る経年分析!G57</f>
        <v>344</v>
      </c>
      <c r="D74" s="164">
        <f>基金残高に係る経年分析!H57</f>
        <v>322</v>
      </c>
    </row>
  </sheetData>
  <sheetProtection algorithmName="SHA-512" hashValue="uZQhTlGh9FTbrV1J/A6sV07ew+5F7p6FWz1zczTk3tdasxH9GTfDmLXs3uEk+HwZrvBgSAzwIFhAu2Sv3qY/fw==" saltValue="7iVpmgW5VFvdIy2p5Imax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2019-11-08T08:05:48Z</cp:lastPrinted>
  <dcterms:created xsi:type="dcterms:W3CDTF">2019-06-06T04:56:54Z</dcterms:created>
  <dcterms:modified xsi:type="dcterms:W3CDTF">2019-11-08T09:20:08Z</dcterms:modified>
  <cp:category/>
</cp:coreProperties>
</file>