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97\Desktop\9.25〆　Fw__【追加依頼】財政状況資料集の追加分（公会計分）のダウンロードについて_20200820\03_今回提出（ファイル結合）\"/>
    </mc:Choice>
  </mc:AlternateContent>
  <bookViews>
    <workbookView xWindow="0" yWindow="0" windowWidth="15360" windowHeight="7632" tabRatio="862"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<sst xmlns="http://schemas.openxmlformats.org/spreadsheetml/2006/main" count="1171" uniqueCount="632">
  <si>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</si>
  <si>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</si>
  <si>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</si>
  <si>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</si>
  <si>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</si>
  <si>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</si>
  <si>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</si>
  <si>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</si>
  <si>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</si>
  <si>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</si>
  <si>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</si>
  <si>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</si>
  <si>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</si>
  <si>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</si>
  <si>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</si>
  <si>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</si>
  <si>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</si>
  <si>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</si>
  <si>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</si>
  <si>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</si>
  <si>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</si>
  <si>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</si>
  <si>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</si>
  <si>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</si>
  <si>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</si>
  <si>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</si>
  <si>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</si>
  <si>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</si>
  <si>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</si>
  <si>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</si>
  <si>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</si>
  <si>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</si>
  <si>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</si>
  <si>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</si>
  <si>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</si>
  <si>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</si>
  <si>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</si>
  <si>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</si>
  <si>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</si>
  <si>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</si>
  <si>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</si>
  <si>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</si>
  <si>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</si>
  <si>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</si>
  <si>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</si>
  <si>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</si>
  <si>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</si>
  <si>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</si>
  <si>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</si>
  <si>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</si>
  <si>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</si>
  <si>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</si>
  <si>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</si>
  <si>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</si>
  <si>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</si>
  <si>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</si>
  <si>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</si>
  <si>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</si>
  <si>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</si>
  <si>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</si>
  <si>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</si>
  <si>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</si>
  <si>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</si>
  <si>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</si>
  <si>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</si>
  <si>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</si>
  <si>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</si>
  <si>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</si>
  <si>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</si>
  <si>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</si>
  <si>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</si>
  <si>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</si>
  <si>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</si>
  <si>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</si>
  <si>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</si>
  <si>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</si>
  <si>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</si>
  <si>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</si>
  <si>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</si>
  <si>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</si>
  <si>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</si>
  <si>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</si>
  <si>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</si>
  <si>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</si>
  <si>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</si>
  <si>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</si>
  <si>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</si>
  <si>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</si>
  <si>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</si>
  <si>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</si>
  <si>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</si>
  <si>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</si>
  <si>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</si>
  <si>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</si>
  <si>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</si>
  <si>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</si>
  <si>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</si>
  <si>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</si>
  <si>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</si>
  <si>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</si>
  <si>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</si>
  <si>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</si>
  <si>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</si>
  <si>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</si>
  <si>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</si>
  <si>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</si>
  <si>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</si>
  <si>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</si>
  <si>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</si>
  <si>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</si>
  <si>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</si>
  <si>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</si>
  <si>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</si>
  <si>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</si>
  <si>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</si>
  <si>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</si>
  <si>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</si>
  <si>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</si>
  <si>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</si>
  <si>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</si>
  <si>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</si>
  <si>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</si>
  <si>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</si>
  <si>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</si>
  <si>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</si>
  <si>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</si>
  <si>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</si>
  <si>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</si>
  <si>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</si>
  <si>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</si>
  <si>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</si>
  <si>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</si>
  <si>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</si>
  <si>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</si>
  <si>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</si>
  <si>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</si>
  <si>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</si>
  <si>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</si>
  <si>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</si>
  <si>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</si>
  <si>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</si>
  <si>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</si>
  <si>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</si>
  <si>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</si>
  <si>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</si>
  <si>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</si>
  <si>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</si>
  <si>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</si>
  <si>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</si>
  <si>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</si>
  <si>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</si>
  <si>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</si>
  <si>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</si>
  <si>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</si>
  <si>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</si>
  <si>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</si>
  <si>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</si>
  <si>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</si>
  <si>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</si>
  <si>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</si>
  <si>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</si>
  <si>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</si>
  <si>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</si>
  <si>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</si>
  <si>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</si>
  <si>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</si>
  <si>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</si>
  <si>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</si>
  <si>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</si>
  <si>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</si>
  <si>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</si>
  <si>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</si>
  <si>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</si>
  <si>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</si>
  <si>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</si>
  <si>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</si>
  <si>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</si>
  <si>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</si>
  <si>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</si>
  <si>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</si>
  <si>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</si>
  <si>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</si>
  <si>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</si>
  <si>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</si>
  <si>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</si>
  <si>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</si>
  <si>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</si>
  <si>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</si>
  <si>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</si>
  <si>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</si>
  <si>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</si>
  <si>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</si>
  <si>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</si>
  <si>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</si>
  <si>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</si>
  <si>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</si>
  <si>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</si>
  <si>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</si>
  <si>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</si>
  <si>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</si>
  <si>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</si>
  <si>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</si>
  <si>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</si>
  <si>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</si>
  <si>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</si>
  <si>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</si>
  <si>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</si>
  <si>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</si>
  <si>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</si>
  <si>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</si>
  <si>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</si>
  <si>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</si>
  <si>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</si>
  <si>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</si>
  <si>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</si>
  <si>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福島県いわき市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</si>
  <si>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</si>
  <si>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</si>
  <si>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</si>
  <si>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</si>
  <si>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</si>
  <si>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</si>
  <si>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</si>
  <si>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</si>
  <si>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</si>
  <si>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</si>
  <si>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</si>
  <si>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</si>
  <si>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</si>
  <si>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</si>
  <si>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</si>
  <si>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</si>
  <si>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</si>
  <si>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</si>
  <si>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</si>
  <si>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</si>
  <si>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</si>
  <si>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</si>
  <si>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</si>
  <si>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</si>
  <si>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</si>
  <si>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</si>
  <si>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</si>
  <si>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</si>
  <si>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</si>
  <si>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</si>
  <si>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</si>
  <si>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</si>
  <si>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</si>
  <si>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</si>
  <si>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</si>
  <si>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</si>
  <si>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</si>
  <si>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</si>
  <si>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</si>
  <si>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</si>
  <si>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</si>
  <si>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</si>
  <si>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</si>
  <si>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</si>
  <si>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</si>
  <si>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</si>
  <si>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</si>
  <si>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</si>
  <si>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</si>
  <si>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</si>
  <si>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</si>
  <si>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</si>
  <si>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</si>
  <si>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</si>
  <si>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</si>
  <si>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</si>
  <si>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</si>
  <si>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</si>
  <si>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</si>
  <si>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</si>
  <si>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</si>
  <si>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</si>
  <si>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</si>
  <si>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</si>
  <si>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</si>
  <si>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</si>
  <si>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</si>
  <si>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</si>
  <si>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</si>
  <si>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</si>
  <si>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</si>
  <si>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</si>
  <si>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</si>
  <si>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</si>
  <si>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</si>
  <si>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</si>
  <si>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</si>
  <si>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</si>
  <si>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</si>
  <si>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</si>
  <si>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</si>
  <si>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</si>
  <si>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</si>
  <si>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</si>
  <si>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</si>
  <si>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</si>
  <si>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</si>
  <si>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</si>
  <si>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</si>
  <si>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</si>
  <si>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</si>
  <si>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</si>
  <si>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</si>
  <si>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</si>
  <si>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</si>
  <si>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</si>
  <si>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</si>
  <si>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</si>
  <si>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</si>
  <si>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</si>
  <si>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</si>
  <si>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</si>
  <si>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</si>
  <si>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</si>
  <si>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</si>
  <si>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</si>
  <si>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</si>
  <si>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</si>
  <si>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</si>
  <si>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</si>
  <si>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</si>
  <si>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</si>
  <si>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</si>
  <si>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</si>
  <si>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</si>
  <si>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</si>
  <si>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</si>
  <si>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</si>
  <si>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</si>
  <si>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</si>
  <si>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</si>
  <si>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</si>
  <si>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</si>
  <si>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</si>
  <si>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</si>
  <si>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</si>
  <si>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</si>
  <si>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</si>
  <si>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</si>
  <si>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</si>
  <si>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</si>
  <si>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</si>
  <si>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</si>
  <si>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</si>
  <si>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</si>
  <si>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</si>
  <si>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</si>
  <si>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</si>
  <si>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</si>
  <si>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</si>
  <si>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</si>
  <si>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</si>
  <si>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</si>
  <si>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</si>
  <si>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</si>
  <si>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</si>
  <si>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</si>
  <si>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</si>
  <si>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</si>
  <si>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福島県いわき市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</si>
  <si>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</si>
  <si>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</si>
  <si>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</si>
  <si>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</si>
  <si>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</si>
  <si>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</si>
  <si>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</si>
  <si>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</si>
  <si>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</si>
  <si>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</si>
  <si>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</si>
  <si>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</si>
  <si>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</si>
  <si>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</si>
  <si>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</si>
  <si>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</si>
  <si>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</si>
  <si>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</si>
  <si>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</si>
  <si>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</si>
  <si>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</si>
  <si>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</si>
  <si>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</si>
  <si>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</si>
  <si>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</si>
  <si>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</si>
  <si>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</si>
  <si>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</si>
  <si>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</si>
  <si>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</si>
  <si>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</si>
  <si>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</si>
  <si>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</si>
  <si>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</si>
  <si>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</si>
  <si>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</si>
  <si>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</si>
  <si>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</si>
  <si>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</si>
  <si>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</si>
  <si>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</si>
  <si>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</si>
  <si>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</si>
  <si>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病院事業会計</t>
    <phoneticPr fontId="5"/>
  </si>
  <si>
    <t>下水道事業会計</t>
    <phoneticPr fontId="5"/>
  </si>
  <si>
    <t>地域汚水処理事業会計</t>
    <phoneticPr fontId="5"/>
  </si>
  <si>
    <t>法適用企業</t>
    <phoneticPr fontId="5"/>
  </si>
  <si>
    <t>農業集落排水事業会計</t>
    <phoneticPr fontId="5"/>
  </si>
  <si>
    <t>法適用企業</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</si>
  <si>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</si>
  <si>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</si>
  <si>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</si>
  <si>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</si>
  <si>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</si>
  <si>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</si>
  <si>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</si>
  <si>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</si>
  <si>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</si>
  <si>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</si>
  <si>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</si>
  <si>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</si>
  <si>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</si>
  <si>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</si>
  <si>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</si>
  <si>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</si>
  <si>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</si>
  <si>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</si>
  <si>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</si>
  <si>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</si>
  <si>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</si>
  <si>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</si>
  <si>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</si>
  <si>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</si>
  <si>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</si>
  <si>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</si>
  <si>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</si>
  <si>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</si>
  <si>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</si>
  <si>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</si>
  <si>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</si>
  <si>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</si>
  <si>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</si>
  <si>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</si>
  <si>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</si>
  <si>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</si>
  <si>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</si>
  <si>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</si>
  <si>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</si>
  <si>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</si>
  <si>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</si>
  <si>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</si>
  <si>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</si>
  <si>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</si>
  <si>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</si>
  <si>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</si>
  <si>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</si>
  <si>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</si>
  <si>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</si>
  <si>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</si>
  <si>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</si>
  <si>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</si>
  <si>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</si>
  <si>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</si>
  <si>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</si>
  <si>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</si>
  <si>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</si>
  <si>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</si>
  <si>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</si>
  <si>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</si>
  <si>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</si>
  <si>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</si>
  <si>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</si>
  <si>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</si>
  <si>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</si>
  <si>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</si>
  <si>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</si>
  <si>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</si>
  <si>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</si>
  <si>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</si>
  <si>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</si>
  <si>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</si>
  <si>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</si>
  <si>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</si>
  <si>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</si>
  <si>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</si>
  <si>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</si>
  <si>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</si>
  <si>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</si>
  <si>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</si>
  <si>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</si>
  <si>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</si>
  <si>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</si>
  <si>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</si>
  <si>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</si>
  <si>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</si>
  <si>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</si>
  <si>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</si>
  <si>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</si>
  <si>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</si>
  <si>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</si>
  <si>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</si>
  <si>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</si>
  <si>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</si>
  <si>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</si>
  <si>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</si>
  <si>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</si>
  <si>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</si>
  <si>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</si>
  <si>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</si>
  <si>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</si>
  <si>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</si>
  <si>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</si>
  <si>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</si>
  <si>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</si>
  <si>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</si>
  <si>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</si>
  <si>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</si>
  <si>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</si>
  <si>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</si>
  <si>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</si>
  <si>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</si>
  <si>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</si>
  <si>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</si>
  <si>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</si>
  <si>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</si>
  <si>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</si>
  <si>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</si>
  <si>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</si>
  <si>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</si>
  <si>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</si>
  <si>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</si>
  <si>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</si>
  <si>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</si>
  <si>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</si>
  <si>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</si>
  <si>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</si>
  <si>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</si>
  <si>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</si>
  <si>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</si>
  <si>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</si>
  <si>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</si>
  <si>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</si>
  <si>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</si>
  <si>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</si>
  <si>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</si>
  <si>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</si>
  <si>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</si>
  <si>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</si>
  <si>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</si>
  <si>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</si>
  <si>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</si>
  <si>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</si>
  <si>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</si>
  <si>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</si>
  <si>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</si>
  <si>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</si>
  <si>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</si>
  <si>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</si>
  <si>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</si>
  <si>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</si>
  <si>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</si>
  <si>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</si>
  <si>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</si>
  <si>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</si>
  <si>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0.25</t>
  </si>
  <si>
    <t>▲ 1.30</t>
  </si>
  <si>
    <t>▲ 2.68</t>
  </si>
  <si>
    <t>▲ 2.95</t>
  </si>
  <si>
    <t>水道事業会計</t>
  </si>
  <si>
    <t>病院事業会計</t>
  </si>
  <si>
    <t>一般会計</t>
  </si>
  <si>
    <t>介護保険特別会計</t>
  </si>
  <si>
    <t>地域汚水処理事業会計</t>
  </si>
  <si>
    <t>競輪事業特別会計</t>
  </si>
  <si>
    <t>下水道事業会計</t>
  </si>
  <si>
    <t>国民健康保険事業（事業勘定）特別会計</t>
  </si>
  <si>
    <t>その他会計（赤字）</t>
  </si>
  <si>
    <t>▲ 2.61</t>
  </si>
  <si>
    <t>▲ 0.34</t>
  </si>
  <si>
    <t>▲ 0.02</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</si>
  <si>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</si>
  <si>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</si>
  <si>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</si>
  <si>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</si>
  <si>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</si>
  <si>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</si>
  <si>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</si>
  <si>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東日本大震災復興交付金基金</t>
    <rPh sb="0" eb="11">
      <t>ヒガシニホンダイシンサイフッコウコウフキン</t>
    </rPh>
    <rPh sb="11" eb="13">
      <t>キキン</t>
    </rPh>
    <phoneticPr fontId="2"/>
  </si>
  <si>
    <t>市営住宅管理基金</t>
    <rPh sb="0" eb="2">
      <t>シエイ</t>
    </rPh>
    <rPh sb="2" eb="4">
      <t>ジュウタク</t>
    </rPh>
    <rPh sb="4" eb="6">
      <t>カンリ</t>
    </rPh>
    <rPh sb="6" eb="8">
      <t>キキン</t>
    </rPh>
    <phoneticPr fontId="2"/>
  </si>
  <si>
    <t>復興基金</t>
    <rPh sb="0" eb="2">
      <t>フッコウ</t>
    </rPh>
    <rPh sb="2" eb="4">
      <t>キキン</t>
    </rPh>
    <phoneticPr fontId="2"/>
  </si>
  <si>
    <t>水源保全基金</t>
    <rPh sb="0" eb="2">
      <t>スイゲン</t>
    </rPh>
    <rPh sb="2" eb="4">
      <t>ホゼン</t>
    </rPh>
    <rPh sb="4" eb="6">
      <t>キキン</t>
    </rPh>
    <phoneticPr fontId="2"/>
  </si>
  <si>
    <t>いわき市国際交流協会</t>
    <rPh sb="3" eb="4">
      <t>シ</t>
    </rPh>
    <rPh sb="4" eb="6">
      <t>コクサイ</t>
    </rPh>
    <rPh sb="6" eb="8">
      <t>コウリュウ</t>
    </rPh>
    <rPh sb="8" eb="10">
      <t>キョウカイ</t>
    </rPh>
    <phoneticPr fontId="2"/>
  </si>
  <si>
    <t>常磐湯本温泉</t>
    <rPh sb="0" eb="2">
      <t>ジョウバン</t>
    </rPh>
    <rPh sb="2" eb="4">
      <t>ユモト</t>
    </rPh>
    <rPh sb="4" eb="6">
      <t>オンセン</t>
    </rPh>
    <phoneticPr fontId="2"/>
  </si>
  <si>
    <t>いわき市社会福祉施設事業団</t>
    <rPh sb="3" eb="4">
      <t>シ</t>
    </rPh>
    <rPh sb="4" eb="6">
      <t>シャカイ</t>
    </rPh>
    <rPh sb="6" eb="8">
      <t>フクシ</t>
    </rPh>
    <rPh sb="8" eb="10">
      <t>シセツ</t>
    </rPh>
    <rPh sb="10" eb="13">
      <t>ジギョウダン</t>
    </rPh>
    <phoneticPr fontId="2"/>
  </si>
  <si>
    <t>いわきの里鬼ケ城</t>
    <rPh sb="4" eb="5">
      <t>サト</t>
    </rPh>
    <rPh sb="5" eb="6">
      <t>オニ</t>
    </rPh>
    <rPh sb="7" eb="8">
      <t>シロ</t>
    </rPh>
    <phoneticPr fontId="2"/>
  </si>
  <si>
    <t>いわき勤労福祉事業団</t>
    <rPh sb="3" eb="5">
      <t>キンロウ</t>
    </rPh>
    <rPh sb="5" eb="7">
      <t>フクシ</t>
    </rPh>
    <rPh sb="7" eb="10">
      <t>ジギョウダン</t>
    </rPh>
    <phoneticPr fontId="2"/>
  </si>
  <si>
    <t>いわき市勤労者福祉サービスセンター</t>
    <rPh sb="3" eb="4">
      <t>シ</t>
    </rPh>
    <rPh sb="4" eb="7">
      <t>キンロウシャ</t>
    </rPh>
    <rPh sb="7" eb="9">
      <t>フクシ</t>
    </rPh>
    <phoneticPr fontId="2"/>
  </si>
  <si>
    <t>いわき市観光物産センター</t>
    <rPh sb="3" eb="4">
      <t>シ</t>
    </rPh>
    <rPh sb="4" eb="6">
      <t>カンコウ</t>
    </rPh>
    <rPh sb="6" eb="8">
      <t>ブッサン</t>
    </rPh>
    <phoneticPr fontId="2"/>
  </si>
  <si>
    <t>いわきニュータウンセンター</t>
  </si>
  <si>
    <t>いわき市土地開発公社</t>
    <rPh sb="3" eb="4">
      <t>シ</t>
    </rPh>
    <rPh sb="4" eb="6">
      <t>トチ</t>
    </rPh>
    <rPh sb="6" eb="8">
      <t>カイハツ</t>
    </rPh>
    <rPh sb="8" eb="10">
      <t>コウシャ</t>
    </rPh>
    <phoneticPr fontId="2"/>
  </si>
  <si>
    <t>いわき市公園緑地観光公社</t>
    <rPh sb="3" eb="4">
      <t>シ</t>
    </rPh>
    <rPh sb="4" eb="6">
      <t>コウエン</t>
    </rPh>
    <rPh sb="6" eb="8">
      <t>リョクチ</t>
    </rPh>
    <rPh sb="8" eb="10">
      <t>カンコウ</t>
    </rPh>
    <rPh sb="10" eb="12">
      <t>コウシャ</t>
    </rPh>
    <phoneticPr fontId="2"/>
  </si>
  <si>
    <t>いわき市潮学生寮</t>
    <rPh sb="3" eb="4">
      <t>シ</t>
    </rPh>
    <rPh sb="4" eb="5">
      <t>ウシオ</t>
    </rPh>
    <rPh sb="5" eb="8">
      <t>ガクセイリョウ</t>
    </rPh>
    <phoneticPr fontId="2"/>
  </si>
  <si>
    <t>いわき市教育文化事業団</t>
    <rPh sb="3" eb="4">
      <t>シ</t>
    </rPh>
    <rPh sb="4" eb="6">
      <t>キョウイク</t>
    </rPh>
    <rPh sb="6" eb="8">
      <t>ブンカ</t>
    </rPh>
    <rPh sb="8" eb="11">
      <t>ジギョウダン</t>
    </rPh>
    <phoneticPr fontId="2"/>
  </si>
  <si>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</si>
  <si>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</si>
  <si>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</si>
  <si>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</si>
  <si>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</si>
  <si>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</si>
  <si>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</si>
  <si>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</si>
  <si>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</si>
  <si>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</si>
  <si>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</si>
  <si>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</si>
  <si>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</si>
  <si>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</si>
  <si>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</si>
  <si>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</si>
  <si>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</si>
  <si>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</si>
  <si>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</si>
  <si>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</si>
  <si>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</si>
  <si>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令和２年４月13日付け２市町村第122号に対する回答時において、平成30年度財務書類は整備中であったため、次回照会時に回答することといたします。</t>
    <phoneticPr fontId="5"/>
  </si>
  <si>
    <t>　将来負担比率については、充当可能基金残高の増加や学校教育施設等整備事業債等に係る基準財政需要額算入見込額が増加したこと等に伴い、前年度比で12.3ポイント低下した。
　実質公債費比率については、元利償還金の額が減少したこと等に伴い、前年度比で0.4ポイント低下した。
　今後については、新病院建設に伴う企業債の償還分に係る一般会計からの繰出金の増加等が見込まれることから、動向を注視しながら、引き続き適正な水準を維持できるよう努めていく。</t>
    <rPh sb="1" eb="3">
      <t>ショウライ</t>
    </rPh>
    <rPh sb="3" eb="5">
      <t>フタン</t>
    </rPh>
    <rPh sb="5" eb="7">
      <t>ヒリツ</t>
    </rPh>
    <rPh sb="13" eb="15">
      <t>ジュウトウ</t>
    </rPh>
    <rPh sb="15" eb="17">
      <t>カノウ</t>
    </rPh>
    <rPh sb="17" eb="19">
      <t>キキン</t>
    </rPh>
    <rPh sb="19" eb="21">
      <t>ザンダカ</t>
    </rPh>
    <rPh sb="22" eb="24">
      <t>ゾウカ</t>
    </rPh>
    <rPh sb="25" eb="27">
      <t>ガッコウ</t>
    </rPh>
    <rPh sb="27" eb="29">
      <t>キョウイク</t>
    </rPh>
    <rPh sb="29" eb="31">
      <t>シセツ</t>
    </rPh>
    <rPh sb="31" eb="32">
      <t>トウ</t>
    </rPh>
    <rPh sb="32" eb="34">
      <t>セイビ</t>
    </rPh>
    <rPh sb="34" eb="36">
      <t>ジギョウ</t>
    </rPh>
    <rPh sb="36" eb="37">
      <t>サイ</t>
    </rPh>
    <rPh sb="37" eb="38">
      <t>トウ</t>
    </rPh>
    <rPh sb="39" eb="40">
      <t>カカ</t>
    </rPh>
    <rPh sb="41" eb="43">
      <t>キジュン</t>
    </rPh>
    <rPh sb="43" eb="45">
      <t>ザイセイ</t>
    </rPh>
    <rPh sb="45" eb="47">
      <t>ジュヨウ</t>
    </rPh>
    <rPh sb="47" eb="48">
      <t>ガク</t>
    </rPh>
    <rPh sb="48" eb="50">
      <t>サンニュウ</t>
    </rPh>
    <rPh sb="50" eb="52">
      <t>ミコミ</t>
    </rPh>
    <rPh sb="52" eb="53">
      <t>ガク</t>
    </rPh>
    <rPh sb="54" eb="56">
      <t>ゾウカ</t>
    </rPh>
    <rPh sb="60" eb="61">
      <t>ナド</t>
    </rPh>
    <rPh sb="62" eb="63">
      <t>トモナ</t>
    </rPh>
    <rPh sb="65" eb="68">
      <t>ゼンネンド</t>
    </rPh>
    <rPh sb="68" eb="69">
      <t>ヒ</t>
    </rPh>
    <rPh sb="78" eb="80">
      <t>テイカ</t>
    </rPh>
    <rPh sb="85" eb="87">
      <t>ジッシツ</t>
    </rPh>
    <rPh sb="87" eb="90">
      <t>コウサイヒ</t>
    </rPh>
    <rPh sb="90" eb="92">
      <t>ヒリツ</t>
    </rPh>
    <rPh sb="117" eb="121">
      <t>ゼンネンドヒ</t>
    </rPh>
    <rPh sb="136" eb="138">
      <t>コンゴ</t>
    </rPh>
    <rPh sb="144" eb="147">
      <t>シンビョウイン</t>
    </rPh>
    <rPh sb="147" eb="149">
      <t>ケンセツ</t>
    </rPh>
    <rPh sb="150" eb="151">
      <t>トモナ</t>
    </rPh>
    <rPh sb="152" eb="154">
      <t>キギョウ</t>
    </rPh>
    <rPh sb="154" eb="155">
      <t>サイ</t>
    </rPh>
    <rPh sb="156" eb="158">
      <t>ショウカン</t>
    </rPh>
    <rPh sb="158" eb="159">
      <t>ブン</t>
    </rPh>
    <rPh sb="160" eb="161">
      <t>カカ</t>
    </rPh>
    <rPh sb="162" eb="164">
      <t>イッパン</t>
    </rPh>
    <rPh sb="164" eb="166">
      <t>カイケイ</t>
    </rPh>
    <rPh sb="169" eb="171">
      <t>クリダ</t>
    </rPh>
    <rPh sb="171" eb="172">
      <t>キン</t>
    </rPh>
    <rPh sb="173" eb="175">
      <t>ゾウカ</t>
    </rPh>
    <rPh sb="175" eb="176">
      <t>トウ</t>
    </rPh>
    <rPh sb="177" eb="179">
      <t>ミコ</t>
    </rPh>
    <rPh sb="187" eb="189">
      <t>ドウコウ</t>
    </rPh>
    <rPh sb="190" eb="192">
      <t>チュウシ</t>
    </rPh>
    <rPh sb="197" eb="198">
      <t>ヒ</t>
    </rPh>
    <rPh sb="199" eb="200">
      <t>ツヅ</t>
    </rPh>
    <rPh sb="201" eb="203">
      <t>テキセイ</t>
    </rPh>
    <rPh sb="204" eb="206">
      <t>スイジュン</t>
    </rPh>
    <rPh sb="207" eb="209">
      <t>イジ</t>
    </rPh>
    <rPh sb="214" eb="2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</si>
</sst>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EC44-4F82-807E-E251944AD3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143980</c:v>
                </c:pt>
                <c:pt idx="1">
                  <c:v>114922</c:v>
                </c:pt>
                <c:pt idx="2">
                  <c:v>83480</c:v>
                </c:pt>
                <c:pt idx="3">
                  <c:v>90439</c:v>
                </c:pt>
                <c:pt idx="4">
                  <c:v>63802</c:v>
                </c:pt>
              </c:numCache>
            </c:numRef>
          </c:val>
          <c:smooth val="0"/>
          <c:extLst>
            <c:ext xmlns:c16="http://schemas.microsoft.com/office/drawing/2014/chart" uri="{C3380CC4-5D6E-409C-BE32-E72D297353CC}">
              <c16:uniqueId val="{00000001-EC44-4F82-807E-E251944AD3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7.48</c:v>
                </c:pt>
                <c:pt idx="1">
                  <c:v>7.12</c:v>
                </c:pt>
                <c:pt idx="2">
                  <c:v>5.21</c:v>
                </c:pt>
                <c:pt idx="3">
                  <c:v>6.05</c:v>
                </c:pt>
                <c:pt idx="4">
                  <c:v>6.11</c:v>
                </c:pt>
              </c:numCache>
            </c:numRef>
          </c:val>
          <c:extLst>
            <c:ext xmlns:c16="http://schemas.microsoft.com/office/drawing/2014/chart" uri="{C3380CC4-5D6E-409C-BE32-E72D297353CC}">
              <c16:uniqueId val="{00000000-6887-4D70-8507-606DDF0314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16.13</c:v>
                </c:pt>
                <c:pt idx="1">
                  <c:v>19.54</c:v>
                </c:pt>
                <c:pt idx="2">
                  <c:v>20.29</c:v>
                </c:pt>
                <c:pt idx="3">
                  <c:v>16.57</c:v>
                </c:pt>
                <c:pt idx="4">
                  <c:v>13.3</c:v>
                </c:pt>
              </c:numCache>
            </c:numRef>
          </c:val>
          <c:extLst>
            <c:ext xmlns:c16="http://schemas.microsoft.com/office/drawing/2014/chart" uri="{C3380CC4-5D6E-409C-BE32-E72D297353CC}">
              <c16:uniqueId val="{00000001-6887-4D70-8507-606DDF0314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-0.25</c:v>
                </c:pt>
                <c:pt idx="1">
                  <c:v>3.1</c:v>
                </c:pt>
                <c:pt idx="2">
                  <c:v>-1.3</c:v>
                </c:pt>
                <c:pt idx="3">
                  <c:v>-2.68</c:v>
                </c:pt>
                <c:pt idx="4">
                  <c:v>-2.95</c:v>
                </c:pt>
              </c:numCache>
            </c:numRef>
          </c:val>
          <c:smooth val="0"/>
          <c:extLst>
            <c:ext xmlns:c16="http://schemas.microsoft.com/office/drawing/2014/chart" uri="{C3380CC4-5D6E-409C-BE32-E72D297353CC}">
              <c16:uniqueId val="{00000002-6887-4D70-8507-606DDF0314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0.47</c:v>
                </c:pt>
                <c:pt idx="2">
                  <c:v>#N/A</c:v>
                </c:pt>
                <c:pt idx="3">
                  <c:v>2.39</c:v>
                </c:pt>
                <c:pt idx="4">
                  <c:v>#N/A</c:v>
                </c:pt>
                <c:pt idx="5">
                  <c:v>0.03</c:v>
                </c:pt>
                <c:pt idx="6">
                  <c:v>#N/A</c:v>
                </c:pt>
                <c:pt idx="7">
                  <c:v>0.02</c:v>
                </c:pt>
                <c:pt idx="8">
                  <c:v>#N/A</c:v>
                </c:pt>
                <c:pt idx="9">
                  <c:v>0.05</c:v>
                </c:pt>
              </c:numCache>
            </c:numRef>
          </c:val>
          <c:extLst>
            <c:ext xmlns:c16="http://schemas.microsoft.com/office/drawing/2014/chart" uri="{C3380CC4-5D6E-409C-BE32-E72D297353CC}">
              <c16:uniqueId val="{00000000-12E5-4BFF-8BE2-7577F5CEDA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2.61</c:v>
                </c:pt>
                <c:pt idx="1">
                  <c:v>#N/A</c:v>
                </c:pt>
                <c:pt idx="2">
                  <c:v>0.34</c:v>
                </c:pt>
                <c:pt idx="3">
                  <c:v>#N/A</c:v>
                </c:pt>
                <c:pt idx="4">
                  <c:v>0.02</c:v>
                </c:pt>
                <c:pt idx="5">
                  <c:v>#N/A</c:v>
                </c:pt>
                <c:pt idx="6">
                  <c:v>0</c:v>
                </c:pt>
                <c:pt idx="7">
                  <c:v>0</c:v>
                </c:pt>
                <c:pt idx="8">
                  <c:v>0</c:v>
                </c:pt>
                <c:pt idx="9">
                  <c:v>0</c:v>
                </c:pt>
              </c:numCache>
            </c:numRef>
          </c:val>
          <c:extLst>
            <c:ext xmlns:c16="http://schemas.microsoft.com/office/drawing/2014/chart" uri="{C3380CC4-5D6E-409C-BE32-E72D297353CC}">
              <c16:uniqueId val="{00000001-12E5-4BFF-8BE2-7577F5CEDA57}"/>
            </c:ext>
          </c:extLst>
        </c:ser>
        <c:ser>
          <c:idx val="2"/>
          <c:order val="2"/>
          <c:tx>
            <c:strRef>
              <c:f>データシート!$A$29</c:f>
              <c:strCache>
                <c:ptCount val="1"/>
                <c:pt idx="0">
                  <c:v>国民健康保険事業（事業勘定）特別会計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4.1900000000000004</c:v>
                </c:pt>
                <c:pt idx="2">
                  <c:v>#N/A</c:v>
                </c:pt>
                <c:pt idx="3">
                  <c:v>3.7</c:v>
                </c:pt>
                <c:pt idx="4">
                  <c:v>#N/A</c:v>
                </c:pt>
                <c:pt idx="5">
                  <c:v>3.75</c:v>
                </c:pt>
                <c:pt idx="6">
                  <c:v>#N/A</c:v>
                </c:pt>
                <c:pt idx="7">
                  <c:v>1.03</c:v>
                </c:pt>
                <c:pt idx="8">
                  <c:v>#N/A</c:v>
                </c:pt>
                <c:pt idx="9">
                  <c:v>0.08</c:v>
                </c:pt>
              </c:numCache>
            </c:numRef>
          </c:val>
          <c:extLst>
            <c:ext xmlns:c16="http://schemas.microsoft.com/office/drawing/2014/chart" uri="{C3380CC4-5D6E-409C-BE32-E72D297353CC}">
              <c16:uniqueId val="{00000002-12E5-4BFF-8BE2-7577F5CEDA57}"/>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0.52</c:v>
                </c:pt>
                <c:pt idx="6">
                  <c:v>#N/A</c:v>
                </c:pt>
                <c:pt idx="7">
                  <c:v>0.28000000000000003</c:v>
                </c:pt>
                <c:pt idx="8">
                  <c:v>#N/A</c:v>
                </c:pt>
                <c:pt idx="9">
                  <c:v>0.28000000000000003</c:v>
                </c:pt>
              </c:numCache>
            </c:numRef>
          </c:val>
          <c:extLst>
            <c:ext xmlns:c16="http://schemas.microsoft.com/office/drawing/2014/chart" uri="{C3380CC4-5D6E-409C-BE32-E72D297353CC}">
              <c16:uniqueId val="{00000003-12E5-4BFF-8BE2-7577F5CEDA57}"/>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0.78</c:v>
                </c:pt>
                <c:pt idx="2">
                  <c:v>#N/A</c:v>
                </c:pt>
                <c:pt idx="3">
                  <c:v>0.91</c:v>
                </c:pt>
                <c:pt idx="4">
                  <c:v>#N/A</c:v>
                </c:pt>
                <c:pt idx="5">
                  <c:v>0.51</c:v>
                </c:pt>
                <c:pt idx="6">
                  <c:v>#N/A</c:v>
                </c:pt>
                <c:pt idx="7">
                  <c:v>0.69</c:v>
                </c:pt>
                <c:pt idx="8">
                  <c:v>#N/A</c:v>
                </c:pt>
                <c:pt idx="9">
                  <c:v>0.28999999999999998</c:v>
                </c:pt>
              </c:numCache>
            </c:numRef>
          </c:val>
          <c:extLst>
            <c:ext xmlns:c16="http://schemas.microsoft.com/office/drawing/2014/chart" uri="{C3380CC4-5D6E-409C-BE32-E72D297353CC}">
              <c16:uniqueId val="{00000004-12E5-4BFF-8BE2-7577F5CEDA57}"/>
            </c:ext>
          </c:extLst>
        </c:ser>
        <c:ser>
          <c:idx val="5"/>
          <c:order val="5"/>
          <c:tx>
            <c:strRef>
              <c:f>データシート!$A$32</c:f>
              <c:strCache>
                <c:ptCount val="1"/>
                <c:pt idx="0">
                  <c:v>地域汚水処理事業会計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0.54</c:v>
                </c:pt>
                <c:pt idx="6">
                  <c:v>#N/A</c:v>
                </c:pt>
                <c:pt idx="7">
                  <c:v>0.56000000000000005</c:v>
                </c:pt>
                <c:pt idx="8">
                  <c:v>#N/A</c:v>
                </c:pt>
                <c:pt idx="9">
                  <c:v>0.59</c:v>
                </c:pt>
              </c:numCache>
            </c:numRef>
          </c:val>
          <c:extLst>
            <c:ext xmlns:c16="http://schemas.microsoft.com/office/drawing/2014/chart" uri="{C3380CC4-5D6E-409C-BE32-E72D297353CC}">
              <c16:uniqueId val="{00000005-12E5-4BFF-8BE2-7577F5CEDA5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0.78</c:v>
                </c:pt>
                <c:pt idx="2">
                  <c:v>#N/A</c:v>
                </c:pt>
                <c:pt idx="3">
                  <c:v>0.87</c:v>
                </c:pt>
                <c:pt idx="4">
                  <c:v>#N/A</c:v>
                </c:pt>
                <c:pt idx="5">
                  <c:v>1.38</c:v>
                </c:pt>
                <c:pt idx="6">
                  <c:v>#N/A</c:v>
                </c:pt>
                <c:pt idx="7">
                  <c:v>0.76</c:v>
                </c:pt>
                <c:pt idx="8">
                  <c:v>#N/A</c:v>
                </c:pt>
                <c:pt idx="9">
                  <c:v>1.1200000000000001</c:v>
                </c:pt>
              </c:numCache>
            </c:numRef>
          </c:val>
          <c:extLst>
            <c:ext xmlns:c16="http://schemas.microsoft.com/office/drawing/2014/chart" uri="{C3380CC4-5D6E-409C-BE32-E72D297353CC}">
              <c16:uniqueId val="{00000006-12E5-4BFF-8BE2-7577F5CEDA5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9.66</c:v>
                </c:pt>
                <c:pt idx="2">
                  <c:v>#N/A</c:v>
                </c:pt>
                <c:pt idx="3">
                  <c:v>7.15</c:v>
                </c:pt>
                <c:pt idx="4">
                  <c:v>#N/A</c:v>
                </c:pt>
                <c:pt idx="5">
                  <c:v>5.2</c:v>
                </c:pt>
                <c:pt idx="6">
                  <c:v>#N/A</c:v>
                </c:pt>
                <c:pt idx="7">
                  <c:v>6.16</c:v>
                </c:pt>
                <c:pt idx="8">
                  <c:v>#N/A</c:v>
                </c:pt>
                <c:pt idx="9">
                  <c:v>6.32</c:v>
                </c:pt>
              </c:numCache>
            </c:numRef>
          </c:val>
          <c:extLst>
            <c:ext xmlns:c16="http://schemas.microsoft.com/office/drawing/2014/chart" uri="{C3380CC4-5D6E-409C-BE32-E72D297353CC}">
              <c16:uniqueId val="{00000007-12E5-4BFF-8BE2-7577F5CEDA5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6.84</c:v>
                </c:pt>
                <c:pt idx="2">
                  <c:v>#N/A</c:v>
                </c:pt>
                <c:pt idx="3">
                  <c:v>8.7799999999999994</c:v>
                </c:pt>
                <c:pt idx="4">
                  <c:v>#N/A</c:v>
                </c:pt>
                <c:pt idx="5">
                  <c:v>9.99</c:v>
                </c:pt>
                <c:pt idx="6">
                  <c:v>#N/A</c:v>
                </c:pt>
                <c:pt idx="7">
                  <c:v>10.92</c:v>
                </c:pt>
                <c:pt idx="8">
                  <c:v>#N/A</c:v>
                </c:pt>
                <c:pt idx="9">
                  <c:v>10.35</c:v>
                </c:pt>
              </c:numCache>
            </c:numRef>
          </c:val>
          <c:extLst>
            <c:ext xmlns:c16="http://schemas.microsoft.com/office/drawing/2014/chart" uri="{C3380CC4-5D6E-409C-BE32-E72D297353CC}">
              <c16:uniqueId val="{00000008-12E5-4BFF-8BE2-7577F5CEDA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11.39</c:v>
                </c:pt>
                <c:pt idx="2">
                  <c:v>#N/A</c:v>
                </c:pt>
                <c:pt idx="3">
                  <c:v>13.14</c:v>
                </c:pt>
                <c:pt idx="4">
                  <c:v>#N/A</c:v>
                </c:pt>
                <c:pt idx="5">
                  <c:v>13.61</c:v>
                </c:pt>
                <c:pt idx="6">
                  <c:v>#N/A</c:v>
                </c:pt>
                <c:pt idx="7">
                  <c:v>12.91</c:v>
                </c:pt>
                <c:pt idx="8">
                  <c:v>#N/A</c:v>
                </c:pt>
                <c:pt idx="9">
                  <c:v>13.77</c:v>
                </c:pt>
              </c:numCache>
            </c:numRef>
          </c:val>
          <c:extLst>
            <c:ext xmlns:c16="http://schemas.microsoft.com/office/drawing/2014/chart" uri="{C3380CC4-5D6E-409C-BE32-E72D297353CC}">
              <c16:uniqueId val="{00000009-12E5-4BFF-8BE2-7577F5CEDA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12765</c:v>
                </c:pt>
                <c:pt idx="5">
                  <c:v>11864</c:v>
                </c:pt>
                <c:pt idx="8">
                  <c:v>11646</c:v>
                </c:pt>
                <c:pt idx="11">
                  <c:v>11617</c:v>
                </c:pt>
                <c:pt idx="14">
                  <c:v>11599</c:v>
                </c:pt>
              </c:numCache>
            </c:numRef>
          </c:val>
          <c:extLst>
            <c:ext xmlns:c16="http://schemas.microsoft.com/office/drawing/2014/chart" uri="{C3380CC4-5D6E-409C-BE32-E72D297353CC}">
              <c16:uniqueId val="{00000000-FFD5-476F-B241-B923319603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D5-476F-B241-B923319603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1840</c:v>
                </c:pt>
                <c:pt idx="3">
                  <c:v>973</c:v>
                </c:pt>
                <c:pt idx="6">
                  <c:v>1743</c:v>
                </c:pt>
                <c:pt idx="9">
                  <c:v>973</c:v>
                </c:pt>
                <c:pt idx="12">
                  <c:v>973</c:v>
                </c:pt>
              </c:numCache>
            </c:numRef>
          </c:val>
          <c:extLst>
            <c:ext xmlns:c16="http://schemas.microsoft.com/office/drawing/2014/chart" uri="{C3380CC4-5D6E-409C-BE32-E72D297353CC}">
              <c16:uniqueId val="{00000002-FFD5-476F-B241-B923319603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4</c:v>
                </c:pt>
                <c:pt idx="9">
                  <c:v>4</c:v>
                </c:pt>
                <c:pt idx="12">
                  <c:v>4</c:v>
                </c:pt>
              </c:numCache>
            </c:numRef>
          </c:val>
          <c:extLst>
            <c:ext xmlns:c16="http://schemas.microsoft.com/office/drawing/2014/chart" uri="{C3380CC4-5D6E-409C-BE32-E72D297353CC}">
              <c16:uniqueId val="{00000003-FFD5-476F-B241-B923319603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3134</c:v>
                </c:pt>
                <c:pt idx="3">
                  <c:v>3990</c:v>
                </c:pt>
                <c:pt idx="6">
                  <c:v>3811</c:v>
                </c:pt>
                <c:pt idx="9">
                  <c:v>3770</c:v>
                </c:pt>
                <c:pt idx="12">
                  <c:v>3615</c:v>
                </c:pt>
              </c:numCache>
            </c:numRef>
          </c:val>
          <c:extLst>
            <c:ext xmlns:c16="http://schemas.microsoft.com/office/drawing/2014/chart" uri="{C3380CC4-5D6E-409C-BE32-E72D297353CC}">
              <c16:uniqueId val="{00000004-FFD5-476F-B241-B923319603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D5-476F-B241-B923319603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D5-476F-B241-B923319603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14490</c:v>
                </c:pt>
                <c:pt idx="3">
                  <c:v>12132</c:v>
                </c:pt>
                <c:pt idx="6">
                  <c:v>11999</c:v>
                </c:pt>
                <c:pt idx="9">
                  <c:v>11579</c:v>
                </c:pt>
                <c:pt idx="12">
                  <c:v>11694</c:v>
                </c:pt>
              </c:numCache>
            </c:numRef>
          </c:val>
          <c:extLst>
            <c:ext xmlns:c16="http://schemas.microsoft.com/office/drawing/2014/chart" uri="{C3380CC4-5D6E-409C-BE32-E72D297353CC}">
              <c16:uniqueId val="{00000007-FFD5-476F-B241-B923319603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6702</c:v>
                </c:pt>
                <c:pt idx="2">
                  <c:v>#N/A</c:v>
                </c:pt>
                <c:pt idx="3">
                  <c:v>#N/A</c:v>
                </c:pt>
                <c:pt idx="4">
                  <c:v>5234</c:v>
                </c:pt>
                <c:pt idx="5">
                  <c:v>#N/A</c:v>
                </c:pt>
                <c:pt idx="6">
                  <c:v>#N/A</c:v>
                </c:pt>
                <c:pt idx="7">
                  <c:v>5911</c:v>
                </c:pt>
                <c:pt idx="8">
                  <c:v>#N/A</c:v>
                </c:pt>
                <c:pt idx="9">
                  <c:v>#N/A</c:v>
                </c:pt>
                <c:pt idx="10">
                  <c:v>4709</c:v>
                </c:pt>
                <c:pt idx="11">
                  <c:v>#N/A</c:v>
                </c:pt>
                <c:pt idx="12">
                  <c:v>#N/A</c:v>
                </c:pt>
                <c:pt idx="13">
                  <c:v>4687</c:v>
                </c:pt>
                <c:pt idx="14">
                  <c:v>#N/A</c:v>
                </c:pt>
              </c:numCache>
            </c:numRef>
          </c:val>
          <c:smooth val="0"/>
          <c:extLst>
            <c:ext xmlns:c16="http://schemas.microsoft.com/office/drawing/2014/chart" uri="{C3380CC4-5D6E-409C-BE32-E72D297353CC}">
              <c16:uniqueId val="{00000008-FFD5-476F-B241-B923319603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111479</c:v>
                </c:pt>
                <c:pt idx="5">
                  <c:v>112327</c:v>
                </c:pt>
                <c:pt idx="8">
                  <c:v>110374</c:v>
                </c:pt>
                <c:pt idx="11">
                  <c:v>112684</c:v>
                </c:pt>
                <c:pt idx="14">
                  <c:v>117702</c:v>
                </c:pt>
              </c:numCache>
            </c:numRef>
          </c:val>
          <c:extLst>
            <c:ext xmlns:c16="http://schemas.microsoft.com/office/drawing/2014/chart" uri="{C3380CC4-5D6E-409C-BE32-E72D297353CC}">
              <c16:uniqueId val="{00000000-3E7D-489B-9194-D59798A1E3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28257</c:v>
                </c:pt>
                <c:pt idx="5">
                  <c:v>27623</c:v>
                </c:pt>
                <c:pt idx="8">
                  <c:v>26412</c:v>
                </c:pt>
                <c:pt idx="11">
                  <c:v>27232</c:v>
                </c:pt>
                <c:pt idx="14">
                  <c:v>27778</c:v>
                </c:pt>
              </c:numCache>
            </c:numRef>
          </c:val>
          <c:extLst>
            <c:ext xmlns:c16="http://schemas.microsoft.com/office/drawing/2014/chart" uri="{C3380CC4-5D6E-409C-BE32-E72D297353CC}">
              <c16:uniqueId val="{00000001-3E7D-489B-9194-D59798A1E3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33004</c:v>
                </c:pt>
                <c:pt idx="5">
                  <c:v>39203</c:v>
                </c:pt>
                <c:pt idx="8">
                  <c:v>41973</c:v>
                </c:pt>
                <c:pt idx="11">
                  <c:v>46577</c:v>
                </c:pt>
                <c:pt idx="14">
                  <c:v>50127</c:v>
                </c:pt>
              </c:numCache>
            </c:numRef>
          </c:val>
          <c:extLst>
            <c:ext xmlns:c16="http://schemas.microsoft.com/office/drawing/2014/chart" uri="{C3380CC4-5D6E-409C-BE32-E72D297353CC}">
              <c16:uniqueId val="{00000002-3E7D-489B-9194-D59798A1E3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7D-489B-9194-D59798A1E3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7D-489B-9194-D59798A1E3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7D-489B-9194-D59798A1E3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16830</c:v>
                </c:pt>
                <c:pt idx="3">
                  <c:v>16955</c:v>
                </c:pt>
                <c:pt idx="6">
                  <c:v>16667</c:v>
                </c:pt>
                <c:pt idx="9">
                  <c:v>16717</c:v>
                </c:pt>
                <c:pt idx="12">
                  <c:v>16124</c:v>
                </c:pt>
              </c:numCache>
            </c:numRef>
          </c:val>
          <c:extLst>
            <c:ext xmlns:c16="http://schemas.microsoft.com/office/drawing/2014/chart" uri="{C3380CC4-5D6E-409C-BE32-E72D297353CC}">
              <c16:uniqueId val="{00000006-3E7D-489B-9194-D59798A1E3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c:v>
                </c:pt>
                <c:pt idx="3">
                  <c:v>24</c:v>
                </c:pt>
                <c:pt idx="6">
                  <c:v>18</c:v>
                </c:pt>
                <c:pt idx="9">
                  <c:v>15</c:v>
                </c:pt>
                <c:pt idx="12">
                  <c:v>11</c:v>
                </c:pt>
              </c:numCache>
            </c:numRef>
          </c:val>
          <c:extLst>
            <c:ext xmlns:c16="http://schemas.microsoft.com/office/drawing/2014/chart" uri="{C3380CC4-5D6E-409C-BE32-E72D297353CC}">
              <c16:uniqueId val="{00000007-3E7D-489B-9194-D59798A1E3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48072</c:v>
                </c:pt>
                <c:pt idx="3">
                  <c:v>52839</c:v>
                </c:pt>
                <c:pt idx="6">
                  <c:v>53913</c:v>
                </c:pt>
                <c:pt idx="9">
                  <c:v>59547</c:v>
                </c:pt>
                <c:pt idx="12">
                  <c:v>63924</c:v>
                </c:pt>
              </c:numCache>
            </c:numRef>
          </c:val>
          <c:extLst>
            <c:ext xmlns:c16="http://schemas.microsoft.com/office/drawing/2014/chart" uri="{C3380CC4-5D6E-409C-BE32-E72D297353CC}">
              <c16:uniqueId val="{00000008-3E7D-489B-9194-D59798A1E3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8151</c:v>
                </c:pt>
                <c:pt idx="3">
                  <c:v>7365</c:v>
                </c:pt>
                <c:pt idx="6">
                  <c:v>5788</c:v>
                </c:pt>
                <c:pt idx="9">
                  <c:v>4959</c:v>
                </c:pt>
                <c:pt idx="12">
                  <c:v>4109</c:v>
                </c:pt>
              </c:numCache>
            </c:numRef>
          </c:val>
          <c:extLst>
            <c:ext xmlns:c16="http://schemas.microsoft.com/office/drawing/2014/chart" uri="{C3380CC4-5D6E-409C-BE32-E72D297353CC}">
              <c16:uniqueId val="{00000009-3E7D-489B-9194-D59798A1E3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125224</c:v>
                </c:pt>
                <c:pt idx="3">
                  <c:v>125337</c:v>
                </c:pt>
                <c:pt idx="6">
                  <c:v>122717</c:v>
                </c:pt>
                <c:pt idx="9">
                  <c:v>124321</c:v>
                </c:pt>
                <c:pt idx="12">
                  <c:v>122809</c:v>
                </c:pt>
              </c:numCache>
            </c:numRef>
          </c:val>
          <c:extLst>
            <c:ext xmlns:c16="http://schemas.microsoft.com/office/drawing/2014/chart" uri="{C3380CC4-5D6E-409C-BE32-E72D297353CC}">
              <c16:uniqueId val="{0000000A-3E7D-489B-9194-D59798A1E3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25563</c:v>
                </c:pt>
                <c:pt idx="2">
                  <c:v>#N/A</c:v>
                </c:pt>
                <c:pt idx="3">
                  <c:v>#N/A</c:v>
                </c:pt>
                <c:pt idx="4">
                  <c:v>23367</c:v>
                </c:pt>
                <c:pt idx="5">
                  <c:v>#N/A</c:v>
                </c:pt>
                <c:pt idx="6">
                  <c:v>#N/A</c:v>
                </c:pt>
                <c:pt idx="7">
                  <c:v>20344</c:v>
                </c:pt>
                <c:pt idx="8">
                  <c:v>#N/A</c:v>
                </c:pt>
                <c:pt idx="9">
                  <c:v>#N/A</c:v>
                </c:pt>
                <c:pt idx="10">
                  <c:v>19066</c:v>
                </c:pt>
                <c:pt idx="11">
                  <c:v>#N/A</c:v>
                </c:pt>
                <c:pt idx="12">
                  <c:v>#N/A</c:v>
                </c:pt>
                <c:pt idx="13">
                  <c:v>11372</c:v>
                </c:pt>
                <c:pt idx="14">
                  <c:v>#N/A</c:v>
                </c:pt>
              </c:numCache>
            </c:numRef>
          </c:val>
          <c:smooth val="0"/>
          <c:extLst>
            <c:ext xmlns:c16="http://schemas.microsoft.com/office/drawing/2014/chart" uri="{C3380CC4-5D6E-409C-BE32-E72D297353CC}">
              <c16:uniqueId val="{0000000B-3E7D-489B-9194-D59798A1E3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14812</c:v>
                </c:pt>
                <c:pt idx="1">
                  <c:v>12193</c:v>
                </c:pt>
                <c:pt idx="2">
                  <c:v>9896</c:v>
                </c:pt>
              </c:numCache>
            </c:numRef>
          </c:val>
          <c:extLst>
            <c:ext xmlns:c16="http://schemas.microsoft.com/office/drawing/2014/chart" uri="{C3380CC4-5D6E-409C-BE32-E72D297353CC}">
              <c16:uniqueId val="{00000000-41C7-469E-87E6-4CA580182B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2524</c:v>
                </c:pt>
                <c:pt idx="1">
                  <c:v>5075</c:v>
                </c:pt>
                <c:pt idx="2">
                  <c:v>8036</c:v>
                </c:pt>
              </c:numCache>
            </c:numRef>
          </c:val>
          <c:extLst>
            <c:ext xmlns:c16="http://schemas.microsoft.com/office/drawing/2014/chart" uri="{C3380CC4-5D6E-409C-BE32-E72D297353CC}">
              <c16:uniqueId val="{00000001-41C7-469E-87E6-4CA580182B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50870</c:v>
                </c:pt>
                <c:pt idx="1">
                  <c:v>45649</c:v>
                </c:pt>
                <c:pt idx="2">
                  <c:v>38270</c:v>
                </c:pt>
              </c:numCache>
            </c:numRef>
          </c:val>
          <c:extLst>
            <c:ext xmlns:c16="http://schemas.microsoft.com/office/drawing/2014/chart" uri="{C3380CC4-5D6E-409C-BE32-E72D297353CC}">
              <c16:uniqueId val="{00000002-41C7-469E-87E6-4CA580182B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{0291C8CB-5B39-41B5-BF76-F5B382BBDBE4}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549-4D5D-9CD8-AC5FC706B6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{8F376B37-7998-40AB-8AE3-0BFB7105C908}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49-4D5D-9CD8-AC5FC706B6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{41559B8B-CB15-4486-8FD9-ED11D23F8023}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49-4D5D-9CD8-AC5FC706B6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{3C2D6E01-2B13-4141-91F0-89EF006E79EF}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49-4D5D-9CD8-AC5FC706B6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{F04DC676-BFB3-4C95-9C1C-971E846A565D}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49-4D5D-9CD8-AC5FC706B65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{5B02A496-A514-4BB2-BA66-4CB39D4DFEF1}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549-4D5D-9CD8-AC5FC706B65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{DCB305E9-D09A-4353-8921-088E73F9D323}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549-4D5D-9CD8-AC5FC706B65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{EB20FB63-0087-4263-B6F8-70E0B739F9C7}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549-4D5D-9CD8-AC5FC706B65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{338EE7E8-6979-4816-81CD-0758FEC6AC38}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549-4D5D-9CD8-AC5FC706B6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60.5</c:v>
                </c:pt>
                <c:pt idx="24">
                  <c:v>62.7</c:v>
                </c:pt>
              </c:numCache>
            </c:numRef>
          </c:xVal>
          <c:yVal>
            <c:numRef>
              <c:f>公会計指標分析・財政指標組合せ分析表!$BP$51:$DC$51</c:f>
              <c:numCache>
                <c:formatCode>#,##0.0;"▲ "#,##0.0</c:formatCode>
                <c:ptCount val="40"/>
                <c:pt idx="16">
                  <c:v>32.1</c:v>
                </c:pt>
                <c:pt idx="24">
                  <c:v>29.7</c:v>
                </c:pt>
              </c:numCache>
            </c:numRef>
          </c:yVal>
          <c:smooth val="0"/>
          <c:extLst>
            <c:ext xmlns:c16="http://schemas.microsoft.com/office/drawing/2014/chart" uri="{C3380CC4-5D6E-409C-BE32-E72D297353CC}">
              <c16:uniqueId val="{00000009-C549-4D5D-9CD8-AC5FC706B6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{5A37CEB3-0304-4635-B9B9-7A74248BC74B}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549-4D5D-9CD8-AC5FC706B6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{526A3223-D1C9-48DB-BAFB-D1ED2E4D155E}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49-4D5D-9CD8-AC5FC706B6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{5A6DD6E7-29F3-456C-94B0-1476F506C2F3}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49-4D5D-9CD8-AC5FC706B6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{56E0800C-BEF2-4741-AD32-5AE2B8F9B464}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49-4D5D-9CD8-AC5FC706B6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{3AE85B4D-BCB9-474B-A161-2F3CFEBED38D}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49-4D5D-9CD8-AC5FC706B65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{5BFA4C66-A3AE-4294-A9CD-6785725EEE98}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549-4D5D-9CD8-AC5FC706B65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{6280DB61-017F-41D4-BFBA-70B619603536}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549-4D5D-9CD8-AC5FC706B65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{7C12C9F1-13F8-4E82-9E02-28FB38CA11B2}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549-4D5D-9CD8-AC5FC706B65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{9146B60D-5AD0-4B45-BD84-B3F51815979F}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549-4D5D-9CD8-AC5FC706B6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numCache>
            </c:numRef>
          </c:xVal>
          <c:yVal>
            <c:numRef>
              <c:f>公会計指標分析・財政指標組合せ分析表!$BP$55:$DC$55</c:f>
              <c:numCache>
                <c:formatCode>#,##0.0;"▲ "#,##0.0</c:formatCode>
                <c:ptCount val="40"/>
                <c:pt idx="16">
                  <c:v>38.9</c:v>
                </c:pt>
                <c:pt idx="24">
                  <c:v>37.6</c:v>
                </c:pt>
              </c:numCache>
            </c:numRef>
          </c:yVal>
          <c:smooth val="0"/>
          <c:extLst>
            <c:ext xmlns:c16="http://schemas.microsoft.com/office/drawing/2014/chart" uri="{C3380CC4-5D6E-409C-BE32-E72D297353CC}">
              <c16:uniqueId val="{00000013-C549-4D5D-9CD8-AC5FC706B657}"/>
            </c:ext>
          </c:extLst>
        </c:ser>
        <c:dLbls>
          <c:showLegendKey val="0"/>
          <c:showVal val="1"/>
          <c:showCatName val="0"/>
          <c:showSerName val="0"/>
          <c:showPercent val="0"/>
          <c:showBubbleSize val="0"/>
        </c:dLbls>
        <c:axId val="46179840"/>
        <c:axId val="46181760"/>
      </c:scatterChart>
      <c:valAx>
        <c:axId val="46179840"/>
        <c:scaling>
          <c:orientation val="minMax"/>
          <c:max val="63"/>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5"/>
          <c:min val="2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{5AECCB11-8D80-4E5E-8432-8A8BEB772443}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333-4414-8DD1-EAC100D5ED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{2AC899D5-E48E-4405-9B3B-D00FECD5808D}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33-4414-8DD1-EAC100D5ED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{1AC2DFF4-0B51-435C-A1EE-4D51776F0F6F}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33-4414-8DD1-EAC100D5ED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{05363B55-3F20-4C56-A22B-7D833DD221A8}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33-4414-8DD1-EAC100D5ED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{548A1397-149C-4263-B781-A701971C07EF}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33-4414-8DD1-EAC100D5ED9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{714D7E7C-52A8-4898-B785-312A354BCCBC}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333-4414-8DD1-EAC100D5ED9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{5512F882-A494-4E31-8E6D-8DF5E4060969}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333-4414-8DD1-EAC100D5ED9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{7AD6053C-ED4C-487C-A33E-300DF4BFAD70}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333-4414-8DD1-EAC100D5ED9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{E6D4A942-6AD4-4940-B34D-48ACC2E9738B}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333-4414-8DD1-EAC100D5ED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9.6999999999999993</c:v>
                </c:pt>
                <c:pt idx="16">
                  <c:v>9.4</c:v>
                </c:pt>
                <c:pt idx="24">
                  <c:v>8.3000000000000007</c:v>
                </c:pt>
                <c:pt idx="32">
                  <c:v>7.9</c:v>
                </c:pt>
              </c:numCache>
            </c:numRef>
          </c:xVal>
          <c:yVal>
            <c:numRef>
              <c:f>公会計指標分析・財政指標組合せ分析表!$BP$73:$DC$73</c:f>
              <c:numCache>
                <c:formatCode>#,##0.0;"▲ "#,##0.0</c:formatCode>
                <c:ptCount val="40"/>
                <c:pt idx="0">
                  <c:v>40.799999999999997</c:v>
                </c:pt>
                <c:pt idx="8">
                  <c:v>36.700000000000003</c:v>
                </c:pt>
                <c:pt idx="16">
                  <c:v>32.1</c:v>
                </c:pt>
                <c:pt idx="24">
                  <c:v>29.7</c:v>
                </c:pt>
                <c:pt idx="32">
                  <c:v>17.399999999999999</c:v>
                </c:pt>
              </c:numCache>
            </c:numRef>
          </c:yVal>
          <c:smooth val="0"/>
          <c:extLst>
            <c:ext xmlns:c16="http://schemas.microsoft.com/office/drawing/2014/chart" uri="{C3380CC4-5D6E-409C-BE32-E72D297353CC}">
              <c16:uniqueId val="{00000009-4333-4414-8DD1-EAC100D5ED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{A5440AE1-479C-4E27-A1AE-9A5E3B0B07D3}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333-4414-8DD1-EAC100D5ED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{D0A788C9-A456-4569-91AD-4BF3642513C9}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33-4414-8DD1-EAC100D5ED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{F65A2C4C-84C9-4CDB-9905-7A106DE4B99F}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33-4414-8DD1-EAC100D5ED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{CBFD5243-541A-4F9B-87AF-EDE87361B60C}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33-4414-8DD1-EAC100D5ED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{B33EB042-D58D-414D-82D3-A9EF5B7D3910}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33-4414-8DD1-EAC100D5ED9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{1B4D4FE4-6434-4A7F-A355-8F35DC807C5C}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333-4414-8DD1-EAC100D5ED9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{CB3BFCA3-6F79-415F-BE64-504D84D94D2B}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333-4414-8DD1-EAC100D5ED9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{12EF93DD-5FCF-4DA1-AD01-7272BD254A7D}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333-4414-8DD1-EAC100D5ED9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{528DF024-F24E-41BB-9AD0-0A569CD0124B}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333-4414-8DD1-EAC100D5ED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4333-4414-8DD1-EAC100D5ED98}"/>
            </c:ext>
          </c:extLst>
        </c:ser>
        <c:dLbls>
          <c:showLegendKey val="0"/>
          <c:showVal val="1"/>
          <c:showCatName val="0"/>
          <c:showSerName val="0"/>
          <c:showPercent val="0"/>
          <c:showBubbleSize val="0"/>
        </c:dLbls>
        <c:axId val="84219776"/>
        <c:axId val="84234240"/>
      </c:scatterChart>
      <c:valAx>
        <c:axId val="84219776"/>
        <c:scaling>
          <c:orientation val="minMax"/>
          <c:max val="11.6"/>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324,246
321,705
1,232.02
152,847,298
146,829,994
4,549,639
74,430,959
124,488,986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分子となる基準財政収入額は、輸送用機械器具製造業の収支改善に伴う法人市民税の増や、地方消費税交付金の増等により、前年度と比較して約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億円の増となったほか、分母となる基準財政需要額は、単位費用の減に伴う包括算定経費の減等により、前年度と比較して約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この結果、平成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年度までの３か年平均である財政力指数は、前年度から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xdr:cNvCxnSpPr/>
      </xdr:nvCxnSpPr>
      <xdr:spPr>
        <a:xfrm flipV="1">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2" name="直線コネクタ 71"/>
        <xdr:cNvCxnSpPr/>
      </xdr:nvCxnSpPr>
      <xdr:spPr>
        <a:xfrm flipV="1">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5" name="直線コネクタ 74"/>
        <xdr:cNvCxnSpPr/>
      </xdr:nvCxnSpPr>
      <xdr:spPr>
        <a:xfrm flipV="1">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79022</xdr:rowOff>
    </xdr:to>
    <xdr:cxnSp macro="">
      <xdr:nvCxnSpPr>
        <xdr:cNvPr id="78" name="直線コネクタ 77"/>
        <xdr:cNvCxnSpPr/>
      </xdr:nvCxnSpPr>
      <xdr:spPr>
        <a:xfrm flipV="1">
          <a:off x="1447800" y="722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24288</xdr:rowOff>
    </xdr:from>
    <xdr:ext cx="762000" cy="259045"/>
    <xdr:sp macro="" textlink="">
      <xdr:nvSpPr>
        <xdr:cNvPr id="89" name="財政力該当値テキスト"/>
        <xdr:cNvSpPr txBox="1"/>
      </xdr:nvSpPr>
      <xdr:spPr>
        <a:xfrm>
          <a:off x="5041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基準財政収入額の増に伴う普通交付税の減等により、分母となる経常一般財源が約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億円の減となった一方で、維持補修費の減等により、分子となる経常経費充当一般財源が前年度と比較して約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この結果、経常収支比率は、前年度から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62</xdr:row>
      <xdr:rowOff>150622</xdr:rowOff>
    </xdr:to>
    <xdr:cxnSp macro="">
      <xdr:nvCxnSpPr>
        <xdr:cNvPr id="130" name="直線コネクタ 129"/>
        <xdr:cNvCxnSpPr/>
      </xdr:nvCxnSpPr>
      <xdr:spPr>
        <a:xfrm flipV="1">
          <a:off x="4114800" y="107756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62</xdr:row>
      <xdr:rowOff>165100</xdr:rowOff>
    </xdr:to>
    <xdr:cxnSp macro="">
      <xdr:nvCxnSpPr>
        <xdr:cNvPr id="133" name="直線コネクタ 132"/>
        <xdr:cNvCxnSpPr/>
      </xdr:nvCxnSpPr>
      <xdr:spPr>
        <a:xfrm flipV="1">
          <a:off x="3225800" y="10780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62</xdr:row>
      <xdr:rowOff>165100</xdr:rowOff>
    </xdr:to>
    <xdr:cxnSp macro="">
      <xdr:nvCxnSpPr>
        <xdr:cNvPr id="136" name="直線コネクタ 135"/>
        <xdr:cNvCxnSpPr/>
      </xdr:nvCxnSpPr>
      <xdr:spPr>
        <a:xfrm>
          <a:off x="2336800" y="107419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32258</xdr:rowOff>
    </xdr:to>
    <xdr:cxnSp macro="">
      <xdr:nvCxnSpPr>
        <xdr:cNvPr id="139" name="直線コネクタ 138"/>
        <xdr:cNvCxnSpPr/>
      </xdr:nvCxnSpPr>
      <xdr:spPr>
        <a:xfrm flipV="1">
          <a:off x="1447800" y="107419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50"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2" name="テキスト ボックス 151"/>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4" name="テキスト ボックス 153"/>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6" name="テキスト ボックス 155"/>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58" name="テキスト ボックス 157"/>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物件費が、事業進捗に伴う震災復興・側溝堆積物撤去事業や除去土壌等管理・搬出推進事業の減等により、前年度と比較して約</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億円の減となったことに加え、維持補修費が、対象校・内容の見直しに伴う小学校敷地造成等事業の減等により、前年度と比較して約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この結果、人口１人当たり人件費・物件費等決算額は、前年度から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5,009</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128,288</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83589</xdr:rowOff>
    </xdr:from>
    <xdr:to>
      <xdr:col>23</xdr:col>
      <xdr:colOff>133350</xdr:colOff>
      <xdr:row>83</xdr:row>
      <xdr:rowOff>150737</xdr:rowOff>
    </xdr:to>
    <xdr:cxnSp macro="">
      <xdr:nvCxnSpPr>
        <xdr:cNvPr id="193" name="直線コネクタ 192"/>
        <xdr:cNvCxnSpPr/>
      </xdr:nvCxnSpPr>
      <xdr:spPr>
        <a:xfrm flipV="1">
          <a:off x="4114800" y="14313939"/>
          <a:ext cx="838200" cy="6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135562</xdr:rowOff>
    </xdr:from>
    <xdr:to>
      <xdr:col>19</xdr:col>
      <xdr:colOff>133350</xdr:colOff>
      <xdr:row>83</xdr:row>
      <xdr:rowOff>150737</xdr:rowOff>
    </xdr:to>
    <xdr:cxnSp macro="">
      <xdr:nvCxnSpPr>
        <xdr:cNvPr id="196" name="直線コネクタ 195"/>
        <xdr:cNvCxnSpPr/>
      </xdr:nvCxnSpPr>
      <xdr:spPr>
        <a:xfrm>
          <a:off x="3225800" y="14365912"/>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108536</xdr:rowOff>
    </xdr:from>
    <xdr:to>
      <xdr:col>15</xdr:col>
      <xdr:colOff>82550</xdr:colOff>
      <xdr:row>83</xdr:row>
      <xdr:rowOff>135562</xdr:rowOff>
    </xdr:to>
    <xdr:cxnSp macro="">
      <xdr:nvCxnSpPr>
        <xdr:cNvPr id="199" name="直線コネクタ 198"/>
        <xdr:cNvCxnSpPr/>
      </xdr:nvCxnSpPr>
      <xdr:spPr>
        <a:xfrm>
          <a:off x="2336800" y="14338886"/>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108536</xdr:rowOff>
    </xdr:from>
    <xdr:to>
      <xdr:col>11</xdr:col>
      <xdr:colOff>31750</xdr:colOff>
      <xdr:row>86</xdr:row>
      <xdr:rowOff>79280</xdr:rowOff>
    </xdr:to>
    <xdr:cxnSp macro="">
      <xdr:nvCxnSpPr>
        <xdr:cNvPr id="202" name="直線コネクタ 201"/>
        <xdr:cNvCxnSpPr/>
      </xdr:nvCxnSpPr>
      <xdr:spPr>
        <a:xfrm flipV="1">
          <a:off x="1447800" y="14338886"/>
          <a:ext cx="889000" cy="48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32789</xdr:rowOff>
    </xdr:from>
    <xdr:to>
      <xdr:col>23</xdr:col>
      <xdr:colOff>184150</xdr:colOff>
      <xdr:row>83</xdr:row>
      <xdr:rowOff>134389</xdr:rowOff>
    </xdr:to>
    <xdr:sp macro="" textlink="">
      <xdr:nvSpPr>
        <xdr:cNvPr id="212" name="楕円 211"/>
        <xdr:cNvSpPr/>
      </xdr:nvSpPr>
      <xdr:spPr>
        <a:xfrm>
          <a:off x="4902200" y="142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4866</xdr:rowOff>
    </xdr:from>
    <xdr:ext cx="762000" cy="259045"/>
    <xdr:sp macro="" textlink="">
      <xdr:nvSpPr>
        <xdr:cNvPr id="213" name="人件費・物件費等の状況該当値テキスト"/>
        <xdr:cNvSpPr txBox="1"/>
      </xdr:nvSpPr>
      <xdr:spPr>
        <a:xfrm>
          <a:off x="5041900" y="142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99937</xdr:rowOff>
    </xdr:from>
    <xdr:to>
      <xdr:col>19</xdr:col>
      <xdr:colOff>184150</xdr:colOff>
      <xdr:row>84</xdr:row>
      <xdr:rowOff>30087</xdr:rowOff>
    </xdr:to>
    <xdr:sp macro="" textlink="">
      <xdr:nvSpPr>
        <xdr:cNvPr id="214" name="楕円 213"/>
        <xdr:cNvSpPr/>
      </xdr:nvSpPr>
      <xdr:spPr>
        <a:xfrm>
          <a:off x="4064000" y="143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14864</xdr:rowOff>
    </xdr:from>
    <xdr:ext cx="736600" cy="259045"/>
    <xdr:sp macro="" textlink="">
      <xdr:nvSpPr>
        <xdr:cNvPr id="215" name="テキスト ボックス 214"/>
        <xdr:cNvSpPr txBox="1"/>
      </xdr:nvSpPr>
      <xdr:spPr>
        <a:xfrm>
          <a:off x="3733800" y="1441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84762</xdr:rowOff>
    </xdr:from>
    <xdr:to>
      <xdr:col>15</xdr:col>
      <xdr:colOff>133350</xdr:colOff>
      <xdr:row>84</xdr:row>
      <xdr:rowOff>14912</xdr:rowOff>
    </xdr:to>
    <xdr:sp macro="" textlink="">
      <xdr:nvSpPr>
        <xdr:cNvPr id="216" name="楕円 215"/>
        <xdr:cNvSpPr/>
      </xdr:nvSpPr>
      <xdr:spPr>
        <a:xfrm>
          <a:off x="3175000" y="143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171139</xdr:rowOff>
    </xdr:from>
    <xdr:ext cx="762000" cy="259045"/>
    <xdr:sp macro="" textlink="">
      <xdr:nvSpPr>
        <xdr:cNvPr id="217" name="テキスト ボックス 216"/>
        <xdr:cNvSpPr txBox="1"/>
      </xdr:nvSpPr>
      <xdr:spPr>
        <a:xfrm>
          <a:off x="2844800" y="1440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57736</xdr:rowOff>
    </xdr:from>
    <xdr:to>
      <xdr:col>11</xdr:col>
      <xdr:colOff>82550</xdr:colOff>
      <xdr:row>83</xdr:row>
      <xdr:rowOff>159336</xdr:rowOff>
    </xdr:to>
    <xdr:sp macro="" textlink="">
      <xdr:nvSpPr>
        <xdr:cNvPr id="218" name="楕円 217"/>
        <xdr:cNvSpPr/>
      </xdr:nvSpPr>
      <xdr:spPr>
        <a:xfrm>
          <a:off x="2286000" y="14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144113</xdr:rowOff>
    </xdr:from>
    <xdr:ext cx="762000" cy="259045"/>
    <xdr:sp macro="" textlink="">
      <xdr:nvSpPr>
        <xdr:cNvPr id="219" name="テキスト ボックス 218"/>
        <xdr:cNvSpPr txBox="1"/>
      </xdr:nvSpPr>
      <xdr:spPr>
        <a:xfrm>
          <a:off x="1955800" y="1437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28480</xdr:rowOff>
    </xdr:from>
    <xdr:to>
      <xdr:col>7</xdr:col>
      <xdr:colOff>31750</xdr:colOff>
      <xdr:row>86</xdr:row>
      <xdr:rowOff>130080</xdr:rowOff>
    </xdr:to>
    <xdr:sp macro="" textlink="">
      <xdr:nvSpPr>
        <xdr:cNvPr id="220" name="楕円 219"/>
        <xdr:cNvSpPr/>
      </xdr:nvSpPr>
      <xdr:spPr>
        <a:xfrm>
          <a:off x="1397000" y="147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114857</xdr:rowOff>
    </xdr:from>
    <xdr:ext cx="762000" cy="259045"/>
    <xdr:sp macro="" textlink="">
      <xdr:nvSpPr>
        <xdr:cNvPr id="221" name="テキスト ボックス 220"/>
        <xdr:cNvSpPr txBox="1"/>
      </xdr:nvSpPr>
      <xdr:spPr>
        <a:xfrm>
          <a:off x="1066800" y="1485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ポイント減となっているが、主な減要因としては、「平成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年度の給与改定に伴う給料表の引上げ率が国よりも低かったこと」が挙げられる。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今後も、人事院勧告等の内容を踏まえた給与改定を行い、適正な給与水準の維持に努める。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101600</xdr:rowOff>
    </xdr:to>
    <xdr:cxnSp macro="">
      <xdr:nvCxnSpPr>
        <xdr:cNvPr id="255" name="直線コネクタ 254"/>
        <xdr:cNvCxnSpPr/>
      </xdr:nvCxnSpPr>
      <xdr:spPr>
        <a:xfrm flipV="1">
          <a:off x="16179800" y="148261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58" name="直線コネクタ 257"/>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10584</xdr:rowOff>
    </xdr:to>
    <xdr:cxnSp macro="">
      <xdr:nvCxnSpPr>
        <xdr:cNvPr id="261" name="直線コネクタ 260"/>
        <xdr:cNvCxnSpPr/>
      </xdr:nvCxnSpPr>
      <xdr:spPr>
        <a:xfrm>
          <a:off x="14401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10584</xdr:rowOff>
    </xdr:to>
    <xdr:cxnSp macro="">
      <xdr:nvCxnSpPr>
        <xdr:cNvPr id="264" name="直線コネクタ 263"/>
        <xdr:cNvCxnSpPr/>
      </xdr:nvCxnSpPr>
      <xdr:spPr>
        <a:xfrm>
          <a:off x="13512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7" name="テキスト ボックス 276"/>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前年度と比較し、職員数（翌年度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日現在）はほぼ横ばいであるが、人口の減少に伴い、人口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今後も将来的な自治体運営に影響が生じないよう、市総合計画に基づき定員の適正管理に努める。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134983</xdr:rowOff>
    </xdr:from>
    <xdr:to>
      <xdr:col>81</xdr:col>
      <xdr:colOff>44450</xdr:colOff>
      <xdr:row>64</xdr:row>
      <xdr:rowOff>22134</xdr:rowOff>
    </xdr:to>
    <xdr:cxnSp macro="">
      <xdr:nvCxnSpPr>
        <xdr:cNvPr id="320" name="直線コネクタ 319"/>
        <xdr:cNvCxnSpPr/>
      </xdr:nvCxnSpPr>
      <xdr:spPr>
        <a:xfrm>
          <a:off x="16179800" y="1093633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103959</xdr:rowOff>
    </xdr:from>
    <xdr:to>
      <xdr:col>77</xdr:col>
      <xdr:colOff>44450</xdr:colOff>
      <xdr:row>63</xdr:row>
      <xdr:rowOff>134983</xdr:rowOff>
    </xdr:to>
    <xdr:cxnSp macro="">
      <xdr:nvCxnSpPr>
        <xdr:cNvPr id="323" name="直線コネクタ 322"/>
        <xdr:cNvCxnSpPr/>
      </xdr:nvCxnSpPr>
      <xdr:spPr>
        <a:xfrm>
          <a:off x="15290800" y="109053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48804</xdr:rowOff>
    </xdr:from>
    <xdr:to>
      <xdr:col>72</xdr:col>
      <xdr:colOff>203200</xdr:colOff>
      <xdr:row>63</xdr:row>
      <xdr:rowOff>103959</xdr:rowOff>
    </xdr:to>
    <xdr:cxnSp macro="">
      <xdr:nvCxnSpPr>
        <xdr:cNvPr id="326" name="直線コネクタ 325"/>
        <xdr:cNvCxnSpPr/>
      </xdr:nvCxnSpPr>
      <xdr:spPr>
        <a:xfrm>
          <a:off x="14401800" y="1085015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38463</xdr:rowOff>
    </xdr:from>
    <xdr:to>
      <xdr:col>68</xdr:col>
      <xdr:colOff>152400</xdr:colOff>
      <xdr:row>63</xdr:row>
      <xdr:rowOff>48804</xdr:rowOff>
    </xdr:to>
    <xdr:cxnSp macro="">
      <xdr:nvCxnSpPr>
        <xdr:cNvPr id="329" name="直線コネクタ 328"/>
        <xdr:cNvCxnSpPr/>
      </xdr:nvCxnSpPr>
      <xdr:spPr>
        <a:xfrm>
          <a:off x="13512800" y="108398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142784</xdr:rowOff>
    </xdr:from>
    <xdr:to>
      <xdr:col>81</xdr:col>
      <xdr:colOff>95250</xdr:colOff>
      <xdr:row>64</xdr:row>
      <xdr:rowOff>72934</xdr:rowOff>
    </xdr:to>
    <xdr:sp macro="" textlink="">
      <xdr:nvSpPr>
        <xdr:cNvPr id="339" name="楕円 338"/>
        <xdr:cNvSpPr/>
      </xdr:nvSpPr>
      <xdr:spPr>
        <a:xfrm>
          <a:off x="16967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114861</xdr:rowOff>
    </xdr:from>
    <xdr:ext cx="762000" cy="259045"/>
    <xdr:sp macro="" textlink="">
      <xdr:nvSpPr>
        <xdr:cNvPr id="340" name="定員管理の状況該当値テキスト"/>
        <xdr:cNvSpPr txBox="1"/>
      </xdr:nvSpPr>
      <xdr:spPr>
        <a:xfrm>
          <a:off x="17106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84183</xdr:rowOff>
    </xdr:from>
    <xdr:to>
      <xdr:col>77</xdr:col>
      <xdr:colOff>95250</xdr:colOff>
      <xdr:row>64</xdr:row>
      <xdr:rowOff>14333</xdr:rowOff>
    </xdr:to>
    <xdr:sp macro="" textlink="">
      <xdr:nvSpPr>
        <xdr:cNvPr id="341" name="楕円 340"/>
        <xdr:cNvSpPr/>
      </xdr:nvSpPr>
      <xdr:spPr>
        <a:xfrm>
          <a:off x="16129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170560</xdr:rowOff>
    </xdr:from>
    <xdr:ext cx="736600" cy="259045"/>
    <xdr:sp macro="" textlink="">
      <xdr:nvSpPr>
        <xdr:cNvPr id="342" name="テキスト ボックス 341"/>
        <xdr:cNvSpPr txBox="1"/>
      </xdr:nvSpPr>
      <xdr:spPr>
        <a:xfrm>
          <a:off x="15798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53159</xdr:rowOff>
    </xdr:from>
    <xdr:to>
      <xdr:col>73</xdr:col>
      <xdr:colOff>44450</xdr:colOff>
      <xdr:row>63</xdr:row>
      <xdr:rowOff>154759</xdr:rowOff>
    </xdr:to>
    <xdr:sp macro="" textlink="">
      <xdr:nvSpPr>
        <xdr:cNvPr id="343" name="楕円 342"/>
        <xdr:cNvSpPr/>
      </xdr:nvSpPr>
      <xdr:spPr>
        <a:xfrm>
          <a:off x="15240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139536</xdr:rowOff>
    </xdr:from>
    <xdr:ext cx="762000" cy="259045"/>
    <xdr:sp macro="" textlink="">
      <xdr:nvSpPr>
        <xdr:cNvPr id="344" name="テキスト ボックス 343"/>
        <xdr:cNvSpPr txBox="1"/>
      </xdr:nvSpPr>
      <xdr:spPr>
        <a:xfrm>
          <a:off x="14909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169454</xdr:rowOff>
    </xdr:from>
    <xdr:to>
      <xdr:col>68</xdr:col>
      <xdr:colOff>203200</xdr:colOff>
      <xdr:row>63</xdr:row>
      <xdr:rowOff>99604</xdr:rowOff>
    </xdr:to>
    <xdr:sp macro="" textlink="">
      <xdr:nvSpPr>
        <xdr:cNvPr id="345" name="楕円 344"/>
        <xdr:cNvSpPr/>
      </xdr:nvSpPr>
      <xdr:spPr>
        <a:xfrm>
          <a:off x="14351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84381</xdr:rowOff>
    </xdr:from>
    <xdr:ext cx="762000" cy="259045"/>
    <xdr:sp macro="" textlink="">
      <xdr:nvSpPr>
        <xdr:cNvPr id="346" name="テキスト ボックス 345"/>
        <xdr:cNvSpPr txBox="1"/>
      </xdr:nvSpPr>
      <xdr:spPr>
        <a:xfrm>
          <a:off x="14020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159113</xdr:rowOff>
    </xdr:from>
    <xdr:to>
      <xdr:col>64</xdr:col>
      <xdr:colOff>152400</xdr:colOff>
      <xdr:row>63</xdr:row>
      <xdr:rowOff>89263</xdr:rowOff>
    </xdr:to>
    <xdr:sp macro="" textlink="">
      <xdr:nvSpPr>
        <xdr:cNvPr id="347" name="楕円 346"/>
        <xdr:cNvSpPr/>
      </xdr:nvSpPr>
      <xdr:spPr>
        <a:xfrm>
          <a:off x="13462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74040</xdr:rowOff>
    </xdr:from>
    <xdr:ext cx="762000" cy="259045"/>
    <xdr:sp macro="" textlink="">
      <xdr:nvSpPr>
        <xdr:cNvPr id="348" name="テキスト ボックス 347"/>
        <xdr:cNvSpPr txBox="1"/>
      </xdr:nvSpPr>
      <xdr:spPr>
        <a:xfrm>
          <a:off x="13131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既発債の償還が進んだことに伴い、平成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年度単年度の元利償還金の額が、平成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年度と比較して減となったことなどにより、平成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年度までの３か年平均である実質公債費比率は、前年度から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今後は、新病院建設に伴う企業債の新規発行に伴い、一般会計から繰出金の増加が見込まれることから、動向を注視しながら、引き続き適正な水準を維持できるよう努める。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32766</xdr:rowOff>
    </xdr:to>
    <xdr:cxnSp macro="">
      <xdr:nvCxnSpPr>
        <xdr:cNvPr id="380" name="直線コネクタ 379"/>
        <xdr:cNvCxnSpPr/>
      </xdr:nvCxnSpPr>
      <xdr:spPr>
        <a:xfrm flipV="1">
          <a:off x="16179800" y="70236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138938</xdr:rowOff>
    </xdr:to>
    <xdr:cxnSp macro="">
      <xdr:nvCxnSpPr>
        <xdr:cNvPr id="383" name="直線コネクタ 382"/>
        <xdr:cNvCxnSpPr/>
      </xdr:nvCxnSpPr>
      <xdr:spPr>
        <a:xfrm flipV="1">
          <a:off x="15290800" y="70622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167894</xdr:rowOff>
    </xdr:to>
    <xdr:cxnSp macro="">
      <xdr:nvCxnSpPr>
        <xdr:cNvPr id="386" name="直線コネクタ 385"/>
        <xdr:cNvCxnSpPr/>
      </xdr:nvCxnSpPr>
      <xdr:spPr>
        <a:xfrm flipV="1">
          <a:off x="14401800" y="71683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131572</xdr:rowOff>
    </xdr:to>
    <xdr:cxnSp macro="">
      <xdr:nvCxnSpPr>
        <xdr:cNvPr id="389" name="直線コネクタ 388"/>
        <xdr:cNvCxnSpPr/>
      </xdr:nvCxnSpPr>
      <xdr:spPr>
        <a:xfrm flipV="1">
          <a:off x="13512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0"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1" name="楕円 400"/>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2" name="テキスト ボックス 401"/>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5" name="楕円 404"/>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6" name="テキスト ボックス 405"/>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7" name="楕円 406"/>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08" name="テキスト ボックス 407"/>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新病院建設に係る企業債の発行に伴い、公営企業債等繰入見込額が増となった一方で、基準財政需要額算入見込額及び充当可能基金残高が増となったこと等に伴い、将来負担比率は、前年度から</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今後は、新病院建設に係る企業債の償還に伴う一般会計からの繰出金の増加等による充当可能基金残高の減少が見込まれることから、動向を注視しながら、引き続き適正な水準を維持できるよう努める。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110321</xdr:rowOff>
    </xdr:from>
    <xdr:to>
      <xdr:col>81</xdr:col>
      <xdr:colOff>44450</xdr:colOff>
      <xdr:row>15</xdr:row>
      <xdr:rowOff>37804</xdr:rowOff>
    </xdr:to>
    <xdr:cxnSp macro="">
      <xdr:nvCxnSpPr>
        <xdr:cNvPr id="442" name="直線コネクタ 441"/>
        <xdr:cNvCxnSpPr/>
      </xdr:nvCxnSpPr>
      <xdr:spPr>
        <a:xfrm flipV="1">
          <a:off x="16179800" y="2510621"/>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37804</xdr:rowOff>
    </xdr:from>
    <xdr:to>
      <xdr:col>77</xdr:col>
      <xdr:colOff>44450</xdr:colOff>
      <xdr:row>15</xdr:row>
      <xdr:rowOff>57108</xdr:rowOff>
    </xdr:to>
    <xdr:cxnSp macro="">
      <xdr:nvCxnSpPr>
        <xdr:cNvPr id="445" name="直線コネクタ 444"/>
        <xdr:cNvCxnSpPr/>
      </xdr:nvCxnSpPr>
      <xdr:spPr>
        <a:xfrm flipV="1">
          <a:off x="15290800" y="26095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57108</xdr:rowOff>
    </xdr:from>
    <xdr:to>
      <xdr:col>72</xdr:col>
      <xdr:colOff>203200</xdr:colOff>
      <xdr:row>15</xdr:row>
      <xdr:rowOff>94107</xdr:rowOff>
    </xdr:to>
    <xdr:cxnSp macro="">
      <xdr:nvCxnSpPr>
        <xdr:cNvPr id="448" name="直線コネクタ 447"/>
        <xdr:cNvCxnSpPr/>
      </xdr:nvCxnSpPr>
      <xdr:spPr>
        <a:xfrm flipV="1">
          <a:off x="14401800" y="262885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94107</xdr:rowOff>
    </xdr:from>
    <xdr:to>
      <xdr:col>68</xdr:col>
      <xdr:colOff>152400</xdr:colOff>
      <xdr:row>15</xdr:row>
      <xdr:rowOff>127085</xdr:rowOff>
    </xdr:to>
    <xdr:cxnSp macro="">
      <xdr:nvCxnSpPr>
        <xdr:cNvPr id="451" name="直線コネクタ 450"/>
        <xdr:cNvCxnSpPr/>
      </xdr:nvCxnSpPr>
      <xdr:spPr>
        <a:xfrm flipV="1">
          <a:off x="13512800" y="266585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59521</xdr:rowOff>
    </xdr:from>
    <xdr:to>
      <xdr:col>81</xdr:col>
      <xdr:colOff>95250</xdr:colOff>
      <xdr:row>14</xdr:row>
      <xdr:rowOff>161121</xdr:rowOff>
    </xdr:to>
    <xdr:sp macro="" textlink="">
      <xdr:nvSpPr>
        <xdr:cNvPr id="461" name="楕円 460"/>
        <xdr:cNvSpPr/>
      </xdr:nvSpPr>
      <xdr:spPr>
        <a:xfrm>
          <a:off x="16967200" y="24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76048</xdr:rowOff>
    </xdr:from>
    <xdr:ext cx="762000" cy="259045"/>
    <xdr:sp macro="" textlink="">
      <xdr:nvSpPr>
        <xdr:cNvPr id="462" name="将来負担の状況該当値テキスト"/>
        <xdr:cNvSpPr txBox="1"/>
      </xdr:nvSpPr>
      <xdr:spPr>
        <a:xfrm>
          <a:off x="17106900" y="23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158454</xdr:rowOff>
    </xdr:from>
    <xdr:to>
      <xdr:col>77</xdr:col>
      <xdr:colOff>95250</xdr:colOff>
      <xdr:row>15</xdr:row>
      <xdr:rowOff>88604</xdr:rowOff>
    </xdr:to>
    <xdr:sp macro="" textlink="">
      <xdr:nvSpPr>
        <xdr:cNvPr id="463" name="楕円 462"/>
        <xdr:cNvSpPr/>
      </xdr:nvSpPr>
      <xdr:spPr>
        <a:xfrm>
          <a:off x="16129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98781</xdr:rowOff>
    </xdr:from>
    <xdr:ext cx="736600" cy="259045"/>
    <xdr:sp macro="" textlink="">
      <xdr:nvSpPr>
        <xdr:cNvPr id="464" name="テキスト ボックス 463"/>
        <xdr:cNvSpPr txBox="1"/>
      </xdr:nvSpPr>
      <xdr:spPr>
        <a:xfrm>
          <a:off x="15798800" y="232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6308</xdr:rowOff>
    </xdr:from>
    <xdr:to>
      <xdr:col>73</xdr:col>
      <xdr:colOff>44450</xdr:colOff>
      <xdr:row>15</xdr:row>
      <xdr:rowOff>107908</xdr:rowOff>
    </xdr:to>
    <xdr:sp macro="" textlink="">
      <xdr:nvSpPr>
        <xdr:cNvPr id="465" name="楕円 464"/>
        <xdr:cNvSpPr/>
      </xdr:nvSpPr>
      <xdr:spPr>
        <a:xfrm>
          <a:off x="15240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118085</xdr:rowOff>
    </xdr:from>
    <xdr:ext cx="762000" cy="259045"/>
    <xdr:sp macro="" textlink="">
      <xdr:nvSpPr>
        <xdr:cNvPr id="466" name="テキスト ボックス 465"/>
        <xdr:cNvSpPr txBox="1"/>
      </xdr:nvSpPr>
      <xdr:spPr>
        <a:xfrm>
          <a:off x="14909800" y="234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43307</xdr:rowOff>
    </xdr:from>
    <xdr:to>
      <xdr:col>68</xdr:col>
      <xdr:colOff>203200</xdr:colOff>
      <xdr:row>15</xdr:row>
      <xdr:rowOff>144907</xdr:rowOff>
    </xdr:to>
    <xdr:sp macro="" textlink="">
      <xdr:nvSpPr>
        <xdr:cNvPr id="467" name="楕円 466"/>
        <xdr:cNvSpPr/>
      </xdr:nvSpPr>
      <xdr:spPr>
        <a:xfrm>
          <a:off x="14351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155084</xdr:rowOff>
    </xdr:from>
    <xdr:ext cx="762000" cy="259045"/>
    <xdr:sp macro="" textlink="">
      <xdr:nvSpPr>
        <xdr:cNvPr id="468" name="テキスト ボックス 467"/>
        <xdr:cNvSpPr txBox="1"/>
      </xdr:nvSpPr>
      <xdr:spPr>
        <a:xfrm>
          <a:off x="14020800" y="23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76285</xdr:rowOff>
    </xdr:from>
    <xdr:to>
      <xdr:col>64</xdr:col>
      <xdr:colOff>152400</xdr:colOff>
      <xdr:row>16</xdr:row>
      <xdr:rowOff>6435</xdr:rowOff>
    </xdr:to>
    <xdr:sp macro="" textlink="">
      <xdr:nvSpPr>
        <xdr:cNvPr id="469" name="楕円 468"/>
        <xdr:cNvSpPr/>
      </xdr:nvSpPr>
      <xdr:spPr>
        <a:xfrm>
          <a:off x="13462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16612</xdr:rowOff>
    </xdr:from>
    <xdr:ext cx="762000" cy="259045"/>
    <xdr:sp macro="" textlink="">
      <xdr:nvSpPr>
        <xdr:cNvPr id="470" name="テキスト ボックス 469"/>
        <xdr:cNvSpPr txBox="1"/>
      </xdr:nvSpPr>
      <xdr:spPr>
        <a:xfrm>
          <a:off x="13131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324,246
321,705
1,232.02
152,847,298
146,829,994
4,549,639
74,430,959
124,488,986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特別職退職分の皆減等に伴い、退職手当が減となったことなどにより、人件費の経常経費充当一般財源が前年度と比較して約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億円の減となった一方で、分母となる経常一般財源総額が前年度と比較して約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億円の減となったことから、人件費の経常収支比率は、前年度から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66040</xdr:rowOff>
    </xdr:to>
    <xdr:cxnSp macro="">
      <xdr:nvCxnSpPr>
        <xdr:cNvPr id="66" name="直線コネクタ 65"/>
        <xdr:cNvCxnSpPr/>
      </xdr:nvCxnSpPr>
      <xdr:spPr>
        <a:xfrm>
          <a:off x="3987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58420</xdr:rowOff>
    </xdr:to>
    <xdr:cxnSp macro="">
      <xdr:nvCxnSpPr>
        <xdr:cNvPr id="69" name="直線コネクタ 68"/>
        <xdr:cNvCxnSpPr/>
      </xdr:nvCxnSpPr>
      <xdr:spPr>
        <a:xfrm>
          <a:off x="3098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27940</xdr:rowOff>
    </xdr:to>
    <xdr:cxnSp macro="">
      <xdr:nvCxnSpPr>
        <xdr:cNvPr id="72" name="直線コネクタ 71"/>
        <xdr:cNvCxnSpPr/>
      </xdr:nvCxnSpPr>
      <xdr:spPr>
        <a:xfrm>
          <a:off x="2209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20320</xdr:rowOff>
    </xdr:to>
    <xdr:cxnSp macro="">
      <xdr:nvCxnSpPr>
        <xdr:cNvPr id="75" name="直線コネクタ 74"/>
        <xdr:cNvCxnSpPr/>
      </xdr:nvCxnSpPr>
      <xdr:spPr>
        <a:xfrm flipV="1">
          <a:off x="1320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庁内共通業務システムの更新による機器賃借料の増に伴い、システム運用経費が増となったことなどにより、物件費の経常経費充当一般財源が前年度と比較して約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億円の増となったことに加え、分母となる経常一般財源総額が前年度と比較して約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億円の減となったことから、物件費の経常収支比率は、前年度から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19050</xdr:rowOff>
    </xdr:to>
    <xdr:cxnSp macro="">
      <xdr:nvCxnSpPr>
        <xdr:cNvPr id="127" name="直線コネクタ 126"/>
        <xdr:cNvCxnSpPr/>
      </xdr:nvCxnSpPr>
      <xdr:spPr>
        <a:xfrm>
          <a:off x="15671800" y="2527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139700</xdr:rowOff>
    </xdr:to>
    <xdr:cxnSp macro="">
      <xdr:nvCxnSpPr>
        <xdr:cNvPr id="130" name="直線コネクタ 129"/>
        <xdr:cNvCxnSpPr/>
      </xdr:nvCxnSpPr>
      <xdr:spPr>
        <a:xfrm flipV="1">
          <a:off x="14782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139700</xdr:rowOff>
    </xdr:to>
    <xdr:cxnSp macro="">
      <xdr:nvCxnSpPr>
        <xdr:cNvPr id="133" name="直線コネクタ 132"/>
        <xdr:cNvCxnSpPr/>
      </xdr:nvCxnSpPr>
      <xdr:spPr>
        <a:xfrm>
          <a:off x="13893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127000</xdr:rowOff>
    </xdr:to>
    <xdr:cxnSp macro="">
      <xdr:nvCxnSpPr>
        <xdr:cNvPr id="136" name="直線コネクタ 135"/>
        <xdr:cNvCxnSpPr/>
      </xdr:nvCxnSpPr>
      <xdr:spPr>
        <a:xfrm>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139700</xdr:rowOff>
    </xdr:from>
    <xdr:to>
      <xdr:col>82</xdr:col>
      <xdr:colOff>158750</xdr:colOff>
      <xdr:row>15</xdr:row>
      <xdr:rowOff>69850</xdr:rowOff>
    </xdr:to>
    <xdr:sp macro="" textlink="">
      <xdr:nvSpPr>
        <xdr:cNvPr id="146" name="楕円 145"/>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7"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1" name="テキスト ボックス 150"/>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入院医療費の減による医療扶助費の減に伴い、生活保護扶助費が減となったことなどにより、扶助費の経常経費充当一般財源が前年度と比較して約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億円の減となったほか、分母となる経常一般財源総額が前年度と比較して約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億円の減となったことから、扶助費の経常収支比率は、前年度から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19050</xdr:rowOff>
    </xdr:to>
    <xdr:cxnSp macro="">
      <xdr:nvCxnSpPr>
        <xdr:cNvPr id="188" name="直線コネクタ 187"/>
        <xdr:cNvCxnSpPr/>
      </xdr:nvCxnSpPr>
      <xdr:spPr>
        <a:xfrm flipV="1">
          <a:off x="3987800" y="941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19050</xdr:rowOff>
    </xdr:to>
    <xdr:cxnSp macro="">
      <xdr:nvCxnSpPr>
        <xdr:cNvPr id="191" name="直線コネクタ 190"/>
        <xdr:cNvCxnSpPr/>
      </xdr:nvCxnSpPr>
      <xdr:spPr>
        <a:xfrm>
          <a:off x="3098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4" name="直線コネクタ 193"/>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88900</xdr:rowOff>
    </xdr:to>
    <xdr:cxnSp macro="">
      <xdr:nvCxnSpPr>
        <xdr:cNvPr id="197" name="直線コネクタ 196"/>
        <xdr:cNvCxnSpPr/>
      </xdr:nvCxnSpPr>
      <xdr:spPr>
        <a:xfrm>
          <a:off x="1320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7" name="楕円 206"/>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8"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9" name="楕円 208"/>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0" name="テキスト ボックス 20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5" name="楕円 214"/>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6" name="テキスト ボックス 215"/>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対象校・内容の見直しに伴う小学校敷地造成等事業の減等により、維持補修費の経常経費充当一般財源が前年度と比較して約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億円の減となったほか、分母となる経常一般財源総額が前年度と比較して約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億円の減となったことから、その他の経常収支比率は、前年度から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149860</xdr:rowOff>
    </xdr:to>
    <xdr:cxnSp macro="">
      <xdr:nvCxnSpPr>
        <xdr:cNvPr id="249" name="直線コネクタ 248"/>
        <xdr:cNvCxnSpPr/>
      </xdr:nvCxnSpPr>
      <xdr:spPr>
        <a:xfrm flipV="1">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149860</xdr:rowOff>
    </xdr:to>
    <xdr:cxnSp macro="">
      <xdr:nvCxnSpPr>
        <xdr:cNvPr id="252" name="直線コネクタ 251"/>
        <xdr:cNvCxnSpPr/>
      </xdr:nvCxnSpPr>
      <xdr:spPr>
        <a:xfrm>
          <a:off x="14782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59</xdr:row>
      <xdr:rowOff>1270</xdr:rowOff>
    </xdr:to>
    <xdr:cxnSp macro="">
      <xdr:nvCxnSpPr>
        <xdr:cNvPr id="255" name="直線コネクタ 254"/>
        <xdr:cNvCxnSpPr/>
      </xdr:nvCxnSpPr>
      <xdr:spPr>
        <a:xfrm flipV="1">
          <a:off x="13893800" y="97358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59</xdr:row>
      <xdr:rowOff>1270</xdr:rowOff>
    </xdr:to>
    <xdr:cxnSp macro="">
      <xdr:nvCxnSpPr>
        <xdr:cNvPr id="258" name="直線コネクタ 257"/>
        <xdr:cNvCxnSpPr/>
      </xdr:nvCxnSpPr>
      <xdr:spPr>
        <a:xfrm>
          <a:off x="13004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0" name="楕円 269"/>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1" name="テキスト ボックス 27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3" name="テキスト ボックス 27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4" name="楕円 273"/>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5" name="テキスト ボックス 274"/>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6" name="楕円 275"/>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7" name="テキスト ボックス 276"/>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対象施設数の減による対象園児数の減に伴い、私立幼稚園就園奨励費補助金が減となったことなどにより、補助費等の経常経費充当一般財源が前年度と比較して約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億円の減となったほか、分母となる経常一般財源総額が前年度と比較して約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億円の減となったことから、補助費等の経常収支比率は、前年度から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158750</xdr:rowOff>
    </xdr:from>
    <xdr:to>
      <xdr:col>82</xdr:col>
      <xdr:colOff>107950</xdr:colOff>
      <xdr:row>36</xdr:row>
      <xdr:rowOff>0</xdr:rowOff>
    </xdr:to>
    <xdr:cxnSp macro="">
      <xdr:nvCxnSpPr>
        <xdr:cNvPr id="310" name="直線コネクタ 309"/>
        <xdr:cNvCxnSpPr/>
      </xdr:nvCxnSpPr>
      <xdr:spPr>
        <a:xfrm flipV="1">
          <a:off x="15671800" y="615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0</xdr:rowOff>
    </xdr:from>
    <xdr:to>
      <xdr:col>78</xdr:col>
      <xdr:colOff>69850</xdr:colOff>
      <xdr:row>36</xdr:row>
      <xdr:rowOff>25400</xdr:rowOff>
    </xdr:to>
    <xdr:cxnSp macro="">
      <xdr:nvCxnSpPr>
        <xdr:cNvPr id="313" name="直線コネクタ 312"/>
        <xdr:cNvCxnSpPr/>
      </xdr:nvCxnSpPr>
      <xdr:spPr>
        <a:xfrm flipV="1">
          <a:off x="147828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76200</xdr:rowOff>
    </xdr:from>
    <xdr:to>
      <xdr:col>73</xdr:col>
      <xdr:colOff>180975</xdr:colOff>
      <xdr:row>36</xdr:row>
      <xdr:rowOff>25400</xdr:rowOff>
    </xdr:to>
    <xdr:cxnSp macro="">
      <xdr:nvCxnSpPr>
        <xdr:cNvPr id="316" name="直線コネクタ 315"/>
        <xdr:cNvCxnSpPr/>
      </xdr:nvCxnSpPr>
      <xdr:spPr>
        <a:xfrm>
          <a:off x="13893800" y="55626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76200</xdr:rowOff>
    </xdr:from>
    <xdr:to>
      <xdr:col>69</xdr:col>
      <xdr:colOff>92075</xdr:colOff>
      <xdr:row>32</xdr:row>
      <xdr:rowOff>88900</xdr:rowOff>
    </xdr:to>
    <xdr:cxnSp macro="">
      <xdr:nvCxnSpPr>
        <xdr:cNvPr id="319" name="直線コネクタ 318"/>
        <xdr:cNvCxnSpPr/>
      </xdr:nvCxnSpPr>
      <xdr:spPr>
        <a:xfrm flipV="1">
          <a:off x="13004800" y="556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107950</xdr:rowOff>
    </xdr:from>
    <xdr:to>
      <xdr:col>82</xdr:col>
      <xdr:colOff>158750</xdr:colOff>
      <xdr:row>36</xdr:row>
      <xdr:rowOff>38100</xdr:rowOff>
    </xdr:to>
    <xdr:sp macro="" textlink="">
      <xdr:nvSpPr>
        <xdr:cNvPr id="329" name="楕円 328"/>
        <xdr:cNvSpPr/>
      </xdr:nvSpPr>
      <xdr:spPr>
        <a:xfrm>
          <a:off x="16459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124477</xdr:rowOff>
    </xdr:from>
    <xdr:ext cx="762000" cy="259045"/>
    <xdr:sp macro="" textlink="">
      <xdr:nvSpPr>
        <xdr:cNvPr id="330"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120650</xdr:rowOff>
    </xdr:from>
    <xdr:to>
      <xdr:col>78</xdr:col>
      <xdr:colOff>120650</xdr:colOff>
      <xdr:row>36</xdr:row>
      <xdr:rowOff>50800</xdr:rowOff>
    </xdr:to>
    <xdr:sp macro="" textlink="">
      <xdr:nvSpPr>
        <xdr:cNvPr id="331" name="楕円 330"/>
        <xdr:cNvSpPr/>
      </xdr:nvSpPr>
      <xdr:spPr>
        <a:xfrm>
          <a:off x="15621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60977</xdr:rowOff>
    </xdr:from>
    <xdr:ext cx="736600" cy="259045"/>
    <xdr:sp macro="" textlink="">
      <xdr:nvSpPr>
        <xdr:cNvPr id="332" name="テキスト ボックス 331"/>
        <xdr:cNvSpPr txBox="1"/>
      </xdr:nvSpPr>
      <xdr:spPr>
        <a:xfrm>
          <a:off x="15290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146050</xdr:rowOff>
    </xdr:from>
    <xdr:to>
      <xdr:col>74</xdr:col>
      <xdr:colOff>31750</xdr:colOff>
      <xdr:row>36</xdr:row>
      <xdr:rowOff>76200</xdr:rowOff>
    </xdr:to>
    <xdr:sp macro="" textlink="">
      <xdr:nvSpPr>
        <xdr:cNvPr id="333" name="楕円 332"/>
        <xdr:cNvSpPr/>
      </xdr:nvSpPr>
      <xdr:spPr>
        <a:xfrm>
          <a:off x="14732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86377</xdr:rowOff>
    </xdr:from>
    <xdr:ext cx="762000" cy="259045"/>
    <xdr:sp macro="" textlink="">
      <xdr:nvSpPr>
        <xdr:cNvPr id="334" name="テキスト ボックス 333"/>
        <xdr:cNvSpPr txBox="1"/>
      </xdr:nvSpPr>
      <xdr:spPr>
        <a:xfrm>
          <a:off x="14401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25400</xdr:rowOff>
    </xdr:from>
    <xdr:to>
      <xdr:col>69</xdr:col>
      <xdr:colOff>142875</xdr:colOff>
      <xdr:row>32</xdr:row>
      <xdr:rowOff>127000</xdr:rowOff>
    </xdr:to>
    <xdr:sp macro="" textlink="">
      <xdr:nvSpPr>
        <xdr:cNvPr id="335" name="楕円 334"/>
        <xdr:cNvSpPr/>
      </xdr:nvSpPr>
      <xdr:spPr>
        <a:xfrm>
          <a:off x="13843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137177</xdr:rowOff>
    </xdr:from>
    <xdr:ext cx="762000" cy="259045"/>
    <xdr:sp macro="" textlink="">
      <xdr:nvSpPr>
        <xdr:cNvPr id="336" name="テキスト ボックス 335"/>
        <xdr:cNvSpPr txBox="1"/>
      </xdr:nvSpPr>
      <xdr:spPr>
        <a:xfrm>
          <a:off x="13512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38100</xdr:rowOff>
    </xdr:from>
    <xdr:to>
      <xdr:col>65</xdr:col>
      <xdr:colOff>53975</xdr:colOff>
      <xdr:row>32</xdr:row>
      <xdr:rowOff>139700</xdr:rowOff>
    </xdr:to>
    <xdr:sp macro="" textlink="">
      <xdr:nvSpPr>
        <xdr:cNvPr id="337" name="楕円 336"/>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149877</xdr:rowOff>
    </xdr:from>
    <xdr:ext cx="762000" cy="259045"/>
    <xdr:sp macro="" textlink="">
      <xdr:nvSpPr>
        <xdr:cNvPr id="338" name="テキスト ボックス 337"/>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高利率のものを含む既発債の償還が進んだことにより、公債費の経常経費充当一般財源が前年度と比較して約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億円の減となった一方で、分母となる経常一般財源総額が前年度と比較して約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億円の減となったことから、公債費の経常収支比率は、前年度から横ばいで、</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62230</xdr:rowOff>
    </xdr:to>
    <xdr:cxnSp macro="">
      <xdr:nvCxnSpPr>
        <xdr:cNvPr id="371" name="直線コネクタ 370"/>
        <xdr:cNvCxnSpPr/>
      </xdr:nvCxnSpPr>
      <xdr:spPr>
        <a:xfrm>
          <a:off x="3987800" y="13263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146050</xdr:rowOff>
    </xdr:to>
    <xdr:cxnSp macro="">
      <xdr:nvCxnSpPr>
        <xdr:cNvPr id="374" name="直線コネクタ 373"/>
        <xdr:cNvCxnSpPr/>
      </xdr:nvCxnSpPr>
      <xdr:spPr>
        <a:xfrm flipV="1">
          <a:off x="3098800" y="1326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146050</xdr:rowOff>
    </xdr:to>
    <xdr:cxnSp macro="">
      <xdr:nvCxnSpPr>
        <xdr:cNvPr id="377" name="直線コネクタ 376"/>
        <xdr:cNvCxnSpPr/>
      </xdr:nvCxnSpPr>
      <xdr:spPr>
        <a:xfrm>
          <a:off x="2209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79</xdr:row>
      <xdr:rowOff>39370</xdr:rowOff>
    </xdr:to>
    <xdr:cxnSp macro="">
      <xdr:nvCxnSpPr>
        <xdr:cNvPr id="380" name="直線コネクタ 379"/>
        <xdr:cNvCxnSpPr/>
      </xdr:nvCxnSpPr>
      <xdr:spPr>
        <a:xfrm flipV="1">
          <a:off x="1320800" y="133400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0" name="楕円 389"/>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1"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2" name="楕円 391"/>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3" name="テキスト ボックス 392"/>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4" name="楕円 393"/>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5" name="テキスト ボックス 394"/>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97" name="テキスト ボックス 39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398" name="楕円 397"/>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399" name="テキスト ボックス 398"/>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対象校・内容の見直しに伴う小学校敷地造成等事業の減等により、維持補修費の経常経費充当一般財源が前年度と比較して約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億円の減となったほか、分母となる経常一般財源総額が前年度と比較して約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億円の減となったことから、公債費以外の経常収支比率は、前年度から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3556</xdr:rowOff>
    </xdr:to>
    <xdr:cxnSp macro="">
      <xdr:nvCxnSpPr>
        <xdr:cNvPr id="430" name="直線コネクタ 429"/>
        <xdr:cNvCxnSpPr/>
      </xdr:nvCxnSpPr>
      <xdr:spPr>
        <a:xfrm flipV="1">
          <a:off x="15671800" y="13029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3556</xdr:rowOff>
    </xdr:to>
    <xdr:cxnSp macro="">
      <xdr:nvCxnSpPr>
        <xdr:cNvPr id="433" name="直線コネクタ 432"/>
        <xdr:cNvCxnSpPr/>
      </xdr:nvCxnSpPr>
      <xdr:spPr>
        <a:xfrm>
          <a:off x="14782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138430</xdr:rowOff>
    </xdr:to>
    <xdr:cxnSp macro="">
      <xdr:nvCxnSpPr>
        <xdr:cNvPr id="436" name="直線コネクタ 435"/>
        <xdr:cNvCxnSpPr/>
      </xdr:nvCxnSpPr>
      <xdr:spPr>
        <a:xfrm>
          <a:off x="13893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92710</xdr:rowOff>
    </xdr:to>
    <xdr:cxnSp macro="">
      <xdr:nvCxnSpPr>
        <xdr:cNvPr id="439" name="直線コネクタ 438"/>
        <xdr:cNvCxnSpPr/>
      </xdr:nvCxnSpPr>
      <xdr:spPr>
        <a:xfrm>
          <a:off x="13004800" y="12892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9" name="楕円 448"/>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50"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1" name="楕円 450"/>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2" name="テキスト ボックス 451"/>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3" name="楕円 452"/>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4" name="テキスト ボックス 453"/>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5" name="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57" name="楕円 456"/>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8" name="テキスト ボックス 457"/>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80488</xdr:rowOff>
    </xdr:from>
    <xdr:to>
      <xdr:col>29</xdr:col>
      <xdr:colOff>127000</xdr:colOff>
      <xdr:row>16</xdr:row>
      <xdr:rowOff>94706</xdr:rowOff>
    </xdr:to>
    <xdr:cxnSp macro="">
      <xdr:nvCxnSpPr>
        <xdr:cNvPr id="48" name="直線コネクタ 47"/>
        <xdr:cNvCxnSpPr/>
      </xdr:nvCxnSpPr>
      <xdr:spPr bwMode="auto">
        <a:xfrm flipV="1">
          <a:off x="5003800" y="2871313"/>
          <a:ext cx="647700" cy="1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94706</xdr:rowOff>
    </xdr:from>
    <xdr:to>
      <xdr:col>26</xdr:col>
      <xdr:colOff>50800</xdr:colOff>
      <xdr:row>17</xdr:row>
      <xdr:rowOff>12456</xdr:rowOff>
    </xdr:to>
    <xdr:cxnSp macro="">
      <xdr:nvCxnSpPr>
        <xdr:cNvPr id="51" name="直線コネクタ 50"/>
        <xdr:cNvCxnSpPr/>
      </xdr:nvCxnSpPr>
      <xdr:spPr bwMode="auto">
        <a:xfrm flipV="1">
          <a:off x="4305300" y="2885531"/>
          <a:ext cx="698500" cy="8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147650</xdr:rowOff>
    </xdr:from>
    <xdr:to>
      <xdr:col>22</xdr:col>
      <xdr:colOff>114300</xdr:colOff>
      <xdr:row>17</xdr:row>
      <xdr:rowOff>12456</xdr:rowOff>
    </xdr:to>
    <xdr:cxnSp macro="">
      <xdr:nvCxnSpPr>
        <xdr:cNvPr id="54" name="直線コネクタ 53"/>
        <xdr:cNvCxnSpPr/>
      </xdr:nvCxnSpPr>
      <xdr:spPr bwMode="auto">
        <a:xfrm>
          <a:off x="3606800" y="2938475"/>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145547</xdr:rowOff>
    </xdr:from>
    <xdr:to>
      <xdr:col>18</xdr:col>
      <xdr:colOff>177800</xdr:colOff>
      <xdr:row>16</xdr:row>
      <xdr:rowOff>147650</xdr:rowOff>
    </xdr:to>
    <xdr:cxnSp macro="">
      <xdr:nvCxnSpPr>
        <xdr:cNvPr id="57" name="直線コネクタ 56"/>
        <xdr:cNvCxnSpPr/>
      </xdr:nvCxnSpPr>
      <xdr:spPr bwMode="auto">
        <a:xfrm>
          <a:off x="2908300" y="2936372"/>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29688</xdr:rowOff>
    </xdr:from>
    <xdr:to>
      <xdr:col>29</xdr:col>
      <xdr:colOff>177800</xdr:colOff>
      <xdr:row>16</xdr:row>
      <xdr:rowOff>131288</xdr:rowOff>
    </xdr:to>
    <xdr:sp macro="" textlink="">
      <xdr:nvSpPr>
        <xdr:cNvPr id="67" name="楕円 66"/>
        <xdr:cNvSpPr/>
      </xdr:nvSpPr>
      <xdr:spPr bwMode="auto">
        <a:xfrm>
          <a:off x="5600700" y="282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46215</xdr:rowOff>
    </xdr:from>
    <xdr:ext cx="762000" cy="259045"/>
    <xdr:sp macro="" textlink="">
      <xdr:nvSpPr>
        <xdr:cNvPr id="68" name="人口1人当たり決算額の推移該当値テキスト130"/>
        <xdr:cNvSpPr txBox="1"/>
      </xdr:nvSpPr>
      <xdr:spPr>
        <a:xfrm>
          <a:off x="5740400" y="266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43906</xdr:rowOff>
    </xdr:from>
    <xdr:to>
      <xdr:col>26</xdr:col>
      <xdr:colOff>101600</xdr:colOff>
      <xdr:row>16</xdr:row>
      <xdr:rowOff>145506</xdr:rowOff>
    </xdr:to>
    <xdr:sp macro="" textlink="">
      <xdr:nvSpPr>
        <xdr:cNvPr id="69" name="楕円 68"/>
        <xdr:cNvSpPr/>
      </xdr:nvSpPr>
      <xdr:spPr bwMode="auto">
        <a:xfrm>
          <a:off x="4953000" y="283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155683</xdr:rowOff>
    </xdr:from>
    <xdr:ext cx="736600" cy="259045"/>
    <xdr:sp macro="" textlink="">
      <xdr:nvSpPr>
        <xdr:cNvPr id="70" name="テキスト ボックス 69"/>
        <xdr:cNvSpPr txBox="1"/>
      </xdr:nvSpPr>
      <xdr:spPr>
        <a:xfrm>
          <a:off x="4622800" y="260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133106</xdr:rowOff>
    </xdr:from>
    <xdr:to>
      <xdr:col>22</xdr:col>
      <xdr:colOff>165100</xdr:colOff>
      <xdr:row>17</xdr:row>
      <xdr:rowOff>63256</xdr:rowOff>
    </xdr:to>
    <xdr:sp macro="" textlink="">
      <xdr:nvSpPr>
        <xdr:cNvPr id="71" name="楕円 70"/>
        <xdr:cNvSpPr/>
      </xdr:nvSpPr>
      <xdr:spPr bwMode="auto">
        <a:xfrm>
          <a:off x="4254500" y="29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73433</xdr:rowOff>
    </xdr:from>
    <xdr:ext cx="762000" cy="259045"/>
    <xdr:sp macro="" textlink="">
      <xdr:nvSpPr>
        <xdr:cNvPr id="72" name="テキスト ボックス 71"/>
        <xdr:cNvSpPr txBox="1"/>
      </xdr:nvSpPr>
      <xdr:spPr>
        <a:xfrm>
          <a:off x="3924300" y="269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96850</xdr:rowOff>
    </xdr:from>
    <xdr:to>
      <xdr:col>19</xdr:col>
      <xdr:colOff>38100</xdr:colOff>
      <xdr:row>17</xdr:row>
      <xdr:rowOff>27000</xdr:rowOff>
    </xdr:to>
    <xdr:sp macro="" textlink="">
      <xdr:nvSpPr>
        <xdr:cNvPr id="73" name="楕円 72"/>
        <xdr:cNvSpPr/>
      </xdr:nvSpPr>
      <xdr:spPr bwMode="auto">
        <a:xfrm>
          <a:off x="3556000" y="288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37177</xdr:rowOff>
    </xdr:from>
    <xdr:ext cx="762000" cy="259045"/>
    <xdr:sp macro="" textlink="">
      <xdr:nvSpPr>
        <xdr:cNvPr id="74" name="テキスト ボックス 73"/>
        <xdr:cNvSpPr txBox="1"/>
      </xdr:nvSpPr>
      <xdr:spPr>
        <a:xfrm>
          <a:off x="3225800" y="265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94747</xdr:rowOff>
    </xdr:from>
    <xdr:to>
      <xdr:col>15</xdr:col>
      <xdr:colOff>101600</xdr:colOff>
      <xdr:row>17</xdr:row>
      <xdr:rowOff>24897</xdr:rowOff>
    </xdr:to>
    <xdr:sp macro="" textlink="">
      <xdr:nvSpPr>
        <xdr:cNvPr id="75" name="楕円 74"/>
        <xdr:cNvSpPr/>
      </xdr:nvSpPr>
      <xdr:spPr bwMode="auto">
        <a:xfrm>
          <a:off x="2857500" y="288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35074</xdr:rowOff>
    </xdr:from>
    <xdr:ext cx="762000" cy="259045"/>
    <xdr:sp macro="" textlink="">
      <xdr:nvSpPr>
        <xdr:cNvPr id="76" name="テキスト ボックス 75"/>
        <xdr:cNvSpPr txBox="1"/>
      </xdr:nvSpPr>
      <xdr:spPr>
        <a:xfrm>
          <a:off x="25273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209113</xdr:rowOff>
    </xdr:from>
    <xdr:to>
      <xdr:col>29</xdr:col>
      <xdr:colOff>127000</xdr:colOff>
      <xdr:row>35</xdr:row>
      <xdr:rowOff>211673</xdr:rowOff>
    </xdr:to>
    <xdr:cxnSp macro="">
      <xdr:nvCxnSpPr>
        <xdr:cNvPr id="108" name="直線コネクタ 107"/>
        <xdr:cNvCxnSpPr/>
      </xdr:nvCxnSpPr>
      <xdr:spPr bwMode="auto">
        <a:xfrm flipV="1">
          <a:off x="5003800" y="6819463"/>
          <a:ext cx="647700" cy="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50876</xdr:rowOff>
    </xdr:from>
    <xdr:to>
      <xdr:col>26</xdr:col>
      <xdr:colOff>50800</xdr:colOff>
      <xdr:row>35</xdr:row>
      <xdr:rowOff>211673</xdr:rowOff>
    </xdr:to>
    <xdr:cxnSp macro="">
      <xdr:nvCxnSpPr>
        <xdr:cNvPr id="111" name="直線コネクタ 110"/>
        <xdr:cNvCxnSpPr/>
      </xdr:nvCxnSpPr>
      <xdr:spPr bwMode="auto">
        <a:xfrm>
          <a:off x="4305300" y="6661226"/>
          <a:ext cx="698500" cy="160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50876</xdr:rowOff>
    </xdr:from>
    <xdr:to>
      <xdr:col>22</xdr:col>
      <xdr:colOff>114300</xdr:colOff>
      <xdr:row>35</xdr:row>
      <xdr:rowOff>149128</xdr:rowOff>
    </xdr:to>
    <xdr:cxnSp macro="">
      <xdr:nvCxnSpPr>
        <xdr:cNvPr id="114" name="直線コネクタ 113"/>
        <xdr:cNvCxnSpPr/>
      </xdr:nvCxnSpPr>
      <xdr:spPr bwMode="auto">
        <a:xfrm flipV="1">
          <a:off x="3606800" y="6661226"/>
          <a:ext cx="698500" cy="9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294792</xdr:rowOff>
    </xdr:from>
    <xdr:to>
      <xdr:col>18</xdr:col>
      <xdr:colOff>177800</xdr:colOff>
      <xdr:row>35</xdr:row>
      <xdr:rowOff>149128</xdr:rowOff>
    </xdr:to>
    <xdr:cxnSp macro="">
      <xdr:nvCxnSpPr>
        <xdr:cNvPr id="117" name="直線コネクタ 116"/>
        <xdr:cNvCxnSpPr/>
      </xdr:nvCxnSpPr>
      <xdr:spPr bwMode="auto">
        <a:xfrm>
          <a:off x="2908300" y="6562242"/>
          <a:ext cx="698500" cy="19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158313</xdr:rowOff>
    </xdr:from>
    <xdr:to>
      <xdr:col>29</xdr:col>
      <xdr:colOff>177800</xdr:colOff>
      <xdr:row>35</xdr:row>
      <xdr:rowOff>259913</xdr:rowOff>
    </xdr:to>
    <xdr:sp macro="" textlink="">
      <xdr:nvSpPr>
        <xdr:cNvPr id="127" name="楕円 126"/>
        <xdr:cNvSpPr/>
      </xdr:nvSpPr>
      <xdr:spPr bwMode="auto">
        <a:xfrm>
          <a:off x="5600700" y="676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3390</xdr:rowOff>
    </xdr:from>
    <xdr:ext cx="762000" cy="259045"/>
    <xdr:sp macro="" textlink="">
      <xdr:nvSpPr>
        <xdr:cNvPr id="128" name="人口1人当たり決算額の推移該当値テキスト445"/>
        <xdr:cNvSpPr txBox="1"/>
      </xdr:nvSpPr>
      <xdr:spPr>
        <a:xfrm>
          <a:off x="5740400" y="661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160873</xdr:rowOff>
    </xdr:from>
    <xdr:to>
      <xdr:col>26</xdr:col>
      <xdr:colOff>101600</xdr:colOff>
      <xdr:row>35</xdr:row>
      <xdr:rowOff>262473</xdr:rowOff>
    </xdr:to>
    <xdr:sp macro="" textlink="">
      <xdr:nvSpPr>
        <xdr:cNvPr id="129" name="楕円 128"/>
        <xdr:cNvSpPr/>
      </xdr:nvSpPr>
      <xdr:spPr bwMode="auto">
        <a:xfrm>
          <a:off x="4953000" y="677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272650</xdr:rowOff>
    </xdr:from>
    <xdr:ext cx="736600" cy="259045"/>
    <xdr:sp macro="" textlink="">
      <xdr:nvSpPr>
        <xdr:cNvPr id="130" name="テキスト ボックス 129"/>
        <xdr:cNvSpPr txBox="1"/>
      </xdr:nvSpPr>
      <xdr:spPr>
        <a:xfrm>
          <a:off x="4622800" y="654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xdr:rowOff>
    </xdr:from>
    <xdr:to>
      <xdr:col>22</xdr:col>
      <xdr:colOff>165100</xdr:colOff>
      <xdr:row>35</xdr:row>
      <xdr:rowOff>101676</xdr:rowOff>
    </xdr:to>
    <xdr:sp macro="" textlink="">
      <xdr:nvSpPr>
        <xdr:cNvPr id="131" name="楕円 130"/>
        <xdr:cNvSpPr/>
      </xdr:nvSpPr>
      <xdr:spPr bwMode="auto">
        <a:xfrm>
          <a:off x="4254500" y="66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111853</xdr:rowOff>
    </xdr:from>
    <xdr:ext cx="762000" cy="259045"/>
    <xdr:sp macro="" textlink="">
      <xdr:nvSpPr>
        <xdr:cNvPr id="132" name="テキスト ボックス 131"/>
        <xdr:cNvSpPr txBox="1"/>
      </xdr:nvSpPr>
      <xdr:spPr>
        <a:xfrm>
          <a:off x="3924300" y="637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98328</xdr:rowOff>
    </xdr:from>
    <xdr:to>
      <xdr:col>19</xdr:col>
      <xdr:colOff>38100</xdr:colOff>
      <xdr:row>35</xdr:row>
      <xdr:rowOff>199928</xdr:rowOff>
    </xdr:to>
    <xdr:sp macro="" textlink="">
      <xdr:nvSpPr>
        <xdr:cNvPr id="133" name="楕円 132"/>
        <xdr:cNvSpPr/>
      </xdr:nvSpPr>
      <xdr:spPr bwMode="auto">
        <a:xfrm>
          <a:off x="3556000" y="670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210105</xdr:rowOff>
    </xdr:from>
    <xdr:ext cx="762000" cy="259045"/>
    <xdr:sp macro="" textlink="">
      <xdr:nvSpPr>
        <xdr:cNvPr id="134" name="テキスト ボックス 133"/>
        <xdr:cNvSpPr txBox="1"/>
      </xdr:nvSpPr>
      <xdr:spPr>
        <a:xfrm>
          <a:off x="3225800" y="64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243992</xdr:rowOff>
    </xdr:from>
    <xdr:to>
      <xdr:col>15</xdr:col>
      <xdr:colOff>101600</xdr:colOff>
      <xdr:row>35</xdr:row>
      <xdr:rowOff>2692</xdr:rowOff>
    </xdr:to>
    <xdr:sp macro="" textlink="">
      <xdr:nvSpPr>
        <xdr:cNvPr id="135" name="楕円 134"/>
        <xdr:cNvSpPr/>
      </xdr:nvSpPr>
      <xdr:spPr bwMode="auto">
        <a:xfrm>
          <a:off x="2857500" y="651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12869</xdr:rowOff>
    </xdr:from>
    <xdr:ext cx="762000" cy="259045"/>
    <xdr:sp macro="" textlink="">
      <xdr:nvSpPr>
        <xdr:cNvPr id="136" name="テキスト ボックス 135"/>
        <xdr:cNvSpPr txBox="1"/>
      </xdr:nvSpPr>
      <xdr:spPr>
        <a:xfrm>
          <a:off x="2527300" y="628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324,246
321,705
1,232.02
152,847,298
146,829,994
4,549,639
74,430,959
124,488,986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30391</xdr:rowOff>
    </xdr:from>
    <xdr:to>
      <xdr:col>24</xdr:col>
      <xdr:colOff>63500</xdr:colOff>
      <xdr:row>35</xdr:row>
      <xdr:rowOff>55270</xdr:rowOff>
    </xdr:to>
    <xdr:cxnSp macro="">
      <xdr:nvCxnSpPr>
        <xdr:cNvPr id="61" name="直線コネクタ 60"/>
        <xdr:cNvCxnSpPr/>
      </xdr:nvCxnSpPr>
      <xdr:spPr>
        <a:xfrm flipV="1">
          <a:off x="3797300" y="6031141"/>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55270</xdr:rowOff>
    </xdr:from>
    <xdr:to>
      <xdr:col>19</xdr:col>
      <xdr:colOff>177800</xdr:colOff>
      <xdr:row>35</xdr:row>
      <xdr:rowOff>120078</xdr:rowOff>
    </xdr:to>
    <xdr:cxnSp macro="">
      <xdr:nvCxnSpPr>
        <xdr:cNvPr id="64" name="直線コネクタ 63"/>
        <xdr:cNvCxnSpPr/>
      </xdr:nvCxnSpPr>
      <xdr:spPr>
        <a:xfrm flipV="1">
          <a:off x="2908300" y="6056020"/>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25324</xdr:rowOff>
    </xdr:from>
    <xdr:to>
      <xdr:col>15</xdr:col>
      <xdr:colOff>50800</xdr:colOff>
      <xdr:row>35</xdr:row>
      <xdr:rowOff>120078</xdr:rowOff>
    </xdr:to>
    <xdr:cxnSp macro="">
      <xdr:nvCxnSpPr>
        <xdr:cNvPr id="67" name="直線コネクタ 66"/>
        <xdr:cNvCxnSpPr/>
      </xdr:nvCxnSpPr>
      <xdr:spPr>
        <a:xfrm>
          <a:off x="2019300" y="6026074"/>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21742</xdr:rowOff>
    </xdr:from>
    <xdr:to>
      <xdr:col>10</xdr:col>
      <xdr:colOff>114300</xdr:colOff>
      <xdr:row>35</xdr:row>
      <xdr:rowOff>25324</xdr:rowOff>
    </xdr:to>
    <xdr:cxnSp macro="">
      <xdr:nvCxnSpPr>
        <xdr:cNvPr id="70" name="直線コネクタ 69"/>
        <xdr:cNvCxnSpPr/>
      </xdr:nvCxnSpPr>
      <xdr:spPr>
        <a:xfrm>
          <a:off x="1130300" y="6022492"/>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151041</xdr:rowOff>
    </xdr:from>
    <xdr:to>
      <xdr:col>24</xdr:col>
      <xdr:colOff>114300</xdr:colOff>
      <xdr:row>35</xdr:row>
      <xdr:rowOff>81191</xdr:rowOff>
    </xdr:to>
    <xdr:sp macro="" textlink="">
      <xdr:nvSpPr>
        <xdr:cNvPr id="80" name="楕円 79"/>
        <xdr:cNvSpPr/>
      </xdr:nvSpPr>
      <xdr:spPr>
        <a:xfrm>
          <a:off x="4584700" y="5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2468</xdr:rowOff>
    </xdr:from>
    <xdr:ext cx="534377" cy="259045"/>
    <xdr:sp macro="" textlink="">
      <xdr:nvSpPr>
        <xdr:cNvPr id="81" name="人件費該当値テキスト"/>
        <xdr:cNvSpPr txBox="1"/>
      </xdr:nvSpPr>
      <xdr:spPr>
        <a:xfrm>
          <a:off x="4686300" y="58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4470</xdr:rowOff>
    </xdr:from>
    <xdr:to>
      <xdr:col>20</xdr:col>
      <xdr:colOff>38100</xdr:colOff>
      <xdr:row>35</xdr:row>
      <xdr:rowOff>106070</xdr:rowOff>
    </xdr:to>
    <xdr:sp macro="" textlink="">
      <xdr:nvSpPr>
        <xdr:cNvPr id="82" name="楕円 81"/>
        <xdr:cNvSpPr/>
      </xdr:nvSpPr>
      <xdr:spPr>
        <a:xfrm>
          <a:off x="3746500" y="60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97197</xdr:rowOff>
    </xdr:from>
    <xdr:ext cx="534377" cy="259045"/>
    <xdr:sp macro="" textlink="">
      <xdr:nvSpPr>
        <xdr:cNvPr id="83" name="テキスト ボックス 82"/>
        <xdr:cNvSpPr txBox="1"/>
      </xdr:nvSpPr>
      <xdr:spPr>
        <a:xfrm>
          <a:off x="3530111" y="60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69278</xdr:rowOff>
    </xdr:from>
    <xdr:to>
      <xdr:col>15</xdr:col>
      <xdr:colOff>101600</xdr:colOff>
      <xdr:row>35</xdr:row>
      <xdr:rowOff>170878</xdr:rowOff>
    </xdr:to>
    <xdr:sp macro="" textlink="">
      <xdr:nvSpPr>
        <xdr:cNvPr id="84" name="楕円 83"/>
        <xdr:cNvSpPr/>
      </xdr:nvSpPr>
      <xdr:spPr>
        <a:xfrm>
          <a:off x="2857500" y="60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162005</xdr:rowOff>
    </xdr:from>
    <xdr:ext cx="534377" cy="259045"/>
    <xdr:sp macro="" textlink="">
      <xdr:nvSpPr>
        <xdr:cNvPr id="85" name="テキスト ボックス 84"/>
        <xdr:cNvSpPr txBox="1"/>
      </xdr:nvSpPr>
      <xdr:spPr>
        <a:xfrm>
          <a:off x="2641111" y="61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145974</xdr:rowOff>
    </xdr:from>
    <xdr:to>
      <xdr:col>10</xdr:col>
      <xdr:colOff>165100</xdr:colOff>
      <xdr:row>35</xdr:row>
      <xdr:rowOff>76124</xdr:rowOff>
    </xdr:to>
    <xdr:sp macro="" textlink="">
      <xdr:nvSpPr>
        <xdr:cNvPr id="86" name="楕円 85"/>
        <xdr:cNvSpPr/>
      </xdr:nvSpPr>
      <xdr:spPr>
        <a:xfrm>
          <a:off x="1968500" y="59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92651</xdr:rowOff>
    </xdr:from>
    <xdr:ext cx="534377" cy="259045"/>
    <xdr:sp macro="" textlink="">
      <xdr:nvSpPr>
        <xdr:cNvPr id="87" name="テキスト ボックス 86"/>
        <xdr:cNvSpPr txBox="1"/>
      </xdr:nvSpPr>
      <xdr:spPr>
        <a:xfrm>
          <a:off x="1752111" y="57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142392</xdr:rowOff>
    </xdr:from>
    <xdr:to>
      <xdr:col>6</xdr:col>
      <xdr:colOff>38100</xdr:colOff>
      <xdr:row>35</xdr:row>
      <xdr:rowOff>72542</xdr:rowOff>
    </xdr:to>
    <xdr:sp macro="" textlink="">
      <xdr:nvSpPr>
        <xdr:cNvPr id="88" name="楕円 87"/>
        <xdr:cNvSpPr/>
      </xdr:nvSpPr>
      <xdr:spPr>
        <a:xfrm>
          <a:off x="1079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89069</xdr:rowOff>
    </xdr:from>
    <xdr:ext cx="534377" cy="259045"/>
    <xdr:sp macro="" textlink="">
      <xdr:nvSpPr>
        <xdr:cNvPr id="89" name="テキスト ボックス 88"/>
        <xdr:cNvSpPr txBox="1"/>
      </xdr:nvSpPr>
      <xdr:spPr>
        <a:xfrm>
          <a:off x="863111" y="57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26695</xdr:rowOff>
    </xdr:from>
    <xdr:to>
      <xdr:col>24</xdr:col>
      <xdr:colOff>63500</xdr:colOff>
      <xdr:row>56</xdr:row>
      <xdr:rowOff>93510</xdr:rowOff>
    </xdr:to>
    <xdr:cxnSp macro="">
      <xdr:nvCxnSpPr>
        <xdr:cNvPr id="119" name="直線コネクタ 118"/>
        <xdr:cNvCxnSpPr/>
      </xdr:nvCxnSpPr>
      <xdr:spPr>
        <a:xfrm>
          <a:off x="3797300" y="9627895"/>
          <a:ext cx="838200" cy="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6769</xdr:rowOff>
    </xdr:from>
    <xdr:to>
      <xdr:col>19</xdr:col>
      <xdr:colOff>177800</xdr:colOff>
      <xdr:row>56</xdr:row>
      <xdr:rowOff>26695</xdr:rowOff>
    </xdr:to>
    <xdr:cxnSp macro="">
      <xdr:nvCxnSpPr>
        <xdr:cNvPr id="122" name="直線コネクタ 121"/>
        <xdr:cNvCxnSpPr/>
      </xdr:nvCxnSpPr>
      <xdr:spPr>
        <a:xfrm>
          <a:off x="2908300" y="9607969"/>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6769</xdr:rowOff>
    </xdr:from>
    <xdr:to>
      <xdr:col>15</xdr:col>
      <xdr:colOff>50800</xdr:colOff>
      <xdr:row>56</xdr:row>
      <xdr:rowOff>52654</xdr:rowOff>
    </xdr:to>
    <xdr:cxnSp macro="">
      <xdr:nvCxnSpPr>
        <xdr:cNvPr id="125" name="直線コネクタ 124"/>
        <xdr:cNvCxnSpPr/>
      </xdr:nvCxnSpPr>
      <xdr:spPr>
        <a:xfrm flipV="1">
          <a:off x="2019300" y="9607969"/>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88544</xdr:rowOff>
    </xdr:from>
    <xdr:to>
      <xdr:col>10</xdr:col>
      <xdr:colOff>114300</xdr:colOff>
      <xdr:row>56</xdr:row>
      <xdr:rowOff>52654</xdr:rowOff>
    </xdr:to>
    <xdr:cxnSp macro="">
      <xdr:nvCxnSpPr>
        <xdr:cNvPr id="128" name="直線コネクタ 127"/>
        <xdr:cNvCxnSpPr/>
      </xdr:nvCxnSpPr>
      <xdr:spPr>
        <a:xfrm>
          <a:off x="1130300" y="9175394"/>
          <a:ext cx="889000" cy="4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42710</xdr:rowOff>
    </xdr:from>
    <xdr:to>
      <xdr:col>24</xdr:col>
      <xdr:colOff>114300</xdr:colOff>
      <xdr:row>56</xdr:row>
      <xdr:rowOff>144310</xdr:rowOff>
    </xdr:to>
    <xdr:sp macro="" textlink="">
      <xdr:nvSpPr>
        <xdr:cNvPr id="138" name="楕円 137"/>
        <xdr:cNvSpPr/>
      </xdr:nvSpPr>
      <xdr:spPr>
        <a:xfrm>
          <a:off x="4584700" y="96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65587</xdr:rowOff>
    </xdr:from>
    <xdr:ext cx="534377" cy="259045"/>
    <xdr:sp macro="" textlink="">
      <xdr:nvSpPr>
        <xdr:cNvPr id="139" name="物件費該当値テキスト"/>
        <xdr:cNvSpPr txBox="1"/>
      </xdr:nvSpPr>
      <xdr:spPr>
        <a:xfrm>
          <a:off x="4686300" y="94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147345</xdr:rowOff>
    </xdr:from>
    <xdr:to>
      <xdr:col>20</xdr:col>
      <xdr:colOff>38100</xdr:colOff>
      <xdr:row>56</xdr:row>
      <xdr:rowOff>77495</xdr:rowOff>
    </xdr:to>
    <xdr:sp macro="" textlink="">
      <xdr:nvSpPr>
        <xdr:cNvPr id="140" name="楕円 139"/>
        <xdr:cNvSpPr/>
      </xdr:nvSpPr>
      <xdr:spPr>
        <a:xfrm>
          <a:off x="3746500" y="95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94022</xdr:rowOff>
    </xdr:from>
    <xdr:ext cx="534377" cy="259045"/>
    <xdr:sp macro="" textlink="">
      <xdr:nvSpPr>
        <xdr:cNvPr id="141" name="テキスト ボックス 140"/>
        <xdr:cNvSpPr txBox="1"/>
      </xdr:nvSpPr>
      <xdr:spPr>
        <a:xfrm>
          <a:off x="3530111" y="93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127419</xdr:rowOff>
    </xdr:from>
    <xdr:to>
      <xdr:col>15</xdr:col>
      <xdr:colOff>101600</xdr:colOff>
      <xdr:row>56</xdr:row>
      <xdr:rowOff>57569</xdr:rowOff>
    </xdr:to>
    <xdr:sp macro="" textlink="">
      <xdr:nvSpPr>
        <xdr:cNvPr id="142" name="楕円 141"/>
        <xdr:cNvSpPr/>
      </xdr:nvSpPr>
      <xdr:spPr>
        <a:xfrm>
          <a:off x="28575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74096</xdr:rowOff>
    </xdr:from>
    <xdr:ext cx="534377" cy="259045"/>
    <xdr:sp macro="" textlink="">
      <xdr:nvSpPr>
        <xdr:cNvPr id="143" name="テキスト ボックス 142"/>
        <xdr:cNvSpPr txBox="1"/>
      </xdr:nvSpPr>
      <xdr:spPr>
        <a:xfrm>
          <a:off x="2641111" y="93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1854</xdr:rowOff>
    </xdr:from>
    <xdr:to>
      <xdr:col>10</xdr:col>
      <xdr:colOff>165100</xdr:colOff>
      <xdr:row>56</xdr:row>
      <xdr:rowOff>103454</xdr:rowOff>
    </xdr:to>
    <xdr:sp macro="" textlink="">
      <xdr:nvSpPr>
        <xdr:cNvPr id="144" name="楕円 143"/>
        <xdr:cNvSpPr/>
      </xdr:nvSpPr>
      <xdr:spPr>
        <a:xfrm>
          <a:off x="1968500" y="96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119981</xdr:rowOff>
    </xdr:from>
    <xdr:ext cx="534377" cy="259045"/>
    <xdr:sp macro="" textlink="">
      <xdr:nvSpPr>
        <xdr:cNvPr id="145" name="テキスト ボックス 144"/>
        <xdr:cNvSpPr txBox="1"/>
      </xdr:nvSpPr>
      <xdr:spPr>
        <a:xfrm>
          <a:off x="1752111"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37744</xdr:rowOff>
    </xdr:from>
    <xdr:to>
      <xdr:col>6</xdr:col>
      <xdr:colOff>38100</xdr:colOff>
      <xdr:row>53</xdr:row>
      <xdr:rowOff>139344</xdr:rowOff>
    </xdr:to>
    <xdr:sp macro="" textlink="">
      <xdr:nvSpPr>
        <xdr:cNvPr id="146" name="楕円 145"/>
        <xdr:cNvSpPr/>
      </xdr:nvSpPr>
      <xdr:spPr>
        <a:xfrm>
          <a:off x="1079500" y="91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155871</xdr:rowOff>
    </xdr:from>
    <xdr:ext cx="599010" cy="259045"/>
    <xdr:sp macro="" textlink="">
      <xdr:nvSpPr>
        <xdr:cNvPr id="147" name="テキスト ボックス 146"/>
        <xdr:cNvSpPr txBox="1"/>
      </xdr:nvSpPr>
      <xdr:spPr>
        <a:xfrm>
          <a:off x="830795" y="889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87340</xdr:rowOff>
    </xdr:from>
    <xdr:to>
      <xdr:col>24</xdr:col>
      <xdr:colOff>63500</xdr:colOff>
      <xdr:row>74</xdr:row>
      <xdr:rowOff>142095</xdr:rowOff>
    </xdr:to>
    <xdr:cxnSp macro="">
      <xdr:nvCxnSpPr>
        <xdr:cNvPr id="178" name="直線コネクタ 177"/>
        <xdr:cNvCxnSpPr/>
      </xdr:nvCxnSpPr>
      <xdr:spPr>
        <a:xfrm>
          <a:off x="3797300" y="12774640"/>
          <a:ext cx="8382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87340</xdr:rowOff>
    </xdr:from>
    <xdr:to>
      <xdr:col>19</xdr:col>
      <xdr:colOff>177800</xdr:colOff>
      <xdr:row>75</xdr:row>
      <xdr:rowOff>56207</xdr:rowOff>
    </xdr:to>
    <xdr:cxnSp macro="">
      <xdr:nvCxnSpPr>
        <xdr:cNvPr id="181" name="直線コネクタ 180"/>
        <xdr:cNvCxnSpPr/>
      </xdr:nvCxnSpPr>
      <xdr:spPr>
        <a:xfrm flipV="1">
          <a:off x="2908300" y="12774640"/>
          <a:ext cx="889000" cy="1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137523</xdr:rowOff>
    </xdr:from>
    <xdr:to>
      <xdr:col>15</xdr:col>
      <xdr:colOff>50800</xdr:colOff>
      <xdr:row>75</xdr:row>
      <xdr:rowOff>56207</xdr:rowOff>
    </xdr:to>
    <xdr:cxnSp macro="">
      <xdr:nvCxnSpPr>
        <xdr:cNvPr id="184" name="直線コネクタ 183"/>
        <xdr:cNvCxnSpPr/>
      </xdr:nvCxnSpPr>
      <xdr:spPr>
        <a:xfrm>
          <a:off x="2019300" y="12824823"/>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137523</xdr:rowOff>
    </xdr:from>
    <xdr:to>
      <xdr:col>10</xdr:col>
      <xdr:colOff>114300</xdr:colOff>
      <xdr:row>76</xdr:row>
      <xdr:rowOff>146</xdr:rowOff>
    </xdr:to>
    <xdr:cxnSp macro="">
      <xdr:nvCxnSpPr>
        <xdr:cNvPr id="187" name="直線コネクタ 186"/>
        <xdr:cNvCxnSpPr/>
      </xdr:nvCxnSpPr>
      <xdr:spPr>
        <a:xfrm flipV="1">
          <a:off x="1130300" y="12824823"/>
          <a:ext cx="889000" cy="20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91295</xdr:rowOff>
    </xdr:from>
    <xdr:to>
      <xdr:col>24</xdr:col>
      <xdr:colOff>114300</xdr:colOff>
      <xdr:row>75</xdr:row>
      <xdr:rowOff>21445</xdr:rowOff>
    </xdr:to>
    <xdr:sp macro="" textlink="">
      <xdr:nvSpPr>
        <xdr:cNvPr id="197" name="楕円 196"/>
        <xdr:cNvSpPr/>
      </xdr:nvSpPr>
      <xdr:spPr>
        <a:xfrm>
          <a:off x="4584700" y="127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114172</xdr:rowOff>
    </xdr:from>
    <xdr:ext cx="469744" cy="259045"/>
    <xdr:sp macro="" textlink="">
      <xdr:nvSpPr>
        <xdr:cNvPr id="198" name="維持補修費該当値テキスト"/>
        <xdr:cNvSpPr txBox="1"/>
      </xdr:nvSpPr>
      <xdr:spPr>
        <a:xfrm>
          <a:off x="4686300" y="126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36540</xdr:rowOff>
    </xdr:from>
    <xdr:to>
      <xdr:col>20</xdr:col>
      <xdr:colOff>38100</xdr:colOff>
      <xdr:row>74</xdr:row>
      <xdr:rowOff>138140</xdr:rowOff>
    </xdr:to>
    <xdr:sp macro="" textlink="">
      <xdr:nvSpPr>
        <xdr:cNvPr id="199" name="楕円 198"/>
        <xdr:cNvSpPr/>
      </xdr:nvSpPr>
      <xdr:spPr>
        <a:xfrm>
          <a:off x="3746500" y="127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154667</xdr:rowOff>
    </xdr:from>
    <xdr:ext cx="469744" cy="259045"/>
    <xdr:sp macro="" textlink="">
      <xdr:nvSpPr>
        <xdr:cNvPr id="200" name="テキスト ボックス 199"/>
        <xdr:cNvSpPr txBox="1"/>
      </xdr:nvSpPr>
      <xdr:spPr>
        <a:xfrm>
          <a:off x="3562428" y="124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5407</xdr:rowOff>
    </xdr:from>
    <xdr:to>
      <xdr:col>15</xdr:col>
      <xdr:colOff>101600</xdr:colOff>
      <xdr:row>75</xdr:row>
      <xdr:rowOff>107007</xdr:rowOff>
    </xdr:to>
    <xdr:sp macro="" textlink="">
      <xdr:nvSpPr>
        <xdr:cNvPr id="201" name="楕円 200"/>
        <xdr:cNvSpPr/>
      </xdr:nvSpPr>
      <xdr:spPr>
        <a:xfrm>
          <a:off x="2857500" y="128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123534</xdr:rowOff>
    </xdr:from>
    <xdr:ext cx="469744" cy="259045"/>
    <xdr:sp macro="" textlink="">
      <xdr:nvSpPr>
        <xdr:cNvPr id="202" name="テキスト ボックス 201"/>
        <xdr:cNvSpPr txBox="1"/>
      </xdr:nvSpPr>
      <xdr:spPr>
        <a:xfrm>
          <a:off x="2673428" y="126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86723</xdr:rowOff>
    </xdr:from>
    <xdr:to>
      <xdr:col>10</xdr:col>
      <xdr:colOff>165100</xdr:colOff>
      <xdr:row>75</xdr:row>
      <xdr:rowOff>16873</xdr:rowOff>
    </xdr:to>
    <xdr:sp macro="" textlink="">
      <xdr:nvSpPr>
        <xdr:cNvPr id="203" name="楕円 202"/>
        <xdr:cNvSpPr/>
      </xdr:nvSpPr>
      <xdr:spPr>
        <a:xfrm>
          <a:off x="1968500" y="127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33400</xdr:rowOff>
    </xdr:from>
    <xdr:ext cx="469744" cy="259045"/>
    <xdr:sp macro="" textlink="">
      <xdr:nvSpPr>
        <xdr:cNvPr id="204" name="テキスト ボックス 203"/>
        <xdr:cNvSpPr txBox="1"/>
      </xdr:nvSpPr>
      <xdr:spPr>
        <a:xfrm>
          <a:off x="1784428" y="1254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120795</xdr:rowOff>
    </xdr:from>
    <xdr:to>
      <xdr:col>6</xdr:col>
      <xdr:colOff>38100</xdr:colOff>
      <xdr:row>76</xdr:row>
      <xdr:rowOff>50946</xdr:rowOff>
    </xdr:to>
    <xdr:sp macro="" textlink="">
      <xdr:nvSpPr>
        <xdr:cNvPr id="205" name="楕円 204"/>
        <xdr:cNvSpPr/>
      </xdr:nvSpPr>
      <xdr:spPr>
        <a:xfrm>
          <a:off x="1079500" y="12979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67472</xdr:rowOff>
    </xdr:from>
    <xdr:ext cx="469744" cy="259045"/>
    <xdr:sp macro="" textlink="">
      <xdr:nvSpPr>
        <xdr:cNvPr id="206" name="テキスト ボックス 205"/>
        <xdr:cNvSpPr txBox="1"/>
      </xdr:nvSpPr>
      <xdr:spPr>
        <a:xfrm>
          <a:off x="895428" y="127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170408</xdr:rowOff>
    </xdr:from>
    <xdr:to>
      <xdr:col>24</xdr:col>
      <xdr:colOff>63500</xdr:colOff>
      <xdr:row>97</xdr:row>
      <xdr:rowOff>20980</xdr:rowOff>
    </xdr:to>
    <xdr:cxnSp macro="">
      <xdr:nvCxnSpPr>
        <xdr:cNvPr id="236" name="直線コネクタ 235"/>
        <xdr:cNvCxnSpPr/>
      </xdr:nvCxnSpPr>
      <xdr:spPr>
        <a:xfrm flipV="1">
          <a:off x="3797300" y="16629608"/>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20980</xdr:rowOff>
    </xdr:from>
    <xdr:to>
      <xdr:col>19</xdr:col>
      <xdr:colOff>177800</xdr:colOff>
      <xdr:row>97</xdr:row>
      <xdr:rowOff>41808</xdr:rowOff>
    </xdr:to>
    <xdr:cxnSp macro="">
      <xdr:nvCxnSpPr>
        <xdr:cNvPr id="239" name="直線コネクタ 238"/>
        <xdr:cNvCxnSpPr/>
      </xdr:nvCxnSpPr>
      <xdr:spPr>
        <a:xfrm flipV="1">
          <a:off x="2908300" y="16651630"/>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41808</xdr:rowOff>
    </xdr:from>
    <xdr:to>
      <xdr:col>15</xdr:col>
      <xdr:colOff>50800</xdr:colOff>
      <xdr:row>97</xdr:row>
      <xdr:rowOff>100888</xdr:rowOff>
    </xdr:to>
    <xdr:cxnSp macro="">
      <xdr:nvCxnSpPr>
        <xdr:cNvPr id="242" name="直線コネクタ 241"/>
        <xdr:cNvCxnSpPr/>
      </xdr:nvCxnSpPr>
      <xdr:spPr>
        <a:xfrm flipV="1">
          <a:off x="2019300" y="16672458"/>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100888</xdr:rowOff>
    </xdr:from>
    <xdr:to>
      <xdr:col>10</xdr:col>
      <xdr:colOff>114300</xdr:colOff>
      <xdr:row>97</xdr:row>
      <xdr:rowOff>105093</xdr:rowOff>
    </xdr:to>
    <xdr:cxnSp macro="">
      <xdr:nvCxnSpPr>
        <xdr:cNvPr id="245" name="直線コネクタ 244"/>
        <xdr:cNvCxnSpPr/>
      </xdr:nvCxnSpPr>
      <xdr:spPr>
        <a:xfrm flipV="1">
          <a:off x="1130300" y="16731538"/>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119608</xdr:rowOff>
    </xdr:from>
    <xdr:to>
      <xdr:col>24</xdr:col>
      <xdr:colOff>114300</xdr:colOff>
      <xdr:row>97</xdr:row>
      <xdr:rowOff>49758</xdr:rowOff>
    </xdr:to>
    <xdr:sp macro="" textlink="">
      <xdr:nvSpPr>
        <xdr:cNvPr id="255" name="楕円 254"/>
        <xdr:cNvSpPr/>
      </xdr:nvSpPr>
      <xdr:spPr>
        <a:xfrm>
          <a:off x="4584700" y="165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98035</xdr:rowOff>
    </xdr:from>
    <xdr:ext cx="534377" cy="259045"/>
    <xdr:sp macro="" textlink="">
      <xdr:nvSpPr>
        <xdr:cNvPr id="256" name="扶助費該当値テキスト"/>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141630</xdr:rowOff>
    </xdr:from>
    <xdr:to>
      <xdr:col>20</xdr:col>
      <xdr:colOff>38100</xdr:colOff>
      <xdr:row>97</xdr:row>
      <xdr:rowOff>71780</xdr:rowOff>
    </xdr:to>
    <xdr:sp macro="" textlink="">
      <xdr:nvSpPr>
        <xdr:cNvPr id="257" name="楕円 256"/>
        <xdr:cNvSpPr/>
      </xdr:nvSpPr>
      <xdr:spPr>
        <a:xfrm>
          <a:off x="3746500" y="166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62907</xdr:rowOff>
    </xdr:from>
    <xdr:ext cx="534377" cy="259045"/>
    <xdr:sp macro="" textlink="">
      <xdr:nvSpPr>
        <xdr:cNvPr id="258" name="テキスト ボックス 257"/>
        <xdr:cNvSpPr txBox="1"/>
      </xdr:nvSpPr>
      <xdr:spPr>
        <a:xfrm>
          <a:off x="3530111" y="1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162458</xdr:rowOff>
    </xdr:from>
    <xdr:to>
      <xdr:col>15</xdr:col>
      <xdr:colOff>101600</xdr:colOff>
      <xdr:row>97</xdr:row>
      <xdr:rowOff>92608</xdr:rowOff>
    </xdr:to>
    <xdr:sp macro="" textlink="">
      <xdr:nvSpPr>
        <xdr:cNvPr id="259" name="楕円 258"/>
        <xdr:cNvSpPr/>
      </xdr:nvSpPr>
      <xdr:spPr>
        <a:xfrm>
          <a:off x="2857500" y="16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83735</xdr:rowOff>
    </xdr:from>
    <xdr:ext cx="534377" cy="259045"/>
    <xdr:sp macro="" textlink="">
      <xdr:nvSpPr>
        <xdr:cNvPr id="260" name="テキスト ボックス 259"/>
        <xdr:cNvSpPr txBox="1"/>
      </xdr:nvSpPr>
      <xdr:spPr>
        <a:xfrm>
          <a:off x="2641111" y="167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50088</xdr:rowOff>
    </xdr:from>
    <xdr:to>
      <xdr:col>10</xdr:col>
      <xdr:colOff>165100</xdr:colOff>
      <xdr:row>97</xdr:row>
      <xdr:rowOff>151688</xdr:rowOff>
    </xdr:to>
    <xdr:sp macro="" textlink="">
      <xdr:nvSpPr>
        <xdr:cNvPr id="261" name="楕円 260"/>
        <xdr:cNvSpPr/>
      </xdr:nvSpPr>
      <xdr:spPr>
        <a:xfrm>
          <a:off x="1968500" y="16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142815</xdr:rowOff>
    </xdr:from>
    <xdr:ext cx="534377" cy="259045"/>
    <xdr:sp macro="" textlink="">
      <xdr:nvSpPr>
        <xdr:cNvPr id="262" name="テキスト ボックス 261"/>
        <xdr:cNvSpPr txBox="1"/>
      </xdr:nvSpPr>
      <xdr:spPr>
        <a:xfrm>
          <a:off x="1752111" y="1677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54293</xdr:rowOff>
    </xdr:from>
    <xdr:to>
      <xdr:col>6</xdr:col>
      <xdr:colOff>38100</xdr:colOff>
      <xdr:row>97</xdr:row>
      <xdr:rowOff>155893</xdr:rowOff>
    </xdr:to>
    <xdr:sp macro="" textlink="">
      <xdr:nvSpPr>
        <xdr:cNvPr id="263" name="楕円 262"/>
        <xdr:cNvSpPr/>
      </xdr:nvSpPr>
      <xdr:spPr>
        <a:xfrm>
          <a:off x="1079500" y="166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147020</xdr:rowOff>
    </xdr:from>
    <xdr:ext cx="534377" cy="259045"/>
    <xdr:sp macro="" textlink="">
      <xdr:nvSpPr>
        <xdr:cNvPr id="264" name="テキスト ボックス 263"/>
        <xdr:cNvSpPr txBox="1"/>
      </xdr:nvSpPr>
      <xdr:spPr>
        <a:xfrm>
          <a:off x="863111" y="167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45288</xdr:rowOff>
    </xdr:from>
    <xdr:to>
      <xdr:col>55</xdr:col>
      <xdr:colOff>0</xdr:colOff>
      <xdr:row>35</xdr:row>
      <xdr:rowOff>15037</xdr:rowOff>
    </xdr:to>
    <xdr:cxnSp macro="">
      <xdr:nvCxnSpPr>
        <xdr:cNvPr id="293" name="直線コネクタ 292"/>
        <xdr:cNvCxnSpPr/>
      </xdr:nvCxnSpPr>
      <xdr:spPr>
        <a:xfrm flipV="1">
          <a:off x="9639300" y="5703138"/>
          <a:ext cx="838200" cy="3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15037</xdr:rowOff>
    </xdr:from>
    <xdr:to>
      <xdr:col>50</xdr:col>
      <xdr:colOff>114300</xdr:colOff>
      <xdr:row>35</xdr:row>
      <xdr:rowOff>49841</xdr:rowOff>
    </xdr:to>
    <xdr:cxnSp macro="">
      <xdr:nvCxnSpPr>
        <xdr:cNvPr id="296" name="直線コネクタ 295"/>
        <xdr:cNvCxnSpPr/>
      </xdr:nvCxnSpPr>
      <xdr:spPr>
        <a:xfrm flipV="1">
          <a:off x="8750300" y="6015787"/>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49841</xdr:rowOff>
    </xdr:from>
    <xdr:to>
      <xdr:col>45</xdr:col>
      <xdr:colOff>177800</xdr:colOff>
      <xdr:row>36</xdr:row>
      <xdr:rowOff>78892</xdr:rowOff>
    </xdr:to>
    <xdr:cxnSp macro="">
      <xdr:nvCxnSpPr>
        <xdr:cNvPr id="299" name="直線コネクタ 298"/>
        <xdr:cNvCxnSpPr/>
      </xdr:nvCxnSpPr>
      <xdr:spPr>
        <a:xfrm flipV="1">
          <a:off x="7861300" y="6050591"/>
          <a:ext cx="889000" cy="20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78892</xdr:rowOff>
    </xdr:from>
    <xdr:to>
      <xdr:col>41</xdr:col>
      <xdr:colOff>50800</xdr:colOff>
      <xdr:row>36</xdr:row>
      <xdr:rowOff>110611</xdr:rowOff>
    </xdr:to>
    <xdr:cxnSp macro="">
      <xdr:nvCxnSpPr>
        <xdr:cNvPr id="302" name="直線コネクタ 301"/>
        <xdr:cNvCxnSpPr/>
      </xdr:nvCxnSpPr>
      <xdr:spPr>
        <a:xfrm flipV="1">
          <a:off x="6972300" y="6251092"/>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165938</xdr:rowOff>
    </xdr:from>
    <xdr:to>
      <xdr:col>55</xdr:col>
      <xdr:colOff>50800</xdr:colOff>
      <xdr:row>33</xdr:row>
      <xdr:rowOff>96088</xdr:rowOff>
    </xdr:to>
    <xdr:sp macro="" textlink="">
      <xdr:nvSpPr>
        <xdr:cNvPr id="312" name="楕円 311"/>
        <xdr:cNvSpPr/>
      </xdr:nvSpPr>
      <xdr:spPr>
        <a:xfrm>
          <a:off x="10426700" y="56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17365</xdr:rowOff>
    </xdr:from>
    <xdr:ext cx="534377" cy="259045"/>
    <xdr:sp macro="" textlink="">
      <xdr:nvSpPr>
        <xdr:cNvPr id="313" name="補助費等該当値テキスト"/>
        <xdr:cNvSpPr txBox="1"/>
      </xdr:nvSpPr>
      <xdr:spPr>
        <a:xfrm>
          <a:off x="10528300" y="55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135687</xdr:rowOff>
    </xdr:from>
    <xdr:to>
      <xdr:col>50</xdr:col>
      <xdr:colOff>165100</xdr:colOff>
      <xdr:row>35</xdr:row>
      <xdr:rowOff>65837</xdr:rowOff>
    </xdr:to>
    <xdr:sp macro="" textlink="">
      <xdr:nvSpPr>
        <xdr:cNvPr id="314" name="楕円 313"/>
        <xdr:cNvSpPr/>
      </xdr:nvSpPr>
      <xdr:spPr>
        <a:xfrm>
          <a:off x="9588500" y="59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82364</xdr:rowOff>
    </xdr:from>
    <xdr:ext cx="534377" cy="259045"/>
    <xdr:sp macro="" textlink="">
      <xdr:nvSpPr>
        <xdr:cNvPr id="315" name="テキスト ボックス 314"/>
        <xdr:cNvSpPr txBox="1"/>
      </xdr:nvSpPr>
      <xdr:spPr>
        <a:xfrm>
          <a:off x="9372111" y="574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170491</xdr:rowOff>
    </xdr:from>
    <xdr:to>
      <xdr:col>46</xdr:col>
      <xdr:colOff>38100</xdr:colOff>
      <xdr:row>35</xdr:row>
      <xdr:rowOff>100641</xdr:rowOff>
    </xdr:to>
    <xdr:sp macro="" textlink="">
      <xdr:nvSpPr>
        <xdr:cNvPr id="316" name="楕円 315"/>
        <xdr:cNvSpPr/>
      </xdr:nvSpPr>
      <xdr:spPr>
        <a:xfrm>
          <a:off x="8699500" y="59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117168</xdr:rowOff>
    </xdr:from>
    <xdr:ext cx="534377" cy="259045"/>
    <xdr:sp macro="" textlink="">
      <xdr:nvSpPr>
        <xdr:cNvPr id="317" name="テキスト ボックス 316"/>
        <xdr:cNvSpPr txBox="1"/>
      </xdr:nvSpPr>
      <xdr:spPr>
        <a:xfrm>
          <a:off x="8483111" y="57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28092</xdr:rowOff>
    </xdr:from>
    <xdr:to>
      <xdr:col>41</xdr:col>
      <xdr:colOff>101600</xdr:colOff>
      <xdr:row>36</xdr:row>
      <xdr:rowOff>129692</xdr:rowOff>
    </xdr:to>
    <xdr:sp macro="" textlink="">
      <xdr:nvSpPr>
        <xdr:cNvPr id="318" name="楕円 317"/>
        <xdr:cNvSpPr/>
      </xdr:nvSpPr>
      <xdr:spPr>
        <a:xfrm>
          <a:off x="7810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120819</xdr:rowOff>
    </xdr:from>
    <xdr:ext cx="534377" cy="259045"/>
    <xdr:sp macro="" textlink="">
      <xdr:nvSpPr>
        <xdr:cNvPr id="319" name="テキスト ボックス 318"/>
        <xdr:cNvSpPr txBox="1"/>
      </xdr:nvSpPr>
      <xdr:spPr>
        <a:xfrm>
          <a:off x="7594111" y="62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59811</xdr:rowOff>
    </xdr:from>
    <xdr:to>
      <xdr:col>36</xdr:col>
      <xdr:colOff>165100</xdr:colOff>
      <xdr:row>36</xdr:row>
      <xdr:rowOff>161411</xdr:rowOff>
    </xdr:to>
    <xdr:sp macro="" textlink="">
      <xdr:nvSpPr>
        <xdr:cNvPr id="320" name="楕円 319"/>
        <xdr:cNvSpPr/>
      </xdr:nvSpPr>
      <xdr:spPr>
        <a:xfrm>
          <a:off x="6921500" y="6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152538</xdr:rowOff>
    </xdr:from>
    <xdr:ext cx="534377" cy="259045"/>
    <xdr:sp macro="" textlink="">
      <xdr:nvSpPr>
        <xdr:cNvPr id="321" name="テキスト ボックス 320"/>
        <xdr:cNvSpPr txBox="1"/>
      </xdr:nvSpPr>
      <xdr:spPr>
        <a:xfrm>
          <a:off x="6705111" y="63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146112</xdr:rowOff>
    </xdr:from>
    <xdr:to>
      <xdr:col>54</xdr:col>
      <xdr:colOff>189865</xdr:colOff>
      <xdr:row>58</xdr:row>
      <xdr:rowOff>27980</xdr:rowOff>
    </xdr:to>
    <xdr:cxnSp macro="">
      <xdr:nvCxnSpPr>
        <xdr:cNvPr id="347" name="直線コネクタ 346"/>
        <xdr:cNvCxnSpPr/>
      </xdr:nvCxnSpPr>
      <xdr:spPr>
        <a:xfrm flipV="1">
          <a:off x="10475595" y="9232962"/>
          <a:ext cx="1270" cy="73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31807</xdr:rowOff>
    </xdr:from>
    <xdr:ext cx="534377" cy="259045"/>
    <xdr:sp macro="" textlink="">
      <xdr:nvSpPr>
        <xdr:cNvPr id="348" name="普通建設事業費最小値テキスト"/>
        <xdr:cNvSpPr txBox="1"/>
      </xdr:nvSpPr>
      <xdr:spPr>
        <a:xfrm>
          <a:off x="10528300" y="99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27980</xdr:rowOff>
    </xdr:from>
    <xdr:to>
      <xdr:col>55</xdr:col>
      <xdr:colOff>88900</xdr:colOff>
      <xdr:row>58</xdr:row>
      <xdr:rowOff>27980</xdr:rowOff>
    </xdr:to>
    <xdr:cxnSp macro="">
      <xdr:nvCxnSpPr>
        <xdr:cNvPr id="349" name="直線コネクタ 348"/>
        <xdr:cNvCxnSpPr/>
      </xdr:nvCxnSpPr>
      <xdr:spPr>
        <a:xfrm>
          <a:off x="10388600" y="997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92789</xdr:rowOff>
    </xdr:from>
    <xdr:ext cx="534377" cy="259045"/>
    <xdr:sp macro="" textlink="">
      <xdr:nvSpPr>
        <xdr:cNvPr id="350" name="普通建設事業費最大値テキスト"/>
        <xdr:cNvSpPr txBox="1"/>
      </xdr:nvSpPr>
      <xdr:spPr>
        <a:xfrm>
          <a:off x="10528300" y="90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146112</xdr:rowOff>
    </xdr:from>
    <xdr:to>
      <xdr:col>55</xdr:col>
      <xdr:colOff>88900</xdr:colOff>
      <xdr:row>53</xdr:row>
      <xdr:rowOff>146112</xdr:rowOff>
    </xdr:to>
    <xdr:cxnSp macro="">
      <xdr:nvCxnSpPr>
        <xdr:cNvPr id="351" name="直線コネクタ 350"/>
        <xdr:cNvCxnSpPr/>
      </xdr:nvCxnSpPr>
      <xdr:spPr>
        <a:xfrm>
          <a:off x="10388600" y="92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143086</xdr:rowOff>
    </xdr:from>
    <xdr:to>
      <xdr:col>55</xdr:col>
      <xdr:colOff>0</xdr:colOff>
      <xdr:row>55</xdr:row>
      <xdr:rowOff>90148</xdr:rowOff>
    </xdr:to>
    <xdr:cxnSp macro="">
      <xdr:nvCxnSpPr>
        <xdr:cNvPr id="352" name="直線コネクタ 351"/>
        <xdr:cNvCxnSpPr/>
      </xdr:nvCxnSpPr>
      <xdr:spPr>
        <a:xfrm>
          <a:off x="9639300" y="9229936"/>
          <a:ext cx="838200" cy="28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35138</xdr:rowOff>
    </xdr:from>
    <xdr:ext cx="534377" cy="259045"/>
    <xdr:sp macro="" textlink="">
      <xdr:nvSpPr>
        <xdr:cNvPr id="353" name="普通建設事業費平均値テキスト"/>
        <xdr:cNvSpPr txBox="1"/>
      </xdr:nvSpPr>
      <xdr:spPr>
        <a:xfrm>
          <a:off x="10528300" y="963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56711</xdr:rowOff>
    </xdr:from>
    <xdr:to>
      <xdr:col>55</xdr:col>
      <xdr:colOff>50800</xdr:colOff>
      <xdr:row>56</xdr:row>
      <xdr:rowOff>158311</xdr:rowOff>
    </xdr:to>
    <xdr:sp macro="" textlink="">
      <xdr:nvSpPr>
        <xdr:cNvPr id="354" name="フローチャート: 判断 353"/>
        <xdr:cNvSpPr/>
      </xdr:nvSpPr>
      <xdr:spPr>
        <a:xfrm>
          <a:off x="10426700" y="965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143086</xdr:rowOff>
    </xdr:from>
    <xdr:to>
      <xdr:col>50</xdr:col>
      <xdr:colOff>114300</xdr:colOff>
      <xdr:row>54</xdr:row>
      <xdr:rowOff>47389</xdr:rowOff>
    </xdr:to>
    <xdr:cxnSp macro="">
      <xdr:nvCxnSpPr>
        <xdr:cNvPr id="355" name="直線コネクタ 354"/>
        <xdr:cNvCxnSpPr/>
      </xdr:nvCxnSpPr>
      <xdr:spPr>
        <a:xfrm flipV="1">
          <a:off x="8750300" y="9229936"/>
          <a:ext cx="889000" cy="7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38957</xdr:rowOff>
    </xdr:from>
    <xdr:to>
      <xdr:col>50</xdr:col>
      <xdr:colOff>165100</xdr:colOff>
      <xdr:row>56</xdr:row>
      <xdr:rowOff>140557</xdr:rowOff>
    </xdr:to>
    <xdr:sp macro="" textlink="">
      <xdr:nvSpPr>
        <xdr:cNvPr id="356" name="フローチャート: 判断 355"/>
        <xdr:cNvSpPr/>
      </xdr:nvSpPr>
      <xdr:spPr>
        <a:xfrm>
          <a:off x="9588500" y="964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131684</xdr:rowOff>
    </xdr:from>
    <xdr:ext cx="534377" cy="259045"/>
    <xdr:sp macro="" textlink="">
      <xdr:nvSpPr>
        <xdr:cNvPr id="357" name="テキスト ボックス 356"/>
        <xdr:cNvSpPr txBox="1"/>
      </xdr:nvSpPr>
      <xdr:spPr>
        <a:xfrm>
          <a:off x="9372111" y="973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48020</xdr:rowOff>
    </xdr:from>
    <xdr:to>
      <xdr:col>45</xdr:col>
      <xdr:colOff>177800</xdr:colOff>
      <xdr:row>54</xdr:row>
      <xdr:rowOff>47389</xdr:rowOff>
    </xdr:to>
    <xdr:cxnSp macro="">
      <xdr:nvCxnSpPr>
        <xdr:cNvPr id="358" name="直線コネクタ 357"/>
        <xdr:cNvCxnSpPr/>
      </xdr:nvCxnSpPr>
      <xdr:spPr>
        <a:xfrm>
          <a:off x="7861300" y="8963420"/>
          <a:ext cx="889000" cy="34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57386</xdr:rowOff>
    </xdr:from>
    <xdr:to>
      <xdr:col>46</xdr:col>
      <xdr:colOff>38100</xdr:colOff>
      <xdr:row>56</xdr:row>
      <xdr:rowOff>158986</xdr:rowOff>
    </xdr:to>
    <xdr:sp macro="" textlink="">
      <xdr:nvSpPr>
        <xdr:cNvPr id="359" name="フローチャート: 判断 358"/>
        <xdr:cNvSpPr/>
      </xdr:nvSpPr>
      <xdr:spPr>
        <a:xfrm>
          <a:off x="8699500" y="965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150113</xdr:rowOff>
    </xdr:from>
    <xdr:ext cx="534377" cy="259045"/>
    <xdr:sp macro="" textlink="">
      <xdr:nvSpPr>
        <xdr:cNvPr id="360" name="テキスト ボックス 359"/>
        <xdr:cNvSpPr txBox="1"/>
      </xdr:nvSpPr>
      <xdr:spPr>
        <a:xfrm>
          <a:off x="8483111" y="97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74603</xdr:rowOff>
    </xdr:from>
    <xdr:to>
      <xdr:col>41</xdr:col>
      <xdr:colOff>50800</xdr:colOff>
      <xdr:row>52</xdr:row>
      <xdr:rowOff>48020</xdr:rowOff>
    </xdr:to>
    <xdr:cxnSp macro="">
      <xdr:nvCxnSpPr>
        <xdr:cNvPr id="361" name="直線コネクタ 360"/>
        <xdr:cNvCxnSpPr/>
      </xdr:nvCxnSpPr>
      <xdr:spPr>
        <a:xfrm>
          <a:off x="6972300" y="8647103"/>
          <a:ext cx="889000" cy="3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8563</xdr:rowOff>
    </xdr:from>
    <xdr:to>
      <xdr:col>41</xdr:col>
      <xdr:colOff>101600</xdr:colOff>
      <xdr:row>56</xdr:row>
      <xdr:rowOff>110163</xdr:rowOff>
    </xdr:to>
    <xdr:sp macro="" textlink="">
      <xdr:nvSpPr>
        <xdr:cNvPr id="362" name="フローチャート: 判断 361"/>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101290</xdr:rowOff>
    </xdr:from>
    <xdr:ext cx="534377" cy="259045"/>
    <xdr:sp macro="" textlink="">
      <xdr:nvSpPr>
        <xdr:cNvPr id="363" name="テキスト ボックス 362"/>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584</xdr:rowOff>
    </xdr:from>
    <xdr:to>
      <xdr:col>36</xdr:col>
      <xdr:colOff>165100</xdr:colOff>
      <xdr:row>56</xdr:row>
      <xdr:rowOff>102184</xdr:rowOff>
    </xdr:to>
    <xdr:sp macro="" textlink="">
      <xdr:nvSpPr>
        <xdr:cNvPr id="364" name="フローチャート: 判断 363"/>
        <xdr:cNvSpPr/>
      </xdr:nvSpPr>
      <xdr:spPr>
        <a:xfrm>
          <a:off x="6921500" y="96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93311</xdr:rowOff>
    </xdr:from>
    <xdr:ext cx="534377" cy="259045"/>
    <xdr:sp macro="" textlink="">
      <xdr:nvSpPr>
        <xdr:cNvPr id="365" name="テキスト ボックス 364"/>
        <xdr:cNvSpPr txBox="1"/>
      </xdr:nvSpPr>
      <xdr:spPr>
        <a:xfrm>
          <a:off x="6705111" y="96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39348</xdr:rowOff>
    </xdr:from>
    <xdr:to>
      <xdr:col>55</xdr:col>
      <xdr:colOff>50800</xdr:colOff>
      <xdr:row>55</xdr:row>
      <xdr:rowOff>140948</xdr:rowOff>
    </xdr:to>
    <xdr:sp macro="" textlink="">
      <xdr:nvSpPr>
        <xdr:cNvPr id="371" name="楕円 370"/>
        <xdr:cNvSpPr/>
      </xdr:nvSpPr>
      <xdr:spPr>
        <a:xfrm>
          <a:off x="10426700" y="94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62225</xdr:rowOff>
    </xdr:from>
    <xdr:ext cx="534377" cy="259045"/>
    <xdr:sp macro="" textlink="">
      <xdr:nvSpPr>
        <xdr:cNvPr id="372" name="普通建設事業費該当値テキスト"/>
        <xdr:cNvSpPr txBox="1"/>
      </xdr:nvSpPr>
      <xdr:spPr>
        <a:xfrm>
          <a:off x="10528300" y="93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92286</xdr:rowOff>
    </xdr:from>
    <xdr:to>
      <xdr:col>50</xdr:col>
      <xdr:colOff>165100</xdr:colOff>
      <xdr:row>54</xdr:row>
      <xdr:rowOff>22436</xdr:rowOff>
    </xdr:to>
    <xdr:sp macro="" textlink="">
      <xdr:nvSpPr>
        <xdr:cNvPr id="373" name="楕円 372"/>
        <xdr:cNvSpPr/>
      </xdr:nvSpPr>
      <xdr:spPr>
        <a:xfrm>
          <a:off x="9588500" y="91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38963</xdr:rowOff>
    </xdr:from>
    <xdr:ext cx="534377" cy="259045"/>
    <xdr:sp macro="" textlink="">
      <xdr:nvSpPr>
        <xdr:cNvPr id="374" name="テキスト ボックス 373"/>
        <xdr:cNvSpPr txBox="1"/>
      </xdr:nvSpPr>
      <xdr:spPr>
        <a:xfrm>
          <a:off x="9372111" y="89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168039</xdr:rowOff>
    </xdr:from>
    <xdr:to>
      <xdr:col>46</xdr:col>
      <xdr:colOff>38100</xdr:colOff>
      <xdr:row>54</xdr:row>
      <xdr:rowOff>98189</xdr:rowOff>
    </xdr:to>
    <xdr:sp macro="" textlink="">
      <xdr:nvSpPr>
        <xdr:cNvPr id="375" name="楕円 374"/>
        <xdr:cNvSpPr/>
      </xdr:nvSpPr>
      <xdr:spPr>
        <a:xfrm>
          <a:off x="8699500" y="9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114716</xdr:rowOff>
    </xdr:from>
    <xdr:ext cx="534377" cy="259045"/>
    <xdr:sp macro="" textlink="">
      <xdr:nvSpPr>
        <xdr:cNvPr id="376" name="テキスト ボックス 375"/>
        <xdr:cNvSpPr txBox="1"/>
      </xdr:nvSpPr>
      <xdr:spPr>
        <a:xfrm>
          <a:off x="8483111" y="90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168670</xdr:rowOff>
    </xdr:from>
    <xdr:to>
      <xdr:col>41</xdr:col>
      <xdr:colOff>101600</xdr:colOff>
      <xdr:row>52</xdr:row>
      <xdr:rowOff>98820</xdr:rowOff>
    </xdr:to>
    <xdr:sp macro="" textlink="">
      <xdr:nvSpPr>
        <xdr:cNvPr id="377" name="楕円 376"/>
        <xdr:cNvSpPr/>
      </xdr:nvSpPr>
      <xdr:spPr>
        <a:xfrm>
          <a:off x="7810500" y="89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115347</xdr:rowOff>
    </xdr:from>
    <xdr:ext cx="599010" cy="259045"/>
    <xdr:sp macro="" textlink="">
      <xdr:nvSpPr>
        <xdr:cNvPr id="378" name="テキスト ボックス 377"/>
        <xdr:cNvSpPr txBox="1"/>
      </xdr:nvSpPr>
      <xdr:spPr>
        <a:xfrm>
          <a:off x="7561795" y="868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23803</xdr:rowOff>
    </xdr:from>
    <xdr:to>
      <xdr:col>36</xdr:col>
      <xdr:colOff>165100</xdr:colOff>
      <xdr:row>50</xdr:row>
      <xdr:rowOff>125403</xdr:rowOff>
    </xdr:to>
    <xdr:sp macro="" textlink="">
      <xdr:nvSpPr>
        <xdr:cNvPr id="379" name="楕円 378"/>
        <xdr:cNvSpPr/>
      </xdr:nvSpPr>
      <xdr:spPr>
        <a:xfrm>
          <a:off x="6921500" y="85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141930</xdr:rowOff>
    </xdr:from>
    <xdr:ext cx="599010" cy="259045"/>
    <xdr:sp macro="" textlink="">
      <xdr:nvSpPr>
        <xdr:cNvPr id="380" name="テキスト ボックス 379"/>
        <xdr:cNvSpPr txBox="1"/>
      </xdr:nvSpPr>
      <xdr:spPr>
        <a:xfrm>
          <a:off x="6672795" y="837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40259</xdr:rowOff>
    </xdr:from>
    <xdr:to>
      <xdr:col>54</xdr:col>
      <xdr:colOff>189865</xdr:colOff>
      <xdr:row>79</xdr:row>
      <xdr:rowOff>96952</xdr:rowOff>
    </xdr:to>
    <xdr:cxnSp macro="">
      <xdr:nvCxnSpPr>
        <xdr:cNvPr id="406" name="直線コネクタ 405"/>
        <xdr:cNvCxnSpPr/>
      </xdr:nvCxnSpPr>
      <xdr:spPr>
        <a:xfrm flipV="1">
          <a:off x="10475595" y="12899009"/>
          <a:ext cx="1270" cy="742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100779</xdr:rowOff>
    </xdr:from>
    <xdr:ext cx="378565" cy="259045"/>
    <xdr:sp macro="" textlink="">
      <xdr:nvSpPr>
        <xdr:cNvPr id="407" name="普通建設事業費 （ うち新規整備　）最小値テキスト"/>
        <xdr:cNvSpPr txBox="1"/>
      </xdr:nvSpPr>
      <xdr:spPr>
        <a:xfrm>
          <a:off x="10528300" y="1364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96952</xdr:rowOff>
    </xdr:from>
    <xdr:to>
      <xdr:col>55</xdr:col>
      <xdr:colOff>88900</xdr:colOff>
      <xdr:row>79</xdr:row>
      <xdr:rowOff>96952</xdr:rowOff>
    </xdr:to>
    <xdr:cxnSp macro="">
      <xdr:nvCxnSpPr>
        <xdr:cNvPr id="408" name="直線コネクタ 407"/>
        <xdr:cNvCxnSpPr/>
      </xdr:nvCxnSpPr>
      <xdr:spPr>
        <a:xfrm>
          <a:off x="10388600" y="136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158386</xdr:rowOff>
    </xdr:from>
    <xdr:ext cx="534377" cy="259045"/>
    <xdr:sp macro="" textlink="">
      <xdr:nvSpPr>
        <xdr:cNvPr id="409" name="普通建設事業費 （ うち新規整備　）最大値テキスト"/>
        <xdr:cNvSpPr txBox="1"/>
      </xdr:nvSpPr>
      <xdr:spPr>
        <a:xfrm>
          <a:off x="10528300" y="126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40259</xdr:rowOff>
    </xdr:from>
    <xdr:to>
      <xdr:col>55</xdr:col>
      <xdr:colOff>88900</xdr:colOff>
      <xdr:row>75</xdr:row>
      <xdr:rowOff>40259</xdr:rowOff>
    </xdr:to>
    <xdr:cxnSp macro="">
      <xdr:nvCxnSpPr>
        <xdr:cNvPr id="410" name="直線コネクタ 409"/>
        <xdr:cNvCxnSpPr/>
      </xdr:nvCxnSpPr>
      <xdr:spPr>
        <a:xfrm>
          <a:off x="10388600" y="1289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117232</xdr:rowOff>
    </xdr:from>
    <xdr:to>
      <xdr:col>55</xdr:col>
      <xdr:colOff>0</xdr:colOff>
      <xdr:row>77</xdr:row>
      <xdr:rowOff>131781</xdr:rowOff>
    </xdr:to>
    <xdr:cxnSp macro="">
      <xdr:nvCxnSpPr>
        <xdr:cNvPr id="411" name="直線コネクタ 410"/>
        <xdr:cNvCxnSpPr/>
      </xdr:nvCxnSpPr>
      <xdr:spPr>
        <a:xfrm>
          <a:off x="9639300" y="12975982"/>
          <a:ext cx="838200" cy="3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33135</xdr:rowOff>
    </xdr:from>
    <xdr:ext cx="534377" cy="259045"/>
    <xdr:sp macro="" textlink="">
      <xdr:nvSpPr>
        <xdr:cNvPr id="412" name="普通建設事業費 （ うち新規整備　）平均値テキスト"/>
        <xdr:cNvSpPr txBox="1"/>
      </xdr:nvSpPr>
      <xdr:spPr>
        <a:xfrm>
          <a:off x="10528300" y="1340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54708</xdr:rowOff>
    </xdr:from>
    <xdr:to>
      <xdr:col>55</xdr:col>
      <xdr:colOff>50800</xdr:colOff>
      <xdr:row>78</xdr:row>
      <xdr:rowOff>156308</xdr:rowOff>
    </xdr:to>
    <xdr:sp macro="" textlink="">
      <xdr:nvSpPr>
        <xdr:cNvPr id="413" name="フローチャート: 判断 412"/>
        <xdr:cNvSpPr/>
      </xdr:nvSpPr>
      <xdr:spPr>
        <a:xfrm>
          <a:off x="10426700" y="1342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104936</xdr:rowOff>
    </xdr:from>
    <xdr:to>
      <xdr:col>50</xdr:col>
      <xdr:colOff>114300</xdr:colOff>
      <xdr:row>75</xdr:row>
      <xdr:rowOff>117232</xdr:rowOff>
    </xdr:to>
    <xdr:cxnSp macro="">
      <xdr:nvCxnSpPr>
        <xdr:cNvPr id="414" name="直線コネクタ 413"/>
        <xdr:cNvCxnSpPr/>
      </xdr:nvCxnSpPr>
      <xdr:spPr>
        <a:xfrm>
          <a:off x="8750300" y="12963686"/>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35049</xdr:rowOff>
    </xdr:from>
    <xdr:to>
      <xdr:col>50</xdr:col>
      <xdr:colOff>165100</xdr:colOff>
      <xdr:row>78</xdr:row>
      <xdr:rowOff>136649</xdr:rowOff>
    </xdr:to>
    <xdr:sp macro="" textlink="">
      <xdr:nvSpPr>
        <xdr:cNvPr id="415" name="フローチャート: 判断 414"/>
        <xdr:cNvSpPr/>
      </xdr:nvSpPr>
      <xdr:spPr>
        <a:xfrm>
          <a:off x="9588500" y="134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127776</xdr:rowOff>
    </xdr:from>
    <xdr:ext cx="534377" cy="259045"/>
    <xdr:sp macro="" textlink="">
      <xdr:nvSpPr>
        <xdr:cNvPr id="416" name="テキスト ボックス 415"/>
        <xdr:cNvSpPr txBox="1"/>
      </xdr:nvSpPr>
      <xdr:spPr>
        <a:xfrm>
          <a:off x="9372111" y="135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79187</xdr:rowOff>
    </xdr:from>
    <xdr:to>
      <xdr:col>45</xdr:col>
      <xdr:colOff>177800</xdr:colOff>
      <xdr:row>75</xdr:row>
      <xdr:rowOff>104936</xdr:rowOff>
    </xdr:to>
    <xdr:cxnSp macro="">
      <xdr:nvCxnSpPr>
        <xdr:cNvPr id="417" name="直線コネクタ 416"/>
        <xdr:cNvCxnSpPr/>
      </xdr:nvCxnSpPr>
      <xdr:spPr>
        <a:xfrm>
          <a:off x="7861300" y="12080687"/>
          <a:ext cx="889000" cy="88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9396</xdr:rowOff>
    </xdr:from>
    <xdr:to>
      <xdr:col>46</xdr:col>
      <xdr:colOff>38100</xdr:colOff>
      <xdr:row>78</xdr:row>
      <xdr:rowOff>110996</xdr:rowOff>
    </xdr:to>
    <xdr:sp macro="" textlink="">
      <xdr:nvSpPr>
        <xdr:cNvPr id="418" name="フローチャート: 判断 417"/>
        <xdr:cNvSpPr/>
      </xdr:nvSpPr>
      <xdr:spPr>
        <a:xfrm>
          <a:off x="8699500" y="1338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102123</xdr:rowOff>
    </xdr:from>
    <xdr:ext cx="534377" cy="259045"/>
    <xdr:sp macro="" textlink="">
      <xdr:nvSpPr>
        <xdr:cNvPr id="419" name="テキスト ボックス 418"/>
        <xdr:cNvSpPr txBox="1"/>
      </xdr:nvSpPr>
      <xdr:spPr>
        <a:xfrm>
          <a:off x="8483111" y="134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32731</xdr:rowOff>
    </xdr:from>
    <xdr:to>
      <xdr:col>41</xdr:col>
      <xdr:colOff>50800</xdr:colOff>
      <xdr:row>70</xdr:row>
      <xdr:rowOff>79187</xdr:rowOff>
    </xdr:to>
    <xdr:cxnSp macro="">
      <xdr:nvCxnSpPr>
        <xdr:cNvPr id="420" name="直線コネクタ 419"/>
        <xdr:cNvCxnSpPr/>
      </xdr:nvCxnSpPr>
      <xdr:spPr>
        <a:xfrm>
          <a:off x="6972300" y="12034231"/>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96003</xdr:rowOff>
    </xdr:from>
    <xdr:to>
      <xdr:col>41</xdr:col>
      <xdr:colOff>101600</xdr:colOff>
      <xdr:row>78</xdr:row>
      <xdr:rowOff>26153</xdr:rowOff>
    </xdr:to>
    <xdr:sp macro="" textlink="">
      <xdr:nvSpPr>
        <xdr:cNvPr id="421" name="フローチャート: 判断 420"/>
        <xdr:cNvSpPr/>
      </xdr:nvSpPr>
      <xdr:spPr>
        <a:xfrm>
          <a:off x="78105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17280</xdr:rowOff>
    </xdr:from>
    <xdr:ext cx="534377" cy="259045"/>
    <xdr:sp macro="" textlink="">
      <xdr:nvSpPr>
        <xdr:cNvPr id="422" name="テキスト ボックス 421"/>
        <xdr:cNvSpPr txBox="1"/>
      </xdr:nvSpPr>
      <xdr:spPr>
        <a:xfrm>
          <a:off x="7594111" y="133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81504</xdr:rowOff>
    </xdr:from>
    <xdr:to>
      <xdr:col>36</xdr:col>
      <xdr:colOff>165100</xdr:colOff>
      <xdr:row>78</xdr:row>
      <xdr:rowOff>11654</xdr:rowOff>
    </xdr:to>
    <xdr:sp macro="" textlink="">
      <xdr:nvSpPr>
        <xdr:cNvPr id="423" name="フローチャート: 判断 422"/>
        <xdr:cNvSpPr/>
      </xdr:nvSpPr>
      <xdr:spPr>
        <a:xfrm>
          <a:off x="6921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2781</xdr:rowOff>
    </xdr:from>
    <xdr:ext cx="534377" cy="259045"/>
    <xdr:sp macro="" textlink="">
      <xdr:nvSpPr>
        <xdr:cNvPr id="424" name="テキスト ボックス 423"/>
        <xdr:cNvSpPr txBox="1"/>
      </xdr:nvSpPr>
      <xdr:spPr>
        <a:xfrm>
          <a:off x="6705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80981</xdr:rowOff>
    </xdr:from>
    <xdr:to>
      <xdr:col>55</xdr:col>
      <xdr:colOff>50800</xdr:colOff>
      <xdr:row>78</xdr:row>
      <xdr:rowOff>11131</xdr:rowOff>
    </xdr:to>
    <xdr:sp macro="" textlink="">
      <xdr:nvSpPr>
        <xdr:cNvPr id="430" name="楕円 429"/>
        <xdr:cNvSpPr/>
      </xdr:nvSpPr>
      <xdr:spPr>
        <a:xfrm>
          <a:off x="10426700" y="132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103858</xdr:rowOff>
    </xdr:from>
    <xdr:ext cx="534377" cy="259045"/>
    <xdr:sp macro="" textlink="">
      <xdr:nvSpPr>
        <xdr:cNvPr id="431" name="普通建設事業費 （ うち新規整備　）該当値テキスト"/>
        <xdr:cNvSpPr txBox="1"/>
      </xdr:nvSpPr>
      <xdr:spPr>
        <a:xfrm>
          <a:off x="10528300" y="131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66432</xdr:rowOff>
    </xdr:from>
    <xdr:to>
      <xdr:col>50</xdr:col>
      <xdr:colOff>165100</xdr:colOff>
      <xdr:row>75</xdr:row>
      <xdr:rowOff>168032</xdr:rowOff>
    </xdr:to>
    <xdr:sp macro="" textlink="">
      <xdr:nvSpPr>
        <xdr:cNvPr id="432" name="楕円 431"/>
        <xdr:cNvSpPr/>
      </xdr:nvSpPr>
      <xdr:spPr>
        <a:xfrm>
          <a:off x="9588500" y="129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13109</xdr:rowOff>
    </xdr:from>
    <xdr:ext cx="534377" cy="259045"/>
    <xdr:sp macro="" textlink="">
      <xdr:nvSpPr>
        <xdr:cNvPr id="433" name="テキスト ボックス 432"/>
        <xdr:cNvSpPr txBox="1"/>
      </xdr:nvSpPr>
      <xdr:spPr>
        <a:xfrm>
          <a:off x="9372111" y="127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54136</xdr:rowOff>
    </xdr:from>
    <xdr:to>
      <xdr:col>46</xdr:col>
      <xdr:colOff>38100</xdr:colOff>
      <xdr:row>75</xdr:row>
      <xdr:rowOff>155736</xdr:rowOff>
    </xdr:to>
    <xdr:sp macro="" textlink="">
      <xdr:nvSpPr>
        <xdr:cNvPr id="434" name="楕円 433"/>
        <xdr:cNvSpPr/>
      </xdr:nvSpPr>
      <xdr:spPr>
        <a:xfrm>
          <a:off x="8699500" y="129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813</xdr:rowOff>
    </xdr:from>
    <xdr:ext cx="534377" cy="259045"/>
    <xdr:sp macro="" textlink="">
      <xdr:nvSpPr>
        <xdr:cNvPr id="435" name="テキスト ボックス 434"/>
        <xdr:cNvSpPr txBox="1"/>
      </xdr:nvSpPr>
      <xdr:spPr>
        <a:xfrm>
          <a:off x="8483111" y="126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28387</xdr:rowOff>
    </xdr:from>
    <xdr:to>
      <xdr:col>41</xdr:col>
      <xdr:colOff>101600</xdr:colOff>
      <xdr:row>70</xdr:row>
      <xdr:rowOff>129987</xdr:rowOff>
    </xdr:to>
    <xdr:sp macro="" textlink="">
      <xdr:nvSpPr>
        <xdr:cNvPr id="436" name="楕円 435"/>
        <xdr:cNvSpPr/>
      </xdr:nvSpPr>
      <xdr:spPr>
        <a:xfrm>
          <a:off x="7810500" y="12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146514</xdr:rowOff>
    </xdr:from>
    <xdr:ext cx="534377" cy="259045"/>
    <xdr:sp macro="" textlink="">
      <xdr:nvSpPr>
        <xdr:cNvPr id="437" name="テキスト ボックス 436"/>
        <xdr:cNvSpPr txBox="1"/>
      </xdr:nvSpPr>
      <xdr:spPr>
        <a:xfrm>
          <a:off x="7594111" y="11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153381</xdr:rowOff>
    </xdr:from>
    <xdr:to>
      <xdr:col>36</xdr:col>
      <xdr:colOff>165100</xdr:colOff>
      <xdr:row>70</xdr:row>
      <xdr:rowOff>83531</xdr:rowOff>
    </xdr:to>
    <xdr:sp macro="" textlink="">
      <xdr:nvSpPr>
        <xdr:cNvPr id="438" name="楕円 437"/>
        <xdr:cNvSpPr/>
      </xdr:nvSpPr>
      <xdr:spPr>
        <a:xfrm>
          <a:off x="6921500" y="119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100058</xdr:rowOff>
    </xdr:from>
    <xdr:ext cx="534377" cy="259045"/>
    <xdr:sp macro="" textlink="">
      <xdr:nvSpPr>
        <xdr:cNvPr id="439" name="テキスト ボックス 438"/>
        <xdr:cNvSpPr txBox="1"/>
      </xdr:nvSpPr>
      <xdr:spPr>
        <a:xfrm>
          <a:off x="6705111" y="117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3" name="直線コネクタ 462"/>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4"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5" name="直線コネクタ 464"/>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6"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7" name="直線コネクタ 466"/>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24961</xdr:rowOff>
    </xdr:from>
    <xdr:to>
      <xdr:col>55</xdr:col>
      <xdr:colOff>0</xdr:colOff>
      <xdr:row>95</xdr:row>
      <xdr:rowOff>106305</xdr:rowOff>
    </xdr:to>
    <xdr:cxnSp macro="">
      <xdr:nvCxnSpPr>
        <xdr:cNvPr id="468" name="直線コネクタ 467"/>
        <xdr:cNvCxnSpPr/>
      </xdr:nvCxnSpPr>
      <xdr:spPr>
        <a:xfrm>
          <a:off x="9639300" y="16312711"/>
          <a:ext cx="8382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9"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70" name="フローチャート: 判断 469"/>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24961</xdr:rowOff>
    </xdr:from>
    <xdr:to>
      <xdr:col>50</xdr:col>
      <xdr:colOff>114300</xdr:colOff>
      <xdr:row>96</xdr:row>
      <xdr:rowOff>9437</xdr:rowOff>
    </xdr:to>
    <xdr:cxnSp macro="">
      <xdr:nvCxnSpPr>
        <xdr:cNvPr id="471" name="直線コネクタ 470"/>
        <xdr:cNvCxnSpPr/>
      </xdr:nvCxnSpPr>
      <xdr:spPr>
        <a:xfrm flipV="1">
          <a:off x="8750300" y="16312711"/>
          <a:ext cx="889000" cy="1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2" name="フローチャート: 判断 471"/>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3" name="テキスト ボックス 472"/>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9437</xdr:rowOff>
    </xdr:from>
    <xdr:to>
      <xdr:col>45</xdr:col>
      <xdr:colOff>177800</xdr:colOff>
      <xdr:row>97</xdr:row>
      <xdr:rowOff>148406</xdr:rowOff>
    </xdr:to>
    <xdr:cxnSp macro="">
      <xdr:nvCxnSpPr>
        <xdr:cNvPr id="474" name="直線コネクタ 473"/>
        <xdr:cNvCxnSpPr/>
      </xdr:nvCxnSpPr>
      <xdr:spPr>
        <a:xfrm flipV="1">
          <a:off x="7861300" y="16468637"/>
          <a:ext cx="889000" cy="3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5" name="フローチャート: 判断 474"/>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6" name="テキスト ボックス 475"/>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133586</xdr:rowOff>
    </xdr:from>
    <xdr:to>
      <xdr:col>41</xdr:col>
      <xdr:colOff>50800</xdr:colOff>
      <xdr:row>97</xdr:row>
      <xdr:rowOff>148406</xdr:rowOff>
    </xdr:to>
    <xdr:cxnSp macro="">
      <xdr:nvCxnSpPr>
        <xdr:cNvPr id="477" name="直線コネクタ 476"/>
        <xdr:cNvCxnSpPr/>
      </xdr:nvCxnSpPr>
      <xdr:spPr>
        <a:xfrm>
          <a:off x="6972300" y="16764236"/>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8" name="フローチャート: 判断 477"/>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9" name="テキスト ボックス 478"/>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80" name="フローチャート: 判断 479"/>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1" name="テキスト ボックス 480"/>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55505</xdr:rowOff>
    </xdr:from>
    <xdr:to>
      <xdr:col>55</xdr:col>
      <xdr:colOff>50800</xdr:colOff>
      <xdr:row>95</xdr:row>
      <xdr:rowOff>157105</xdr:rowOff>
    </xdr:to>
    <xdr:sp macro="" textlink="">
      <xdr:nvSpPr>
        <xdr:cNvPr id="487" name="楕円 486"/>
        <xdr:cNvSpPr/>
      </xdr:nvSpPr>
      <xdr:spPr>
        <a:xfrm>
          <a:off x="10426700" y="16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78382</xdr:rowOff>
    </xdr:from>
    <xdr:ext cx="534377" cy="259045"/>
    <xdr:sp macro="" textlink="">
      <xdr:nvSpPr>
        <xdr:cNvPr id="488" name="普通建設事業費 （ うち更新整備　）該当値テキスト"/>
        <xdr:cNvSpPr txBox="1"/>
      </xdr:nvSpPr>
      <xdr:spPr>
        <a:xfrm>
          <a:off x="10528300" y="161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145611</xdr:rowOff>
    </xdr:from>
    <xdr:to>
      <xdr:col>50</xdr:col>
      <xdr:colOff>165100</xdr:colOff>
      <xdr:row>95</xdr:row>
      <xdr:rowOff>75761</xdr:rowOff>
    </xdr:to>
    <xdr:sp macro="" textlink="">
      <xdr:nvSpPr>
        <xdr:cNvPr id="489" name="楕円 488"/>
        <xdr:cNvSpPr/>
      </xdr:nvSpPr>
      <xdr:spPr>
        <a:xfrm>
          <a:off x="9588500" y="162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92288</xdr:rowOff>
    </xdr:from>
    <xdr:ext cx="534377" cy="259045"/>
    <xdr:sp macro="" textlink="">
      <xdr:nvSpPr>
        <xdr:cNvPr id="490" name="テキスト ボックス 489"/>
        <xdr:cNvSpPr txBox="1"/>
      </xdr:nvSpPr>
      <xdr:spPr>
        <a:xfrm>
          <a:off x="9372111" y="160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130087</xdr:rowOff>
    </xdr:from>
    <xdr:to>
      <xdr:col>46</xdr:col>
      <xdr:colOff>38100</xdr:colOff>
      <xdr:row>96</xdr:row>
      <xdr:rowOff>60237</xdr:rowOff>
    </xdr:to>
    <xdr:sp macro="" textlink="">
      <xdr:nvSpPr>
        <xdr:cNvPr id="491" name="楕円 490"/>
        <xdr:cNvSpPr/>
      </xdr:nvSpPr>
      <xdr:spPr>
        <a:xfrm>
          <a:off x="8699500" y="164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76764</xdr:rowOff>
    </xdr:from>
    <xdr:ext cx="534377" cy="259045"/>
    <xdr:sp macro="" textlink="">
      <xdr:nvSpPr>
        <xdr:cNvPr id="492" name="テキスト ボックス 491"/>
        <xdr:cNvSpPr txBox="1"/>
      </xdr:nvSpPr>
      <xdr:spPr>
        <a:xfrm>
          <a:off x="8483111" y="161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97606</xdr:rowOff>
    </xdr:from>
    <xdr:to>
      <xdr:col>41</xdr:col>
      <xdr:colOff>101600</xdr:colOff>
      <xdr:row>98</xdr:row>
      <xdr:rowOff>27756</xdr:rowOff>
    </xdr:to>
    <xdr:sp macro="" textlink="">
      <xdr:nvSpPr>
        <xdr:cNvPr id="493" name="楕円 492"/>
        <xdr:cNvSpPr/>
      </xdr:nvSpPr>
      <xdr:spPr>
        <a:xfrm>
          <a:off x="7810500" y="167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18883</xdr:rowOff>
    </xdr:from>
    <xdr:ext cx="534377" cy="259045"/>
    <xdr:sp macro="" textlink="">
      <xdr:nvSpPr>
        <xdr:cNvPr id="494" name="テキスト ボックス 493"/>
        <xdr:cNvSpPr txBox="1"/>
      </xdr:nvSpPr>
      <xdr:spPr>
        <a:xfrm>
          <a:off x="7594111" y="168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82786</xdr:rowOff>
    </xdr:from>
    <xdr:to>
      <xdr:col>36</xdr:col>
      <xdr:colOff>165100</xdr:colOff>
      <xdr:row>98</xdr:row>
      <xdr:rowOff>12936</xdr:rowOff>
    </xdr:to>
    <xdr:sp macro="" textlink="">
      <xdr:nvSpPr>
        <xdr:cNvPr id="495" name="楕円 494"/>
        <xdr:cNvSpPr/>
      </xdr:nvSpPr>
      <xdr:spPr>
        <a:xfrm>
          <a:off x="6921500" y="167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4063</xdr:rowOff>
    </xdr:from>
    <xdr:ext cx="534377" cy="259045"/>
    <xdr:sp macro="" textlink="">
      <xdr:nvSpPr>
        <xdr:cNvPr id="496" name="テキスト ボックス 495"/>
        <xdr:cNvSpPr txBox="1"/>
      </xdr:nvSpPr>
      <xdr:spPr>
        <a:xfrm>
          <a:off x="6705111" y="168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20" name="直線コネクタ 519"/>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3"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4" name="直線コネクタ 523"/>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143777</xdr:rowOff>
    </xdr:from>
    <xdr:to>
      <xdr:col>85</xdr:col>
      <xdr:colOff>127000</xdr:colOff>
      <xdr:row>38</xdr:row>
      <xdr:rowOff>34963</xdr:rowOff>
    </xdr:to>
    <xdr:cxnSp macro="">
      <xdr:nvCxnSpPr>
        <xdr:cNvPr id="525" name="直線コネクタ 524"/>
        <xdr:cNvCxnSpPr/>
      </xdr:nvCxnSpPr>
      <xdr:spPr>
        <a:xfrm>
          <a:off x="15481300" y="6487427"/>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61841</xdr:rowOff>
    </xdr:from>
    <xdr:ext cx="469744" cy="259045"/>
    <xdr:sp macro="" textlink="">
      <xdr:nvSpPr>
        <xdr:cNvPr id="526" name="災害復旧事業費平均値テキスト"/>
        <xdr:cNvSpPr txBox="1"/>
      </xdr:nvSpPr>
      <xdr:spPr>
        <a:xfrm>
          <a:off x="16370300" y="657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7" name="フローチャート: 判断 526"/>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77825</xdr:rowOff>
    </xdr:from>
    <xdr:to>
      <xdr:col>81</xdr:col>
      <xdr:colOff>50800</xdr:colOff>
      <xdr:row>37</xdr:row>
      <xdr:rowOff>143777</xdr:rowOff>
    </xdr:to>
    <xdr:cxnSp macro="">
      <xdr:nvCxnSpPr>
        <xdr:cNvPr id="528" name="直線コネクタ 527"/>
        <xdr:cNvCxnSpPr/>
      </xdr:nvCxnSpPr>
      <xdr:spPr>
        <a:xfrm>
          <a:off x="14592300" y="6421475"/>
          <a:ext cx="889000" cy="6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9" name="フローチャート: 判断 528"/>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33837</xdr:rowOff>
    </xdr:from>
    <xdr:ext cx="469744" cy="259045"/>
    <xdr:sp macro="" textlink="">
      <xdr:nvSpPr>
        <xdr:cNvPr id="530" name="テキスト ボックス 529"/>
        <xdr:cNvSpPr txBox="1"/>
      </xdr:nvSpPr>
      <xdr:spPr>
        <a:xfrm>
          <a:off x="15246428" y="67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77825</xdr:rowOff>
    </xdr:from>
    <xdr:to>
      <xdr:col>76</xdr:col>
      <xdr:colOff>114300</xdr:colOff>
      <xdr:row>37</xdr:row>
      <xdr:rowOff>147472</xdr:rowOff>
    </xdr:to>
    <xdr:cxnSp macro="">
      <xdr:nvCxnSpPr>
        <xdr:cNvPr id="531" name="直線コネクタ 530"/>
        <xdr:cNvCxnSpPr/>
      </xdr:nvCxnSpPr>
      <xdr:spPr>
        <a:xfrm flipV="1">
          <a:off x="13703300" y="6421475"/>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2" name="フローチャート: 判断 531"/>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3" name="テキスト ボックス 532"/>
        <xdr:cNvSpPr txBox="1"/>
      </xdr:nvSpPr>
      <xdr:spPr>
        <a:xfrm>
          <a:off x="14357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42621</xdr:rowOff>
    </xdr:from>
    <xdr:to>
      <xdr:col>71</xdr:col>
      <xdr:colOff>177800</xdr:colOff>
      <xdr:row>37</xdr:row>
      <xdr:rowOff>147472</xdr:rowOff>
    </xdr:to>
    <xdr:cxnSp macro="">
      <xdr:nvCxnSpPr>
        <xdr:cNvPr id="534" name="直線コネクタ 533"/>
        <xdr:cNvCxnSpPr/>
      </xdr:nvCxnSpPr>
      <xdr:spPr>
        <a:xfrm>
          <a:off x="12814300" y="6386271"/>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5" name="フローチャート: 判断 534"/>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47210</xdr:rowOff>
    </xdr:from>
    <xdr:ext cx="469744" cy="259045"/>
    <xdr:sp macro="" textlink="">
      <xdr:nvSpPr>
        <xdr:cNvPr id="536" name="テキスト ボックス 535"/>
        <xdr:cNvSpPr txBox="1"/>
      </xdr:nvSpPr>
      <xdr:spPr>
        <a:xfrm>
          <a:off x="13468428" y="67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7" name="フローチャート: 判断 536"/>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49610</xdr:rowOff>
    </xdr:from>
    <xdr:ext cx="378565" cy="259045"/>
    <xdr:sp macro="" textlink="">
      <xdr:nvSpPr>
        <xdr:cNvPr id="538" name="テキスト ボックス 537"/>
        <xdr:cNvSpPr txBox="1"/>
      </xdr:nvSpPr>
      <xdr:spPr>
        <a:xfrm>
          <a:off x="12625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155613</xdr:rowOff>
    </xdr:from>
    <xdr:to>
      <xdr:col>85</xdr:col>
      <xdr:colOff>177800</xdr:colOff>
      <xdr:row>38</xdr:row>
      <xdr:rowOff>85763</xdr:rowOff>
    </xdr:to>
    <xdr:sp macro="" textlink="">
      <xdr:nvSpPr>
        <xdr:cNvPr id="544" name="楕円 543"/>
        <xdr:cNvSpPr/>
      </xdr:nvSpPr>
      <xdr:spPr>
        <a:xfrm>
          <a:off x="16268700" y="64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7040</xdr:rowOff>
    </xdr:from>
    <xdr:ext cx="469744" cy="259045"/>
    <xdr:sp macro="" textlink="">
      <xdr:nvSpPr>
        <xdr:cNvPr id="545" name="災害復旧事業費該当値テキスト"/>
        <xdr:cNvSpPr txBox="1"/>
      </xdr:nvSpPr>
      <xdr:spPr>
        <a:xfrm>
          <a:off x="16370300" y="63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92977</xdr:rowOff>
    </xdr:from>
    <xdr:to>
      <xdr:col>81</xdr:col>
      <xdr:colOff>101600</xdr:colOff>
      <xdr:row>38</xdr:row>
      <xdr:rowOff>23127</xdr:rowOff>
    </xdr:to>
    <xdr:sp macro="" textlink="">
      <xdr:nvSpPr>
        <xdr:cNvPr id="546" name="楕円 545"/>
        <xdr:cNvSpPr/>
      </xdr:nvSpPr>
      <xdr:spPr>
        <a:xfrm>
          <a:off x="15430500" y="64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39654</xdr:rowOff>
    </xdr:from>
    <xdr:ext cx="469744" cy="259045"/>
    <xdr:sp macro="" textlink="">
      <xdr:nvSpPr>
        <xdr:cNvPr id="547" name="テキスト ボックス 546"/>
        <xdr:cNvSpPr txBox="1"/>
      </xdr:nvSpPr>
      <xdr:spPr>
        <a:xfrm>
          <a:off x="15246428" y="62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27025</xdr:rowOff>
    </xdr:from>
    <xdr:to>
      <xdr:col>76</xdr:col>
      <xdr:colOff>165100</xdr:colOff>
      <xdr:row>37</xdr:row>
      <xdr:rowOff>128625</xdr:rowOff>
    </xdr:to>
    <xdr:sp macro="" textlink="">
      <xdr:nvSpPr>
        <xdr:cNvPr id="548" name="楕円 547"/>
        <xdr:cNvSpPr/>
      </xdr:nvSpPr>
      <xdr:spPr>
        <a:xfrm>
          <a:off x="14541500" y="63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145152</xdr:rowOff>
    </xdr:from>
    <xdr:ext cx="469744" cy="259045"/>
    <xdr:sp macro="" textlink="">
      <xdr:nvSpPr>
        <xdr:cNvPr id="549" name="テキスト ボックス 548"/>
        <xdr:cNvSpPr txBox="1"/>
      </xdr:nvSpPr>
      <xdr:spPr>
        <a:xfrm>
          <a:off x="14357428" y="614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96672</xdr:rowOff>
    </xdr:from>
    <xdr:to>
      <xdr:col>72</xdr:col>
      <xdr:colOff>38100</xdr:colOff>
      <xdr:row>38</xdr:row>
      <xdr:rowOff>26822</xdr:rowOff>
    </xdr:to>
    <xdr:sp macro="" textlink="">
      <xdr:nvSpPr>
        <xdr:cNvPr id="550" name="楕円 549"/>
        <xdr:cNvSpPr/>
      </xdr:nvSpPr>
      <xdr:spPr>
        <a:xfrm>
          <a:off x="13652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43349</xdr:rowOff>
    </xdr:from>
    <xdr:ext cx="469744" cy="259045"/>
    <xdr:sp macro="" textlink="">
      <xdr:nvSpPr>
        <xdr:cNvPr id="551" name="テキスト ボックス 550"/>
        <xdr:cNvSpPr txBox="1"/>
      </xdr:nvSpPr>
      <xdr:spPr>
        <a:xfrm>
          <a:off x="13468428" y="62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163271</xdr:rowOff>
    </xdr:from>
    <xdr:to>
      <xdr:col>67</xdr:col>
      <xdr:colOff>101600</xdr:colOff>
      <xdr:row>37</xdr:row>
      <xdr:rowOff>93421</xdr:rowOff>
    </xdr:to>
    <xdr:sp macro="" textlink="">
      <xdr:nvSpPr>
        <xdr:cNvPr id="552" name="楕円 551"/>
        <xdr:cNvSpPr/>
      </xdr:nvSpPr>
      <xdr:spPr>
        <a:xfrm>
          <a:off x="12763500" y="63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109948</xdr:rowOff>
    </xdr:from>
    <xdr:ext cx="469744" cy="259045"/>
    <xdr:sp macro="" textlink="">
      <xdr:nvSpPr>
        <xdr:cNvPr id="553" name="テキスト ボックス 552"/>
        <xdr:cNvSpPr txBox="1"/>
      </xdr:nvSpPr>
      <xdr:spPr>
        <a:xfrm>
          <a:off x="12579428" y="611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3" name="直線コネクタ 622"/>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4"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5" name="直線コネクタ 624"/>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6"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7" name="直線コネクタ 626"/>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65748</xdr:rowOff>
    </xdr:from>
    <xdr:to>
      <xdr:col>85</xdr:col>
      <xdr:colOff>127000</xdr:colOff>
      <xdr:row>75</xdr:row>
      <xdr:rowOff>89322</xdr:rowOff>
    </xdr:to>
    <xdr:cxnSp macro="">
      <xdr:nvCxnSpPr>
        <xdr:cNvPr id="628" name="直線コネクタ 627"/>
        <xdr:cNvCxnSpPr/>
      </xdr:nvCxnSpPr>
      <xdr:spPr>
        <a:xfrm flipV="1">
          <a:off x="15481300" y="12924498"/>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9"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30" name="フローチャート: 判断 629"/>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61176</xdr:rowOff>
    </xdr:from>
    <xdr:to>
      <xdr:col>81</xdr:col>
      <xdr:colOff>50800</xdr:colOff>
      <xdr:row>75</xdr:row>
      <xdr:rowOff>89322</xdr:rowOff>
    </xdr:to>
    <xdr:cxnSp macro="">
      <xdr:nvCxnSpPr>
        <xdr:cNvPr id="631" name="直線コネクタ 630"/>
        <xdr:cNvCxnSpPr/>
      </xdr:nvCxnSpPr>
      <xdr:spPr>
        <a:xfrm>
          <a:off x="14592300" y="12919926"/>
          <a:ext cx="8890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2" name="フローチャート: 判断 631"/>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3" name="テキスト ボックス 632"/>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61176</xdr:rowOff>
    </xdr:from>
    <xdr:to>
      <xdr:col>76</xdr:col>
      <xdr:colOff>114300</xdr:colOff>
      <xdr:row>75</xdr:row>
      <xdr:rowOff>63919</xdr:rowOff>
    </xdr:to>
    <xdr:cxnSp macro="">
      <xdr:nvCxnSpPr>
        <xdr:cNvPr id="634" name="直線コネクタ 633"/>
        <xdr:cNvCxnSpPr/>
      </xdr:nvCxnSpPr>
      <xdr:spPr>
        <a:xfrm flipV="1">
          <a:off x="13703300" y="129199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5" name="フローチャート: 判断 634"/>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6" name="テキスト ボックス 635"/>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35887</xdr:rowOff>
    </xdr:from>
    <xdr:to>
      <xdr:col>71</xdr:col>
      <xdr:colOff>177800</xdr:colOff>
      <xdr:row>75</xdr:row>
      <xdr:rowOff>63919</xdr:rowOff>
    </xdr:to>
    <xdr:cxnSp macro="">
      <xdr:nvCxnSpPr>
        <xdr:cNvPr id="637" name="直線コネクタ 636"/>
        <xdr:cNvCxnSpPr/>
      </xdr:nvCxnSpPr>
      <xdr:spPr>
        <a:xfrm>
          <a:off x="12814300" y="12723187"/>
          <a:ext cx="889000" cy="19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8" name="フローチャート: 判断 637"/>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9" name="テキスト ボックス 638"/>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40" name="フローチャート: 判断 639"/>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1" name="テキスト ボックス 640"/>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14948</xdr:rowOff>
    </xdr:from>
    <xdr:to>
      <xdr:col>85</xdr:col>
      <xdr:colOff>177800</xdr:colOff>
      <xdr:row>75</xdr:row>
      <xdr:rowOff>116548</xdr:rowOff>
    </xdr:to>
    <xdr:sp macro="" textlink="">
      <xdr:nvSpPr>
        <xdr:cNvPr id="647" name="楕円 646"/>
        <xdr:cNvSpPr/>
      </xdr:nvSpPr>
      <xdr:spPr>
        <a:xfrm>
          <a:off x="16268700" y="12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164825</xdr:rowOff>
    </xdr:from>
    <xdr:ext cx="534377" cy="259045"/>
    <xdr:sp macro="" textlink="">
      <xdr:nvSpPr>
        <xdr:cNvPr id="648" name="公債費該当値テキスト"/>
        <xdr:cNvSpPr txBox="1"/>
      </xdr:nvSpPr>
      <xdr:spPr>
        <a:xfrm>
          <a:off x="16370300" y="128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38522</xdr:rowOff>
    </xdr:from>
    <xdr:to>
      <xdr:col>81</xdr:col>
      <xdr:colOff>101600</xdr:colOff>
      <xdr:row>75</xdr:row>
      <xdr:rowOff>140122</xdr:rowOff>
    </xdr:to>
    <xdr:sp macro="" textlink="">
      <xdr:nvSpPr>
        <xdr:cNvPr id="649" name="楕円 648"/>
        <xdr:cNvSpPr/>
      </xdr:nvSpPr>
      <xdr:spPr>
        <a:xfrm>
          <a:off x="15430500" y="128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131249</xdr:rowOff>
    </xdr:from>
    <xdr:ext cx="534377" cy="259045"/>
    <xdr:sp macro="" textlink="">
      <xdr:nvSpPr>
        <xdr:cNvPr id="650" name="テキスト ボックス 649"/>
        <xdr:cNvSpPr txBox="1"/>
      </xdr:nvSpPr>
      <xdr:spPr>
        <a:xfrm>
          <a:off x="15214111" y="129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10376</xdr:rowOff>
    </xdr:from>
    <xdr:to>
      <xdr:col>76</xdr:col>
      <xdr:colOff>165100</xdr:colOff>
      <xdr:row>75</xdr:row>
      <xdr:rowOff>111976</xdr:rowOff>
    </xdr:to>
    <xdr:sp macro="" textlink="">
      <xdr:nvSpPr>
        <xdr:cNvPr id="651" name="楕円 650"/>
        <xdr:cNvSpPr/>
      </xdr:nvSpPr>
      <xdr:spPr>
        <a:xfrm>
          <a:off x="14541500" y="12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103103</xdr:rowOff>
    </xdr:from>
    <xdr:ext cx="534377" cy="259045"/>
    <xdr:sp macro="" textlink="">
      <xdr:nvSpPr>
        <xdr:cNvPr id="652" name="テキスト ボックス 651"/>
        <xdr:cNvSpPr txBox="1"/>
      </xdr:nvSpPr>
      <xdr:spPr>
        <a:xfrm>
          <a:off x="14325111" y="129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13119</xdr:rowOff>
    </xdr:from>
    <xdr:to>
      <xdr:col>72</xdr:col>
      <xdr:colOff>38100</xdr:colOff>
      <xdr:row>75</xdr:row>
      <xdr:rowOff>114719</xdr:rowOff>
    </xdr:to>
    <xdr:sp macro="" textlink="">
      <xdr:nvSpPr>
        <xdr:cNvPr id="653" name="楕円 652"/>
        <xdr:cNvSpPr/>
      </xdr:nvSpPr>
      <xdr:spPr>
        <a:xfrm>
          <a:off x="13652500" y="128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105846</xdr:rowOff>
    </xdr:from>
    <xdr:ext cx="534377" cy="259045"/>
    <xdr:sp macro="" textlink="">
      <xdr:nvSpPr>
        <xdr:cNvPr id="654" name="テキスト ボックス 653"/>
        <xdr:cNvSpPr txBox="1"/>
      </xdr:nvSpPr>
      <xdr:spPr>
        <a:xfrm>
          <a:off x="13436111" y="129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156537</xdr:rowOff>
    </xdr:from>
    <xdr:to>
      <xdr:col>67</xdr:col>
      <xdr:colOff>101600</xdr:colOff>
      <xdr:row>74</xdr:row>
      <xdr:rowOff>86687</xdr:rowOff>
    </xdr:to>
    <xdr:sp macro="" textlink="">
      <xdr:nvSpPr>
        <xdr:cNvPr id="655" name="楕円 654"/>
        <xdr:cNvSpPr/>
      </xdr:nvSpPr>
      <xdr:spPr>
        <a:xfrm>
          <a:off x="12763500" y="126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103214</xdr:rowOff>
    </xdr:from>
    <xdr:ext cx="534377" cy="259045"/>
    <xdr:sp macro="" textlink="">
      <xdr:nvSpPr>
        <xdr:cNvPr id="656" name="テキスト ボックス 655"/>
        <xdr:cNvSpPr txBox="1"/>
      </xdr:nvSpPr>
      <xdr:spPr>
        <a:xfrm>
          <a:off x="12547111" y="124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167132</xdr:rowOff>
    </xdr:from>
    <xdr:to>
      <xdr:col>85</xdr:col>
      <xdr:colOff>126364</xdr:colOff>
      <xdr:row>99</xdr:row>
      <xdr:rowOff>36582</xdr:rowOff>
    </xdr:to>
    <xdr:cxnSp macro="">
      <xdr:nvCxnSpPr>
        <xdr:cNvPr id="680" name="直線コネクタ 679"/>
        <xdr:cNvCxnSpPr/>
      </xdr:nvCxnSpPr>
      <xdr:spPr>
        <a:xfrm flipV="1">
          <a:off x="16317595" y="16454882"/>
          <a:ext cx="1269" cy="55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40409</xdr:rowOff>
    </xdr:from>
    <xdr:ext cx="378565" cy="259045"/>
    <xdr:sp macro="" textlink="">
      <xdr:nvSpPr>
        <xdr:cNvPr id="681" name="積立金最小値テキスト"/>
        <xdr:cNvSpPr txBox="1"/>
      </xdr:nvSpPr>
      <xdr:spPr>
        <a:xfrm>
          <a:off x="16370300" y="1701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36582</xdr:rowOff>
    </xdr:from>
    <xdr:to>
      <xdr:col>86</xdr:col>
      <xdr:colOff>25400</xdr:colOff>
      <xdr:row>99</xdr:row>
      <xdr:rowOff>36582</xdr:rowOff>
    </xdr:to>
    <xdr:cxnSp macro="">
      <xdr:nvCxnSpPr>
        <xdr:cNvPr id="682" name="直線コネクタ 681"/>
        <xdr:cNvCxnSpPr/>
      </xdr:nvCxnSpPr>
      <xdr:spPr>
        <a:xfrm>
          <a:off x="16230600" y="1701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113809</xdr:rowOff>
    </xdr:from>
    <xdr:ext cx="534377" cy="259045"/>
    <xdr:sp macro="" textlink="">
      <xdr:nvSpPr>
        <xdr:cNvPr id="683" name="積立金最大値テキスト"/>
        <xdr:cNvSpPr txBox="1"/>
      </xdr:nvSpPr>
      <xdr:spPr>
        <a:xfrm>
          <a:off x="16370300" y="162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167132</xdr:rowOff>
    </xdr:from>
    <xdr:to>
      <xdr:col>86</xdr:col>
      <xdr:colOff>25400</xdr:colOff>
      <xdr:row>95</xdr:row>
      <xdr:rowOff>167132</xdr:rowOff>
    </xdr:to>
    <xdr:cxnSp macro="">
      <xdr:nvCxnSpPr>
        <xdr:cNvPr id="684" name="直線コネクタ 683"/>
        <xdr:cNvCxnSpPr/>
      </xdr:nvCxnSpPr>
      <xdr:spPr>
        <a:xfrm>
          <a:off x="16230600" y="1645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65252</xdr:rowOff>
    </xdr:from>
    <xdr:to>
      <xdr:col>85</xdr:col>
      <xdr:colOff>127000</xdr:colOff>
      <xdr:row>96</xdr:row>
      <xdr:rowOff>68587</xdr:rowOff>
    </xdr:to>
    <xdr:cxnSp macro="">
      <xdr:nvCxnSpPr>
        <xdr:cNvPr id="685" name="直線コネクタ 684"/>
        <xdr:cNvCxnSpPr/>
      </xdr:nvCxnSpPr>
      <xdr:spPr>
        <a:xfrm flipV="1">
          <a:off x="15481300" y="16524452"/>
          <a:ext cx="8382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30866</xdr:rowOff>
    </xdr:from>
    <xdr:ext cx="469744" cy="259045"/>
    <xdr:sp macro="" textlink="">
      <xdr:nvSpPr>
        <xdr:cNvPr id="686" name="積立金平均値テキスト"/>
        <xdr:cNvSpPr txBox="1"/>
      </xdr:nvSpPr>
      <xdr:spPr>
        <a:xfrm>
          <a:off x="16370300" y="16832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52439</xdr:rowOff>
    </xdr:from>
    <xdr:to>
      <xdr:col>85</xdr:col>
      <xdr:colOff>177800</xdr:colOff>
      <xdr:row>98</xdr:row>
      <xdr:rowOff>154039</xdr:rowOff>
    </xdr:to>
    <xdr:sp macro="" textlink="">
      <xdr:nvSpPr>
        <xdr:cNvPr id="687" name="フローチャート: 判断 686"/>
        <xdr:cNvSpPr/>
      </xdr:nvSpPr>
      <xdr:spPr>
        <a:xfrm>
          <a:off x="16268700" y="1685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19475</xdr:rowOff>
    </xdr:from>
    <xdr:to>
      <xdr:col>81</xdr:col>
      <xdr:colOff>50800</xdr:colOff>
      <xdr:row>96</xdr:row>
      <xdr:rowOff>68587</xdr:rowOff>
    </xdr:to>
    <xdr:cxnSp macro="">
      <xdr:nvCxnSpPr>
        <xdr:cNvPr id="688" name="直線コネクタ 687"/>
        <xdr:cNvCxnSpPr/>
      </xdr:nvCxnSpPr>
      <xdr:spPr>
        <a:xfrm>
          <a:off x="14592300" y="16478675"/>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57734</xdr:rowOff>
    </xdr:from>
    <xdr:to>
      <xdr:col>81</xdr:col>
      <xdr:colOff>101600</xdr:colOff>
      <xdr:row>98</xdr:row>
      <xdr:rowOff>159334</xdr:rowOff>
    </xdr:to>
    <xdr:sp macro="" textlink="">
      <xdr:nvSpPr>
        <xdr:cNvPr id="689" name="フローチャート: 判断 688"/>
        <xdr:cNvSpPr/>
      </xdr:nvSpPr>
      <xdr:spPr>
        <a:xfrm>
          <a:off x="15430500" y="168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150461</xdr:rowOff>
    </xdr:from>
    <xdr:ext cx="469744" cy="259045"/>
    <xdr:sp macro="" textlink="">
      <xdr:nvSpPr>
        <xdr:cNvPr id="690" name="テキスト ボックス 689"/>
        <xdr:cNvSpPr txBox="1"/>
      </xdr:nvSpPr>
      <xdr:spPr>
        <a:xfrm>
          <a:off x="15246428" y="1695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85865</xdr:rowOff>
    </xdr:from>
    <xdr:to>
      <xdr:col>76</xdr:col>
      <xdr:colOff>114300</xdr:colOff>
      <xdr:row>96</xdr:row>
      <xdr:rowOff>19475</xdr:rowOff>
    </xdr:to>
    <xdr:cxnSp macro="">
      <xdr:nvCxnSpPr>
        <xdr:cNvPr id="691" name="直線コネクタ 690"/>
        <xdr:cNvCxnSpPr/>
      </xdr:nvCxnSpPr>
      <xdr:spPr>
        <a:xfrm>
          <a:off x="13703300" y="16202165"/>
          <a:ext cx="889000" cy="2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43408</xdr:rowOff>
    </xdr:from>
    <xdr:to>
      <xdr:col>76</xdr:col>
      <xdr:colOff>165100</xdr:colOff>
      <xdr:row>98</xdr:row>
      <xdr:rowOff>145008</xdr:rowOff>
    </xdr:to>
    <xdr:sp macro="" textlink="">
      <xdr:nvSpPr>
        <xdr:cNvPr id="692" name="フローチャート: 判断 691"/>
        <xdr:cNvSpPr/>
      </xdr:nvSpPr>
      <xdr:spPr>
        <a:xfrm>
          <a:off x="14541500" y="1684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136135</xdr:rowOff>
    </xdr:from>
    <xdr:ext cx="469744" cy="259045"/>
    <xdr:sp macro="" textlink="">
      <xdr:nvSpPr>
        <xdr:cNvPr id="693" name="テキスト ボックス 692"/>
        <xdr:cNvSpPr txBox="1"/>
      </xdr:nvSpPr>
      <xdr:spPr>
        <a:xfrm>
          <a:off x="14357428" y="169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120802</xdr:rowOff>
    </xdr:from>
    <xdr:to>
      <xdr:col>71</xdr:col>
      <xdr:colOff>177800</xdr:colOff>
      <xdr:row>94</xdr:row>
      <xdr:rowOff>85865</xdr:rowOff>
    </xdr:to>
    <xdr:cxnSp macro="">
      <xdr:nvCxnSpPr>
        <xdr:cNvPr id="694" name="直線コネクタ 693"/>
        <xdr:cNvCxnSpPr/>
      </xdr:nvCxnSpPr>
      <xdr:spPr>
        <a:xfrm>
          <a:off x="12814300" y="15379852"/>
          <a:ext cx="889000" cy="8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35750</xdr:rowOff>
    </xdr:from>
    <xdr:to>
      <xdr:col>72</xdr:col>
      <xdr:colOff>38100</xdr:colOff>
      <xdr:row>98</xdr:row>
      <xdr:rowOff>137350</xdr:rowOff>
    </xdr:to>
    <xdr:sp macro="" textlink="">
      <xdr:nvSpPr>
        <xdr:cNvPr id="695" name="フローチャート: 判断 694"/>
        <xdr:cNvSpPr/>
      </xdr:nvSpPr>
      <xdr:spPr>
        <a:xfrm>
          <a:off x="13652500" y="168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128477</xdr:rowOff>
    </xdr:from>
    <xdr:ext cx="469744" cy="259045"/>
    <xdr:sp macro="" textlink="">
      <xdr:nvSpPr>
        <xdr:cNvPr id="696" name="テキスト ボックス 695"/>
        <xdr:cNvSpPr txBox="1"/>
      </xdr:nvSpPr>
      <xdr:spPr>
        <a:xfrm>
          <a:off x="13468428" y="169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2012</xdr:rowOff>
    </xdr:from>
    <xdr:to>
      <xdr:col>67</xdr:col>
      <xdr:colOff>101600</xdr:colOff>
      <xdr:row>98</xdr:row>
      <xdr:rowOff>103612</xdr:rowOff>
    </xdr:to>
    <xdr:sp macro="" textlink="">
      <xdr:nvSpPr>
        <xdr:cNvPr id="697" name="フローチャート: 判断 696"/>
        <xdr:cNvSpPr/>
      </xdr:nvSpPr>
      <xdr:spPr>
        <a:xfrm>
          <a:off x="12763500" y="1680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94739</xdr:rowOff>
    </xdr:from>
    <xdr:ext cx="469744" cy="259045"/>
    <xdr:sp macro="" textlink="">
      <xdr:nvSpPr>
        <xdr:cNvPr id="698" name="テキスト ボックス 697"/>
        <xdr:cNvSpPr txBox="1"/>
      </xdr:nvSpPr>
      <xdr:spPr>
        <a:xfrm>
          <a:off x="12579428" y="168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14452</xdr:rowOff>
    </xdr:from>
    <xdr:to>
      <xdr:col>85</xdr:col>
      <xdr:colOff>177800</xdr:colOff>
      <xdr:row>96</xdr:row>
      <xdr:rowOff>116052</xdr:rowOff>
    </xdr:to>
    <xdr:sp macro="" textlink="">
      <xdr:nvSpPr>
        <xdr:cNvPr id="704" name="楕円 703"/>
        <xdr:cNvSpPr/>
      </xdr:nvSpPr>
      <xdr:spPr>
        <a:xfrm>
          <a:off x="162687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100829</xdr:rowOff>
    </xdr:from>
    <xdr:ext cx="534377" cy="259045"/>
    <xdr:sp macro="" textlink="">
      <xdr:nvSpPr>
        <xdr:cNvPr id="705" name="積立金該当値テキスト"/>
        <xdr:cNvSpPr txBox="1"/>
      </xdr:nvSpPr>
      <xdr:spPr>
        <a:xfrm>
          <a:off x="16370300" y="163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17787</xdr:rowOff>
    </xdr:from>
    <xdr:to>
      <xdr:col>81</xdr:col>
      <xdr:colOff>101600</xdr:colOff>
      <xdr:row>96</xdr:row>
      <xdr:rowOff>119387</xdr:rowOff>
    </xdr:to>
    <xdr:sp macro="" textlink="">
      <xdr:nvSpPr>
        <xdr:cNvPr id="706" name="楕円 705"/>
        <xdr:cNvSpPr/>
      </xdr:nvSpPr>
      <xdr:spPr>
        <a:xfrm>
          <a:off x="15430500" y="16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135914</xdr:rowOff>
    </xdr:from>
    <xdr:ext cx="534377" cy="259045"/>
    <xdr:sp macro="" textlink="">
      <xdr:nvSpPr>
        <xdr:cNvPr id="707" name="テキスト ボックス 706"/>
        <xdr:cNvSpPr txBox="1"/>
      </xdr:nvSpPr>
      <xdr:spPr>
        <a:xfrm>
          <a:off x="15214111" y="1625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140125</xdr:rowOff>
    </xdr:from>
    <xdr:to>
      <xdr:col>76</xdr:col>
      <xdr:colOff>165100</xdr:colOff>
      <xdr:row>96</xdr:row>
      <xdr:rowOff>70275</xdr:rowOff>
    </xdr:to>
    <xdr:sp macro="" textlink="">
      <xdr:nvSpPr>
        <xdr:cNvPr id="708" name="楕円 707"/>
        <xdr:cNvSpPr/>
      </xdr:nvSpPr>
      <xdr:spPr>
        <a:xfrm>
          <a:off x="14541500" y="164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86802</xdr:rowOff>
    </xdr:from>
    <xdr:ext cx="534377" cy="259045"/>
    <xdr:sp macro="" textlink="">
      <xdr:nvSpPr>
        <xdr:cNvPr id="709" name="テキスト ボックス 708"/>
        <xdr:cNvSpPr txBox="1"/>
      </xdr:nvSpPr>
      <xdr:spPr>
        <a:xfrm>
          <a:off x="14325111" y="162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35065</xdr:rowOff>
    </xdr:from>
    <xdr:to>
      <xdr:col>72</xdr:col>
      <xdr:colOff>38100</xdr:colOff>
      <xdr:row>94</xdr:row>
      <xdr:rowOff>136665</xdr:rowOff>
    </xdr:to>
    <xdr:sp macro="" textlink="">
      <xdr:nvSpPr>
        <xdr:cNvPr id="710" name="楕円 709"/>
        <xdr:cNvSpPr/>
      </xdr:nvSpPr>
      <xdr:spPr>
        <a:xfrm>
          <a:off x="13652500" y="161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153192</xdr:rowOff>
    </xdr:from>
    <xdr:ext cx="534377" cy="259045"/>
    <xdr:sp macro="" textlink="">
      <xdr:nvSpPr>
        <xdr:cNvPr id="711" name="テキスト ボックス 710"/>
        <xdr:cNvSpPr txBox="1"/>
      </xdr:nvSpPr>
      <xdr:spPr>
        <a:xfrm>
          <a:off x="13436111" y="159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70002</xdr:rowOff>
    </xdr:from>
    <xdr:to>
      <xdr:col>67</xdr:col>
      <xdr:colOff>101600</xdr:colOff>
      <xdr:row>90</xdr:row>
      <xdr:rowOff>152</xdr:rowOff>
    </xdr:to>
    <xdr:sp macro="" textlink="">
      <xdr:nvSpPr>
        <xdr:cNvPr id="712" name="楕円 711"/>
        <xdr:cNvSpPr/>
      </xdr:nvSpPr>
      <xdr:spPr>
        <a:xfrm>
          <a:off x="12763500" y="153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16679</xdr:rowOff>
    </xdr:from>
    <xdr:ext cx="534377" cy="259045"/>
    <xdr:sp macro="" textlink="">
      <xdr:nvSpPr>
        <xdr:cNvPr id="713" name="テキスト ボックス 712"/>
        <xdr:cNvSpPr txBox="1"/>
      </xdr:nvSpPr>
      <xdr:spPr>
        <a:xfrm>
          <a:off x="12547111" y="151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9" name="直線コネクタ 738"/>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42"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3" name="直線コネクタ 742"/>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130719</xdr:rowOff>
    </xdr:from>
    <xdr:to>
      <xdr:col>116</xdr:col>
      <xdr:colOff>63500</xdr:colOff>
      <xdr:row>38</xdr:row>
      <xdr:rowOff>744</xdr:rowOff>
    </xdr:to>
    <xdr:cxnSp macro="">
      <xdr:nvCxnSpPr>
        <xdr:cNvPr id="744" name="直線コネクタ 743"/>
        <xdr:cNvCxnSpPr/>
      </xdr:nvCxnSpPr>
      <xdr:spPr>
        <a:xfrm>
          <a:off x="21323300" y="6474369"/>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5"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6" name="フローチャート: 判断 745"/>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130719</xdr:rowOff>
    </xdr:from>
    <xdr:to>
      <xdr:col>111</xdr:col>
      <xdr:colOff>177800</xdr:colOff>
      <xdr:row>38</xdr:row>
      <xdr:rowOff>12990</xdr:rowOff>
    </xdr:to>
    <xdr:cxnSp macro="">
      <xdr:nvCxnSpPr>
        <xdr:cNvPr id="747" name="直線コネクタ 746"/>
        <xdr:cNvCxnSpPr/>
      </xdr:nvCxnSpPr>
      <xdr:spPr>
        <a:xfrm flipV="1">
          <a:off x="20434300" y="647436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8" name="フローチャート: 判断 747"/>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9" name="テキスト ボックス 748"/>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6296</xdr:rowOff>
    </xdr:from>
    <xdr:to>
      <xdr:col>107</xdr:col>
      <xdr:colOff>50800</xdr:colOff>
      <xdr:row>38</xdr:row>
      <xdr:rowOff>12990</xdr:rowOff>
    </xdr:to>
    <xdr:cxnSp macro="">
      <xdr:nvCxnSpPr>
        <xdr:cNvPr id="750" name="直線コネクタ 749"/>
        <xdr:cNvCxnSpPr/>
      </xdr:nvCxnSpPr>
      <xdr:spPr>
        <a:xfrm>
          <a:off x="19545300" y="6349946"/>
          <a:ext cx="889000" cy="1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51" name="フローチャート: 判断 750"/>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52" name="テキスト ボックス 751"/>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6296</xdr:rowOff>
    </xdr:from>
    <xdr:to>
      <xdr:col>102</xdr:col>
      <xdr:colOff>114300</xdr:colOff>
      <xdr:row>37</xdr:row>
      <xdr:rowOff>75039</xdr:rowOff>
    </xdr:to>
    <xdr:cxnSp macro="">
      <xdr:nvCxnSpPr>
        <xdr:cNvPr id="753" name="直線コネクタ 752"/>
        <xdr:cNvCxnSpPr/>
      </xdr:nvCxnSpPr>
      <xdr:spPr>
        <a:xfrm flipV="1">
          <a:off x="18656300" y="6349946"/>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4" name="フローチャート: 判断 753"/>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5" name="テキスト ボックス 754"/>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6" name="フローチャート: 判断 755"/>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7" name="テキスト ボックス 756"/>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121394</xdr:rowOff>
    </xdr:from>
    <xdr:to>
      <xdr:col>116</xdr:col>
      <xdr:colOff>114300</xdr:colOff>
      <xdr:row>38</xdr:row>
      <xdr:rowOff>51544</xdr:rowOff>
    </xdr:to>
    <xdr:sp macro="" textlink="">
      <xdr:nvSpPr>
        <xdr:cNvPr id="763" name="楕円 762"/>
        <xdr:cNvSpPr/>
      </xdr:nvSpPr>
      <xdr:spPr>
        <a:xfrm>
          <a:off x="22110700" y="64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99821</xdr:rowOff>
    </xdr:from>
    <xdr:ext cx="469744" cy="259045"/>
    <xdr:sp macro="" textlink="">
      <xdr:nvSpPr>
        <xdr:cNvPr id="764" name="投資及び出資金該当値テキスト"/>
        <xdr:cNvSpPr txBox="1"/>
      </xdr:nvSpPr>
      <xdr:spPr>
        <a:xfrm>
          <a:off x="22212300" y="644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79919</xdr:rowOff>
    </xdr:from>
    <xdr:to>
      <xdr:col>112</xdr:col>
      <xdr:colOff>38100</xdr:colOff>
      <xdr:row>38</xdr:row>
      <xdr:rowOff>10069</xdr:rowOff>
    </xdr:to>
    <xdr:sp macro="" textlink="">
      <xdr:nvSpPr>
        <xdr:cNvPr id="765" name="楕円 764"/>
        <xdr:cNvSpPr/>
      </xdr:nvSpPr>
      <xdr:spPr>
        <a:xfrm>
          <a:off x="21272500" y="64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1196</xdr:rowOff>
    </xdr:from>
    <xdr:ext cx="469744" cy="259045"/>
    <xdr:sp macro="" textlink="">
      <xdr:nvSpPr>
        <xdr:cNvPr id="766" name="テキスト ボックス 765"/>
        <xdr:cNvSpPr txBox="1"/>
      </xdr:nvSpPr>
      <xdr:spPr>
        <a:xfrm>
          <a:off x="21088428" y="651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133640</xdr:rowOff>
    </xdr:from>
    <xdr:to>
      <xdr:col>107</xdr:col>
      <xdr:colOff>101600</xdr:colOff>
      <xdr:row>38</xdr:row>
      <xdr:rowOff>63790</xdr:rowOff>
    </xdr:to>
    <xdr:sp macro="" textlink="">
      <xdr:nvSpPr>
        <xdr:cNvPr id="767" name="楕円 766"/>
        <xdr:cNvSpPr/>
      </xdr:nvSpPr>
      <xdr:spPr>
        <a:xfrm>
          <a:off x="20383500" y="64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54917</xdr:rowOff>
    </xdr:from>
    <xdr:ext cx="469744" cy="259045"/>
    <xdr:sp macro="" textlink="">
      <xdr:nvSpPr>
        <xdr:cNvPr id="768" name="テキスト ボックス 767"/>
        <xdr:cNvSpPr txBox="1"/>
      </xdr:nvSpPr>
      <xdr:spPr>
        <a:xfrm>
          <a:off x="20199428" y="65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126946</xdr:rowOff>
    </xdr:from>
    <xdr:to>
      <xdr:col>102</xdr:col>
      <xdr:colOff>165100</xdr:colOff>
      <xdr:row>37</xdr:row>
      <xdr:rowOff>57096</xdr:rowOff>
    </xdr:to>
    <xdr:sp macro="" textlink="">
      <xdr:nvSpPr>
        <xdr:cNvPr id="769" name="楕円 768"/>
        <xdr:cNvSpPr/>
      </xdr:nvSpPr>
      <xdr:spPr>
        <a:xfrm>
          <a:off x="19494500" y="629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73623</xdr:rowOff>
    </xdr:from>
    <xdr:ext cx="469744" cy="259045"/>
    <xdr:sp macro="" textlink="">
      <xdr:nvSpPr>
        <xdr:cNvPr id="770" name="テキスト ボックス 769"/>
        <xdr:cNvSpPr txBox="1"/>
      </xdr:nvSpPr>
      <xdr:spPr>
        <a:xfrm>
          <a:off x="19310428" y="607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24239</xdr:rowOff>
    </xdr:from>
    <xdr:to>
      <xdr:col>98</xdr:col>
      <xdr:colOff>38100</xdr:colOff>
      <xdr:row>37</xdr:row>
      <xdr:rowOff>125839</xdr:rowOff>
    </xdr:to>
    <xdr:sp macro="" textlink="">
      <xdr:nvSpPr>
        <xdr:cNvPr id="771" name="楕円 770"/>
        <xdr:cNvSpPr/>
      </xdr:nvSpPr>
      <xdr:spPr>
        <a:xfrm>
          <a:off x="18605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142366</xdr:rowOff>
    </xdr:from>
    <xdr:ext cx="469744" cy="259045"/>
    <xdr:sp macro="" textlink="">
      <xdr:nvSpPr>
        <xdr:cNvPr id="772" name="テキスト ボックス 771"/>
        <xdr:cNvSpPr txBox="1"/>
      </xdr:nvSpPr>
      <xdr:spPr>
        <a:xfrm>
          <a:off x="18421428" y="61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8" name="直線コネクタ 797"/>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9"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800" name="直線コネクタ 799"/>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801"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802" name="直線コネクタ 801"/>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125299</xdr:rowOff>
    </xdr:from>
    <xdr:to>
      <xdr:col>116</xdr:col>
      <xdr:colOff>63500</xdr:colOff>
      <xdr:row>57</xdr:row>
      <xdr:rowOff>170593</xdr:rowOff>
    </xdr:to>
    <xdr:cxnSp macro="">
      <xdr:nvCxnSpPr>
        <xdr:cNvPr id="803" name="直線コネクタ 802"/>
        <xdr:cNvCxnSpPr/>
      </xdr:nvCxnSpPr>
      <xdr:spPr>
        <a:xfrm>
          <a:off x="21323300" y="9897949"/>
          <a:ext cx="838200" cy="4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4"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5" name="フローチャート: 判断 804"/>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62596</xdr:rowOff>
    </xdr:from>
    <xdr:to>
      <xdr:col>111</xdr:col>
      <xdr:colOff>177800</xdr:colOff>
      <xdr:row>57</xdr:row>
      <xdr:rowOff>125299</xdr:rowOff>
    </xdr:to>
    <xdr:cxnSp macro="">
      <xdr:nvCxnSpPr>
        <xdr:cNvPr id="806" name="直線コネクタ 805"/>
        <xdr:cNvCxnSpPr/>
      </xdr:nvCxnSpPr>
      <xdr:spPr>
        <a:xfrm>
          <a:off x="20434300" y="9835246"/>
          <a:ext cx="889000" cy="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7" name="フローチャート: 判断 806"/>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8" name="テキスト ボックス 807"/>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25825</xdr:rowOff>
    </xdr:from>
    <xdr:to>
      <xdr:col>107</xdr:col>
      <xdr:colOff>50800</xdr:colOff>
      <xdr:row>57</xdr:row>
      <xdr:rowOff>62596</xdr:rowOff>
    </xdr:to>
    <xdr:cxnSp macro="">
      <xdr:nvCxnSpPr>
        <xdr:cNvPr id="809" name="直線コネクタ 808"/>
        <xdr:cNvCxnSpPr/>
      </xdr:nvCxnSpPr>
      <xdr:spPr>
        <a:xfrm>
          <a:off x="19545300" y="9798475"/>
          <a:ext cx="8890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10" name="フローチャート: 判断 809"/>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11" name="テキスト ボックス 810"/>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157563</xdr:rowOff>
    </xdr:from>
    <xdr:to>
      <xdr:col>102</xdr:col>
      <xdr:colOff>114300</xdr:colOff>
      <xdr:row>57</xdr:row>
      <xdr:rowOff>25825</xdr:rowOff>
    </xdr:to>
    <xdr:cxnSp macro="">
      <xdr:nvCxnSpPr>
        <xdr:cNvPr id="812" name="直線コネクタ 811"/>
        <xdr:cNvCxnSpPr/>
      </xdr:nvCxnSpPr>
      <xdr:spPr>
        <a:xfrm>
          <a:off x="18656300" y="9758763"/>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3" name="フローチャート: 判断 812"/>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4" name="テキスト ボックス 813"/>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5" name="フローチャート: 判断 814"/>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6" name="テキスト ボックス 815"/>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119793</xdr:rowOff>
    </xdr:from>
    <xdr:to>
      <xdr:col>116</xdr:col>
      <xdr:colOff>114300</xdr:colOff>
      <xdr:row>58</xdr:row>
      <xdr:rowOff>49943</xdr:rowOff>
    </xdr:to>
    <xdr:sp macro="" textlink="">
      <xdr:nvSpPr>
        <xdr:cNvPr id="822" name="楕円 821"/>
        <xdr:cNvSpPr/>
      </xdr:nvSpPr>
      <xdr:spPr>
        <a:xfrm>
          <a:off x="22110700" y="98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142670</xdr:rowOff>
    </xdr:from>
    <xdr:ext cx="469744" cy="259045"/>
    <xdr:sp macro="" textlink="">
      <xdr:nvSpPr>
        <xdr:cNvPr id="823" name="貸付金該当値テキスト"/>
        <xdr:cNvSpPr txBox="1"/>
      </xdr:nvSpPr>
      <xdr:spPr>
        <a:xfrm>
          <a:off x="22212300" y="97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74499</xdr:rowOff>
    </xdr:from>
    <xdr:to>
      <xdr:col>112</xdr:col>
      <xdr:colOff>38100</xdr:colOff>
      <xdr:row>58</xdr:row>
      <xdr:rowOff>4649</xdr:rowOff>
    </xdr:to>
    <xdr:sp macro="" textlink="">
      <xdr:nvSpPr>
        <xdr:cNvPr id="824" name="楕円 823"/>
        <xdr:cNvSpPr/>
      </xdr:nvSpPr>
      <xdr:spPr>
        <a:xfrm>
          <a:off x="212725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21176</xdr:rowOff>
    </xdr:from>
    <xdr:ext cx="469744" cy="259045"/>
    <xdr:sp macro="" textlink="">
      <xdr:nvSpPr>
        <xdr:cNvPr id="825" name="テキスト ボックス 824"/>
        <xdr:cNvSpPr txBox="1"/>
      </xdr:nvSpPr>
      <xdr:spPr>
        <a:xfrm>
          <a:off x="21088428" y="962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11796</xdr:rowOff>
    </xdr:from>
    <xdr:to>
      <xdr:col>107</xdr:col>
      <xdr:colOff>101600</xdr:colOff>
      <xdr:row>57</xdr:row>
      <xdr:rowOff>113396</xdr:rowOff>
    </xdr:to>
    <xdr:sp macro="" textlink="">
      <xdr:nvSpPr>
        <xdr:cNvPr id="826" name="楕円 825"/>
        <xdr:cNvSpPr/>
      </xdr:nvSpPr>
      <xdr:spPr>
        <a:xfrm>
          <a:off x="20383500" y="97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129923</xdr:rowOff>
    </xdr:from>
    <xdr:ext cx="534377" cy="259045"/>
    <xdr:sp macro="" textlink="">
      <xdr:nvSpPr>
        <xdr:cNvPr id="827" name="テキスト ボックス 826"/>
        <xdr:cNvSpPr txBox="1"/>
      </xdr:nvSpPr>
      <xdr:spPr>
        <a:xfrm>
          <a:off x="20167111" y="955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146475</xdr:rowOff>
    </xdr:from>
    <xdr:to>
      <xdr:col>102</xdr:col>
      <xdr:colOff>165100</xdr:colOff>
      <xdr:row>57</xdr:row>
      <xdr:rowOff>76625</xdr:rowOff>
    </xdr:to>
    <xdr:sp macro="" textlink="">
      <xdr:nvSpPr>
        <xdr:cNvPr id="828" name="楕円 827"/>
        <xdr:cNvSpPr/>
      </xdr:nvSpPr>
      <xdr:spPr>
        <a:xfrm>
          <a:off x="19494500" y="9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93152</xdr:rowOff>
    </xdr:from>
    <xdr:ext cx="534377" cy="259045"/>
    <xdr:sp macro="" textlink="">
      <xdr:nvSpPr>
        <xdr:cNvPr id="829" name="テキスト ボックス 828"/>
        <xdr:cNvSpPr txBox="1"/>
      </xdr:nvSpPr>
      <xdr:spPr>
        <a:xfrm>
          <a:off x="19278111" y="95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106763</xdr:rowOff>
    </xdr:from>
    <xdr:to>
      <xdr:col>98</xdr:col>
      <xdr:colOff>38100</xdr:colOff>
      <xdr:row>57</xdr:row>
      <xdr:rowOff>36913</xdr:rowOff>
    </xdr:to>
    <xdr:sp macro="" textlink="">
      <xdr:nvSpPr>
        <xdr:cNvPr id="830" name="楕円 829"/>
        <xdr:cNvSpPr/>
      </xdr:nvSpPr>
      <xdr:spPr>
        <a:xfrm>
          <a:off x="18605500" y="97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53440</xdr:rowOff>
    </xdr:from>
    <xdr:ext cx="534377" cy="259045"/>
    <xdr:sp macro="" textlink="">
      <xdr:nvSpPr>
        <xdr:cNvPr id="831" name="テキスト ボックス 830"/>
        <xdr:cNvSpPr txBox="1"/>
      </xdr:nvSpPr>
      <xdr:spPr>
        <a:xfrm>
          <a:off x="18389111" y="94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6" name="直線コネクタ 855"/>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7"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8" name="直線コネクタ 857"/>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9"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60" name="直線コネクタ 859"/>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127051</xdr:rowOff>
    </xdr:from>
    <xdr:to>
      <xdr:col>116</xdr:col>
      <xdr:colOff>63500</xdr:colOff>
      <xdr:row>75</xdr:row>
      <xdr:rowOff>165951</xdr:rowOff>
    </xdr:to>
    <xdr:cxnSp macro="">
      <xdr:nvCxnSpPr>
        <xdr:cNvPr id="861" name="直線コネクタ 860"/>
        <xdr:cNvCxnSpPr/>
      </xdr:nvCxnSpPr>
      <xdr:spPr>
        <a:xfrm>
          <a:off x="21323300" y="12985801"/>
          <a:ext cx="8382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62"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3" name="フローチャート: 判断 862"/>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3378</xdr:rowOff>
    </xdr:from>
    <xdr:to>
      <xdr:col>111</xdr:col>
      <xdr:colOff>177800</xdr:colOff>
      <xdr:row>75</xdr:row>
      <xdr:rowOff>127051</xdr:rowOff>
    </xdr:to>
    <xdr:cxnSp macro="">
      <xdr:nvCxnSpPr>
        <xdr:cNvPr id="864" name="直線コネクタ 863"/>
        <xdr:cNvCxnSpPr/>
      </xdr:nvCxnSpPr>
      <xdr:spPr>
        <a:xfrm>
          <a:off x="20434300" y="12862128"/>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5" name="フローチャート: 判断 864"/>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6" name="テキスト ボックス 865"/>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8407</xdr:rowOff>
    </xdr:from>
    <xdr:to>
      <xdr:col>107</xdr:col>
      <xdr:colOff>50800</xdr:colOff>
      <xdr:row>75</xdr:row>
      <xdr:rowOff>3378</xdr:rowOff>
    </xdr:to>
    <xdr:cxnSp macro="">
      <xdr:nvCxnSpPr>
        <xdr:cNvPr id="867" name="直線コネクタ 866"/>
        <xdr:cNvCxnSpPr/>
      </xdr:nvCxnSpPr>
      <xdr:spPr>
        <a:xfrm>
          <a:off x="19545300" y="12524257"/>
          <a:ext cx="889000" cy="3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8" name="フローチャート: 判断 867"/>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9" name="テキスト ボックス 868"/>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8407</xdr:rowOff>
    </xdr:from>
    <xdr:to>
      <xdr:col>102</xdr:col>
      <xdr:colOff>114300</xdr:colOff>
      <xdr:row>73</xdr:row>
      <xdr:rowOff>114516</xdr:rowOff>
    </xdr:to>
    <xdr:cxnSp macro="">
      <xdr:nvCxnSpPr>
        <xdr:cNvPr id="870" name="直線コネクタ 869"/>
        <xdr:cNvCxnSpPr/>
      </xdr:nvCxnSpPr>
      <xdr:spPr>
        <a:xfrm flipV="1">
          <a:off x="18656300" y="12524257"/>
          <a:ext cx="889000" cy="10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71" name="フローチャート: 判断 870"/>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72" name="テキスト ボックス 871"/>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3" name="フローチャート: 判断 872"/>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4" name="テキスト ボックス 873"/>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115151</xdr:rowOff>
    </xdr:from>
    <xdr:to>
      <xdr:col>116</xdr:col>
      <xdr:colOff>114300</xdr:colOff>
      <xdr:row>76</xdr:row>
      <xdr:rowOff>45301</xdr:rowOff>
    </xdr:to>
    <xdr:sp macro="" textlink="">
      <xdr:nvSpPr>
        <xdr:cNvPr id="880" name="楕円 879"/>
        <xdr:cNvSpPr/>
      </xdr:nvSpPr>
      <xdr:spPr>
        <a:xfrm>
          <a:off x="22110700" y="129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93578</xdr:rowOff>
    </xdr:from>
    <xdr:ext cx="534377" cy="259045"/>
    <xdr:sp macro="" textlink="">
      <xdr:nvSpPr>
        <xdr:cNvPr id="881" name="繰出金該当値テキスト"/>
        <xdr:cNvSpPr txBox="1"/>
      </xdr:nvSpPr>
      <xdr:spPr>
        <a:xfrm>
          <a:off x="22212300" y="129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76251</xdr:rowOff>
    </xdr:from>
    <xdr:to>
      <xdr:col>112</xdr:col>
      <xdr:colOff>38100</xdr:colOff>
      <xdr:row>76</xdr:row>
      <xdr:rowOff>6401</xdr:rowOff>
    </xdr:to>
    <xdr:sp macro="" textlink="">
      <xdr:nvSpPr>
        <xdr:cNvPr id="882" name="楕円 881"/>
        <xdr:cNvSpPr/>
      </xdr:nvSpPr>
      <xdr:spPr>
        <a:xfrm>
          <a:off x="21272500" y="129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168978</xdr:rowOff>
    </xdr:from>
    <xdr:ext cx="534377" cy="259045"/>
    <xdr:sp macro="" textlink="">
      <xdr:nvSpPr>
        <xdr:cNvPr id="883" name="テキスト ボックス 882"/>
        <xdr:cNvSpPr txBox="1"/>
      </xdr:nvSpPr>
      <xdr:spPr>
        <a:xfrm>
          <a:off x="21056111" y="130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124028</xdr:rowOff>
    </xdr:from>
    <xdr:to>
      <xdr:col>107</xdr:col>
      <xdr:colOff>101600</xdr:colOff>
      <xdr:row>75</xdr:row>
      <xdr:rowOff>54178</xdr:rowOff>
    </xdr:to>
    <xdr:sp macro="" textlink="">
      <xdr:nvSpPr>
        <xdr:cNvPr id="884" name="楕円 883"/>
        <xdr:cNvSpPr/>
      </xdr:nvSpPr>
      <xdr:spPr>
        <a:xfrm>
          <a:off x="20383500" y="128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70705</xdr:rowOff>
    </xdr:from>
    <xdr:ext cx="534377" cy="259045"/>
    <xdr:sp macro="" textlink="">
      <xdr:nvSpPr>
        <xdr:cNvPr id="885" name="テキスト ボックス 884"/>
        <xdr:cNvSpPr txBox="1"/>
      </xdr:nvSpPr>
      <xdr:spPr>
        <a:xfrm>
          <a:off x="20167111" y="125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129057</xdr:rowOff>
    </xdr:from>
    <xdr:to>
      <xdr:col>102</xdr:col>
      <xdr:colOff>165100</xdr:colOff>
      <xdr:row>73</xdr:row>
      <xdr:rowOff>59207</xdr:rowOff>
    </xdr:to>
    <xdr:sp macro="" textlink="">
      <xdr:nvSpPr>
        <xdr:cNvPr id="886" name="楕円 885"/>
        <xdr:cNvSpPr/>
      </xdr:nvSpPr>
      <xdr:spPr>
        <a:xfrm>
          <a:off x="19494500" y="124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75734</xdr:rowOff>
    </xdr:from>
    <xdr:ext cx="534377" cy="259045"/>
    <xdr:sp macro="" textlink="">
      <xdr:nvSpPr>
        <xdr:cNvPr id="887" name="テキスト ボックス 886"/>
        <xdr:cNvSpPr txBox="1"/>
      </xdr:nvSpPr>
      <xdr:spPr>
        <a:xfrm>
          <a:off x="19278111" y="122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63716</xdr:rowOff>
    </xdr:from>
    <xdr:to>
      <xdr:col>98</xdr:col>
      <xdr:colOff>38100</xdr:colOff>
      <xdr:row>73</xdr:row>
      <xdr:rowOff>165316</xdr:rowOff>
    </xdr:to>
    <xdr:sp macro="" textlink="">
      <xdr:nvSpPr>
        <xdr:cNvPr id="888" name="楕円 887"/>
        <xdr:cNvSpPr/>
      </xdr:nvSpPr>
      <xdr:spPr>
        <a:xfrm>
          <a:off x="18605500" y="12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10393</xdr:rowOff>
    </xdr:from>
    <xdr:ext cx="534377" cy="259045"/>
    <xdr:sp macro="" textlink="">
      <xdr:nvSpPr>
        <xdr:cNvPr id="889" name="テキスト ボックス 888"/>
        <xdr:cNvSpPr txBox="1"/>
      </xdr:nvSpPr>
      <xdr:spPr>
        <a:xfrm>
          <a:off x="18389111" y="123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panose="020B0600070205080204" pitchFamily="50" charset="-128"/>
              <a:ea typeface="ＭＳ Ｐゴシック" panose="020B0600070205080204" pitchFamily="50" charset="-128"/>
            </a:rPr>
            <a:t>・物件費については、事業進捗に伴い震災復興・側溝堆積物撤去事業や除去土壌等管理・搬出推進事業が減となったことなどにより、住民一人当たりのコストは、前年度と比較して</a:t>
          </a:r>
          <a:r>
            <a:rPr kumimoji="1" lang="en-US" altLang="ja-JP" sz="1150" baseline="0">
              <a:latin typeface="ＭＳ Ｐゴシック" panose="020B0600070205080204" pitchFamily="50" charset="-128"/>
              <a:ea typeface="ＭＳ Ｐゴシック" panose="020B0600070205080204" pitchFamily="50" charset="-128"/>
            </a:rPr>
            <a:t>5,261</a:t>
          </a:r>
          <a:r>
            <a:rPr kumimoji="1" lang="ja-JP" altLang="en-US" sz="1150" baseline="0">
              <a:latin typeface="ＭＳ Ｐゴシック" panose="020B0600070205080204" pitchFamily="50" charset="-128"/>
              <a:ea typeface="ＭＳ Ｐゴシック" panose="020B0600070205080204" pitchFamily="50" charset="-128"/>
            </a:rPr>
            <a:t>円減の</a:t>
          </a:r>
          <a:r>
            <a:rPr kumimoji="1" lang="en-US" altLang="ja-JP" sz="1150" baseline="0">
              <a:latin typeface="ＭＳ Ｐゴシック" panose="020B0600070205080204" pitchFamily="50" charset="-128"/>
              <a:ea typeface="ＭＳ Ｐゴシック" panose="020B0600070205080204" pitchFamily="50" charset="-128"/>
            </a:rPr>
            <a:t>66,637</a:t>
          </a:r>
          <a:r>
            <a:rPr kumimoji="1" lang="ja-JP" altLang="en-US" sz="1150" baseline="0">
              <a:latin typeface="ＭＳ Ｐゴシック" panose="020B0600070205080204" pitchFamily="50" charset="-128"/>
              <a:ea typeface="ＭＳ Ｐゴシック" panose="020B0600070205080204" pitchFamily="50" charset="-128"/>
            </a:rPr>
            <a:t>円となったが、類似団体の中で３番目の高い水準となった。</a:t>
          </a:r>
        </a:p>
        <a:p>
          <a:r>
            <a:rPr kumimoji="1" lang="ja-JP" altLang="en-US" sz="1150" baseline="0">
              <a:latin typeface="ＭＳ Ｐゴシック" panose="020B0600070205080204" pitchFamily="50" charset="-128"/>
              <a:ea typeface="ＭＳ Ｐゴシック" panose="020B0600070205080204" pitchFamily="50" charset="-128"/>
            </a:rPr>
            <a:t>・維持補修費については、対象校・内容の見直しに伴い小学校敷地造成等事業が減となったことなどにより、住民一人当たりのコストは、前年度と比較して</a:t>
          </a:r>
          <a:r>
            <a:rPr kumimoji="1" lang="en-US" altLang="ja-JP" sz="1150" baseline="0">
              <a:latin typeface="ＭＳ Ｐゴシック" panose="020B0600070205080204" pitchFamily="50" charset="-128"/>
              <a:ea typeface="ＭＳ Ｐゴシック" panose="020B0600070205080204" pitchFamily="50" charset="-128"/>
            </a:rPr>
            <a:t>503</a:t>
          </a:r>
          <a:r>
            <a:rPr kumimoji="1" lang="ja-JP" altLang="en-US" sz="1150" baseline="0">
              <a:latin typeface="ＭＳ Ｐゴシック" panose="020B0600070205080204" pitchFamily="50" charset="-128"/>
              <a:ea typeface="ＭＳ Ｐゴシック" panose="020B0600070205080204" pitchFamily="50" charset="-128"/>
            </a:rPr>
            <a:t>円減の</a:t>
          </a:r>
          <a:r>
            <a:rPr kumimoji="1" lang="en-US" altLang="ja-JP" sz="1150" baseline="0">
              <a:latin typeface="ＭＳ Ｐゴシック" panose="020B0600070205080204" pitchFamily="50" charset="-128"/>
              <a:ea typeface="ＭＳ Ｐゴシック" panose="020B0600070205080204" pitchFamily="50" charset="-128"/>
            </a:rPr>
            <a:t>7,478</a:t>
          </a:r>
          <a:r>
            <a:rPr kumimoji="1" lang="ja-JP" altLang="en-US" sz="1150" baseline="0">
              <a:latin typeface="ＭＳ Ｐゴシック" panose="020B0600070205080204" pitchFamily="50" charset="-128"/>
              <a:ea typeface="ＭＳ Ｐゴシック" panose="020B0600070205080204" pitchFamily="50" charset="-128"/>
            </a:rPr>
            <a:t>円となったが、類似団体の中で５番目の高い水準となった。なお、今後施設の老朽化が進行し、事業費の増が見込まれるため、公共施設等総合管理計画に基づき、普通建設事業費と合わせて動向を注視していく必要がある。</a:t>
          </a:r>
        </a:p>
        <a:p>
          <a:r>
            <a:rPr kumimoji="1" lang="ja-JP" altLang="en-US" sz="1150" baseline="0">
              <a:latin typeface="ＭＳ Ｐゴシック" panose="020B0600070205080204" pitchFamily="50" charset="-128"/>
              <a:ea typeface="ＭＳ Ｐゴシック" panose="020B0600070205080204" pitchFamily="50" charset="-128"/>
            </a:rPr>
            <a:t>・補助費等については、事業完了等による東日本大震災復興交付金の不用額の国庫への返還等に伴い、国県支出金等過誤納返還金が増となったことなどにより、住民一人当たりのコストは、前年度と比較して</a:t>
          </a:r>
          <a:r>
            <a:rPr kumimoji="1" lang="en-US" altLang="ja-JP" sz="1150" baseline="0">
              <a:latin typeface="ＭＳ Ｐゴシック" panose="020B0600070205080204" pitchFamily="50" charset="-128"/>
              <a:ea typeface="ＭＳ Ｐゴシック" panose="020B0600070205080204" pitchFamily="50" charset="-128"/>
            </a:rPr>
            <a:t>16,412</a:t>
          </a:r>
          <a:r>
            <a:rPr kumimoji="1" lang="ja-JP" altLang="en-US" sz="1150" baseline="0">
              <a:latin typeface="ＭＳ Ｐゴシック" panose="020B0600070205080204" pitchFamily="50" charset="-128"/>
              <a:ea typeface="ＭＳ Ｐゴシック" panose="020B0600070205080204" pitchFamily="50" charset="-128"/>
            </a:rPr>
            <a:t>円増の</a:t>
          </a:r>
          <a:r>
            <a:rPr kumimoji="1" lang="en-US" altLang="ja-JP" sz="1150" baseline="0">
              <a:latin typeface="ＭＳ Ｐゴシック" panose="020B0600070205080204" pitchFamily="50" charset="-128"/>
              <a:ea typeface="ＭＳ Ｐゴシック" panose="020B0600070205080204" pitchFamily="50" charset="-128"/>
            </a:rPr>
            <a:t>53,956</a:t>
          </a:r>
          <a:r>
            <a:rPr kumimoji="1" lang="ja-JP" altLang="en-US" sz="1150" baseline="0">
              <a:latin typeface="ＭＳ Ｐゴシック" panose="020B0600070205080204" pitchFamily="50" charset="-128"/>
              <a:ea typeface="ＭＳ Ｐゴシック" panose="020B0600070205080204" pitchFamily="50" charset="-128"/>
            </a:rPr>
            <a:t>円となり、類似団体の中で３番目の高い水準となった。</a:t>
          </a:r>
        </a:p>
        <a:p>
          <a:r>
            <a:rPr kumimoji="1" lang="ja-JP" altLang="en-US" sz="1150" baseline="0">
              <a:latin typeface="ＭＳ Ｐゴシック" panose="020B0600070205080204" pitchFamily="50" charset="-128"/>
              <a:ea typeface="ＭＳ Ｐゴシック" panose="020B0600070205080204" pitchFamily="50" charset="-128"/>
            </a:rPr>
            <a:t>・普通建設事業費については、事業進捗に伴い本庁舎等耐震化改修事業が減となったことなどにより、住民一人当たりのコストは、前年度と比較して</a:t>
          </a:r>
          <a:r>
            <a:rPr kumimoji="1" lang="en-US" altLang="ja-JP" sz="1150" baseline="0">
              <a:latin typeface="ＭＳ Ｐゴシック" panose="020B0600070205080204" pitchFamily="50" charset="-128"/>
              <a:ea typeface="ＭＳ Ｐゴシック" panose="020B0600070205080204" pitchFamily="50" charset="-128"/>
            </a:rPr>
            <a:t>26,637</a:t>
          </a:r>
          <a:r>
            <a:rPr kumimoji="1" lang="ja-JP" altLang="en-US" sz="1150" baseline="0">
              <a:latin typeface="ＭＳ Ｐゴシック" panose="020B0600070205080204" pitchFamily="50" charset="-128"/>
              <a:ea typeface="ＭＳ Ｐゴシック" panose="020B0600070205080204" pitchFamily="50" charset="-128"/>
            </a:rPr>
            <a:t>円減の</a:t>
          </a:r>
          <a:r>
            <a:rPr kumimoji="1" lang="en-US" altLang="ja-JP" sz="1150" baseline="0">
              <a:latin typeface="ＭＳ Ｐゴシック" panose="020B0600070205080204" pitchFamily="50" charset="-128"/>
              <a:ea typeface="ＭＳ Ｐゴシック" panose="020B0600070205080204" pitchFamily="50" charset="-128"/>
            </a:rPr>
            <a:t>63,802</a:t>
          </a:r>
          <a:r>
            <a:rPr kumimoji="1" lang="ja-JP" altLang="en-US" sz="1150" baseline="0">
              <a:latin typeface="ＭＳ Ｐゴシック" panose="020B0600070205080204" pitchFamily="50" charset="-128"/>
              <a:ea typeface="ＭＳ Ｐゴシック" panose="020B0600070205080204" pitchFamily="50" charset="-128"/>
            </a:rPr>
            <a:t>円となったが、類似団体の中で７番目の高い水準となった。</a:t>
          </a:r>
        </a:p>
        <a:p>
          <a:r>
            <a:rPr kumimoji="1" lang="ja-JP" altLang="en-US" sz="1150" baseline="0">
              <a:latin typeface="ＭＳ Ｐゴシック" panose="020B0600070205080204" pitchFamily="50" charset="-128"/>
              <a:ea typeface="ＭＳ Ｐゴシック" panose="020B0600070205080204" pitchFamily="50" charset="-128"/>
            </a:rPr>
            <a:t>・災害復旧費については、事業完了に伴い中学校災害復旧事業が皆減となったことなどにより、住民一人当たりのコストは、前年度と比較して</a:t>
          </a:r>
          <a:r>
            <a:rPr kumimoji="1" lang="en-US" altLang="ja-JP" sz="1150" baseline="0">
              <a:latin typeface="ＭＳ Ｐゴシック" panose="020B0600070205080204" pitchFamily="50" charset="-128"/>
              <a:ea typeface="ＭＳ Ｐゴシック" panose="020B0600070205080204" pitchFamily="50" charset="-128"/>
            </a:rPr>
            <a:t>1,644</a:t>
          </a:r>
          <a:r>
            <a:rPr kumimoji="1" lang="ja-JP" altLang="en-US" sz="1150" baseline="0">
              <a:latin typeface="ＭＳ Ｐゴシック" panose="020B0600070205080204" pitchFamily="50" charset="-128"/>
              <a:ea typeface="ＭＳ Ｐゴシック" panose="020B0600070205080204" pitchFamily="50" charset="-128"/>
            </a:rPr>
            <a:t>円減の</a:t>
          </a:r>
          <a:r>
            <a:rPr kumimoji="1" lang="en-US" altLang="ja-JP" sz="1150" baseline="0">
              <a:latin typeface="ＭＳ Ｐゴシック" panose="020B0600070205080204" pitchFamily="50" charset="-128"/>
              <a:ea typeface="ＭＳ Ｐゴシック" panose="020B0600070205080204" pitchFamily="50" charset="-128"/>
            </a:rPr>
            <a:t>4,749</a:t>
          </a:r>
          <a:r>
            <a:rPr kumimoji="1" lang="ja-JP" altLang="en-US" sz="1150" baseline="0">
              <a:latin typeface="ＭＳ Ｐゴシック" panose="020B0600070205080204" pitchFamily="50" charset="-128"/>
              <a:ea typeface="ＭＳ Ｐゴシック" panose="020B0600070205080204" pitchFamily="50" charset="-128"/>
            </a:rPr>
            <a:t>円となったが、類似団体の中で７番目の高い水準となった。</a:t>
          </a:r>
        </a:p>
        <a:p>
          <a:r>
            <a:rPr kumimoji="1" lang="ja-JP" altLang="en-US" sz="1150" baseline="0">
              <a:latin typeface="ＭＳ Ｐゴシック" panose="020B0600070205080204" pitchFamily="50" charset="-128"/>
              <a:ea typeface="ＭＳ Ｐゴシック" panose="020B0600070205080204" pitchFamily="50" charset="-128"/>
            </a:rPr>
            <a:t>・積立金については、新病院建設分の積立てに伴い公共施設整備基金積立金が増となったことなどにより、住民一人当たりのコストは、前年度と比較して</a:t>
          </a:r>
          <a:r>
            <a:rPr kumimoji="1" lang="en-US" altLang="ja-JP" sz="1150" baseline="0">
              <a:latin typeface="ＭＳ Ｐゴシック" panose="020B0600070205080204" pitchFamily="50" charset="-128"/>
              <a:ea typeface="ＭＳ Ｐゴシック" panose="020B0600070205080204" pitchFamily="50" charset="-128"/>
            </a:rPr>
            <a:t>175</a:t>
          </a:r>
          <a:r>
            <a:rPr kumimoji="1" lang="ja-JP" altLang="en-US" sz="1150" baseline="0">
              <a:latin typeface="ＭＳ Ｐゴシック" panose="020B0600070205080204" pitchFamily="50" charset="-128"/>
              <a:ea typeface="ＭＳ Ｐゴシック" panose="020B0600070205080204" pitchFamily="50" charset="-128"/>
            </a:rPr>
            <a:t>円増の</a:t>
          </a:r>
          <a:r>
            <a:rPr kumimoji="1" lang="en-US" altLang="ja-JP" sz="1150" baseline="0">
              <a:latin typeface="ＭＳ Ｐゴシック" panose="020B0600070205080204" pitchFamily="50" charset="-128"/>
              <a:ea typeface="ＭＳ Ｐゴシック" panose="020B0600070205080204" pitchFamily="50" charset="-128"/>
            </a:rPr>
            <a:t>25,908</a:t>
          </a:r>
          <a:r>
            <a:rPr kumimoji="1" lang="ja-JP" altLang="en-US" sz="1150" baseline="0">
              <a:latin typeface="ＭＳ Ｐゴシック" panose="020B0600070205080204" pitchFamily="50" charset="-128"/>
              <a:ea typeface="ＭＳ Ｐゴシック" panose="020B0600070205080204" pitchFamily="50" charset="-128"/>
            </a:rPr>
            <a:t>円となった。なお、平成</a:t>
          </a:r>
          <a:r>
            <a:rPr kumimoji="1" lang="en-US" altLang="ja-JP" sz="1150" baseline="0">
              <a:latin typeface="ＭＳ Ｐゴシック" panose="020B0600070205080204" pitchFamily="50" charset="-128"/>
              <a:ea typeface="ＭＳ Ｐゴシック" panose="020B0600070205080204" pitchFamily="50" charset="-128"/>
            </a:rPr>
            <a:t>25</a:t>
          </a:r>
          <a:r>
            <a:rPr kumimoji="1" lang="ja-JP" altLang="en-US" sz="1150" baseline="0">
              <a:latin typeface="ＭＳ Ｐゴシック" panose="020B0600070205080204" pitchFamily="50" charset="-128"/>
              <a:ea typeface="ＭＳ Ｐゴシック" panose="020B0600070205080204" pitchFamily="50" charset="-128"/>
            </a:rPr>
            <a:t>年以降高い水準で推移しており、類似団体の中で２番目の高い水準となった。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324,246
321,705
1,232.02
152,847,298
146,829,994
4,549,639
74,430,959
124,488,986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56424</xdr:rowOff>
    </xdr:from>
    <xdr:to>
      <xdr:col>24</xdr:col>
      <xdr:colOff>63500</xdr:colOff>
      <xdr:row>33</xdr:row>
      <xdr:rowOff>101056</xdr:rowOff>
    </xdr:to>
    <xdr:cxnSp macro="">
      <xdr:nvCxnSpPr>
        <xdr:cNvPr id="63" name="直線コネクタ 62"/>
        <xdr:cNvCxnSpPr/>
      </xdr:nvCxnSpPr>
      <xdr:spPr>
        <a:xfrm flipV="1">
          <a:off x="3797300" y="5714274"/>
          <a:ext cx="8382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101056</xdr:rowOff>
    </xdr:from>
    <xdr:to>
      <xdr:col>19</xdr:col>
      <xdr:colOff>177800</xdr:colOff>
      <xdr:row>33</xdr:row>
      <xdr:rowOff>139156</xdr:rowOff>
    </xdr:to>
    <xdr:cxnSp macro="">
      <xdr:nvCxnSpPr>
        <xdr:cNvPr id="66" name="直線コネクタ 65"/>
        <xdr:cNvCxnSpPr/>
      </xdr:nvCxnSpPr>
      <xdr:spPr>
        <a:xfrm flipV="1">
          <a:off x="2908300" y="575890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171269</xdr:rowOff>
    </xdr:from>
    <xdr:to>
      <xdr:col>15</xdr:col>
      <xdr:colOff>50800</xdr:colOff>
      <xdr:row>33</xdr:row>
      <xdr:rowOff>139156</xdr:rowOff>
    </xdr:to>
    <xdr:cxnSp macro="">
      <xdr:nvCxnSpPr>
        <xdr:cNvPr id="69" name="直線コネクタ 68"/>
        <xdr:cNvCxnSpPr/>
      </xdr:nvCxnSpPr>
      <xdr:spPr>
        <a:xfrm>
          <a:off x="2019300" y="5657669"/>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171269</xdr:rowOff>
    </xdr:from>
    <xdr:to>
      <xdr:col>10</xdr:col>
      <xdr:colOff>114300</xdr:colOff>
      <xdr:row>33</xdr:row>
      <xdr:rowOff>138067</xdr:rowOff>
    </xdr:to>
    <xdr:cxnSp macro="">
      <xdr:nvCxnSpPr>
        <xdr:cNvPr id="72" name="直線コネクタ 71"/>
        <xdr:cNvCxnSpPr/>
      </xdr:nvCxnSpPr>
      <xdr:spPr>
        <a:xfrm flipV="1">
          <a:off x="1130300" y="5657669"/>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5624</xdr:rowOff>
    </xdr:from>
    <xdr:to>
      <xdr:col>24</xdr:col>
      <xdr:colOff>114300</xdr:colOff>
      <xdr:row>33</xdr:row>
      <xdr:rowOff>107224</xdr:rowOff>
    </xdr:to>
    <xdr:sp macro="" textlink="">
      <xdr:nvSpPr>
        <xdr:cNvPr id="82" name="楕円 81"/>
        <xdr:cNvSpPr/>
      </xdr:nvSpPr>
      <xdr:spPr>
        <a:xfrm>
          <a:off x="45847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28501</xdr:rowOff>
    </xdr:from>
    <xdr:ext cx="469744" cy="259045"/>
    <xdr:sp macro="" textlink="">
      <xdr:nvSpPr>
        <xdr:cNvPr id="83" name="議会費該当値テキスト"/>
        <xdr:cNvSpPr txBox="1"/>
      </xdr:nvSpPr>
      <xdr:spPr>
        <a:xfrm>
          <a:off x="4686300"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50256</xdr:rowOff>
    </xdr:from>
    <xdr:to>
      <xdr:col>20</xdr:col>
      <xdr:colOff>38100</xdr:colOff>
      <xdr:row>33</xdr:row>
      <xdr:rowOff>151856</xdr:rowOff>
    </xdr:to>
    <xdr:sp macro="" textlink="">
      <xdr:nvSpPr>
        <xdr:cNvPr id="84" name="楕円 83"/>
        <xdr:cNvSpPr/>
      </xdr:nvSpPr>
      <xdr:spPr>
        <a:xfrm>
          <a:off x="3746500" y="5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168383</xdr:rowOff>
    </xdr:from>
    <xdr:ext cx="469744" cy="259045"/>
    <xdr:sp macro="" textlink="">
      <xdr:nvSpPr>
        <xdr:cNvPr id="85" name="テキスト ボックス 84"/>
        <xdr:cNvSpPr txBox="1"/>
      </xdr:nvSpPr>
      <xdr:spPr>
        <a:xfrm>
          <a:off x="3562428" y="54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88356</xdr:rowOff>
    </xdr:from>
    <xdr:to>
      <xdr:col>15</xdr:col>
      <xdr:colOff>101600</xdr:colOff>
      <xdr:row>34</xdr:row>
      <xdr:rowOff>18506</xdr:rowOff>
    </xdr:to>
    <xdr:sp macro="" textlink="">
      <xdr:nvSpPr>
        <xdr:cNvPr id="86" name="楕円 85"/>
        <xdr:cNvSpPr/>
      </xdr:nvSpPr>
      <xdr:spPr>
        <a:xfrm>
          <a:off x="2857500" y="57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35033</xdr:rowOff>
    </xdr:from>
    <xdr:ext cx="469744" cy="259045"/>
    <xdr:sp macro="" textlink="">
      <xdr:nvSpPr>
        <xdr:cNvPr id="87" name="テキスト ボックス 86"/>
        <xdr:cNvSpPr txBox="1"/>
      </xdr:nvSpPr>
      <xdr:spPr>
        <a:xfrm>
          <a:off x="2673428" y="55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120469</xdr:rowOff>
    </xdr:from>
    <xdr:to>
      <xdr:col>10</xdr:col>
      <xdr:colOff>165100</xdr:colOff>
      <xdr:row>33</xdr:row>
      <xdr:rowOff>50619</xdr:rowOff>
    </xdr:to>
    <xdr:sp macro="" textlink="">
      <xdr:nvSpPr>
        <xdr:cNvPr id="88" name="楕円 87"/>
        <xdr:cNvSpPr/>
      </xdr:nvSpPr>
      <xdr:spPr>
        <a:xfrm>
          <a:off x="1968500" y="5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67146</xdr:rowOff>
    </xdr:from>
    <xdr:ext cx="469744" cy="259045"/>
    <xdr:sp macro="" textlink="">
      <xdr:nvSpPr>
        <xdr:cNvPr id="89" name="テキスト ボックス 88"/>
        <xdr:cNvSpPr txBox="1"/>
      </xdr:nvSpPr>
      <xdr:spPr>
        <a:xfrm>
          <a:off x="1784428" y="53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87267</xdr:rowOff>
    </xdr:from>
    <xdr:to>
      <xdr:col>6</xdr:col>
      <xdr:colOff>38100</xdr:colOff>
      <xdr:row>34</xdr:row>
      <xdr:rowOff>17417</xdr:rowOff>
    </xdr:to>
    <xdr:sp macro="" textlink="">
      <xdr:nvSpPr>
        <xdr:cNvPr id="90" name="楕円 89"/>
        <xdr:cNvSpPr/>
      </xdr:nvSpPr>
      <xdr:spPr>
        <a:xfrm>
          <a:off x="1079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33944</xdr:rowOff>
    </xdr:from>
    <xdr:ext cx="469744" cy="259045"/>
    <xdr:sp macro="" textlink="">
      <xdr:nvSpPr>
        <xdr:cNvPr id="91" name="テキスト ボックス 90"/>
        <xdr:cNvSpPr txBox="1"/>
      </xdr:nvSpPr>
      <xdr:spPr>
        <a:xfrm>
          <a:off x="895428"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9" name="テキスト ボックス 108"/>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115506</xdr:rowOff>
    </xdr:from>
    <xdr:to>
      <xdr:col>24</xdr:col>
      <xdr:colOff>62865</xdr:colOff>
      <xdr:row>57</xdr:row>
      <xdr:rowOff>119253</xdr:rowOff>
    </xdr:to>
    <xdr:cxnSp macro="">
      <xdr:nvCxnSpPr>
        <xdr:cNvPr id="115" name="直線コネクタ 114"/>
        <xdr:cNvCxnSpPr/>
      </xdr:nvCxnSpPr>
      <xdr:spPr>
        <a:xfrm flipV="1">
          <a:off x="4633595" y="9202356"/>
          <a:ext cx="1270" cy="68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123080</xdr:rowOff>
    </xdr:from>
    <xdr:ext cx="534377" cy="259045"/>
    <xdr:sp macro="" textlink="">
      <xdr:nvSpPr>
        <xdr:cNvPr id="116" name="総務費最小値テキスト"/>
        <xdr:cNvSpPr txBox="1"/>
      </xdr:nvSpPr>
      <xdr:spPr>
        <a:xfrm>
          <a:off x="4686300" y="98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119253</xdr:rowOff>
    </xdr:from>
    <xdr:to>
      <xdr:col>24</xdr:col>
      <xdr:colOff>152400</xdr:colOff>
      <xdr:row>57</xdr:row>
      <xdr:rowOff>119253</xdr:rowOff>
    </xdr:to>
    <xdr:cxnSp macro="">
      <xdr:nvCxnSpPr>
        <xdr:cNvPr id="117" name="直線コネクタ 116"/>
        <xdr:cNvCxnSpPr/>
      </xdr:nvCxnSpPr>
      <xdr:spPr>
        <a:xfrm>
          <a:off x="4546600" y="989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62183</xdr:rowOff>
    </xdr:from>
    <xdr:ext cx="534377" cy="259045"/>
    <xdr:sp macro="" textlink="">
      <xdr:nvSpPr>
        <xdr:cNvPr id="118" name="総務費最大値テキスト"/>
        <xdr:cNvSpPr txBox="1"/>
      </xdr:nvSpPr>
      <xdr:spPr>
        <a:xfrm>
          <a:off x="4686300" y="89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115506</xdr:rowOff>
    </xdr:from>
    <xdr:to>
      <xdr:col>24</xdr:col>
      <xdr:colOff>152400</xdr:colOff>
      <xdr:row>53</xdr:row>
      <xdr:rowOff>115506</xdr:rowOff>
    </xdr:to>
    <xdr:cxnSp macro="">
      <xdr:nvCxnSpPr>
        <xdr:cNvPr id="119" name="直線コネクタ 118"/>
        <xdr:cNvCxnSpPr/>
      </xdr:nvCxnSpPr>
      <xdr:spPr>
        <a:xfrm>
          <a:off x="4546600" y="92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115506</xdr:rowOff>
    </xdr:from>
    <xdr:to>
      <xdr:col>24</xdr:col>
      <xdr:colOff>63500</xdr:colOff>
      <xdr:row>54</xdr:row>
      <xdr:rowOff>73482</xdr:rowOff>
    </xdr:to>
    <xdr:cxnSp macro="">
      <xdr:nvCxnSpPr>
        <xdr:cNvPr id="120" name="直線コネクタ 119"/>
        <xdr:cNvCxnSpPr/>
      </xdr:nvCxnSpPr>
      <xdr:spPr>
        <a:xfrm flipV="1">
          <a:off x="3797300" y="9202356"/>
          <a:ext cx="838200" cy="1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32618</xdr:rowOff>
    </xdr:from>
    <xdr:ext cx="534377" cy="259045"/>
    <xdr:sp macro="" textlink="">
      <xdr:nvSpPr>
        <xdr:cNvPr id="121" name="総務費平均値テキスト"/>
        <xdr:cNvSpPr txBox="1"/>
      </xdr:nvSpPr>
      <xdr:spPr>
        <a:xfrm>
          <a:off x="4686300" y="96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54191</xdr:rowOff>
    </xdr:from>
    <xdr:to>
      <xdr:col>24</xdr:col>
      <xdr:colOff>114300</xdr:colOff>
      <xdr:row>56</xdr:row>
      <xdr:rowOff>155791</xdr:rowOff>
    </xdr:to>
    <xdr:sp macro="" textlink="">
      <xdr:nvSpPr>
        <xdr:cNvPr id="122" name="フローチャート: 判断 121"/>
        <xdr:cNvSpPr/>
      </xdr:nvSpPr>
      <xdr:spPr>
        <a:xfrm>
          <a:off x="4584700" y="96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73482</xdr:rowOff>
    </xdr:from>
    <xdr:to>
      <xdr:col>19</xdr:col>
      <xdr:colOff>177800</xdr:colOff>
      <xdr:row>54</xdr:row>
      <xdr:rowOff>158369</xdr:rowOff>
    </xdr:to>
    <xdr:cxnSp macro="">
      <xdr:nvCxnSpPr>
        <xdr:cNvPr id="123" name="直線コネクタ 122"/>
        <xdr:cNvCxnSpPr/>
      </xdr:nvCxnSpPr>
      <xdr:spPr>
        <a:xfrm flipV="1">
          <a:off x="2908300" y="9331782"/>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64897</xdr:rowOff>
    </xdr:from>
    <xdr:to>
      <xdr:col>20</xdr:col>
      <xdr:colOff>38100</xdr:colOff>
      <xdr:row>56</xdr:row>
      <xdr:rowOff>166497</xdr:rowOff>
    </xdr:to>
    <xdr:sp macro="" textlink="">
      <xdr:nvSpPr>
        <xdr:cNvPr id="124" name="フローチャート: 判断 123"/>
        <xdr:cNvSpPr/>
      </xdr:nvSpPr>
      <xdr:spPr>
        <a:xfrm>
          <a:off x="3746500" y="96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157624</xdr:rowOff>
    </xdr:from>
    <xdr:ext cx="534377" cy="259045"/>
    <xdr:sp macro="" textlink="">
      <xdr:nvSpPr>
        <xdr:cNvPr id="125" name="テキスト ボックス 124"/>
        <xdr:cNvSpPr txBox="1"/>
      </xdr:nvSpPr>
      <xdr:spPr>
        <a:xfrm>
          <a:off x="3530111" y="97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70828</xdr:rowOff>
    </xdr:from>
    <xdr:to>
      <xdr:col>15</xdr:col>
      <xdr:colOff>50800</xdr:colOff>
      <xdr:row>54</xdr:row>
      <xdr:rowOff>158369</xdr:rowOff>
    </xdr:to>
    <xdr:cxnSp macro="">
      <xdr:nvCxnSpPr>
        <xdr:cNvPr id="126" name="直線コネクタ 125"/>
        <xdr:cNvCxnSpPr/>
      </xdr:nvCxnSpPr>
      <xdr:spPr>
        <a:xfrm>
          <a:off x="2019300" y="9157678"/>
          <a:ext cx="889000" cy="2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43434</xdr:rowOff>
    </xdr:from>
    <xdr:to>
      <xdr:col>15</xdr:col>
      <xdr:colOff>101600</xdr:colOff>
      <xdr:row>56</xdr:row>
      <xdr:rowOff>145034</xdr:rowOff>
    </xdr:to>
    <xdr:sp macro="" textlink="">
      <xdr:nvSpPr>
        <xdr:cNvPr id="127" name="フローチャート: 判断 126"/>
        <xdr:cNvSpPr/>
      </xdr:nvSpPr>
      <xdr:spPr>
        <a:xfrm>
          <a:off x="2857500" y="9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136161</xdr:rowOff>
    </xdr:from>
    <xdr:ext cx="534377" cy="259045"/>
    <xdr:sp macro="" textlink="">
      <xdr:nvSpPr>
        <xdr:cNvPr id="128" name="テキスト ボックス 127"/>
        <xdr:cNvSpPr txBox="1"/>
      </xdr:nvSpPr>
      <xdr:spPr>
        <a:xfrm>
          <a:off x="2641111" y="9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35217</xdr:rowOff>
    </xdr:from>
    <xdr:to>
      <xdr:col>10</xdr:col>
      <xdr:colOff>114300</xdr:colOff>
      <xdr:row>53</xdr:row>
      <xdr:rowOff>70828</xdr:rowOff>
    </xdr:to>
    <xdr:cxnSp macro="">
      <xdr:nvCxnSpPr>
        <xdr:cNvPr id="129" name="直線コネクタ 128"/>
        <xdr:cNvCxnSpPr/>
      </xdr:nvCxnSpPr>
      <xdr:spPr>
        <a:xfrm>
          <a:off x="1130300" y="8607717"/>
          <a:ext cx="889000" cy="5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33934</xdr:rowOff>
    </xdr:from>
    <xdr:to>
      <xdr:col>10</xdr:col>
      <xdr:colOff>165100</xdr:colOff>
      <xdr:row>56</xdr:row>
      <xdr:rowOff>135534</xdr:rowOff>
    </xdr:to>
    <xdr:sp macro="" textlink="">
      <xdr:nvSpPr>
        <xdr:cNvPr id="130" name="フローチャート: 判断 129"/>
        <xdr:cNvSpPr/>
      </xdr:nvSpPr>
      <xdr:spPr>
        <a:xfrm>
          <a:off x="1968500" y="963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126661</xdr:rowOff>
    </xdr:from>
    <xdr:ext cx="534377" cy="259045"/>
    <xdr:sp macro="" textlink="">
      <xdr:nvSpPr>
        <xdr:cNvPr id="131" name="テキスト ボックス 130"/>
        <xdr:cNvSpPr txBox="1"/>
      </xdr:nvSpPr>
      <xdr:spPr>
        <a:xfrm>
          <a:off x="1752111" y="97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31738</xdr:rowOff>
    </xdr:from>
    <xdr:to>
      <xdr:col>6</xdr:col>
      <xdr:colOff>38100</xdr:colOff>
      <xdr:row>56</xdr:row>
      <xdr:rowOff>133338</xdr:rowOff>
    </xdr:to>
    <xdr:sp macro="" textlink="">
      <xdr:nvSpPr>
        <xdr:cNvPr id="132" name="フローチャート: 判断 131"/>
        <xdr:cNvSpPr/>
      </xdr:nvSpPr>
      <xdr:spPr>
        <a:xfrm>
          <a:off x="1079500" y="96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124465</xdr:rowOff>
    </xdr:from>
    <xdr:ext cx="534377" cy="259045"/>
    <xdr:sp macro="" textlink="">
      <xdr:nvSpPr>
        <xdr:cNvPr id="133" name="テキスト ボックス 132"/>
        <xdr:cNvSpPr txBox="1"/>
      </xdr:nvSpPr>
      <xdr:spPr>
        <a:xfrm>
          <a:off x="863111" y="97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64706</xdr:rowOff>
    </xdr:from>
    <xdr:to>
      <xdr:col>24</xdr:col>
      <xdr:colOff>114300</xdr:colOff>
      <xdr:row>53</xdr:row>
      <xdr:rowOff>166306</xdr:rowOff>
    </xdr:to>
    <xdr:sp macro="" textlink="">
      <xdr:nvSpPr>
        <xdr:cNvPr id="139" name="楕円 138"/>
        <xdr:cNvSpPr/>
      </xdr:nvSpPr>
      <xdr:spPr>
        <a:xfrm>
          <a:off x="4584700" y="91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17733</xdr:rowOff>
    </xdr:from>
    <xdr:ext cx="534377" cy="259045"/>
    <xdr:sp macro="" textlink="">
      <xdr:nvSpPr>
        <xdr:cNvPr id="140" name="総務費該当値テキスト"/>
        <xdr:cNvSpPr txBox="1"/>
      </xdr:nvSpPr>
      <xdr:spPr>
        <a:xfrm>
          <a:off x="4686300" y="91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22682</xdr:rowOff>
    </xdr:from>
    <xdr:to>
      <xdr:col>20</xdr:col>
      <xdr:colOff>38100</xdr:colOff>
      <xdr:row>54</xdr:row>
      <xdr:rowOff>124282</xdr:rowOff>
    </xdr:to>
    <xdr:sp macro="" textlink="">
      <xdr:nvSpPr>
        <xdr:cNvPr id="141" name="楕円 140"/>
        <xdr:cNvSpPr/>
      </xdr:nvSpPr>
      <xdr:spPr>
        <a:xfrm>
          <a:off x="3746500" y="92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140809</xdr:rowOff>
    </xdr:from>
    <xdr:ext cx="534377" cy="259045"/>
    <xdr:sp macro="" textlink="">
      <xdr:nvSpPr>
        <xdr:cNvPr id="142" name="テキスト ボックス 141"/>
        <xdr:cNvSpPr txBox="1"/>
      </xdr:nvSpPr>
      <xdr:spPr>
        <a:xfrm>
          <a:off x="3530111" y="90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107569</xdr:rowOff>
    </xdr:from>
    <xdr:to>
      <xdr:col>15</xdr:col>
      <xdr:colOff>101600</xdr:colOff>
      <xdr:row>55</xdr:row>
      <xdr:rowOff>37719</xdr:rowOff>
    </xdr:to>
    <xdr:sp macro="" textlink="">
      <xdr:nvSpPr>
        <xdr:cNvPr id="143" name="楕円 142"/>
        <xdr:cNvSpPr/>
      </xdr:nvSpPr>
      <xdr:spPr>
        <a:xfrm>
          <a:off x="2857500" y="93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54246</xdr:rowOff>
    </xdr:from>
    <xdr:ext cx="534377" cy="259045"/>
    <xdr:sp macro="" textlink="">
      <xdr:nvSpPr>
        <xdr:cNvPr id="144" name="テキスト ボックス 143"/>
        <xdr:cNvSpPr txBox="1"/>
      </xdr:nvSpPr>
      <xdr:spPr>
        <a:xfrm>
          <a:off x="2641111" y="91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20028</xdr:rowOff>
    </xdr:from>
    <xdr:to>
      <xdr:col>10</xdr:col>
      <xdr:colOff>165100</xdr:colOff>
      <xdr:row>53</xdr:row>
      <xdr:rowOff>121628</xdr:rowOff>
    </xdr:to>
    <xdr:sp macro="" textlink="">
      <xdr:nvSpPr>
        <xdr:cNvPr id="145" name="楕円 144"/>
        <xdr:cNvSpPr/>
      </xdr:nvSpPr>
      <xdr:spPr>
        <a:xfrm>
          <a:off x="1968500" y="91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138155</xdr:rowOff>
    </xdr:from>
    <xdr:ext cx="534377" cy="259045"/>
    <xdr:sp macro="" textlink="">
      <xdr:nvSpPr>
        <xdr:cNvPr id="146" name="テキスト ボックス 145"/>
        <xdr:cNvSpPr txBox="1"/>
      </xdr:nvSpPr>
      <xdr:spPr>
        <a:xfrm>
          <a:off x="1752111" y="888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155867</xdr:rowOff>
    </xdr:from>
    <xdr:to>
      <xdr:col>6</xdr:col>
      <xdr:colOff>38100</xdr:colOff>
      <xdr:row>50</xdr:row>
      <xdr:rowOff>86017</xdr:rowOff>
    </xdr:to>
    <xdr:sp macro="" textlink="">
      <xdr:nvSpPr>
        <xdr:cNvPr id="147" name="楕円 146"/>
        <xdr:cNvSpPr/>
      </xdr:nvSpPr>
      <xdr:spPr>
        <a:xfrm>
          <a:off x="1079500" y="85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102544</xdr:rowOff>
    </xdr:from>
    <xdr:ext cx="599010" cy="259045"/>
    <xdr:sp macro="" textlink="">
      <xdr:nvSpPr>
        <xdr:cNvPr id="148" name="テキスト ボックス 147"/>
        <xdr:cNvSpPr txBox="1"/>
      </xdr:nvSpPr>
      <xdr:spPr>
        <a:xfrm>
          <a:off x="830795" y="833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3" name="直線コネクタ 172"/>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4"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5" name="直線コネクタ 174"/>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6"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7" name="直線コネクタ 176"/>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24092</xdr:rowOff>
    </xdr:from>
    <xdr:to>
      <xdr:col>24</xdr:col>
      <xdr:colOff>63500</xdr:colOff>
      <xdr:row>77</xdr:row>
      <xdr:rowOff>31229</xdr:rowOff>
    </xdr:to>
    <xdr:cxnSp macro="">
      <xdr:nvCxnSpPr>
        <xdr:cNvPr id="178" name="直線コネクタ 177"/>
        <xdr:cNvCxnSpPr/>
      </xdr:nvCxnSpPr>
      <xdr:spPr>
        <a:xfrm>
          <a:off x="3797300" y="13225742"/>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9"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80" name="フローチャート: 判断 179"/>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153619</xdr:rowOff>
    </xdr:from>
    <xdr:to>
      <xdr:col>19</xdr:col>
      <xdr:colOff>177800</xdr:colOff>
      <xdr:row>77</xdr:row>
      <xdr:rowOff>24092</xdr:rowOff>
    </xdr:to>
    <xdr:cxnSp macro="">
      <xdr:nvCxnSpPr>
        <xdr:cNvPr id="181" name="直線コネクタ 180"/>
        <xdr:cNvCxnSpPr/>
      </xdr:nvCxnSpPr>
      <xdr:spPr>
        <a:xfrm>
          <a:off x="2908300" y="13183819"/>
          <a:ext cx="8890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2" name="フローチャート: 判断 181"/>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3" name="テキスト ボックス 182"/>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153619</xdr:rowOff>
    </xdr:from>
    <xdr:to>
      <xdr:col>15</xdr:col>
      <xdr:colOff>50800</xdr:colOff>
      <xdr:row>77</xdr:row>
      <xdr:rowOff>86525</xdr:rowOff>
    </xdr:to>
    <xdr:cxnSp macro="">
      <xdr:nvCxnSpPr>
        <xdr:cNvPr id="184" name="直線コネクタ 183"/>
        <xdr:cNvCxnSpPr/>
      </xdr:nvCxnSpPr>
      <xdr:spPr>
        <a:xfrm flipV="1">
          <a:off x="2019300" y="13183819"/>
          <a:ext cx="8890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5" name="フローチャート: 判断 184"/>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6" name="テキスト ボックス 185"/>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98476</xdr:rowOff>
    </xdr:from>
    <xdr:to>
      <xdr:col>10</xdr:col>
      <xdr:colOff>114300</xdr:colOff>
      <xdr:row>77</xdr:row>
      <xdr:rowOff>86525</xdr:rowOff>
    </xdr:to>
    <xdr:cxnSp macro="">
      <xdr:nvCxnSpPr>
        <xdr:cNvPr id="187" name="直線コネクタ 186"/>
        <xdr:cNvCxnSpPr/>
      </xdr:nvCxnSpPr>
      <xdr:spPr>
        <a:xfrm>
          <a:off x="1130300" y="12785776"/>
          <a:ext cx="889000" cy="50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8" name="フローチャート: 判断 187"/>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9" name="テキスト ボックス 188"/>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90" name="フローチャート: 判断 189"/>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1" name="テキスト ボックス 190"/>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151879</xdr:rowOff>
    </xdr:from>
    <xdr:to>
      <xdr:col>24</xdr:col>
      <xdr:colOff>114300</xdr:colOff>
      <xdr:row>77</xdr:row>
      <xdr:rowOff>82029</xdr:rowOff>
    </xdr:to>
    <xdr:sp macro="" textlink="">
      <xdr:nvSpPr>
        <xdr:cNvPr id="197" name="楕円 196"/>
        <xdr:cNvSpPr/>
      </xdr:nvSpPr>
      <xdr:spPr>
        <a:xfrm>
          <a:off x="45847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130306</xdr:rowOff>
    </xdr:from>
    <xdr:ext cx="599010" cy="259045"/>
    <xdr:sp macro="" textlink="">
      <xdr:nvSpPr>
        <xdr:cNvPr id="198" name="民生費該当値テキスト"/>
        <xdr:cNvSpPr txBox="1"/>
      </xdr:nvSpPr>
      <xdr:spPr>
        <a:xfrm>
          <a:off x="4686300" y="131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144742</xdr:rowOff>
    </xdr:from>
    <xdr:to>
      <xdr:col>20</xdr:col>
      <xdr:colOff>38100</xdr:colOff>
      <xdr:row>77</xdr:row>
      <xdr:rowOff>74892</xdr:rowOff>
    </xdr:to>
    <xdr:sp macro="" textlink="">
      <xdr:nvSpPr>
        <xdr:cNvPr id="199" name="楕円 198"/>
        <xdr:cNvSpPr/>
      </xdr:nvSpPr>
      <xdr:spPr>
        <a:xfrm>
          <a:off x="3746500" y="131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66019</xdr:rowOff>
    </xdr:from>
    <xdr:ext cx="599010" cy="259045"/>
    <xdr:sp macro="" textlink="">
      <xdr:nvSpPr>
        <xdr:cNvPr id="200" name="テキスト ボックス 199"/>
        <xdr:cNvSpPr txBox="1"/>
      </xdr:nvSpPr>
      <xdr:spPr>
        <a:xfrm>
          <a:off x="3497795" y="1326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102819</xdr:rowOff>
    </xdr:from>
    <xdr:to>
      <xdr:col>15</xdr:col>
      <xdr:colOff>101600</xdr:colOff>
      <xdr:row>77</xdr:row>
      <xdr:rowOff>32969</xdr:rowOff>
    </xdr:to>
    <xdr:sp macro="" textlink="">
      <xdr:nvSpPr>
        <xdr:cNvPr id="201" name="楕円 200"/>
        <xdr:cNvSpPr/>
      </xdr:nvSpPr>
      <xdr:spPr>
        <a:xfrm>
          <a:off x="2857500" y="131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24096</xdr:rowOff>
    </xdr:from>
    <xdr:ext cx="599010" cy="259045"/>
    <xdr:sp macro="" textlink="">
      <xdr:nvSpPr>
        <xdr:cNvPr id="202" name="テキスト ボックス 201"/>
        <xdr:cNvSpPr txBox="1"/>
      </xdr:nvSpPr>
      <xdr:spPr>
        <a:xfrm>
          <a:off x="2608795" y="1322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35725</xdr:rowOff>
    </xdr:from>
    <xdr:to>
      <xdr:col>10</xdr:col>
      <xdr:colOff>165100</xdr:colOff>
      <xdr:row>77</xdr:row>
      <xdr:rowOff>137325</xdr:rowOff>
    </xdr:to>
    <xdr:sp macro="" textlink="">
      <xdr:nvSpPr>
        <xdr:cNvPr id="203" name="楕円 202"/>
        <xdr:cNvSpPr/>
      </xdr:nvSpPr>
      <xdr:spPr>
        <a:xfrm>
          <a:off x="1968500" y="132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128452</xdr:rowOff>
    </xdr:from>
    <xdr:ext cx="599010" cy="259045"/>
    <xdr:sp macro="" textlink="">
      <xdr:nvSpPr>
        <xdr:cNvPr id="204" name="テキスト ボックス 203"/>
        <xdr:cNvSpPr txBox="1"/>
      </xdr:nvSpPr>
      <xdr:spPr>
        <a:xfrm>
          <a:off x="1719795" y="133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47676</xdr:rowOff>
    </xdr:from>
    <xdr:to>
      <xdr:col>6</xdr:col>
      <xdr:colOff>38100</xdr:colOff>
      <xdr:row>74</xdr:row>
      <xdr:rowOff>149276</xdr:rowOff>
    </xdr:to>
    <xdr:sp macro="" textlink="">
      <xdr:nvSpPr>
        <xdr:cNvPr id="205" name="楕円 204"/>
        <xdr:cNvSpPr/>
      </xdr:nvSpPr>
      <xdr:spPr>
        <a:xfrm>
          <a:off x="1079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165803</xdr:rowOff>
    </xdr:from>
    <xdr:ext cx="599010" cy="259045"/>
    <xdr:sp macro="" textlink="">
      <xdr:nvSpPr>
        <xdr:cNvPr id="206" name="テキスト ボックス 205"/>
        <xdr:cNvSpPr txBox="1"/>
      </xdr:nvSpPr>
      <xdr:spPr>
        <a:xfrm>
          <a:off x="830795" y="125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3" name="直線コネクタ 232"/>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4"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5" name="直線コネクタ 234"/>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6"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7" name="直線コネクタ 236"/>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144697</xdr:rowOff>
    </xdr:from>
    <xdr:to>
      <xdr:col>24</xdr:col>
      <xdr:colOff>63500</xdr:colOff>
      <xdr:row>92</xdr:row>
      <xdr:rowOff>157432</xdr:rowOff>
    </xdr:to>
    <xdr:cxnSp macro="">
      <xdr:nvCxnSpPr>
        <xdr:cNvPr id="238" name="直線コネクタ 237"/>
        <xdr:cNvCxnSpPr/>
      </xdr:nvCxnSpPr>
      <xdr:spPr>
        <a:xfrm flipV="1">
          <a:off x="3797300" y="15918097"/>
          <a:ext cx="8382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9"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40" name="フローチャート: 判断 239"/>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157432</xdr:rowOff>
    </xdr:from>
    <xdr:to>
      <xdr:col>19</xdr:col>
      <xdr:colOff>177800</xdr:colOff>
      <xdr:row>93</xdr:row>
      <xdr:rowOff>166218</xdr:rowOff>
    </xdr:to>
    <xdr:cxnSp macro="">
      <xdr:nvCxnSpPr>
        <xdr:cNvPr id="241" name="直線コネクタ 240"/>
        <xdr:cNvCxnSpPr/>
      </xdr:nvCxnSpPr>
      <xdr:spPr>
        <a:xfrm flipV="1">
          <a:off x="2908300" y="15930832"/>
          <a:ext cx="889000" cy="18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2" name="フローチャート: 判断 241"/>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3" name="テキスト ボックス 242"/>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166218</xdr:rowOff>
    </xdr:from>
    <xdr:to>
      <xdr:col>15</xdr:col>
      <xdr:colOff>50800</xdr:colOff>
      <xdr:row>95</xdr:row>
      <xdr:rowOff>69095</xdr:rowOff>
    </xdr:to>
    <xdr:cxnSp macro="">
      <xdr:nvCxnSpPr>
        <xdr:cNvPr id="244" name="直線コネクタ 243"/>
        <xdr:cNvCxnSpPr/>
      </xdr:nvCxnSpPr>
      <xdr:spPr>
        <a:xfrm flipV="1">
          <a:off x="2019300" y="16111068"/>
          <a:ext cx="889000" cy="2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5" name="フローチャート: 判断 244"/>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6" name="テキスト ボックス 245"/>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69095</xdr:rowOff>
    </xdr:from>
    <xdr:to>
      <xdr:col>10</xdr:col>
      <xdr:colOff>114300</xdr:colOff>
      <xdr:row>96</xdr:row>
      <xdr:rowOff>19261</xdr:rowOff>
    </xdr:to>
    <xdr:cxnSp macro="">
      <xdr:nvCxnSpPr>
        <xdr:cNvPr id="247" name="直線コネクタ 246"/>
        <xdr:cNvCxnSpPr/>
      </xdr:nvCxnSpPr>
      <xdr:spPr>
        <a:xfrm flipV="1">
          <a:off x="1130300" y="16356845"/>
          <a:ext cx="8890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8" name="フローチャート: 判断 247"/>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9" name="テキスト ボックス 248"/>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50" name="フローチャート: 判断 249"/>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1" name="テキスト ボックス 250"/>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93897</xdr:rowOff>
    </xdr:from>
    <xdr:to>
      <xdr:col>24</xdr:col>
      <xdr:colOff>114300</xdr:colOff>
      <xdr:row>93</xdr:row>
      <xdr:rowOff>24047</xdr:rowOff>
    </xdr:to>
    <xdr:sp macro="" textlink="">
      <xdr:nvSpPr>
        <xdr:cNvPr id="257" name="楕円 256"/>
        <xdr:cNvSpPr/>
      </xdr:nvSpPr>
      <xdr:spPr>
        <a:xfrm>
          <a:off x="4584700" y="158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116774</xdr:rowOff>
    </xdr:from>
    <xdr:ext cx="534377" cy="259045"/>
    <xdr:sp macro="" textlink="">
      <xdr:nvSpPr>
        <xdr:cNvPr id="258" name="衛生費該当値テキスト"/>
        <xdr:cNvSpPr txBox="1"/>
      </xdr:nvSpPr>
      <xdr:spPr>
        <a:xfrm>
          <a:off x="4686300" y="157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106632</xdr:rowOff>
    </xdr:from>
    <xdr:to>
      <xdr:col>20</xdr:col>
      <xdr:colOff>38100</xdr:colOff>
      <xdr:row>93</xdr:row>
      <xdr:rowOff>36782</xdr:rowOff>
    </xdr:to>
    <xdr:sp macro="" textlink="">
      <xdr:nvSpPr>
        <xdr:cNvPr id="259" name="楕円 258"/>
        <xdr:cNvSpPr/>
      </xdr:nvSpPr>
      <xdr:spPr>
        <a:xfrm>
          <a:off x="3746500" y="158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53309</xdr:rowOff>
    </xdr:from>
    <xdr:ext cx="534377" cy="259045"/>
    <xdr:sp macro="" textlink="">
      <xdr:nvSpPr>
        <xdr:cNvPr id="260" name="テキスト ボックス 259"/>
        <xdr:cNvSpPr txBox="1"/>
      </xdr:nvSpPr>
      <xdr:spPr>
        <a:xfrm>
          <a:off x="3530111" y="1565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115418</xdr:rowOff>
    </xdr:from>
    <xdr:to>
      <xdr:col>15</xdr:col>
      <xdr:colOff>101600</xdr:colOff>
      <xdr:row>94</xdr:row>
      <xdr:rowOff>45568</xdr:rowOff>
    </xdr:to>
    <xdr:sp macro="" textlink="">
      <xdr:nvSpPr>
        <xdr:cNvPr id="261" name="楕円 260"/>
        <xdr:cNvSpPr/>
      </xdr:nvSpPr>
      <xdr:spPr>
        <a:xfrm>
          <a:off x="2857500" y="160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62095</xdr:rowOff>
    </xdr:from>
    <xdr:ext cx="534377" cy="259045"/>
    <xdr:sp macro="" textlink="">
      <xdr:nvSpPr>
        <xdr:cNvPr id="262" name="テキスト ボックス 261"/>
        <xdr:cNvSpPr txBox="1"/>
      </xdr:nvSpPr>
      <xdr:spPr>
        <a:xfrm>
          <a:off x="2641111" y="158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18295</xdr:rowOff>
    </xdr:from>
    <xdr:to>
      <xdr:col>10</xdr:col>
      <xdr:colOff>165100</xdr:colOff>
      <xdr:row>95</xdr:row>
      <xdr:rowOff>119895</xdr:rowOff>
    </xdr:to>
    <xdr:sp macro="" textlink="">
      <xdr:nvSpPr>
        <xdr:cNvPr id="263" name="楕円 262"/>
        <xdr:cNvSpPr/>
      </xdr:nvSpPr>
      <xdr:spPr>
        <a:xfrm>
          <a:off x="1968500" y="163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136422</xdr:rowOff>
    </xdr:from>
    <xdr:ext cx="534377" cy="259045"/>
    <xdr:sp macro="" textlink="">
      <xdr:nvSpPr>
        <xdr:cNvPr id="264" name="テキスト ボックス 263"/>
        <xdr:cNvSpPr txBox="1"/>
      </xdr:nvSpPr>
      <xdr:spPr>
        <a:xfrm>
          <a:off x="1752111" y="160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139911</xdr:rowOff>
    </xdr:from>
    <xdr:to>
      <xdr:col>6</xdr:col>
      <xdr:colOff>38100</xdr:colOff>
      <xdr:row>96</xdr:row>
      <xdr:rowOff>70061</xdr:rowOff>
    </xdr:to>
    <xdr:sp macro="" textlink="">
      <xdr:nvSpPr>
        <xdr:cNvPr id="265" name="楕円 264"/>
        <xdr:cNvSpPr/>
      </xdr:nvSpPr>
      <xdr:spPr>
        <a:xfrm>
          <a:off x="1079500" y="164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86588</xdr:rowOff>
    </xdr:from>
    <xdr:ext cx="534377" cy="259045"/>
    <xdr:sp macro="" textlink="">
      <xdr:nvSpPr>
        <xdr:cNvPr id="266" name="テキスト ボックス 265"/>
        <xdr:cNvSpPr txBox="1"/>
      </xdr:nvSpPr>
      <xdr:spPr>
        <a:xfrm>
          <a:off x="863111" y="162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67691</xdr:rowOff>
    </xdr:from>
    <xdr:to>
      <xdr:col>54</xdr:col>
      <xdr:colOff>189865</xdr:colOff>
      <xdr:row>39</xdr:row>
      <xdr:rowOff>44450</xdr:rowOff>
    </xdr:to>
    <xdr:cxnSp macro="">
      <xdr:nvCxnSpPr>
        <xdr:cNvPr id="290" name="直線コネクタ 289"/>
        <xdr:cNvCxnSpPr/>
      </xdr:nvCxnSpPr>
      <xdr:spPr>
        <a:xfrm flipV="1">
          <a:off x="10475595" y="5725541"/>
          <a:ext cx="1270" cy="100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14368</xdr:rowOff>
    </xdr:from>
    <xdr:ext cx="469744" cy="259045"/>
    <xdr:sp macro="" textlink="">
      <xdr:nvSpPr>
        <xdr:cNvPr id="293" name="労働費最大値テキスト"/>
        <xdr:cNvSpPr txBox="1"/>
      </xdr:nvSpPr>
      <xdr:spPr>
        <a:xfrm>
          <a:off x="10528300" y="5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67691</xdr:rowOff>
    </xdr:from>
    <xdr:to>
      <xdr:col>55</xdr:col>
      <xdr:colOff>88900</xdr:colOff>
      <xdr:row>33</xdr:row>
      <xdr:rowOff>67691</xdr:rowOff>
    </xdr:to>
    <xdr:cxnSp macro="">
      <xdr:nvCxnSpPr>
        <xdr:cNvPr id="294" name="直線コネクタ 293"/>
        <xdr:cNvCxnSpPr/>
      </xdr:nvCxnSpPr>
      <xdr:spPr>
        <a:xfrm>
          <a:off x="10388600" y="5725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7112</xdr:rowOff>
    </xdr:from>
    <xdr:to>
      <xdr:col>55</xdr:col>
      <xdr:colOff>0</xdr:colOff>
      <xdr:row>38</xdr:row>
      <xdr:rowOff>69596</xdr:rowOff>
    </xdr:to>
    <xdr:cxnSp macro="">
      <xdr:nvCxnSpPr>
        <xdr:cNvPr id="295" name="直線コネクタ 294"/>
        <xdr:cNvCxnSpPr/>
      </xdr:nvCxnSpPr>
      <xdr:spPr>
        <a:xfrm>
          <a:off x="9639300" y="6350762"/>
          <a:ext cx="8382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111777</xdr:rowOff>
    </xdr:from>
    <xdr:ext cx="378565" cy="259045"/>
    <xdr:sp macro="" textlink="">
      <xdr:nvSpPr>
        <xdr:cNvPr id="296" name="労働費平均値テキスト"/>
        <xdr:cNvSpPr txBox="1"/>
      </xdr:nvSpPr>
      <xdr:spPr>
        <a:xfrm>
          <a:off x="10528300" y="62839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297" name="フローチャート: 判断 296"/>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xdr:rowOff>
    </xdr:from>
    <xdr:to>
      <xdr:col>50</xdr:col>
      <xdr:colOff>114300</xdr:colOff>
      <xdr:row>37</xdr:row>
      <xdr:rowOff>154178</xdr:rowOff>
    </xdr:to>
    <xdr:cxnSp macro="">
      <xdr:nvCxnSpPr>
        <xdr:cNvPr id="298" name="直線コネクタ 297"/>
        <xdr:cNvCxnSpPr/>
      </xdr:nvCxnSpPr>
      <xdr:spPr>
        <a:xfrm flipV="1">
          <a:off x="8750300" y="6350762"/>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99" name="フローチャート: 判断 298"/>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300" name="テキスト ボックス 299"/>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15875</xdr:rowOff>
    </xdr:from>
    <xdr:to>
      <xdr:col>45</xdr:col>
      <xdr:colOff>177800</xdr:colOff>
      <xdr:row>37</xdr:row>
      <xdr:rowOff>154178</xdr:rowOff>
    </xdr:to>
    <xdr:cxnSp macro="">
      <xdr:nvCxnSpPr>
        <xdr:cNvPr id="301" name="直線コネクタ 300"/>
        <xdr:cNvCxnSpPr/>
      </xdr:nvCxnSpPr>
      <xdr:spPr>
        <a:xfrm>
          <a:off x="7861300" y="6016625"/>
          <a:ext cx="889000" cy="4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74422</xdr:rowOff>
    </xdr:from>
    <xdr:to>
      <xdr:col>46</xdr:col>
      <xdr:colOff>38100</xdr:colOff>
      <xdr:row>38</xdr:row>
      <xdr:rowOff>4572</xdr:rowOff>
    </xdr:to>
    <xdr:sp macro="" textlink="">
      <xdr:nvSpPr>
        <xdr:cNvPr id="302" name="フローチャート: 判断 301"/>
        <xdr:cNvSpPr/>
      </xdr:nvSpPr>
      <xdr:spPr>
        <a:xfrm>
          <a:off x="8699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21099</xdr:rowOff>
    </xdr:from>
    <xdr:ext cx="378565" cy="259045"/>
    <xdr:sp macro="" textlink="">
      <xdr:nvSpPr>
        <xdr:cNvPr id="303" name="テキスト ボックス 302"/>
        <xdr:cNvSpPr txBox="1"/>
      </xdr:nvSpPr>
      <xdr:spPr>
        <a:xfrm>
          <a:off x="8561017" y="619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130937</xdr:rowOff>
    </xdr:from>
    <xdr:to>
      <xdr:col>41</xdr:col>
      <xdr:colOff>50800</xdr:colOff>
      <xdr:row>35</xdr:row>
      <xdr:rowOff>15875</xdr:rowOff>
    </xdr:to>
    <xdr:cxnSp macro="">
      <xdr:nvCxnSpPr>
        <xdr:cNvPr id="304" name="直線コネクタ 303"/>
        <xdr:cNvCxnSpPr/>
      </xdr:nvCxnSpPr>
      <xdr:spPr>
        <a:xfrm>
          <a:off x="6972300" y="5102987"/>
          <a:ext cx="889000" cy="9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40132</xdr:rowOff>
    </xdr:from>
    <xdr:to>
      <xdr:col>41</xdr:col>
      <xdr:colOff>101600</xdr:colOff>
      <xdr:row>37</xdr:row>
      <xdr:rowOff>141732</xdr:rowOff>
    </xdr:to>
    <xdr:sp macro="" textlink="">
      <xdr:nvSpPr>
        <xdr:cNvPr id="305" name="フローチャート: 判断 304"/>
        <xdr:cNvSpPr/>
      </xdr:nvSpPr>
      <xdr:spPr>
        <a:xfrm>
          <a:off x="7810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132859</xdr:rowOff>
    </xdr:from>
    <xdr:ext cx="378565" cy="259045"/>
    <xdr:sp macro="" textlink="">
      <xdr:nvSpPr>
        <xdr:cNvPr id="306" name="テキスト ボックス 305"/>
        <xdr:cNvSpPr txBox="1"/>
      </xdr:nvSpPr>
      <xdr:spPr>
        <a:xfrm>
          <a:off x="7672017" y="647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143383</xdr:rowOff>
    </xdr:from>
    <xdr:to>
      <xdr:col>36</xdr:col>
      <xdr:colOff>165100</xdr:colOff>
      <xdr:row>37</xdr:row>
      <xdr:rowOff>73533</xdr:rowOff>
    </xdr:to>
    <xdr:sp macro="" textlink="">
      <xdr:nvSpPr>
        <xdr:cNvPr id="307" name="フローチャート: 判断 306"/>
        <xdr:cNvSpPr/>
      </xdr:nvSpPr>
      <xdr:spPr>
        <a:xfrm>
          <a:off x="692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64660</xdr:rowOff>
    </xdr:from>
    <xdr:ext cx="378565" cy="259045"/>
    <xdr:sp macro="" textlink="">
      <xdr:nvSpPr>
        <xdr:cNvPr id="308" name="テキスト ボックス 307"/>
        <xdr:cNvSpPr txBox="1"/>
      </xdr:nvSpPr>
      <xdr:spPr>
        <a:xfrm>
          <a:off x="6783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18796</xdr:rowOff>
    </xdr:from>
    <xdr:to>
      <xdr:col>55</xdr:col>
      <xdr:colOff>50800</xdr:colOff>
      <xdr:row>38</xdr:row>
      <xdr:rowOff>120396</xdr:rowOff>
    </xdr:to>
    <xdr:sp macro="" textlink="">
      <xdr:nvSpPr>
        <xdr:cNvPr id="314" name="楕円 313"/>
        <xdr:cNvSpPr/>
      </xdr:nvSpPr>
      <xdr:spPr>
        <a:xfrm>
          <a:off x="10426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168673</xdr:rowOff>
    </xdr:from>
    <xdr:ext cx="378565" cy="259045"/>
    <xdr:sp macro="" textlink="">
      <xdr:nvSpPr>
        <xdr:cNvPr id="315" name="労働費該当値テキスト"/>
        <xdr:cNvSpPr txBox="1"/>
      </xdr:nvSpPr>
      <xdr:spPr>
        <a:xfrm>
          <a:off x="10528300"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127762</xdr:rowOff>
    </xdr:from>
    <xdr:to>
      <xdr:col>50</xdr:col>
      <xdr:colOff>165100</xdr:colOff>
      <xdr:row>37</xdr:row>
      <xdr:rowOff>57912</xdr:rowOff>
    </xdr:to>
    <xdr:sp macro="" textlink="">
      <xdr:nvSpPr>
        <xdr:cNvPr id="316" name="楕円 315"/>
        <xdr:cNvSpPr/>
      </xdr:nvSpPr>
      <xdr:spPr>
        <a:xfrm>
          <a:off x="958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74439</xdr:rowOff>
    </xdr:from>
    <xdr:ext cx="378565" cy="259045"/>
    <xdr:sp macro="" textlink="">
      <xdr:nvSpPr>
        <xdr:cNvPr id="317" name="テキスト ボックス 316"/>
        <xdr:cNvSpPr txBox="1"/>
      </xdr:nvSpPr>
      <xdr:spPr>
        <a:xfrm>
          <a:off x="9450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103378</xdr:rowOff>
    </xdr:from>
    <xdr:to>
      <xdr:col>46</xdr:col>
      <xdr:colOff>38100</xdr:colOff>
      <xdr:row>38</xdr:row>
      <xdr:rowOff>33528</xdr:rowOff>
    </xdr:to>
    <xdr:sp macro="" textlink="">
      <xdr:nvSpPr>
        <xdr:cNvPr id="318" name="楕円 317"/>
        <xdr:cNvSpPr/>
      </xdr:nvSpPr>
      <xdr:spPr>
        <a:xfrm>
          <a:off x="8699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319" name="テキスト ボックス 318"/>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136525</xdr:rowOff>
    </xdr:from>
    <xdr:to>
      <xdr:col>41</xdr:col>
      <xdr:colOff>101600</xdr:colOff>
      <xdr:row>35</xdr:row>
      <xdr:rowOff>66675</xdr:rowOff>
    </xdr:to>
    <xdr:sp macro="" textlink="">
      <xdr:nvSpPr>
        <xdr:cNvPr id="320" name="楕円 319"/>
        <xdr:cNvSpPr/>
      </xdr:nvSpPr>
      <xdr:spPr>
        <a:xfrm>
          <a:off x="7810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83202</xdr:rowOff>
    </xdr:from>
    <xdr:ext cx="469744" cy="259045"/>
    <xdr:sp macro="" textlink="">
      <xdr:nvSpPr>
        <xdr:cNvPr id="321" name="テキスト ボックス 320"/>
        <xdr:cNvSpPr txBox="1"/>
      </xdr:nvSpPr>
      <xdr:spPr>
        <a:xfrm>
          <a:off x="7626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80137</xdr:rowOff>
    </xdr:from>
    <xdr:to>
      <xdr:col>36</xdr:col>
      <xdr:colOff>165100</xdr:colOff>
      <xdr:row>30</xdr:row>
      <xdr:rowOff>10287</xdr:rowOff>
    </xdr:to>
    <xdr:sp macro="" textlink="">
      <xdr:nvSpPr>
        <xdr:cNvPr id="322" name="楕円 321"/>
        <xdr:cNvSpPr/>
      </xdr:nvSpPr>
      <xdr:spPr>
        <a:xfrm>
          <a:off x="6921500" y="50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26814</xdr:rowOff>
    </xdr:from>
    <xdr:ext cx="469744" cy="259045"/>
    <xdr:sp macro="" textlink="">
      <xdr:nvSpPr>
        <xdr:cNvPr id="323" name="テキスト ボックス 322"/>
        <xdr:cNvSpPr txBox="1"/>
      </xdr:nvSpPr>
      <xdr:spPr>
        <a:xfrm>
          <a:off x="6737428" y="48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5" name="直線コネクタ 344"/>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6"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7" name="直線コネクタ 346"/>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8"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9" name="直線コネクタ 348"/>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29058</xdr:rowOff>
    </xdr:from>
    <xdr:to>
      <xdr:col>55</xdr:col>
      <xdr:colOff>0</xdr:colOff>
      <xdr:row>56</xdr:row>
      <xdr:rowOff>71623</xdr:rowOff>
    </xdr:to>
    <xdr:cxnSp macro="">
      <xdr:nvCxnSpPr>
        <xdr:cNvPr id="350" name="直線コネクタ 349"/>
        <xdr:cNvCxnSpPr/>
      </xdr:nvCxnSpPr>
      <xdr:spPr>
        <a:xfrm>
          <a:off x="9639300" y="9630258"/>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51"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52" name="フローチャート: 判断 351"/>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106325</xdr:rowOff>
    </xdr:from>
    <xdr:to>
      <xdr:col>50</xdr:col>
      <xdr:colOff>114300</xdr:colOff>
      <xdr:row>56</xdr:row>
      <xdr:rowOff>29058</xdr:rowOff>
    </xdr:to>
    <xdr:cxnSp macro="">
      <xdr:nvCxnSpPr>
        <xdr:cNvPr id="353" name="直線コネクタ 352"/>
        <xdr:cNvCxnSpPr/>
      </xdr:nvCxnSpPr>
      <xdr:spPr>
        <a:xfrm>
          <a:off x="8750300" y="9536075"/>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4" name="フローチャート: 判断 353"/>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5" name="テキスト ボックス 354"/>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106325</xdr:rowOff>
    </xdr:from>
    <xdr:to>
      <xdr:col>45</xdr:col>
      <xdr:colOff>177800</xdr:colOff>
      <xdr:row>55</xdr:row>
      <xdr:rowOff>165806</xdr:rowOff>
    </xdr:to>
    <xdr:cxnSp macro="">
      <xdr:nvCxnSpPr>
        <xdr:cNvPr id="356" name="直線コネクタ 355"/>
        <xdr:cNvCxnSpPr/>
      </xdr:nvCxnSpPr>
      <xdr:spPr>
        <a:xfrm flipV="1">
          <a:off x="7861300" y="9536075"/>
          <a:ext cx="889000" cy="5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7" name="フローチャート: 判断 356"/>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8" name="テキスト ボックス 357"/>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123058</xdr:rowOff>
    </xdr:from>
    <xdr:to>
      <xdr:col>41</xdr:col>
      <xdr:colOff>50800</xdr:colOff>
      <xdr:row>55</xdr:row>
      <xdr:rowOff>165806</xdr:rowOff>
    </xdr:to>
    <xdr:cxnSp macro="">
      <xdr:nvCxnSpPr>
        <xdr:cNvPr id="359" name="直線コネクタ 358"/>
        <xdr:cNvCxnSpPr/>
      </xdr:nvCxnSpPr>
      <xdr:spPr>
        <a:xfrm>
          <a:off x="6972300" y="9038458"/>
          <a:ext cx="889000" cy="5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60" name="フローチャート: 判断 359"/>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61" name="テキスト ボックス 360"/>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62" name="フローチャート: 判断 361"/>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3" name="テキスト ボックス 362"/>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20823</xdr:rowOff>
    </xdr:from>
    <xdr:to>
      <xdr:col>55</xdr:col>
      <xdr:colOff>50800</xdr:colOff>
      <xdr:row>56</xdr:row>
      <xdr:rowOff>122423</xdr:rowOff>
    </xdr:to>
    <xdr:sp macro="" textlink="">
      <xdr:nvSpPr>
        <xdr:cNvPr id="369" name="楕円 368"/>
        <xdr:cNvSpPr/>
      </xdr:nvSpPr>
      <xdr:spPr>
        <a:xfrm>
          <a:off x="10426700" y="96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43700</xdr:rowOff>
    </xdr:from>
    <xdr:ext cx="469744" cy="259045"/>
    <xdr:sp macro="" textlink="">
      <xdr:nvSpPr>
        <xdr:cNvPr id="370" name="農林水産業費該当値テキスト"/>
        <xdr:cNvSpPr txBox="1"/>
      </xdr:nvSpPr>
      <xdr:spPr>
        <a:xfrm>
          <a:off x="10528300" y="947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149708</xdr:rowOff>
    </xdr:from>
    <xdr:to>
      <xdr:col>50</xdr:col>
      <xdr:colOff>165100</xdr:colOff>
      <xdr:row>56</xdr:row>
      <xdr:rowOff>79858</xdr:rowOff>
    </xdr:to>
    <xdr:sp macro="" textlink="">
      <xdr:nvSpPr>
        <xdr:cNvPr id="371" name="楕円 370"/>
        <xdr:cNvSpPr/>
      </xdr:nvSpPr>
      <xdr:spPr>
        <a:xfrm>
          <a:off x="95885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96385</xdr:rowOff>
    </xdr:from>
    <xdr:ext cx="469744" cy="259045"/>
    <xdr:sp macro="" textlink="">
      <xdr:nvSpPr>
        <xdr:cNvPr id="372" name="テキスト ボックス 371"/>
        <xdr:cNvSpPr txBox="1"/>
      </xdr:nvSpPr>
      <xdr:spPr>
        <a:xfrm>
          <a:off x="9404428" y="935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55525</xdr:rowOff>
    </xdr:from>
    <xdr:to>
      <xdr:col>46</xdr:col>
      <xdr:colOff>38100</xdr:colOff>
      <xdr:row>55</xdr:row>
      <xdr:rowOff>157125</xdr:rowOff>
    </xdr:to>
    <xdr:sp macro="" textlink="">
      <xdr:nvSpPr>
        <xdr:cNvPr id="373" name="楕円 372"/>
        <xdr:cNvSpPr/>
      </xdr:nvSpPr>
      <xdr:spPr>
        <a:xfrm>
          <a:off x="8699500" y="9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2202</xdr:rowOff>
    </xdr:from>
    <xdr:ext cx="534377" cy="259045"/>
    <xdr:sp macro="" textlink="">
      <xdr:nvSpPr>
        <xdr:cNvPr id="374" name="テキスト ボックス 373"/>
        <xdr:cNvSpPr txBox="1"/>
      </xdr:nvSpPr>
      <xdr:spPr>
        <a:xfrm>
          <a:off x="8483111" y="92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115006</xdr:rowOff>
    </xdr:from>
    <xdr:to>
      <xdr:col>41</xdr:col>
      <xdr:colOff>101600</xdr:colOff>
      <xdr:row>56</xdr:row>
      <xdr:rowOff>45156</xdr:rowOff>
    </xdr:to>
    <xdr:sp macro="" textlink="">
      <xdr:nvSpPr>
        <xdr:cNvPr id="375" name="楕円 374"/>
        <xdr:cNvSpPr/>
      </xdr:nvSpPr>
      <xdr:spPr>
        <a:xfrm>
          <a:off x="7810500" y="95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61683</xdr:rowOff>
    </xdr:from>
    <xdr:ext cx="534377" cy="259045"/>
    <xdr:sp macro="" textlink="">
      <xdr:nvSpPr>
        <xdr:cNvPr id="376" name="テキスト ボックス 375"/>
        <xdr:cNvSpPr txBox="1"/>
      </xdr:nvSpPr>
      <xdr:spPr>
        <a:xfrm>
          <a:off x="7594111" y="93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72258</xdr:rowOff>
    </xdr:from>
    <xdr:to>
      <xdr:col>36</xdr:col>
      <xdr:colOff>165100</xdr:colOff>
      <xdr:row>53</xdr:row>
      <xdr:rowOff>2408</xdr:rowOff>
    </xdr:to>
    <xdr:sp macro="" textlink="">
      <xdr:nvSpPr>
        <xdr:cNvPr id="377" name="楕円 376"/>
        <xdr:cNvSpPr/>
      </xdr:nvSpPr>
      <xdr:spPr>
        <a:xfrm>
          <a:off x="6921500" y="89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18935</xdr:rowOff>
    </xdr:from>
    <xdr:ext cx="534377" cy="259045"/>
    <xdr:sp macro="" textlink="">
      <xdr:nvSpPr>
        <xdr:cNvPr id="378" name="テキスト ボックス 377"/>
        <xdr:cNvSpPr txBox="1"/>
      </xdr:nvSpPr>
      <xdr:spPr>
        <a:xfrm>
          <a:off x="6705111" y="87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400" name="直線コネクタ 399"/>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401"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402" name="直線コネクタ 401"/>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3"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4" name="直線コネクタ 403"/>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139472</xdr:rowOff>
    </xdr:from>
    <xdr:to>
      <xdr:col>55</xdr:col>
      <xdr:colOff>0</xdr:colOff>
      <xdr:row>76</xdr:row>
      <xdr:rowOff>167224</xdr:rowOff>
    </xdr:to>
    <xdr:cxnSp macro="">
      <xdr:nvCxnSpPr>
        <xdr:cNvPr id="405" name="直線コネクタ 404"/>
        <xdr:cNvCxnSpPr/>
      </xdr:nvCxnSpPr>
      <xdr:spPr>
        <a:xfrm>
          <a:off x="9639300" y="13169672"/>
          <a:ext cx="8382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6"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7" name="フローチャート: 判断 406"/>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99375</xdr:rowOff>
    </xdr:from>
    <xdr:to>
      <xdr:col>50</xdr:col>
      <xdr:colOff>114300</xdr:colOff>
      <xdr:row>76</xdr:row>
      <xdr:rowOff>139472</xdr:rowOff>
    </xdr:to>
    <xdr:cxnSp macro="">
      <xdr:nvCxnSpPr>
        <xdr:cNvPr id="408" name="直線コネクタ 407"/>
        <xdr:cNvCxnSpPr/>
      </xdr:nvCxnSpPr>
      <xdr:spPr>
        <a:xfrm>
          <a:off x="8750300" y="13129575"/>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9" name="フローチャート: 判断 408"/>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10" name="テキスト ボックス 409"/>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40717</xdr:rowOff>
    </xdr:from>
    <xdr:to>
      <xdr:col>45</xdr:col>
      <xdr:colOff>177800</xdr:colOff>
      <xdr:row>76</xdr:row>
      <xdr:rowOff>99375</xdr:rowOff>
    </xdr:to>
    <xdr:cxnSp macro="">
      <xdr:nvCxnSpPr>
        <xdr:cNvPr id="411" name="直線コネクタ 410"/>
        <xdr:cNvCxnSpPr/>
      </xdr:nvCxnSpPr>
      <xdr:spPr>
        <a:xfrm>
          <a:off x="7861300" y="13070917"/>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12" name="フローチャート: 判断 411"/>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3" name="テキスト ボックス 412"/>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40717</xdr:rowOff>
    </xdr:from>
    <xdr:to>
      <xdr:col>41</xdr:col>
      <xdr:colOff>50800</xdr:colOff>
      <xdr:row>76</xdr:row>
      <xdr:rowOff>57198</xdr:rowOff>
    </xdr:to>
    <xdr:cxnSp macro="">
      <xdr:nvCxnSpPr>
        <xdr:cNvPr id="414" name="直線コネクタ 413"/>
        <xdr:cNvCxnSpPr/>
      </xdr:nvCxnSpPr>
      <xdr:spPr>
        <a:xfrm flipV="1">
          <a:off x="6972300" y="13070917"/>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5" name="フローチャート: 判断 414"/>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6" name="テキスト ボックス 415"/>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7" name="フローチャート: 判断 416"/>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8" name="テキスト ボックス 417"/>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116424</xdr:rowOff>
    </xdr:from>
    <xdr:to>
      <xdr:col>55</xdr:col>
      <xdr:colOff>50800</xdr:colOff>
      <xdr:row>77</xdr:row>
      <xdr:rowOff>46574</xdr:rowOff>
    </xdr:to>
    <xdr:sp macro="" textlink="">
      <xdr:nvSpPr>
        <xdr:cNvPr id="424" name="楕円 423"/>
        <xdr:cNvSpPr/>
      </xdr:nvSpPr>
      <xdr:spPr>
        <a:xfrm>
          <a:off x="10426700" y="131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139301</xdr:rowOff>
    </xdr:from>
    <xdr:ext cx="534377" cy="259045"/>
    <xdr:sp macro="" textlink="">
      <xdr:nvSpPr>
        <xdr:cNvPr id="425" name="商工費該当値テキスト"/>
        <xdr:cNvSpPr txBox="1"/>
      </xdr:nvSpPr>
      <xdr:spPr>
        <a:xfrm>
          <a:off x="10528300" y="1299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88672</xdr:rowOff>
    </xdr:from>
    <xdr:to>
      <xdr:col>50</xdr:col>
      <xdr:colOff>165100</xdr:colOff>
      <xdr:row>77</xdr:row>
      <xdr:rowOff>18822</xdr:rowOff>
    </xdr:to>
    <xdr:sp macro="" textlink="">
      <xdr:nvSpPr>
        <xdr:cNvPr id="426" name="楕円 425"/>
        <xdr:cNvSpPr/>
      </xdr:nvSpPr>
      <xdr:spPr>
        <a:xfrm>
          <a:off x="9588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35348</xdr:rowOff>
    </xdr:from>
    <xdr:ext cx="534377" cy="259045"/>
    <xdr:sp macro="" textlink="">
      <xdr:nvSpPr>
        <xdr:cNvPr id="427" name="テキスト ボックス 426"/>
        <xdr:cNvSpPr txBox="1"/>
      </xdr:nvSpPr>
      <xdr:spPr>
        <a:xfrm>
          <a:off x="9372111" y="128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48575</xdr:rowOff>
    </xdr:from>
    <xdr:to>
      <xdr:col>46</xdr:col>
      <xdr:colOff>38100</xdr:colOff>
      <xdr:row>76</xdr:row>
      <xdr:rowOff>150175</xdr:rowOff>
    </xdr:to>
    <xdr:sp macro="" textlink="">
      <xdr:nvSpPr>
        <xdr:cNvPr id="428" name="楕円 427"/>
        <xdr:cNvSpPr/>
      </xdr:nvSpPr>
      <xdr:spPr>
        <a:xfrm>
          <a:off x="8699500" y="130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166702</xdr:rowOff>
    </xdr:from>
    <xdr:ext cx="534377" cy="259045"/>
    <xdr:sp macro="" textlink="">
      <xdr:nvSpPr>
        <xdr:cNvPr id="429" name="テキスト ボックス 428"/>
        <xdr:cNvSpPr txBox="1"/>
      </xdr:nvSpPr>
      <xdr:spPr>
        <a:xfrm>
          <a:off x="8483111" y="128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161367</xdr:rowOff>
    </xdr:from>
    <xdr:to>
      <xdr:col>41</xdr:col>
      <xdr:colOff>101600</xdr:colOff>
      <xdr:row>76</xdr:row>
      <xdr:rowOff>91517</xdr:rowOff>
    </xdr:to>
    <xdr:sp macro="" textlink="">
      <xdr:nvSpPr>
        <xdr:cNvPr id="430" name="楕円 429"/>
        <xdr:cNvSpPr/>
      </xdr:nvSpPr>
      <xdr:spPr>
        <a:xfrm>
          <a:off x="7810500" y="130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108043</xdr:rowOff>
    </xdr:from>
    <xdr:ext cx="534377" cy="259045"/>
    <xdr:sp macro="" textlink="">
      <xdr:nvSpPr>
        <xdr:cNvPr id="431" name="テキスト ボックス 430"/>
        <xdr:cNvSpPr txBox="1"/>
      </xdr:nvSpPr>
      <xdr:spPr>
        <a:xfrm>
          <a:off x="7594111" y="127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xdr:rowOff>
    </xdr:from>
    <xdr:to>
      <xdr:col>36</xdr:col>
      <xdr:colOff>165100</xdr:colOff>
      <xdr:row>76</xdr:row>
      <xdr:rowOff>107998</xdr:rowOff>
    </xdr:to>
    <xdr:sp macro="" textlink="">
      <xdr:nvSpPr>
        <xdr:cNvPr id="432" name="楕円 431"/>
        <xdr:cNvSpPr/>
      </xdr:nvSpPr>
      <xdr:spPr>
        <a:xfrm>
          <a:off x="6921500" y="130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124525</xdr:rowOff>
    </xdr:from>
    <xdr:ext cx="534377" cy="259045"/>
    <xdr:sp macro="" textlink="">
      <xdr:nvSpPr>
        <xdr:cNvPr id="433" name="テキスト ボックス 432"/>
        <xdr:cNvSpPr txBox="1"/>
      </xdr:nvSpPr>
      <xdr:spPr>
        <a:xfrm>
          <a:off x="6705111" y="128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103200</xdr:rowOff>
    </xdr:from>
    <xdr:to>
      <xdr:col>54</xdr:col>
      <xdr:colOff>189865</xdr:colOff>
      <xdr:row>99</xdr:row>
      <xdr:rowOff>39010</xdr:rowOff>
    </xdr:to>
    <xdr:cxnSp macro="">
      <xdr:nvCxnSpPr>
        <xdr:cNvPr id="456" name="直線コネクタ 455"/>
        <xdr:cNvCxnSpPr/>
      </xdr:nvCxnSpPr>
      <xdr:spPr>
        <a:xfrm flipV="1">
          <a:off x="10475595" y="16048050"/>
          <a:ext cx="1270" cy="964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42837</xdr:rowOff>
    </xdr:from>
    <xdr:ext cx="534377" cy="259045"/>
    <xdr:sp macro="" textlink="">
      <xdr:nvSpPr>
        <xdr:cNvPr id="457" name="土木費最小値テキスト"/>
        <xdr:cNvSpPr txBox="1"/>
      </xdr:nvSpPr>
      <xdr:spPr>
        <a:xfrm>
          <a:off x="10528300" y="170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39010</xdr:rowOff>
    </xdr:from>
    <xdr:to>
      <xdr:col>55</xdr:col>
      <xdr:colOff>88900</xdr:colOff>
      <xdr:row>99</xdr:row>
      <xdr:rowOff>39010</xdr:rowOff>
    </xdr:to>
    <xdr:cxnSp macro="">
      <xdr:nvCxnSpPr>
        <xdr:cNvPr id="458" name="直線コネクタ 457"/>
        <xdr:cNvCxnSpPr/>
      </xdr:nvCxnSpPr>
      <xdr:spPr>
        <a:xfrm>
          <a:off x="10388600" y="1701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49877</xdr:rowOff>
    </xdr:from>
    <xdr:ext cx="534377" cy="259045"/>
    <xdr:sp macro="" textlink="">
      <xdr:nvSpPr>
        <xdr:cNvPr id="459" name="土木費最大値テキスト"/>
        <xdr:cNvSpPr txBox="1"/>
      </xdr:nvSpPr>
      <xdr:spPr>
        <a:xfrm>
          <a:off x="10528300" y="158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103200</xdr:rowOff>
    </xdr:from>
    <xdr:to>
      <xdr:col>55</xdr:col>
      <xdr:colOff>88900</xdr:colOff>
      <xdr:row>93</xdr:row>
      <xdr:rowOff>103200</xdr:rowOff>
    </xdr:to>
    <xdr:cxnSp macro="">
      <xdr:nvCxnSpPr>
        <xdr:cNvPr id="460" name="直線コネクタ 459"/>
        <xdr:cNvCxnSpPr/>
      </xdr:nvCxnSpPr>
      <xdr:spPr>
        <a:xfrm>
          <a:off x="10388600" y="1604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54401</xdr:rowOff>
    </xdr:from>
    <xdr:to>
      <xdr:col>55</xdr:col>
      <xdr:colOff>0</xdr:colOff>
      <xdr:row>96</xdr:row>
      <xdr:rowOff>62692</xdr:rowOff>
    </xdr:to>
    <xdr:cxnSp macro="">
      <xdr:nvCxnSpPr>
        <xdr:cNvPr id="461" name="直線コネクタ 460"/>
        <xdr:cNvCxnSpPr/>
      </xdr:nvCxnSpPr>
      <xdr:spPr>
        <a:xfrm>
          <a:off x="9639300" y="16170701"/>
          <a:ext cx="838200" cy="35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35749</xdr:rowOff>
    </xdr:from>
    <xdr:ext cx="534377" cy="259045"/>
    <xdr:sp macro="" textlink="">
      <xdr:nvSpPr>
        <xdr:cNvPr id="462" name="土木費平均値テキスト"/>
        <xdr:cNvSpPr txBox="1"/>
      </xdr:nvSpPr>
      <xdr:spPr>
        <a:xfrm>
          <a:off x="10528300" y="1666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57322</xdr:rowOff>
    </xdr:from>
    <xdr:to>
      <xdr:col>55</xdr:col>
      <xdr:colOff>50800</xdr:colOff>
      <xdr:row>97</xdr:row>
      <xdr:rowOff>158922</xdr:rowOff>
    </xdr:to>
    <xdr:sp macro="" textlink="">
      <xdr:nvSpPr>
        <xdr:cNvPr id="463" name="フローチャート: 判断 462"/>
        <xdr:cNvSpPr/>
      </xdr:nvSpPr>
      <xdr:spPr>
        <a:xfrm>
          <a:off x="10426700" y="166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146253</xdr:rowOff>
    </xdr:from>
    <xdr:to>
      <xdr:col>50</xdr:col>
      <xdr:colOff>114300</xdr:colOff>
      <xdr:row>94</xdr:row>
      <xdr:rowOff>54401</xdr:rowOff>
    </xdr:to>
    <xdr:cxnSp macro="">
      <xdr:nvCxnSpPr>
        <xdr:cNvPr id="464" name="直線コネクタ 463"/>
        <xdr:cNvCxnSpPr/>
      </xdr:nvCxnSpPr>
      <xdr:spPr>
        <a:xfrm>
          <a:off x="8750300" y="16091103"/>
          <a:ext cx="889000" cy="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42647</xdr:rowOff>
    </xdr:from>
    <xdr:to>
      <xdr:col>50</xdr:col>
      <xdr:colOff>165100</xdr:colOff>
      <xdr:row>97</xdr:row>
      <xdr:rowOff>144247</xdr:rowOff>
    </xdr:to>
    <xdr:sp macro="" textlink="">
      <xdr:nvSpPr>
        <xdr:cNvPr id="465" name="フローチャート: 判断 464"/>
        <xdr:cNvSpPr/>
      </xdr:nvSpPr>
      <xdr:spPr>
        <a:xfrm>
          <a:off x="9588500" y="166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135374</xdr:rowOff>
    </xdr:from>
    <xdr:ext cx="534377" cy="259045"/>
    <xdr:sp macro="" textlink="">
      <xdr:nvSpPr>
        <xdr:cNvPr id="466" name="テキスト ボックス 465"/>
        <xdr:cNvSpPr txBox="1"/>
      </xdr:nvSpPr>
      <xdr:spPr>
        <a:xfrm>
          <a:off x="9372111" y="167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168351</xdr:rowOff>
    </xdr:from>
    <xdr:to>
      <xdr:col>45</xdr:col>
      <xdr:colOff>177800</xdr:colOff>
      <xdr:row>93</xdr:row>
      <xdr:rowOff>146253</xdr:rowOff>
    </xdr:to>
    <xdr:cxnSp macro="">
      <xdr:nvCxnSpPr>
        <xdr:cNvPr id="467" name="直線コネクタ 466"/>
        <xdr:cNvCxnSpPr/>
      </xdr:nvCxnSpPr>
      <xdr:spPr>
        <a:xfrm>
          <a:off x="7861300" y="15770301"/>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54091</xdr:rowOff>
    </xdr:from>
    <xdr:to>
      <xdr:col>46</xdr:col>
      <xdr:colOff>38100</xdr:colOff>
      <xdr:row>97</xdr:row>
      <xdr:rowOff>155691</xdr:rowOff>
    </xdr:to>
    <xdr:sp macro="" textlink="">
      <xdr:nvSpPr>
        <xdr:cNvPr id="468" name="フローチャート: 判断 467"/>
        <xdr:cNvSpPr/>
      </xdr:nvSpPr>
      <xdr:spPr>
        <a:xfrm>
          <a:off x="8699500" y="16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146818</xdr:rowOff>
    </xdr:from>
    <xdr:ext cx="534377" cy="259045"/>
    <xdr:sp macro="" textlink="">
      <xdr:nvSpPr>
        <xdr:cNvPr id="469" name="テキスト ボックス 468"/>
        <xdr:cNvSpPr txBox="1"/>
      </xdr:nvSpPr>
      <xdr:spPr>
        <a:xfrm>
          <a:off x="8483111" y="167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44328</xdr:rowOff>
    </xdr:from>
    <xdr:to>
      <xdr:col>41</xdr:col>
      <xdr:colOff>50800</xdr:colOff>
      <xdr:row>91</xdr:row>
      <xdr:rowOff>168351</xdr:rowOff>
    </xdr:to>
    <xdr:cxnSp macro="">
      <xdr:nvCxnSpPr>
        <xdr:cNvPr id="470" name="直線コネクタ 469"/>
        <xdr:cNvCxnSpPr/>
      </xdr:nvCxnSpPr>
      <xdr:spPr>
        <a:xfrm>
          <a:off x="6972300" y="15474828"/>
          <a:ext cx="889000" cy="2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64760</xdr:rowOff>
    </xdr:from>
    <xdr:to>
      <xdr:col>41</xdr:col>
      <xdr:colOff>101600</xdr:colOff>
      <xdr:row>97</xdr:row>
      <xdr:rowOff>166360</xdr:rowOff>
    </xdr:to>
    <xdr:sp macro="" textlink="">
      <xdr:nvSpPr>
        <xdr:cNvPr id="471" name="フローチャート: 判断 470"/>
        <xdr:cNvSpPr/>
      </xdr:nvSpPr>
      <xdr:spPr>
        <a:xfrm>
          <a:off x="7810500" y="1669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157487</xdr:rowOff>
    </xdr:from>
    <xdr:ext cx="534377" cy="259045"/>
    <xdr:sp macro="" textlink="">
      <xdr:nvSpPr>
        <xdr:cNvPr id="472" name="テキスト ボックス 471"/>
        <xdr:cNvSpPr txBox="1"/>
      </xdr:nvSpPr>
      <xdr:spPr>
        <a:xfrm>
          <a:off x="7594111" y="167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14117</xdr:rowOff>
    </xdr:from>
    <xdr:to>
      <xdr:col>36</xdr:col>
      <xdr:colOff>165100</xdr:colOff>
      <xdr:row>97</xdr:row>
      <xdr:rowOff>115717</xdr:rowOff>
    </xdr:to>
    <xdr:sp macro="" textlink="">
      <xdr:nvSpPr>
        <xdr:cNvPr id="473" name="フローチャート: 判断 472"/>
        <xdr:cNvSpPr/>
      </xdr:nvSpPr>
      <xdr:spPr>
        <a:xfrm>
          <a:off x="6921500" y="1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106844</xdr:rowOff>
    </xdr:from>
    <xdr:ext cx="534377" cy="259045"/>
    <xdr:sp macro="" textlink="">
      <xdr:nvSpPr>
        <xdr:cNvPr id="474" name="テキスト ボックス 473"/>
        <xdr:cNvSpPr txBox="1"/>
      </xdr:nvSpPr>
      <xdr:spPr>
        <a:xfrm>
          <a:off x="6705111" y="167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11892</xdr:rowOff>
    </xdr:from>
    <xdr:to>
      <xdr:col>55</xdr:col>
      <xdr:colOff>50800</xdr:colOff>
      <xdr:row>96</xdr:row>
      <xdr:rowOff>113492</xdr:rowOff>
    </xdr:to>
    <xdr:sp macro="" textlink="">
      <xdr:nvSpPr>
        <xdr:cNvPr id="480" name="楕円 479"/>
        <xdr:cNvSpPr/>
      </xdr:nvSpPr>
      <xdr:spPr>
        <a:xfrm>
          <a:off x="10426700" y="16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34769</xdr:rowOff>
    </xdr:from>
    <xdr:ext cx="534377" cy="259045"/>
    <xdr:sp macro="" textlink="">
      <xdr:nvSpPr>
        <xdr:cNvPr id="481" name="土木費該当値テキスト"/>
        <xdr:cNvSpPr txBox="1"/>
      </xdr:nvSpPr>
      <xdr:spPr>
        <a:xfrm>
          <a:off x="10528300" y="1632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3601</xdr:rowOff>
    </xdr:from>
    <xdr:to>
      <xdr:col>50</xdr:col>
      <xdr:colOff>165100</xdr:colOff>
      <xdr:row>94</xdr:row>
      <xdr:rowOff>105201</xdr:rowOff>
    </xdr:to>
    <xdr:sp macro="" textlink="">
      <xdr:nvSpPr>
        <xdr:cNvPr id="482" name="楕円 481"/>
        <xdr:cNvSpPr/>
      </xdr:nvSpPr>
      <xdr:spPr>
        <a:xfrm>
          <a:off x="9588500" y="16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121728</xdr:rowOff>
    </xdr:from>
    <xdr:ext cx="534377" cy="259045"/>
    <xdr:sp macro="" textlink="">
      <xdr:nvSpPr>
        <xdr:cNvPr id="483" name="テキスト ボックス 482"/>
        <xdr:cNvSpPr txBox="1"/>
      </xdr:nvSpPr>
      <xdr:spPr>
        <a:xfrm>
          <a:off x="9372111" y="158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95453</xdr:rowOff>
    </xdr:from>
    <xdr:to>
      <xdr:col>46</xdr:col>
      <xdr:colOff>38100</xdr:colOff>
      <xdr:row>94</xdr:row>
      <xdr:rowOff>25603</xdr:rowOff>
    </xdr:to>
    <xdr:sp macro="" textlink="">
      <xdr:nvSpPr>
        <xdr:cNvPr id="484" name="楕円 483"/>
        <xdr:cNvSpPr/>
      </xdr:nvSpPr>
      <xdr:spPr>
        <a:xfrm>
          <a:off x="8699500" y="160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42130</xdr:rowOff>
    </xdr:from>
    <xdr:ext cx="534377" cy="259045"/>
    <xdr:sp macro="" textlink="">
      <xdr:nvSpPr>
        <xdr:cNvPr id="485" name="テキスト ボックス 484"/>
        <xdr:cNvSpPr txBox="1"/>
      </xdr:nvSpPr>
      <xdr:spPr>
        <a:xfrm>
          <a:off x="8483111" y="158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117551</xdr:rowOff>
    </xdr:from>
    <xdr:to>
      <xdr:col>41</xdr:col>
      <xdr:colOff>101600</xdr:colOff>
      <xdr:row>92</xdr:row>
      <xdr:rowOff>47701</xdr:rowOff>
    </xdr:to>
    <xdr:sp macro="" textlink="">
      <xdr:nvSpPr>
        <xdr:cNvPr id="486" name="楕円 485"/>
        <xdr:cNvSpPr/>
      </xdr:nvSpPr>
      <xdr:spPr>
        <a:xfrm>
          <a:off x="7810500" y="157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64228</xdr:rowOff>
    </xdr:from>
    <xdr:ext cx="599010" cy="259045"/>
    <xdr:sp macro="" textlink="">
      <xdr:nvSpPr>
        <xdr:cNvPr id="487" name="テキスト ボックス 486"/>
        <xdr:cNvSpPr txBox="1"/>
      </xdr:nvSpPr>
      <xdr:spPr>
        <a:xfrm>
          <a:off x="7561795" y="1549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164978</xdr:rowOff>
    </xdr:from>
    <xdr:to>
      <xdr:col>36</xdr:col>
      <xdr:colOff>165100</xdr:colOff>
      <xdr:row>90</xdr:row>
      <xdr:rowOff>95128</xdr:rowOff>
    </xdr:to>
    <xdr:sp macro="" textlink="">
      <xdr:nvSpPr>
        <xdr:cNvPr id="488" name="楕円 487"/>
        <xdr:cNvSpPr/>
      </xdr:nvSpPr>
      <xdr:spPr>
        <a:xfrm>
          <a:off x="6921500" y="15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111655</xdr:rowOff>
    </xdr:from>
    <xdr:ext cx="599010" cy="259045"/>
    <xdr:sp macro="" textlink="">
      <xdr:nvSpPr>
        <xdr:cNvPr id="489" name="テキスト ボックス 488"/>
        <xdr:cNvSpPr txBox="1"/>
      </xdr:nvSpPr>
      <xdr:spPr>
        <a:xfrm>
          <a:off x="6672795" y="1519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6" name="直線コネクタ 515"/>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7"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8" name="直線コネクタ 517"/>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9"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0" name="直線コネクタ 519"/>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79393</xdr:rowOff>
    </xdr:from>
    <xdr:to>
      <xdr:col>85</xdr:col>
      <xdr:colOff>127000</xdr:colOff>
      <xdr:row>37</xdr:row>
      <xdr:rowOff>133495</xdr:rowOff>
    </xdr:to>
    <xdr:cxnSp macro="">
      <xdr:nvCxnSpPr>
        <xdr:cNvPr id="521" name="直線コネクタ 520"/>
        <xdr:cNvCxnSpPr/>
      </xdr:nvCxnSpPr>
      <xdr:spPr>
        <a:xfrm flipV="1">
          <a:off x="15481300" y="6423043"/>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2"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3" name="フローチャート: 判断 522"/>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133495</xdr:rowOff>
    </xdr:from>
    <xdr:to>
      <xdr:col>81</xdr:col>
      <xdr:colOff>50800</xdr:colOff>
      <xdr:row>38</xdr:row>
      <xdr:rowOff>35741</xdr:rowOff>
    </xdr:to>
    <xdr:cxnSp macro="">
      <xdr:nvCxnSpPr>
        <xdr:cNvPr id="524" name="直線コネクタ 523"/>
        <xdr:cNvCxnSpPr/>
      </xdr:nvCxnSpPr>
      <xdr:spPr>
        <a:xfrm flipV="1">
          <a:off x="14592300" y="6477145"/>
          <a:ext cx="889000" cy="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5" name="フローチャート: 判断 524"/>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6" name="テキスト ボックス 525"/>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149279</xdr:rowOff>
    </xdr:from>
    <xdr:to>
      <xdr:col>76</xdr:col>
      <xdr:colOff>114300</xdr:colOff>
      <xdr:row>38</xdr:row>
      <xdr:rowOff>35741</xdr:rowOff>
    </xdr:to>
    <xdr:cxnSp macro="">
      <xdr:nvCxnSpPr>
        <xdr:cNvPr id="527" name="直線コネクタ 526"/>
        <xdr:cNvCxnSpPr/>
      </xdr:nvCxnSpPr>
      <xdr:spPr>
        <a:xfrm>
          <a:off x="13703300" y="64929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8" name="フローチャート: 判断 527"/>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9" name="テキスト ボックス 528"/>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87122</xdr:rowOff>
    </xdr:from>
    <xdr:to>
      <xdr:col>71</xdr:col>
      <xdr:colOff>177800</xdr:colOff>
      <xdr:row>37</xdr:row>
      <xdr:rowOff>149279</xdr:rowOff>
    </xdr:to>
    <xdr:cxnSp macro="">
      <xdr:nvCxnSpPr>
        <xdr:cNvPr id="530" name="直線コネクタ 529"/>
        <xdr:cNvCxnSpPr/>
      </xdr:nvCxnSpPr>
      <xdr:spPr>
        <a:xfrm>
          <a:off x="12814300" y="6430772"/>
          <a:ext cx="8890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1" name="フローチャート: 判断 530"/>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2" name="テキスト ボックス 531"/>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3" name="フローチャート: 判断 532"/>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4" name="テキスト ボックス 533"/>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28593</xdr:rowOff>
    </xdr:from>
    <xdr:to>
      <xdr:col>85</xdr:col>
      <xdr:colOff>177800</xdr:colOff>
      <xdr:row>37</xdr:row>
      <xdr:rowOff>130193</xdr:rowOff>
    </xdr:to>
    <xdr:sp macro="" textlink="">
      <xdr:nvSpPr>
        <xdr:cNvPr id="540" name="楕円 539"/>
        <xdr:cNvSpPr/>
      </xdr:nvSpPr>
      <xdr:spPr>
        <a:xfrm>
          <a:off x="16268700" y="63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51470</xdr:rowOff>
    </xdr:from>
    <xdr:ext cx="534377" cy="259045"/>
    <xdr:sp macro="" textlink="">
      <xdr:nvSpPr>
        <xdr:cNvPr id="541" name="消防費該当値テキスト"/>
        <xdr:cNvSpPr txBox="1"/>
      </xdr:nvSpPr>
      <xdr:spPr>
        <a:xfrm>
          <a:off x="16370300" y="62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82695</xdr:rowOff>
    </xdr:from>
    <xdr:to>
      <xdr:col>81</xdr:col>
      <xdr:colOff>101600</xdr:colOff>
      <xdr:row>38</xdr:row>
      <xdr:rowOff>12845</xdr:rowOff>
    </xdr:to>
    <xdr:sp macro="" textlink="">
      <xdr:nvSpPr>
        <xdr:cNvPr id="542" name="楕円 541"/>
        <xdr:cNvSpPr/>
      </xdr:nvSpPr>
      <xdr:spPr>
        <a:xfrm>
          <a:off x="15430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3972</xdr:rowOff>
    </xdr:from>
    <xdr:ext cx="534377" cy="259045"/>
    <xdr:sp macro="" textlink="">
      <xdr:nvSpPr>
        <xdr:cNvPr id="543" name="テキスト ボックス 542"/>
        <xdr:cNvSpPr txBox="1"/>
      </xdr:nvSpPr>
      <xdr:spPr>
        <a:xfrm>
          <a:off x="15214111" y="65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156392</xdr:rowOff>
    </xdr:from>
    <xdr:to>
      <xdr:col>76</xdr:col>
      <xdr:colOff>165100</xdr:colOff>
      <xdr:row>38</xdr:row>
      <xdr:rowOff>86542</xdr:rowOff>
    </xdr:to>
    <xdr:sp macro="" textlink="">
      <xdr:nvSpPr>
        <xdr:cNvPr id="544" name="楕円 543"/>
        <xdr:cNvSpPr/>
      </xdr:nvSpPr>
      <xdr:spPr>
        <a:xfrm>
          <a:off x="14541500" y="65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77668</xdr:rowOff>
    </xdr:from>
    <xdr:ext cx="534377" cy="259045"/>
    <xdr:sp macro="" textlink="">
      <xdr:nvSpPr>
        <xdr:cNvPr id="545" name="テキスト ボックス 544"/>
        <xdr:cNvSpPr txBox="1"/>
      </xdr:nvSpPr>
      <xdr:spPr>
        <a:xfrm>
          <a:off x="14325111" y="65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98479</xdr:rowOff>
    </xdr:from>
    <xdr:to>
      <xdr:col>72</xdr:col>
      <xdr:colOff>38100</xdr:colOff>
      <xdr:row>38</xdr:row>
      <xdr:rowOff>28629</xdr:rowOff>
    </xdr:to>
    <xdr:sp macro="" textlink="">
      <xdr:nvSpPr>
        <xdr:cNvPr id="546" name="楕円 545"/>
        <xdr:cNvSpPr/>
      </xdr:nvSpPr>
      <xdr:spPr>
        <a:xfrm>
          <a:off x="13652500" y="64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19756</xdr:rowOff>
    </xdr:from>
    <xdr:ext cx="534377" cy="259045"/>
    <xdr:sp macro="" textlink="">
      <xdr:nvSpPr>
        <xdr:cNvPr id="547" name="テキスト ボックス 546"/>
        <xdr:cNvSpPr txBox="1"/>
      </xdr:nvSpPr>
      <xdr:spPr>
        <a:xfrm>
          <a:off x="13436111" y="65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36322</xdr:rowOff>
    </xdr:from>
    <xdr:to>
      <xdr:col>67</xdr:col>
      <xdr:colOff>101600</xdr:colOff>
      <xdr:row>37</xdr:row>
      <xdr:rowOff>137922</xdr:rowOff>
    </xdr:to>
    <xdr:sp macro="" textlink="">
      <xdr:nvSpPr>
        <xdr:cNvPr id="548" name="楕円 547"/>
        <xdr:cNvSpPr/>
      </xdr:nvSpPr>
      <xdr:spPr>
        <a:xfrm>
          <a:off x="12763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154449</xdr:rowOff>
    </xdr:from>
    <xdr:ext cx="534377" cy="259045"/>
    <xdr:sp macro="" textlink="">
      <xdr:nvSpPr>
        <xdr:cNvPr id="549" name="テキスト ボックス 548"/>
        <xdr:cNvSpPr txBox="1"/>
      </xdr:nvSpPr>
      <xdr:spPr>
        <a:xfrm>
          <a:off x="12547111" y="61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6" name="直線コネクタ 575"/>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7"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8" name="直線コネクタ 577"/>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9"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0" name="直線コネクタ 579"/>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15178</xdr:rowOff>
    </xdr:from>
    <xdr:to>
      <xdr:col>85</xdr:col>
      <xdr:colOff>127000</xdr:colOff>
      <xdr:row>56</xdr:row>
      <xdr:rowOff>42773</xdr:rowOff>
    </xdr:to>
    <xdr:cxnSp macro="">
      <xdr:nvCxnSpPr>
        <xdr:cNvPr id="581" name="直線コネクタ 580"/>
        <xdr:cNvCxnSpPr/>
      </xdr:nvCxnSpPr>
      <xdr:spPr>
        <a:xfrm>
          <a:off x="15481300" y="9616378"/>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2"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3" name="フローチャート: 判断 582"/>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15178</xdr:rowOff>
    </xdr:from>
    <xdr:to>
      <xdr:col>81</xdr:col>
      <xdr:colOff>50800</xdr:colOff>
      <xdr:row>56</xdr:row>
      <xdr:rowOff>128498</xdr:rowOff>
    </xdr:to>
    <xdr:cxnSp macro="">
      <xdr:nvCxnSpPr>
        <xdr:cNvPr id="584" name="直線コネクタ 583"/>
        <xdr:cNvCxnSpPr/>
      </xdr:nvCxnSpPr>
      <xdr:spPr>
        <a:xfrm flipV="1">
          <a:off x="14592300" y="9616378"/>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5" name="フローチャート: 判断 584"/>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6" name="テキスト ボックス 585"/>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57306</xdr:rowOff>
    </xdr:from>
    <xdr:to>
      <xdr:col>76</xdr:col>
      <xdr:colOff>114300</xdr:colOff>
      <xdr:row>56</xdr:row>
      <xdr:rowOff>128498</xdr:rowOff>
    </xdr:to>
    <xdr:cxnSp macro="">
      <xdr:nvCxnSpPr>
        <xdr:cNvPr id="587" name="直線コネクタ 586"/>
        <xdr:cNvCxnSpPr/>
      </xdr:nvCxnSpPr>
      <xdr:spPr>
        <a:xfrm>
          <a:off x="13703300" y="9315606"/>
          <a:ext cx="889000" cy="4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8" name="フローチャート: 判断 587"/>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9" name="テキスト ボックス 588"/>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57306</xdr:rowOff>
    </xdr:from>
    <xdr:to>
      <xdr:col>71</xdr:col>
      <xdr:colOff>177800</xdr:colOff>
      <xdr:row>55</xdr:row>
      <xdr:rowOff>170463</xdr:rowOff>
    </xdr:to>
    <xdr:cxnSp macro="">
      <xdr:nvCxnSpPr>
        <xdr:cNvPr id="590" name="直線コネクタ 589"/>
        <xdr:cNvCxnSpPr/>
      </xdr:nvCxnSpPr>
      <xdr:spPr>
        <a:xfrm flipV="1">
          <a:off x="12814300" y="9315606"/>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1" name="フローチャート: 判断 590"/>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2" name="テキスト ボックス 591"/>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3" name="フローチャート: 判断 592"/>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4" name="テキスト ボックス 593"/>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163423</xdr:rowOff>
    </xdr:from>
    <xdr:to>
      <xdr:col>85</xdr:col>
      <xdr:colOff>177800</xdr:colOff>
      <xdr:row>56</xdr:row>
      <xdr:rowOff>93573</xdr:rowOff>
    </xdr:to>
    <xdr:sp macro="" textlink="">
      <xdr:nvSpPr>
        <xdr:cNvPr id="600" name="楕円 599"/>
        <xdr:cNvSpPr/>
      </xdr:nvSpPr>
      <xdr:spPr>
        <a:xfrm>
          <a:off x="16268700" y="95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141850</xdr:rowOff>
    </xdr:from>
    <xdr:ext cx="534377" cy="259045"/>
    <xdr:sp macro="" textlink="">
      <xdr:nvSpPr>
        <xdr:cNvPr id="601" name="教育費該当値テキスト"/>
        <xdr:cNvSpPr txBox="1"/>
      </xdr:nvSpPr>
      <xdr:spPr>
        <a:xfrm>
          <a:off x="16370300"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135828</xdr:rowOff>
    </xdr:from>
    <xdr:to>
      <xdr:col>81</xdr:col>
      <xdr:colOff>101600</xdr:colOff>
      <xdr:row>56</xdr:row>
      <xdr:rowOff>65978</xdr:rowOff>
    </xdr:to>
    <xdr:sp macro="" textlink="">
      <xdr:nvSpPr>
        <xdr:cNvPr id="602" name="楕円 601"/>
        <xdr:cNvSpPr/>
      </xdr:nvSpPr>
      <xdr:spPr>
        <a:xfrm>
          <a:off x="15430500" y="95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57105</xdr:rowOff>
    </xdr:from>
    <xdr:ext cx="534377" cy="259045"/>
    <xdr:sp macro="" textlink="">
      <xdr:nvSpPr>
        <xdr:cNvPr id="603" name="テキスト ボックス 602"/>
        <xdr:cNvSpPr txBox="1"/>
      </xdr:nvSpPr>
      <xdr:spPr>
        <a:xfrm>
          <a:off x="15214111" y="96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77698</xdr:rowOff>
    </xdr:from>
    <xdr:to>
      <xdr:col>76</xdr:col>
      <xdr:colOff>165100</xdr:colOff>
      <xdr:row>57</xdr:row>
      <xdr:rowOff>7848</xdr:rowOff>
    </xdr:to>
    <xdr:sp macro="" textlink="">
      <xdr:nvSpPr>
        <xdr:cNvPr id="604" name="楕円 603"/>
        <xdr:cNvSpPr/>
      </xdr:nvSpPr>
      <xdr:spPr>
        <a:xfrm>
          <a:off x="14541500" y="96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170425</xdr:rowOff>
    </xdr:from>
    <xdr:ext cx="534377" cy="259045"/>
    <xdr:sp macro="" textlink="">
      <xdr:nvSpPr>
        <xdr:cNvPr id="605" name="テキスト ボックス 604"/>
        <xdr:cNvSpPr txBox="1"/>
      </xdr:nvSpPr>
      <xdr:spPr>
        <a:xfrm>
          <a:off x="14325111" y="97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6506</xdr:rowOff>
    </xdr:from>
    <xdr:to>
      <xdr:col>72</xdr:col>
      <xdr:colOff>38100</xdr:colOff>
      <xdr:row>54</xdr:row>
      <xdr:rowOff>108106</xdr:rowOff>
    </xdr:to>
    <xdr:sp macro="" textlink="">
      <xdr:nvSpPr>
        <xdr:cNvPr id="606" name="楕円 605"/>
        <xdr:cNvSpPr/>
      </xdr:nvSpPr>
      <xdr:spPr>
        <a:xfrm>
          <a:off x="13652500" y="92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124633</xdr:rowOff>
    </xdr:from>
    <xdr:ext cx="534377" cy="259045"/>
    <xdr:sp macro="" textlink="">
      <xdr:nvSpPr>
        <xdr:cNvPr id="607" name="テキスト ボックス 606"/>
        <xdr:cNvSpPr txBox="1"/>
      </xdr:nvSpPr>
      <xdr:spPr>
        <a:xfrm>
          <a:off x="13436111" y="90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119663</xdr:rowOff>
    </xdr:from>
    <xdr:to>
      <xdr:col>67</xdr:col>
      <xdr:colOff>101600</xdr:colOff>
      <xdr:row>56</xdr:row>
      <xdr:rowOff>49813</xdr:rowOff>
    </xdr:to>
    <xdr:sp macro="" textlink="">
      <xdr:nvSpPr>
        <xdr:cNvPr id="608" name="楕円 607"/>
        <xdr:cNvSpPr/>
      </xdr:nvSpPr>
      <xdr:spPr>
        <a:xfrm>
          <a:off x="12763500" y="95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40940</xdr:rowOff>
    </xdr:from>
    <xdr:ext cx="534377" cy="259045"/>
    <xdr:sp macro="" textlink="">
      <xdr:nvSpPr>
        <xdr:cNvPr id="609" name="テキスト ボックス 608"/>
        <xdr:cNvSpPr txBox="1"/>
      </xdr:nvSpPr>
      <xdr:spPr>
        <a:xfrm>
          <a:off x="12547111" y="96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3" name="直線コネクタ 632"/>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6"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7" name="直線コネクタ 636"/>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143777</xdr:rowOff>
    </xdr:from>
    <xdr:to>
      <xdr:col>85</xdr:col>
      <xdr:colOff>127000</xdr:colOff>
      <xdr:row>78</xdr:row>
      <xdr:rowOff>34964</xdr:rowOff>
    </xdr:to>
    <xdr:cxnSp macro="">
      <xdr:nvCxnSpPr>
        <xdr:cNvPr id="638" name="直線コネクタ 637"/>
        <xdr:cNvCxnSpPr/>
      </xdr:nvCxnSpPr>
      <xdr:spPr>
        <a:xfrm>
          <a:off x="15481300" y="13345427"/>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61841</xdr:rowOff>
    </xdr:from>
    <xdr:ext cx="469744" cy="259045"/>
    <xdr:sp macro="" textlink="">
      <xdr:nvSpPr>
        <xdr:cNvPr id="639" name="災害復旧費平均値テキスト"/>
        <xdr:cNvSpPr txBox="1"/>
      </xdr:nvSpPr>
      <xdr:spPr>
        <a:xfrm>
          <a:off x="16370300" y="13434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0" name="フローチャート: 判断 639"/>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77826</xdr:rowOff>
    </xdr:from>
    <xdr:to>
      <xdr:col>81</xdr:col>
      <xdr:colOff>50800</xdr:colOff>
      <xdr:row>77</xdr:row>
      <xdr:rowOff>143777</xdr:rowOff>
    </xdr:to>
    <xdr:cxnSp macro="">
      <xdr:nvCxnSpPr>
        <xdr:cNvPr id="641" name="直線コネクタ 640"/>
        <xdr:cNvCxnSpPr/>
      </xdr:nvCxnSpPr>
      <xdr:spPr>
        <a:xfrm>
          <a:off x="14592300" y="13279476"/>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2" name="フローチャート: 判断 641"/>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33838</xdr:rowOff>
    </xdr:from>
    <xdr:ext cx="469744" cy="259045"/>
    <xdr:sp macro="" textlink="">
      <xdr:nvSpPr>
        <xdr:cNvPr id="643" name="テキスト ボックス 642"/>
        <xdr:cNvSpPr txBox="1"/>
      </xdr:nvSpPr>
      <xdr:spPr>
        <a:xfrm>
          <a:off x="15246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77826</xdr:rowOff>
    </xdr:from>
    <xdr:to>
      <xdr:col>76</xdr:col>
      <xdr:colOff>114300</xdr:colOff>
      <xdr:row>77</xdr:row>
      <xdr:rowOff>147473</xdr:rowOff>
    </xdr:to>
    <xdr:cxnSp macro="">
      <xdr:nvCxnSpPr>
        <xdr:cNvPr id="644" name="直線コネクタ 643"/>
        <xdr:cNvCxnSpPr/>
      </xdr:nvCxnSpPr>
      <xdr:spPr>
        <a:xfrm flipV="1">
          <a:off x="13703300" y="13279476"/>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5" name="フローチャート: 判断 644"/>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6" name="テキスト ボックス 645"/>
        <xdr:cNvSpPr txBox="1"/>
      </xdr:nvSpPr>
      <xdr:spPr>
        <a:xfrm>
          <a:off x="14357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42621</xdr:rowOff>
    </xdr:from>
    <xdr:to>
      <xdr:col>71</xdr:col>
      <xdr:colOff>177800</xdr:colOff>
      <xdr:row>77</xdr:row>
      <xdr:rowOff>147473</xdr:rowOff>
    </xdr:to>
    <xdr:cxnSp macro="">
      <xdr:nvCxnSpPr>
        <xdr:cNvPr id="647" name="直線コネクタ 646"/>
        <xdr:cNvCxnSpPr/>
      </xdr:nvCxnSpPr>
      <xdr:spPr>
        <a:xfrm>
          <a:off x="12814300" y="13244271"/>
          <a:ext cx="889000" cy="10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8" name="フローチャート: 判断 647"/>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47210</xdr:rowOff>
    </xdr:from>
    <xdr:ext cx="469744" cy="259045"/>
    <xdr:sp macro="" textlink="">
      <xdr:nvSpPr>
        <xdr:cNvPr id="649" name="テキスト ボックス 648"/>
        <xdr:cNvSpPr txBox="1"/>
      </xdr:nvSpPr>
      <xdr:spPr>
        <a:xfrm>
          <a:off x="13468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50" name="フローチャート: 判断 649"/>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49610</xdr:rowOff>
    </xdr:from>
    <xdr:ext cx="378565" cy="259045"/>
    <xdr:sp macro="" textlink="">
      <xdr:nvSpPr>
        <xdr:cNvPr id="651" name="テキスト ボックス 650"/>
        <xdr:cNvSpPr txBox="1"/>
      </xdr:nvSpPr>
      <xdr:spPr>
        <a:xfrm>
          <a:off x="12625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155614</xdr:rowOff>
    </xdr:from>
    <xdr:to>
      <xdr:col>85</xdr:col>
      <xdr:colOff>177800</xdr:colOff>
      <xdr:row>78</xdr:row>
      <xdr:rowOff>85764</xdr:rowOff>
    </xdr:to>
    <xdr:sp macro="" textlink="">
      <xdr:nvSpPr>
        <xdr:cNvPr id="657" name="楕円 656"/>
        <xdr:cNvSpPr/>
      </xdr:nvSpPr>
      <xdr:spPr>
        <a:xfrm>
          <a:off x="16268700" y="13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7041</xdr:rowOff>
    </xdr:from>
    <xdr:ext cx="469744" cy="259045"/>
    <xdr:sp macro="" textlink="">
      <xdr:nvSpPr>
        <xdr:cNvPr id="658" name="災害復旧費該当値テキスト"/>
        <xdr:cNvSpPr txBox="1"/>
      </xdr:nvSpPr>
      <xdr:spPr>
        <a:xfrm>
          <a:off x="16370300" y="132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92977</xdr:rowOff>
    </xdr:from>
    <xdr:to>
      <xdr:col>81</xdr:col>
      <xdr:colOff>101600</xdr:colOff>
      <xdr:row>78</xdr:row>
      <xdr:rowOff>23127</xdr:rowOff>
    </xdr:to>
    <xdr:sp macro="" textlink="">
      <xdr:nvSpPr>
        <xdr:cNvPr id="659" name="楕円 658"/>
        <xdr:cNvSpPr/>
      </xdr:nvSpPr>
      <xdr:spPr>
        <a:xfrm>
          <a:off x="15430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39654</xdr:rowOff>
    </xdr:from>
    <xdr:ext cx="469744" cy="259045"/>
    <xdr:sp macro="" textlink="">
      <xdr:nvSpPr>
        <xdr:cNvPr id="660" name="テキスト ボックス 659"/>
        <xdr:cNvSpPr txBox="1"/>
      </xdr:nvSpPr>
      <xdr:spPr>
        <a:xfrm>
          <a:off x="15246428" y="130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27026</xdr:rowOff>
    </xdr:from>
    <xdr:to>
      <xdr:col>76</xdr:col>
      <xdr:colOff>165100</xdr:colOff>
      <xdr:row>77</xdr:row>
      <xdr:rowOff>128626</xdr:rowOff>
    </xdr:to>
    <xdr:sp macro="" textlink="">
      <xdr:nvSpPr>
        <xdr:cNvPr id="661" name="楕円 660"/>
        <xdr:cNvSpPr/>
      </xdr:nvSpPr>
      <xdr:spPr>
        <a:xfrm>
          <a:off x="14541500" y="132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145153</xdr:rowOff>
    </xdr:from>
    <xdr:ext cx="469744" cy="259045"/>
    <xdr:sp macro="" textlink="">
      <xdr:nvSpPr>
        <xdr:cNvPr id="662" name="テキスト ボックス 661"/>
        <xdr:cNvSpPr txBox="1"/>
      </xdr:nvSpPr>
      <xdr:spPr>
        <a:xfrm>
          <a:off x="14357428" y="130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96673</xdr:rowOff>
    </xdr:from>
    <xdr:to>
      <xdr:col>72</xdr:col>
      <xdr:colOff>38100</xdr:colOff>
      <xdr:row>78</xdr:row>
      <xdr:rowOff>26823</xdr:rowOff>
    </xdr:to>
    <xdr:sp macro="" textlink="">
      <xdr:nvSpPr>
        <xdr:cNvPr id="663" name="楕円 662"/>
        <xdr:cNvSpPr/>
      </xdr:nvSpPr>
      <xdr:spPr>
        <a:xfrm>
          <a:off x="136525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43350</xdr:rowOff>
    </xdr:from>
    <xdr:ext cx="469744" cy="259045"/>
    <xdr:sp macro="" textlink="">
      <xdr:nvSpPr>
        <xdr:cNvPr id="664" name="テキスト ボックス 663"/>
        <xdr:cNvSpPr txBox="1"/>
      </xdr:nvSpPr>
      <xdr:spPr>
        <a:xfrm>
          <a:off x="13468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163271</xdr:rowOff>
    </xdr:from>
    <xdr:to>
      <xdr:col>67</xdr:col>
      <xdr:colOff>101600</xdr:colOff>
      <xdr:row>77</xdr:row>
      <xdr:rowOff>93421</xdr:rowOff>
    </xdr:to>
    <xdr:sp macro="" textlink="">
      <xdr:nvSpPr>
        <xdr:cNvPr id="665" name="楕円 664"/>
        <xdr:cNvSpPr/>
      </xdr:nvSpPr>
      <xdr:spPr>
        <a:xfrm>
          <a:off x="12763500" y="13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109948</xdr:rowOff>
    </xdr:from>
    <xdr:ext cx="469744" cy="259045"/>
    <xdr:sp macro="" textlink="">
      <xdr:nvSpPr>
        <xdr:cNvPr id="666" name="テキスト ボックス 665"/>
        <xdr:cNvSpPr txBox="1"/>
      </xdr:nvSpPr>
      <xdr:spPr>
        <a:xfrm>
          <a:off x="12579428" y="129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2" name="直線コネクタ 68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3" name="テキスト ボックス 682"/>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7" name="直線コネクタ 686"/>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8"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9" name="直線コネクタ 688"/>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90"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1" name="直線コネクタ 690"/>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65748</xdr:rowOff>
    </xdr:from>
    <xdr:to>
      <xdr:col>85</xdr:col>
      <xdr:colOff>127000</xdr:colOff>
      <xdr:row>95</xdr:row>
      <xdr:rowOff>89322</xdr:rowOff>
    </xdr:to>
    <xdr:cxnSp macro="">
      <xdr:nvCxnSpPr>
        <xdr:cNvPr id="692" name="直線コネクタ 691"/>
        <xdr:cNvCxnSpPr/>
      </xdr:nvCxnSpPr>
      <xdr:spPr>
        <a:xfrm flipV="1">
          <a:off x="15481300" y="16353498"/>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3"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4" name="フローチャート: 判断 693"/>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61176</xdr:rowOff>
    </xdr:from>
    <xdr:to>
      <xdr:col>81</xdr:col>
      <xdr:colOff>50800</xdr:colOff>
      <xdr:row>95</xdr:row>
      <xdr:rowOff>89322</xdr:rowOff>
    </xdr:to>
    <xdr:cxnSp macro="">
      <xdr:nvCxnSpPr>
        <xdr:cNvPr id="695" name="直線コネクタ 694"/>
        <xdr:cNvCxnSpPr/>
      </xdr:nvCxnSpPr>
      <xdr:spPr>
        <a:xfrm>
          <a:off x="14592300" y="16348926"/>
          <a:ext cx="8890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6" name="フローチャート: 判断 695"/>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7" name="テキスト ボックス 696"/>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61176</xdr:rowOff>
    </xdr:from>
    <xdr:to>
      <xdr:col>76</xdr:col>
      <xdr:colOff>114300</xdr:colOff>
      <xdr:row>95</xdr:row>
      <xdr:rowOff>63919</xdr:rowOff>
    </xdr:to>
    <xdr:cxnSp macro="">
      <xdr:nvCxnSpPr>
        <xdr:cNvPr id="698" name="直線コネクタ 697"/>
        <xdr:cNvCxnSpPr/>
      </xdr:nvCxnSpPr>
      <xdr:spPr>
        <a:xfrm flipV="1">
          <a:off x="13703300" y="163489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9" name="フローチャート: 判断 698"/>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700" name="テキスト ボックス 699"/>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35888</xdr:rowOff>
    </xdr:from>
    <xdr:to>
      <xdr:col>71</xdr:col>
      <xdr:colOff>177800</xdr:colOff>
      <xdr:row>95</xdr:row>
      <xdr:rowOff>63919</xdr:rowOff>
    </xdr:to>
    <xdr:cxnSp macro="">
      <xdr:nvCxnSpPr>
        <xdr:cNvPr id="701" name="直線コネクタ 700"/>
        <xdr:cNvCxnSpPr/>
      </xdr:nvCxnSpPr>
      <xdr:spPr>
        <a:xfrm>
          <a:off x="12814300" y="16152188"/>
          <a:ext cx="889000" cy="19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2" name="フローチャート: 判断 701"/>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3" name="テキスト ボックス 702"/>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4" name="フローチャート: 判断 703"/>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5" name="テキスト ボックス 704"/>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14948</xdr:rowOff>
    </xdr:from>
    <xdr:to>
      <xdr:col>85</xdr:col>
      <xdr:colOff>177800</xdr:colOff>
      <xdr:row>95</xdr:row>
      <xdr:rowOff>116548</xdr:rowOff>
    </xdr:to>
    <xdr:sp macro="" textlink="">
      <xdr:nvSpPr>
        <xdr:cNvPr id="711" name="楕円 710"/>
        <xdr:cNvSpPr/>
      </xdr:nvSpPr>
      <xdr:spPr>
        <a:xfrm>
          <a:off x="16268700" y="163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164825</xdr:rowOff>
    </xdr:from>
    <xdr:ext cx="534377" cy="259045"/>
    <xdr:sp macro="" textlink="">
      <xdr:nvSpPr>
        <xdr:cNvPr id="712" name="公債費該当値テキスト"/>
        <xdr:cNvSpPr txBox="1"/>
      </xdr:nvSpPr>
      <xdr:spPr>
        <a:xfrm>
          <a:off x="16370300" y="162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38522</xdr:rowOff>
    </xdr:from>
    <xdr:to>
      <xdr:col>81</xdr:col>
      <xdr:colOff>101600</xdr:colOff>
      <xdr:row>95</xdr:row>
      <xdr:rowOff>140122</xdr:rowOff>
    </xdr:to>
    <xdr:sp macro="" textlink="">
      <xdr:nvSpPr>
        <xdr:cNvPr id="713" name="楕円 712"/>
        <xdr:cNvSpPr/>
      </xdr:nvSpPr>
      <xdr:spPr>
        <a:xfrm>
          <a:off x="15430500" y="163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131249</xdr:rowOff>
    </xdr:from>
    <xdr:ext cx="534377" cy="259045"/>
    <xdr:sp macro="" textlink="">
      <xdr:nvSpPr>
        <xdr:cNvPr id="714" name="テキスト ボックス 713"/>
        <xdr:cNvSpPr txBox="1"/>
      </xdr:nvSpPr>
      <xdr:spPr>
        <a:xfrm>
          <a:off x="15214111" y="1641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10376</xdr:rowOff>
    </xdr:from>
    <xdr:to>
      <xdr:col>76</xdr:col>
      <xdr:colOff>165100</xdr:colOff>
      <xdr:row>95</xdr:row>
      <xdr:rowOff>111976</xdr:rowOff>
    </xdr:to>
    <xdr:sp macro="" textlink="">
      <xdr:nvSpPr>
        <xdr:cNvPr id="715" name="楕円 714"/>
        <xdr:cNvSpPr/>
      </xdr:nvSpPr>
      <xdr:spPr>
        <a:xfrm>
          <a:off x="14541500" y="162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103103</xdr:rowOff>
    </xdr:from>
    <xdr:ext cx="534377" cy="259045"/>
    <xdr:sp macro="" textlink="">
      <xdr:nvSpPr>
        <xdr:cNvPr id="716" name="テキスト ボックス 715"/>
        <xdr:cNvSpPr txBox="1"/>
      </xdr:nvSpPr>
      <xdr:spPr>
        <a:xfrm>
          <a:off x="14325111" y="163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13119</xdr:rowOff>
    </xdr:from>
    <xdr:to>
      <xdr:col>72</xdr:col>
      <xdr:colOff>38100</xdr:colOff>
      <xdr:row>95</xdr:row>
      <xdr:rowOff>114719</xdr:rowOff>
    </xdr:to>
    <xdr:sp macro="" textlink="">
      <xdr:nvSpPr>
        <xdr:cNvPr id="717" name="楕円 716"/>
        <xdr:cNvSpPr/>
      </xdr:nvSpPr>
      <xdr:spPr>
        <a:xfrm>
          <a:off x="13652500" y="163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105846</xdr:rowOff>
    </xdr:from>
    <xdr:ext cx="534377" cy="259045"/>
    <xdr:sp macro="" textlink="">
      <xdr:nvSpPr>
        <xdr:cNvPr id="718" name="テキスト ボックス 717"/>
        <xdr:cNvSpPr txBox="1"/>
      </xdr:nvSpPr>
      <xdr:spPr>
        <a:xfrm>
          <a:off x="13436111" y="163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156538</xdr:rowOff>
    </xdr:from>
    <xdr:to>
      <xdr:col>67</xdr:col>
      <xdr:colOff>101600</xdr:colOff>
      <xdr:row>94</xdr:row>
      <xdr:rowOff>86688</xdr:rowOff>
    </xdr:to>
    <xdr:sp macro="" textlink="">
      <xdr:nvSpPr>
        <xdr:cNvPr id="719" name="楕円 718"/>
        <xdr:cNvSpPr/>
      </xdr:nvSpPr>
      <xdr:spPr>
        <a:xfrm>
          <a:off x="12763500" y="161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103215</xdr:rowOff>
    </xdr:from>
    <xdr:ext cx="534377" cy="259045"/>
    <xdr:sp macro="" textlink="">
      <xdr:nvSpPr>
        <xdr:cNvPr id="720" name="テキスト ボックス 719"/>
        <xdr:cNvSpPr txBox="1"/>
      </xdr:nvSpPr>
      <xdr:spPr>
        <a:xfrm>
          <a:off x="12547111" y="158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4" name="直線コネクタ 743"/>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7"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8" name="直線コネクタ 747"/>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50"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1" name="フローチャート: 判断 750"/>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3" name="フローチャート: 判断 752"/>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4" name="テキスト ボックス 753"/>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6" name="フローチャート: 判断 755"/>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7" name="テキスト ボックス 756"/>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9" name="フローチャート: 判断 758"/>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60" name="テキスト ボックス 759"/>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1" name="フローチャート: 判断 760"/>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2" name="テキスト ボックス 761"/>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・総務費については、事業完了等による東日本大震災復興交付金の不用額の国庫への返還等に伴い、国県支出金等過誤納返還金が増となったことなどにより、住民一人当たりのコストは、前年度と比較して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10,191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75,405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については、除染の終了及び除去土壌等の搬出進捗等に伴い除去土壌等管理・搬出推進事業が減となったほか、臨時福祉給付金（経済対策分）が皆減となっ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148,041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・衛生費については、事業進捗に伴い南部清掃センター長寿命化事業が増となったことなどにより、住民一人当たりのコストは、前年度と比較して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55,347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土木費については、事業進捗に伴い被災市街地復興土地区画整理事業や幹線道路整備事業が減となったほか、事業完了に伴い沿岸被災河川整備事業が皆減し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23,044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57,553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教育費については、補助対象施設の整備完了に伴い認定こども園整備事業費補助金が減となったほか、事業進捗に伴い文化センター耐震化事業が減となったことなど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37,468</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財政調整基金は、補正予算に伴う収支差分の取崩しを行い、標準財政規模比財政調整基金残高は、前年度と比較して</a:t>
          </a:r>
          <a:r>
            <a:rPr kumimoji="1" lang="en-US" altLang="ja-JP" sz="1300" baseline="0">
              <a:latin typeface="ＭＳ ゴシック" pitchFamily="49" charset="-128"/>
              <a:ea typeface="ＭＳ ゴシック" pitchFamily="49" charset="-128"/>
            </a:rPr>
            <a:t>3.27%</a:t>
          </a:r>
          <a:r>
            <a:rPr kumimoji="1" lang="ja-JP" altLang="en-US" sz="1300" baseline="0">
              <a:latin typeface="ＭＳ ゴシック" pitchFamily="49" charset="-128"/>
              <a:ea typeface="ＭＳ ゴシック" pitchFamily="49" charset="-128"/>
            </a:rPr>
            <a:t>減少した。</a:t>
          </a:r>
        </a:p>
        <a:p>
          <a:r>
            <a:rPr kumimoji="1" lang="ja-JP" altLang="en-US" sz="1300" baseline="0">
              <a:latin typeface="ＭＳ ゴシック" pitchFamily="49" charset="-128"/>
              <a:ea typeface="ＭＳ ゴシック" pitchFamily="49" charset="-128"/>
            </a:rPr>
            <a:t>　実質収支は、復興事業の進捗に伴い翌年度に繰り越すべき財源が減となり、標準財政規模比実質収支は、前年度と比較して</a:t>
          </a:r>
          <a:r>
            <a:rPr kumimoji="1" lang="en-US" altLang="ja-JP" sz="1300" baseline="0">
              <a:latin typeface="ＭＳ ゴシック" pitchFamily="49" charset="-128"/>
              <a:ea typeface="ＭＳ ゴシック" pitchFamily="49" charset="-128"/>
            </a:rPr>
            <a:t>0.06%</a:t>
          </a:r>
          <a:r>
            <a:rPr kumimoji="1" lang="ja-JP" altLang="en-US" sz="1300" baseline="0">
              <a:latin typeface="ＭＳ ゴシック" pitchFamily="49" charset="-128"/>
              <a:ea typeface="ＭＳ ゴシック" pitchFamily="49" charset="-128"/>
            </a:rPr>
            <a:t>増加した。</a:t>
          </a:r>
        </a:p>
        <a:p>
          <a:r>
            <a:rPr kumimoji="1" lang="ja-JP" altLang="en-US" sz="1300" baseline="0">
              <a:latin typeface="ＭＳ ゴシック" pitchFamily="49" charset="-128"/>
              <a:ea typeface="ＭＳ ゴシック" pitchFamily="49" charset="-128"/>
            </a:rPr>
            <a:t>　実質単年度収支は、財政調整基金への積立額の減に伴い減となり、標準財政規模比実質単年度収支は、前年度と比較して</a:t>
          </a:r>
          <a:r>
            <a:rPr kumimoji="1" lang="en-US" altLang="ja-JP" sz="1300" baseline="0">
              <a:latin typeface="ＭＳ ゴシック" pitchFamily="49" charset="-128"/>
              <a:ea typeface="ＭＳ ゴシック" pitchFamily="49" charset="-128"/>
            </a:rPr>
            <a:t>0.27%</a:t>
          </a:r>
          <a:r>
            <a:rPr kumimoji="1" lang="ja-JP" altLang="en-US" sz="1300" baseline="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事業勘定）特別会計において、後期高齢者支援金等の拠出金について、財政運営の主体が県となったことから、実質収支額が減少したことなどにより、連結実質黒字額は、前年度と比較して約</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今後においても、引き続き健全な財政運営に努める。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臨時財政対策債等の元金償還金が増となったことに伴い、元利償還金が増となっている一方で、平成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年度の元利償還金の減少や、復興事業の進捗に伴い、都市計画税等の充当可能額が増となっていることから、実質公債費比率の分子総額は、前年度と比較して約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今後は、新病院建設に伴い発行した企業債の元利償還に伴い、一般会計からの繰出金の増加が見込まれることから、その動向に注視しつつ、引き続き適正な水準を維持できるよう努める。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病院建設に係る企業債の発行に伴い、公営企業債等繰入見込額が増となり、将来負担額が増となった一方で、充当基金残高が増加したことや基準財政需要額算入見込額が増となったことなどから、将来負担比率の分子総額は、前年度と比較して約</a:t>
          </a:r>
          <a:r>
            <a:rPr kumimoji="1" lang="en-US" altLang="ja-JP" sz="1400">
              <a:latin typeface="ＭＳ ゴシック" pitchFamily="49" charset="-128"/>
              <a:ea typeface="ＭＳ ゴシック" pitchFamily="49" charset="-128"/>
            </a:rPr>
            <a:t>76.9</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今後は、新病院建設に伴い発行した企業債の償還による公営企業債等繰入見込額の増加等による充当可能基金残高の減少が見込まれることから、動向を注視しながら、引き続き将来負担の適正化に努める。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福島県いわき市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本庁舎等耐震改修事業及び小中学校空調設備設置事業に係る地方債の元利償還の財源として減債基金に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億円を積み立てた一方で、東日本大震災復興交付金事業の進捗、また、事業完了に伴う不用額の国庫返還のため、東日本大震災復興交付金基金を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億円取り崩したこと、補正予算の収支差分で財政調整基金を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東日本大震災復興交付金事業の完了に伴い、東日本大震災復興交付金基金の減少が見込まれることから、基金全体としては減少傾向にある。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：公共施設の計画的な整備充実に要する経費に充てる。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・東日本大震災復興交付金基金：東日本大震災復興交付金事業の実施に要する経費に充てる。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・東日本大震災復興交付金基金：東日本大震災復興交付金事業の進捗、また、事業完了に伴う不用額の国庫返還のため、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・市営住宅管理基金　　　　　：東日本大震災復興交付金や公営住宅使用料等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・東日本大震災復興交付金基金：東日本大震災復興交付金事業の完了に伴い、減少が見込まれる。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・復興基金　　　　　　　　　：引き続き復興事業に充てることとしていることから、減少が見込まれる。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億円積み立てた一方で、補正予算の収支差分で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財政調整基金の残高は、社会経済情勢や地方自治体を取り巻く財政環境の変化に柔軟に対応しながら、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億円を下限としつつ、一定額を確保していく。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本庁舎等耐震改修事業及び小中学校空調設備設置事業に係る地方債の元利償還の財源として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本庁舎等耐震改修事業及び小中学校空調設備設置事業に係る地方債の元金償還が令和元年度開始予定であることから、減債基金の残高は、令和元年度以降は減少していく見込みである。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324,246
321,705
1,232.02
152,847,298
146,829,994
4,549,639
74,430,959
124,488,986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令和２年４月</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日付け２市町村第</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号に対する回答時において、平成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年度財務書類は整備中であったため、次回照会時に回答することといたします。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206240" y="4626991"/>
          <a:ext cx="1270" cy="125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258945"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119245" y="58832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258945" y="44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119245" y="46269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258945" y="5251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157345" y="52734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353758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2867025" y="5338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196465" y="52993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77" name="楕円 76"/>
        <xdr:cNvSpPr/>
      </xdr:nvSpPr>
      <xdr:spPr>
        <a:xfrm>
          <a:off x="3537585" y="51951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8" name="楕円 77"/>
        <xdr:cNvSpPr/>
      </xdr:nvSpPr>
      <xdr:spPr>
        <a:xfrm>
          <a:off x="2867025" y="5286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140335</xdr:rowOff>
    </xdr:to>
    <xdr:cxnSp macro="">
      <xdr:nvCxnSpPr>
        <xdr:cNvPr id="79" name="直線コネクタ 78"/>
        <xdr:cNvCxnSpPr/>
      </xdr:nvCxnSpPr>
      <xdr:spPr>
        <a:xfrm flipV="1">
          <a:off x="2917825" y="5242179"/>
          <a:ext cx="67056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0" name="n_1aveValue有形固定資産減価償却率"/>
        <xdr:cNvSpPr txBox="1"/>
      </xdr:nvSpPr>
      <xdr:spPr>
        <a:xfrm>
          <a:off x="339598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1" name="n_2aveValue有形固定資産減価償却率"/>
        <xdr:cNvSpPr txBox="1"/>
      </xdr:nvSpPr>
      <xdr:spPr>
        <a:xfrm>
          <a:off x="2738129" y="542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2" name="n_3aveValue有形固定資産減価償却率"/>
        <xdr:cNvSpPr txBox="1"/>
      </xdr:nvSpPr>
      <xdr:spPr>
        <a:xfrm>
          <a:off x="2067569"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112666</xdr:rowOff>
    </xdr:from>
    <xdr:ext cx="405111" cy="259045"/>
    <xdr:sp macro="" textlink="">
      <xdr:nvSpPr>
        <xdr:cNvPr id="83" name="n_1mainValue有形固定資産減価償却率"/>
        <xdr:cNvSpPr txBox="1"/>
      </xdr:nvSpPr>
      <xdr:spPr>
        <a:xfrm>
          <a:off x="3395989" y="497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4" name="n_2mainValue有形固定資産減価償却率"/>
        <xdr:cNvSpPr txBox="1"/>
      </xdr:nvSpPr>
      <xdr:spPr>
        <a:xfrm>
          <a:off x="2738129" y="506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債務償還比率は類似団体平均を下回っており、類似団体と比較すると債務償還能力は高い状態である。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また、充当可能基金残高が増加したこと等に伴い、前年度比で</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3" name="テキスト ボックス 102"/>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5" name="テキスト ボックス 104"/>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7" name="テキスト ボックス 106"/>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9" name="テキスト ボックス 108"/>
        <xdr:cNvSpPr txBox="1"/>
      </xdr:nvSpPr>
      <xdr:spPr>
        <a:xfrm>
          <a:off x="9486041" y="43522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1" name="テキスト ボックス 110"/>
        <xdr:cNvSpPr txBox="1"/>
      </xdr:nvSpPr>
      <xdr:spPr>
        <a:xfrm>
          <a:off x="9486041" y="40000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3" name="直線コネクタ 112"/>
        <xdr:cNvCxnSpPr/>
      </xdr:nvCxnSpPr>
      <xdr:spPr>
        <a:xfrm flipV="1">
          <a:off x="13027660" y="4421858"/>
          <a:ext cx="1269" cy="142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比率最小値テキスト"/>
        <xdr:cNvSpPr txBox="1"/>
      </xdr:nvSpPr>
      <xdr:spPr>
        <a:xfrm>
          <a:off x="13080365" y="5854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2963525" y="5851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6" name="債務償還比率最大値テキスト"/>
        <xdr:cNvSpPr txBox="1"/>
      </xdr:nvSpPr>
      <xdr:spPr>
        <a:xfrm>
          <a:off x="13080365" y="42008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17" name="直線コネクタ 116"/>
        <xdr:cNvCxnSpPr/>
      </xdr:nvCxnSpPr>
      <xdr:spPr>
        <a:xfrm>
          <a:off x="12963525" y="4421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18" name="債務償還比率平均値テキスト"/>
        <xdr:cNvSpPr txBox="1"/>
      </xdr:nvSpPr>
      <xdr:spPr>
        <a:xfrm>
          <a:off x="13080365" y="490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19" name="フローチャート: 判断 118"/>
        <xdr:cNvSpPr/>
      </xdr:nvSpPr>
      <xdr:spPr>
        <a:xfrm>
          <a:off x="13001625" y="5045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0" name="フローチャート: 判断 119"/>
        <xdr:cNvSpPr/>
      </xdr:nvSpPr>
      <xdr:spPr>
        <a:xfrm>
          <a:off x="12359005" y="50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26684</xdr:rowOff>
    </xdr:from>
    <xdr:to>
      <xdr:col>76</xdr:col>
      <xdr:colOff>73025</xdr:colOff>
      <xdr:row>31</xdr:row>
      <xdr:rowOff>128284</xdr:rowOff>
    </xdr:to>
    <xdr:sp macro="" textlink="">
      <xdr:nvSpPr>
        <xdr:cNvPr id="126" name="楕円 125"/>
        <xdr:cNvSpPr/>
      </xdr:nvSpPr>
      <xdr:spPr>
        <a:xfrm>
          <a:off x="13001625" y="5223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5111</xdr:rowOff>
    </xdr:from>
    <xdr:ext cx="469744" cy="259045"/>
    <xdr:sp macro="" textlink="">
      <xdr:nvSpPr>
        <xdr:cNvPr id="127" name="債務償還比率該当値テキスト"/>
        <xdr:cNvSpPr txBox="1"/>
      </xdr:nvSpPr>
      <xdr:spPr>
        <a:xfrm>
          <a:off x="13080365" y="52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18288</xdr:rowOff>
    </xdr:from>
    <xdr:to>
      <xdr:col>72</xdr:col>
      <xdr:colOff>123825</xdr:colOff>
      <xdr:row>31</xdr:row>
      <xdr:rowOff>119888</xdr:rowOff>
    </xdr:to>
    <xdr:sp macro="" textlink="">
      <xdr:nvSpPr>
        <xdr:cNvPr id="128" name="楕円 127"/>
        <xdr:cNvSpPr/>
      </xdr:nvSpPr>
      <xdr:spPr>
        <a:xfrm>
          <a:off x="12359005" y="52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69088</xdr:rowOff>
    </xdr:from>
    <xdr:to>
      <xdr:col>76</xdr:col>
      <xdr:colOff>22225</xdr:colOff>
      <xdr:row>31</xdr:row>
      <xdr:rowOff>77484</xdr:rowOff>
    </xdr:to>
    <xdr:cxnSp macro="">
      <xdr:nvCxnSpPr>
        <xdr:cNvPr id="129" name="直線コネクタ 128"/>
        <xdr:cNvCxnSpPr/>
      </xdr:nvCxnSpPr>
      <xdr:spPr>
        <a:xfrm>
          <a:off x="12409805" y="5265928"/>
          <a:ext cx="61976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0" name="n_1aveValue債務償還比率"/>
        <xdr:cNvSpPr txBox="1"/>
      </xdr:nvSpPr>
      <xdr:spPr>
        <a:xfrm>
          <a:off x="12185092" y="48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111015</xdr:rowOff>
    </xdr:from>
    <xdr:ext cx="469744" cy="259045"/>
    <xdr:sp macro="" textlink="">
      <xdr:nvSpPr>
        <xdr:cNvPr id="131" name="n_1mainValue債務償還比率"/>
        <xdr:cNvSpPr txBox="1"/>
      </xdr:nvSpPr>
      <xdr:spPr>
        <a:xfrm>
          <a:off x="12185092" y="53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324,246
321,705
1,232.02
152,847,298
146,829,994
4,549,639
74,430,959
124,488,986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086225" y="56292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12496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02082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12496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02082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12496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03606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7399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1" name="楕円 70"/>
        <xdr:cNvSpPr/>
      </xdr:nvSpPr>
      <xdr:spPr>
        <a:xfrm>
          <a:off x="3312160" y="6218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65405</xdr:rowOff>
    </xdr:from>
    <xdr:to>
      <xdr:col>15</xdr:col>
      <xdr:colOff>101600</xdr:colOff>
      <xdr:row>37</xdr:row>
      <xdr:rowOff>167005</xdr:rowOff>
    </xdr:to>
    <xdr:sp macro="" textlink="">
      <xdr:nvSpPr>
        <xdr:cNvPr id="72" name="楕円 71"/>
        <xdr:cNvSpPr/>
      </xdr:nvSpPr>
      <xdr:spPr>
        <a:xfrm>
          <a:off x="25146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116205</xdr:rowOff>
    </xdr:to>
    <xdr:cxnSp macro="">
      <xdr:nvCxnSpPr>
        <xdr:cNvPr id="73" name="直線コネクタ 72"/>
        <xdr:cNvCxnSpPr/>
      </xdr:nvCxnSpPr>
      <xdr:spPr>
        <a:xfrm flipV="1">
          <a:off x="2565400" y="626935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4" name="n_1aveValue【道路】&#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5" name="n_2aveValue【道路】&#10;有形固定資産減価償却率"/>
        <xdr:cNvSpPr txBox="1"/>
      </xdr:nvSpPr>
      <xdr:spPr>
        <a:xfrm>
          <a:off x="23857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6" name="n_3aveValue【道路】&#10;有形固定資産減価償却率"/>
        <xdr:cNvSpPr txBox="1"/>
      </xdr:nvSpPr>
      <xdr:spPr>
        <a:xfrm>
          <a:off x="161100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77" name="n_1mainValue【道路】&#10;有形固定資産減価償却率"/>
        <xdr:cNvSpPr txBox="1"/>
      </xdr:nvSpPr>
      <xdr:spPr>
        <a:xfrm>
          <a:off x="317056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78" name="n_2mainValue【道路】&#10;有形固定資産減価償却率"/>
        <xdr:cNvSpPr txBox="1"/>
      </xdr:nvSpPr>
      <xdr:spPr>
        <a:xfrm>
          <a:off x="238570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0" name="直線コネクタ 99"/>
        <xdr:cNvCxnSpPr/>
      </xdr:nvCxnSpPr>
      <xdr:spPr>
        <a:xfrm flipV="1">
          <a:off x="9219565" y="5694159"/>
          <a:ext cx="0" cy="130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1" name="【道路】&#10;一人当たり延長最小値テキスト"/>
        <xdr:cNvSpPr txBox="1"/>
      </xdr:nvSpPr>
      <xdr:spPr>
        <a:xfrm>
          <a:off x="9258300" y="700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2" name="直線コネクタ 101"/>
        <xdr:cNvCxnSpPr/>
      </xdr:nvCxnSpPr>
      <xdr:spPr>
        <a:xfrm>
          <a:off x="9154160" y="699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3" name="【道路】&#10;一人当たり延長最大値テキスト"/>
        <xdr:cNvSpPr txBox="1"/>
      </xdr:nvSpPr>
      <xdr:spPr>
        <a:xfrm>
          <a:off x="9258300" y="547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4" name="直線コネクタ 103"/>
        <xdr:cNvCxnSpPr/>
      </xdr:nvCxnSpPr>
      <xdr:spPr>
        <a:xfrm>
          <a:off x="9154160" y="5694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5" name="【道路】&#10;一人当たり延長平均値テキスト"/>
        <xdr:cNvSpPr txBox="1"/>
      </xdr:nvSpPr>
      <xdr:spPr>
        <a:xfrm>
          <a:off x="9258300" y="678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6" name="フローチャート: 判断 105"/>
        <xdr:cNvSpPr/>
      </xdr:nvSpPr>
      <xdr:spPr>
        <a:xfrm>
          <a:off x="9192260" y="6810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07" name="フローチャート: 判断 106"/>
        <xdr:cNvSpPr/>
      </xdr:nvSpPr>
      <xdr:spPr>
        <a:xfrm>
          <a:off x="8445500" y="6825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08" name="フローチャート: 判断 107"/>
        <xdr:cNvSpPr/>
      </xdr:nvSpPr>
      <xdr:spPr>
        <a:xfrm>
          <a:off x="7670800" y="6833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09" name="フローチャート: 判断 108"/>
        <xdr:cNvSpPr/>
      </xdr:nvSpPr>
      <xdr:spPr>
        <a:xfrm>
          <a:off x="6873240" y="6828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122144</xdr:rowOff>
    </xdr:from>
    <xdr:to>
      <xdr:col>50</xdr:col>
      <xdr:colOff>165100</xdr:colOff>
      <xdr:row>40</xdr:row>
      <xdr:rowOff>52294</xdr:rowOff>
    </xdr:to>
    <xdr:sp macro="" textlink="">
      <xdr:nvSpPr>
        <xdr:cNvPr id="115" name="楕円 114"/>
        <xdr:cNvSpPr/>
      </xdr:nvSpPr>
      <xdr:spPr>
        <a:xfrm>
          <a:off x="8445500" y="6660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13764</xdr:rowOff>
    </xdr:from>
    <xdr:to>
      <xdr:col>46</xdr:col>
      <xdr:colOff>38100</xdr:colOff>
      <xdr:row>40</xdr:row>
      <xdr:rowOff>115364</xdr:rowOff>
    </xdr:to>
    <xdr:sp macro="" textlink="">
      <xdr:nvSpPr>
        <xdr:cNvPr id="116" name="楕円 115"/>
        <xdr:cNvSpPr/>
      </xdr:nvSpPr>
      <xdr:spPr>
        <a:xfrm>
          <a:off x="7670800" y="67193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1494</xdr:rowOff>
    </xdr:from>
    <xdr:to>
      <xdr:col>50</xdr:col>
      <xdr:colOff>114300</xdr:colOff>
      <xdr:row>40</xdr:row>
      <xdr:rowOff>64564</xdr:rowOff>
    </xdr:to>
    <xdr:cxnSp macro="">
      <xdr:nvCxnSpPr>
        <xdr:cNvPr id="117" name="直線コネクタ 116"/>
        <xdr:cNvCxnSpPr/>
      </xdr:nvCxnSpPr>
      <xdr:spPr>
        <a:xfrm flipV="1">
          <a:off x="7713980" y="6707094"/>
          <a:ext cx="782320" cy="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18" name="n_1aveValue【道路】&#10;一人当たり延長"/>
        <xdr:cNvSpPr txBox="1"/>
      </xdr:nvSpPr>
      <xdr:spPr>
        <a:xfrm>
          <a:off x="8271587" y="69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19" name="n_2aveValue【道路】&#10;一人当たり延長"/>
        <xdr:cNvSpPr txBox="1"/>
      </xdr:nvSpPr>
      <xdr:spPr>
        <a:xfrm>
          <a:off x="7509587" y="69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0" name="n_3aveValue【道路】&#10;一人当たり延長"/>
        <xdr:cNvSpPr txBox="1"/>
      </xdr:nvSpPr>
      <xdr:spPr>
        <a:xfrm>
          <a:off x="6712027" y="66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68821</xdr:rowOff>
    </xdr:from>
    <xdr:ext cx="534377" cy="259045"/>
    <xdr:sp macro="" textlink="">
      <xdr:nvSpPr>
        <xdr:cNvPr id="121" name="n_1mainValue【道路】&#10;一人当たり延長"/>
        <xdr:cNvSpPr txBox="1"/>
      </xdr:nvSpPr>
      <xdr:spPr>
        <a:xfrm>
          <a:off x="8239271" y="643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131891</xdr:rowOff>
    </xdr:from>
    <xdr:ext cx="534377" cy="259045"/>
    <xdr:sp macro="" textlink="">
      <xdr:nvSpPr>
        <xdr:cNvPr id="122" name="n_2mainValue【道路】&#10;一人当たり延長"/>
        <xdr:cNvSpPr txBox="1"/>
      </xdr:nvSpPr>
      <xdr:spPr>
        <a:xfrm>
          <a:off x="7477271" y="65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46" name="直線コネクタ 145"/>
        <xdr:cNvCxnSpPr/>
      </xdr:nvCxnSpPr>
      <xdr:spPr>
        <a:xfrm flipV="1">
          <a:off x="4086225" y="94087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47" name="【橋りょう・トンネル】&#10;有形固定資産減価償却率最小値テキスト"/>
        <xdr:cNvSpPr txBox="1"/>
      </xdr:nvSpPr>
      <xdr:spPr>
        <a:xfrm>
          <a:off x="412496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48" name="直線コネクタ 147"/>
        <xdr:cNvCxnSpPr/>
      </xdr:nvCxnSpPr>
      <xdr:spPr>
        <a:xfrm>
          <a:off x="4020820" y="10586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49" name="【橋りょう・トンネル】&#10;有形固定資産減価償却率最大値テキスト"/>
        <xdr:cNvSpPr txBox="1"/>
      </xdr:nvSpPr>
      <xdr:spPr>
        <a:xfrm>
          <a:off x="412496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0" name="直線コネクタ 149"/>
        <xdr:cNvCxnSpPr/>
      </xdr:nvCxnSpPr>
      <xdr:spPr>
        <a:xfrm>
          <a:off x="4020820" y="940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1" name="【橋りょう・トンネル】&#10;有形固定資産減価償却率平均値テキスト"/>
        <xdr:cNvSpPr txBox="1"/>
      </xdr:nvSpPr>
      <xdr:spPr>
        <a:xfrm>
          <a:off x="4124960" y="966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2" name="フローチャート: 判断 151"/>
        <xdr:cNvSpPr/>
      </xdr:nvSpPr>
      <xdr:spPr>
        <a:xfrm>
          <a:off x="4036060" y="9683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3" name="フローチャート: 判断 152"/>
        <xdr:cNvSpPr/>
      </xdr:nvSpPr>
      <xdr:spPr>
        <a:xfrm>
          <a:off x="3312160" y="9710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54" name="フローチャート: 判断 153"/>
        <xdr:cNvSpPr/>
      </xdr:nvSpPr>
      <xdr:spPr>
        <a:xfrm>
          <a:off x="2514600" y="971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55" name="フローチャート: 判断 154"/>
        <xdr:cNvSpPr/>
      </xdr:nvSpPr>
      <xdr:spPr>
        <a:xfrm>
          <a:off x="17399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61" name="楕円 160"/>
        <xdr:cNvSpPr/>
      </xdr:nvSpPr>
      <xdr:spPr>
        <a:xfrm>
          <a:off x="3312160" y="1000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19685</xdr:rowOff>
    </xdr:from>
    <xdr:to>
      <xdr:col>15</xdr:col>
      <xdr:colOff>101600</xdr:colOff>
      <xdr:row>56</xdr:row>
      <xdr:rowOff>121285</xdr:rowOff>
    </xdr:to>
    <xdr:sp macro="" textlink="">
      <xdr:nvSpPr>
        <xdr:cNvPr id="162" name="楕円 161"/>
        <xdr:cNvSpPr/>
      </xdr:nvSpPr>
      <xdr:spPr>
        <a:xfrm>
          <a:off x="2514600" y="94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70485</xdr:rowOff>
    </xdr:from>
    <xdr:to>
      <xdr:col>19</xdr:col>
      <xdr:colOff>177800</xdr:colOff>
      <xdr:row>59</xdr:row>
      <xdr:rowOff>165735</xdr:rowOff>
    </xdr:to>
    <xdr:cxnSp macro="">
      <xdr:nvCxnSpPr>
        <xdr:cNvPr id="163" name="直線コネクタ 162"/>
        <xdr:cNvCxnSpPr/>
      </xdr:nvCxnSpPr>
      <xdr:spPr>
        <a:xfrm>
          <a:off x="2565400" y="9458325"/>
          <a:ext cx="78994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64" name="n_1aveValue【橋りょう・トンネル】&#10;有形固定資産減価償却率"/>
        <xdr:cNvSpPr txBox="1"/>
      </xdr:nvSpPr>
      <xdr:spPr>
        <a:xfrm>
          <a:off x="317056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65" name="n_2aveValue【橋りょう・トンネル】&#10;有形固定資産減価償却率"/>
        <xdr:cNvSpPr txBox="1"/>
      </xdr:nvSpPr>
      <xdr:spPr>
        <a:xfrm>
          <a:off x="2385704" y="980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66" name="n_3aveValue【橋りょう・トンネル】&#10;有形固定資産減価償却率"/>
        <xdr:cNvSpPr txBox="1"/>
      </xdr:nvSpPr>
      <xdr:spPr>
        <a:xfrm>
          <a:off x="16110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36212</xdr:rowOff>
    </xdr:from>
    <xdr:ext cx="405111" cy="259045"/>
    <xdr:sp macro="" textlink="">
      <xdr:nvSpPr>
        <xdr:cNvPr id="167" name="n_1mainValue【橋りょう・トンネル】&#10;有形固定資産減価償却率"/>
        <xdr:cNvSpPr txBox="1"/>
      </xdr:nvSpPr>
      <xdr:spPr>
        <a:xfrm>
          <a:off x="317056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137812</xdr:rowOff>
    </xdr:from>
    <xdr:ext cx="405111" cy="259045"/>
    <xdr:sp macro="" textlink="">
      <xdr:nvSpPr>
        <xdr:cNvPr id="168" name="n_2mainValue【橋りょう・トンネル】&#10;有形固定資産減価償却率"/>
        <xdr:cNvSpPr txBox="1"/>
      </xdr:nvSpPr>
      <xdr:spPr>
        <a:xfrm>
          <a:off x="2385704" y="919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2" name="テキスト ボックス 181"/>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4" name="テキスト ボックス 183"/>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6" name="テキスト ボックス 185"/>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8" name="テキスト ボックス 187"/>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170169</xdr:rowOff>
    </xdr:from>
    <xdr:to>
      <xdr:col>54</xdr:col>
      <xdr:colOff>189865</xdr:colOff>
      <xdr:row>64</xdr:row>
      <xdr:rowOff>72927</xdr:rowOff>
    </xdr:to>
    <xdr:cxnSp macro="">
      <xdr:nvCxnSpPr>
        <xdr:cNvPr id="192" name="直線コネクタ 191"/>
        <xdr:cNvCxnSpPr/>
      </xdr:nvCxnSpPr>
      <xdr:spPr>
        <a:xfrm flipV="1">
          <a:off x="9219565" y="9893289"/>
          <a:ext cx="0" cy="90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76754</xdr:rowOff>
    </xdr:from>
    <xdr:ext cx="378565" cy="259045"/>
    <xdr:sp macro="" textlink="">
      <xdr:nvSpPr>
        <xdr:cNvPr id="193" name="【橋りょう・トンネル】&#10;一人当たり有形固定資産（償却資産）額最小値テキスト"/>
        <xdr:cNvSpPr txBox="1"/>
      </xdr:nvSpPr>
      <xdr:spPr>
        <a:xfrm>
          <a:off x="9258300" y="1080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72927</xdr:rowOff>
    </xdr:from>
    <xdr:to>
      <xdr:col>55</xdr:col>
      <xdr:colOff>88900</xdr:colOff>
      <xdr:row>64</xdr:row>
      <xdr:rowOff>72927</xdr:rowOff>
    </xdr:to>
    <xdr:cxnSp macro="">
      <xdr:nvCxnSpPr>
        <xdr:cNvPr id="194" name="直線コネクタ 193"/>
        <xdr:cNvCxnSpPr/>
      </xdr:nvCxnSpPr>
      <xdr:spPr>
        <a:xfrm>
          <a:off x="9154160" y="10801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116846</xdr:rowOff>
    </xdr:from>
    <xdr:ext cx="599010" cy="259045"/>
    <xdr:sp macro="" textlink="">
      <xdr:nvSpPr>
        <xdr:cNvPr id="195" name="【橋りょう・トンネル】&#10;一人当たり有形固定資産（償却資産）額最大値テキスト"/>
        <xdr:cNvSpPr txBox="1"/>
      </xdr:nvSpPr>
      <xdr:spPr>
        <a:xfrm>
          <a:off x="9258300" y="967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170169</xdr:rowOff>
    </xdr:from>
    <xdr:to>
      <xdr:col>55</xdr:col>
      <xdr:colOff>88900</xdr:colOff>
      <xdr:row>58</xdr:row>
      <xdr:rowOff>170169</xdr:rowOff>
    </xdr:to>
    <xdr:cxnSp macro="">
      <xdr:nvCxnSpPr>
        <xdr:cNvPr id="196" name="直線コネクタ 195"/>
        <xdr:cNvCxnSpPr/>
      </xdr:nvCxnSpPr>
      <xdr:spPr>
        <a:xfrm>
          <a:off x="9154160" y="9893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167726</xdr:rowOff>
    </xdr:from>
    <xdr:ext cx="534377" cy="259045"/>
    <xdr:sp macro="" textlink="">
      <xdr:nvSpPr>
        <xdr:cNvPr id="197" name="【橋りょう・トンネル】&#10;一人当たり有形固定資産（償却資産）額平均値テキスト"/>
        <xdr:cNvSpPr txBox="1"/>
      </xdr:nvSpPr>
      <xdr:spPr>
        <a:xfrm>
          <a:off x="9258300" y="103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17849</xdr:rowOff>
    </xdr:from>
    <xdr:to>
      <xdr:col>55</xdr:col>
      <xdr:colOff>50800</xdr:colOff>
      <xdr:row>62</xdr:row>
      <xdr:rowOff>119449</xdr:rowOff>
    </xdr:to>
    <xdr:sp macro="" textlink="">
      <xdr:nvSpPr>
        <xdr:cNvPr id="198" name="フローチャート: 判断 197"/>
        <xdr:cNvSpPr/>
      </xdr:nvSpPr>
      <xdr:spPr>
        <a:xfrm>
          <a:off x="9192260" y="10411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23388</xdr:rowOff>
    </xdr:from>
    <xdr:to>
      <xdr:col>50</xdr:col>
      <xdr:colOff>165100</xdr:colOff>
      <xdr:row>62</xdr:row>
      <xdr:rowOff>124988</xdr:rowOff>
    </xdr:to>
    <xdr:sp macro="" textlink="">
      <xdr:nvSpPr>
        <xdr:cNvPr id="199" name="フローチャート: 判断 198"/>
        <xdr:cNvSpPr/>
      </xdr:nvSpPr>
      <xdr:spPr>
        <a:xfrm>
          <a:off x="844550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14111</xdr:rowOff>
    </xdr:from>
    <xdr:to>
      <xdr:col>46</xdr:col>
      <xdr:colOff>38100</xdr:colOff>
      <xdr:row>62</xdr:row>
      <xdr:rowOff>115711</xdr:rowOff>
    </xdr:to>
    <xdr:sp macro="" textlink="">
      <xdr:nvSpPr>
        <xdr:cNvPr id="200" name="フローチャート: 判断 199"/>
        <xdr:cNvSpPr/>
      </xdr:nvSpPr>
      <xdr:spPr>
        <a:xfrm>
          <a:off x="7670800" y="104077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170828</xdr:rowOff>
    </xdr:from>
    <xdr:to>
      <xdr:col>41</xdr:col>
      <xdr:colOff>101600</xdr:colOff>
      <xdr:row>62</xdr:row>
      <xdr:rowOff>100978</xdr:rowOff>
    </xdr:to>
    <xdr:sp macro="" textlink="">
      <xdr:nvSpPr>
        <xdr:cNvPr id="201" name="フローチャート: 判断 200"/>
        <xdr:cNvSpPr/>
      </xdr:nvSpPr>
      <xdr:spPr>
        <a:xfrm>
          <a:off x="6873240" y="1039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119107</xdr:rowOff>
    </xdr:from>
    <xdr:to>
      <xdr:col>50</xdr:col>
      <xdr:colOff>165100</xdr:colOff>
      <xdr:row>64</xdr:row>
      <xdr:rowOff>49257</xdr:rowOff>
    </xdr:to>
    <xdr:sp macro="" textlink="">
      <xdr:nvSpPr>
        <xdr:cNvPr id="207" name="楕円 206"/>
        <xdr:cNvSpPr/>
      </xdr:nvSpPr>
      <xdr:spPr>
        <a:xfrm>
          <a:off x="8445500" y="10680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62601</xdr:rowOff>
    </xdr:from>
    <xdr:to>
      <xdr:col>46</xdr:col>
      <xdr:colOff>38100</xdr:colOff>
      <xdr:row>56</xdr:row>
      <xdr:rowOff>164201</xdr:rowOff>
    </xdr:to>
    <xdr:sp macro="" textlink="">
      <xdr:nvSpPr>
        <xdr:cNvPr id="208" name="楕円 207"/>
        <xdr:cNvSpPr/>
      </xdr:nvSpPr>
      <xdr:spPr>
        <a:xfrm>
          <a:off x="7670800" y="94504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113401</xdr:rowOff>
    </xdr:from>
    <xdr:to>
      <xdr:col>50</xdr:col>
      <xdr:colOff>114300</xdr:colOff>
      <xdr:row>63</xdr:row>
      <xdr:rowOff>169907</xdr:rowOff>
    </xdr:to>
    <xdr:cxnSp macro="">
      <xdr:nvCxnSpPr>
        <xdr:cNvPr id="209" name="直線コネクタ 208"/>
        <xdr:cNvCxnSpPr/>
      </xdr:nvCxnSpPr>
      <xdr:spPr>
        <a:xfrm>
          <a:off x="7713980" y="9501241"/>
          <a:ext cx="782320" cy="12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141515</xdr:rowOff>
    </xdr:from>
    <xdr:ext cx="534377" cy="259045"/>
    <xdr:sp macro="" textlink="">
      <xdr:nvSpPr>
        <xdr:cNvPr id="210" name="n_1aveValue【橋りょう・トンネル】&#10;一人当たり有形固定資産（償却資産）額"/>
        <xdr:cNvSpPr txBox="1"/>
      </xdr:nvSpPr>
      <xdr:spPr>
        <a:xfrm>
          <a:off x="8239271" y="101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106838</xdr:rowOff>
    </xdr:from>
    <xdr:ext cx="534377" cy="259045"/>
    <xdr:sp macro="" textlink="">
      <xdr:nvSpPr>
        <xdr:cNvPr id="211" name="n_2aveValue【橋りょう・トンネル】&#10;一人当たり有形固定資産（償却資産）額"/>
        <xdr:cNvSpPr txBox="1"/>
      </xdr:nvSpPr>
      <xdr:spPr>
        <a:xfrm>
          <a:off x="7477271" y="10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117505</xdr:rowOff>
    </xdr:from>
    <xdr:ext cx="534377" cy="259045"/>
    <xdr:sp macro="" textlink="">
      <xdr:nvSpPr>
        <xdr:cNvPr id="212" name="n_3aveValue【橋りょう・トンネル】&#10;一人当たり有形固定資産（償却資産）額"/>
        <xdr:cNvSpPr txBox="1"/>
      </xdr:nvSpPr>
      <xdr:spPr>
        <a:xfrm>
          <a:off x="6702571" y="101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40384</xdr:rowOff>
    </xdr:from>
    <xdr:ext cx="534377" cy="259045"/>
    <xdr:sp macro="" textlink="">
      <xdr:nvSpPr>
        <xdr:cNvPr id="213" name="n_1mainValue【橋りょう・トンネル】&#10;一人当たり有形固定資産（償却資産）額"/>
        <xdr:cNvSpPr txBox="1"/>
      </xdr:nvSpPr>
      <xdr:spPr>
        <a:xfrm>
          <a:off x="8239271" y="107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9278</xdr:rowOff>
    </xdr:from>
    <xdr:ext cx="599010" cy="259045"/>
    <xdr:sp macro="" textlink="">
      <xdr:nvSpPr>
        <xdr:cNvPr id="214" name="n_2mainValue【橋りょう・トンネル】&#10;一人当たり有形固定資産（償却資産）額"/>
        <xdr:cNvSpPr txBox="1"/>
      </xdr:nvSpPr>
      <xdr:spPr>
        <a:xfrm>
          <a:off x="7444955" y="922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5" name="テキスト ボックス 224"/>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5" name="テキスト ボックス 23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7" name="テキスト ボックス 23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39" name="直線コネクタ 238"/>
        <xdr:cNvCxnSpPr/>
      </xdr:nvCxnSpPr>
      <xdr:spPr>
        <a:xfrm flipV="1">
          <a:off x="4086225" y="1305306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40" name="【公営住宅】&#10;有形固定資産減価償却率最小値テキスト"/>
        <xdr:cNvSpPr txBox="1"/>
      </xdr:nvSpPr>
      <xdr:spPr>
        <a:xfrm>
          <a:off x="4124960" y="1451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41" name="直線コネクタ 240"/>
        <xdr:cNvCxnSpPr/>
      </xdr:nvCxnSpPr>
      <xdr:spPr>
        <a:xfrm>
          <a:off x="402082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42" name="【公営住宅】&#10;有形固定資産減価償却率最大値テキスト"/>
        <xdr:cNvSpPr txBox="1"/>
      </xdr:nvSpPr>
      <xdr:spPr>
        <a:xfrm>
          <a:off x="412496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43" name="直線コネクタ 242"/>
        <xdr:cNvCxnSpPr/>
      </xdr:nvCxnSpPr>
      <xdr:spPr>
        <a:xfrm>
          <a:off x="402082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44" name="【公営住宅】&#10;有形固定資産減価償却率平均値テキスト"/>
        <xdr:cNvSpPr txBox="1"/>
      </xdr:nvSpPr>
      <xdr:spPr>
        <a:xfrm>
          <a:off x="4124960" y="13540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45" name="フローチャート: 判断 244"/>
        <xdr:cNvSpPr/>
      </xdr:nvSpPr>
      <xdr:spPr>
        <a:xfrm>
          <a:off x="403606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6" name="フローチャート: 判断 245"/>
        <xdr:cNvSpPr/>
      </xdr:nvSpPr>
      <xdr:spPr>
        <a:xfrm>
          <a:off x="331216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47" name="フローチャート: 判断 246"/>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48" name="フローチャート: 判断 247"/>
        <xdr:cNvSpPr/>
      </xdr:nvSpPr>
      <xdr:spPr>
        <a:xfrm>
          <a:off x="173990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254" name="楕円 253"/>
        <xdr:cNvSpPr/>
      </xdr:nvSpPr>
      <xdr:spPr>
        <a:xfrm>
          <a:off x="3312160" y="14030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101600</xdr:rowOff>
    </xdr:from>
    <xdr:to>
      <xdr:col>15</xdr:col>
      <xdr:colOff>101600</xdr:colOff>
      <xdr:row>84</xdr:row>
      <xdr:rowOff>31750</xdr:rowOff>
    </xdr:to>
    <xdr:sp macro="" textlink="">
      <xdr:nvSpPr>
        <xdr:cNvPr id="255" name="楕円 254"/>
        <xdr:cNvSpPr/>
      </xdr:nvSpPr>
      <xdr:spPr>
        <a:xfrm>
          <a:off x="251460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167639</xdr:rowOff>
    </xdr:to>
    <xdr:cxnSp macro="">
      <xdr:nvCxnSpPr>
        <xdr:cNvPr id="256" name="直線コネクタ 255"/>
        <xdr:cNvCxnSpPr/>
      </xdr:nvCxnSpPr>
      <xdr:spPr>
        <a:xfrm>
          <a:off x="2565400" y="1406652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57" name="n_1aveValue【公営住宅】&#10;有形固定資産減価償却率"/>
        <xdr:cNvSpPr txBox="1"/>
      </xdr:nvSpPr>
      <xdr:spPr>
        <a:xfrm>
          <a:off x="317056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58" name="n_2aveValue【公営住宅】&#10;有形固定資産減価償却率"/>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59" name="n_3aveValue【公営住宅】&#10;有形固定資産減価償却率"/>
        <xdr:cNvSpPr txBox="1"/>
      </xdr:nvSpPr>
      <xdr:spPr>
        <a:xfrm>
          <a:off x="161100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260" name="n_1mainValue【公営住宅】&#10;有形固定資産減価償却率"/>
        <xdr:cNvSpPr txBox="1"/>
      </xdr:nvSpPr>
      <xdr:spPr>
        <a:xfrm>
          <a:off x="317056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61" name="n_2mainValue【公営住宅】&#10;有形固定資産減価償却率"/>
        <xdr:cNvSpPr txBox="1"/>
      </xdr:nvSpPr>
      <xdr:spPr>
        <a:xfrm>
          <a:off x="238570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1" name="テキスト ボックス 28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85" name="直線コネクタ 284"/>
        <xdr:cNvCxnSpPr/>
      </xdr:nvCxnSpPr>
      <xdr:spPr>
        <a:xfrm flipV="1">
          <a:off x="9219565" y="13124688"/>
          <a:ext cx="0" cy="140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86"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287" name="直線コネクタ 286"/>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288" name="【公営住宅】&#10;一人当たり面積最大値テキスト"/>
        <xdr:cNvSpPr txBox="1"/>
      </xdr:nvSpPr>
      <xdr:spPr>
        <a:xfrm>
          <a:off x="9258300" y="129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289" name="直線コネクタ 288"/>
        <xdr:cNvCxnSpPr/>
      </xdr:nvCxnSpPr>
      <xdr:spPr>
        <a:xfrm>
          <a:off x="9154160" y="13124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290" name="【公営住宅】&#10;一人当たり面積平均値テキスト"/>
        <xdr:cNvSpPr txBox="1"/>
      </xdr:nvSpPr>
      <xdr:spPr>
        <a:xfrm>
          <a:off x="9258300" y="13935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291" name="フローチャート: 判断 290"/>
        <xdr:cNvSpPr/>
      </xdr:nvSpPr>
      <xdr:spPr>
        <a:xfrm>
          <a:off x="9192260" y="13957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292" name="フローチャート: 判断 291"/>
        <xdr:cNvSpPr/>
      </xdr:nvSpPr>
      <xdr:spPr>
        <a:xfrm>
          <a:off x="844550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293" name="フローチャート: 判断 292"/>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294" name="フローチャート: 判断 293"/>
        <xdr:cNvSpPr/>
      </xdr:nvSpPr>
      <xdr:spPr>
        <a:xfrm>
          <a:off x="687324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55880</xdr:rowOff>
    </xdr:from>
    <xdr:to>
      <xdr:col>50</xdr:col>
      <xdr:colOff>165100</xdr:colOff>
      <xdr:row>79</xdr:row>
      <xdr:rowOff>157480</xdr:rowOff>
    </xdr:to>
    <xdr:sp macro="" textlink="">
      <xdr:nvSpPr>
        <xdr:cNvPr id="300" name="楕円 299"/>
        <xdr:cNvSpPr/>
      </xdr:nvSpPr>
      <xdr:spPr>
        <a:xfrm>
          <a:off x="8445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58165</xdr:rowOff>
    </xdr:from>
    <xdr:to>
      <xdr:col>46</xdr:col>
      <xdr:colOff>38100</xdr:colOff>
      <xdr:row>79</xdr:row>
      <xdr:rowOff>159765</xdr:rowOff>
    </xdr:to>
    <xdr:sp macro="" textlink="">
      <xdr:nvSpPr>
        <xdr:cNvPr id="301" name="楕円 300"/>
        <xdr:cNvSpPr/>
      </xdr:nvSpPr>
      <xdr:spPr>
        <a:xfrm>
          <a:off x="7670800" y="13301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106680</xdr:rowOff>
    </xdr:from>
    <xdr:to>
      <xdr:col>50</xdr:col>
      <xdr:colOff>114300</xdr:colOff>
      <xdr:row>79</xdr:row>
      <xdr:rowOff>108965</xdr:rowOff>
    </xdr:to>
    <xdr:cxnSp macro="">
      <xdr:nvCxnSpPr>
        <xdr:cNvPr id="302" name="直線コネクタ 301"/>
        <xdr:cNvCxnSpPr/>
      </xdr:nvCxnSpPr>
      <xdr:spPr>
        <a:xfrm flipV="1">
          <a:off x="7713980" y="13350240"/>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03" name="n_1aveValue【公営住宅】&#10;一人当たり面積"/>
        <xdr:cNvSpPr txBox="1"/>
      </xdr:nvSpPr>
      <xdr:spPr>
        <a:xfrm>
          <a:off x="827158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04" name="n_2aveValue【公営住宅】&#10;一人当たり面積"/>
        <xdr:cNvSpPr txBox="1"/>
      </xdr:nvSpPr>
      <xdr:spPr>
        <a:xfrm>
          <a:off x="750958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05" name="n_3aveValue【公営住宅】&#10;一人当たり面積"/>
        <xdr:cNvSpPr txBox="1"/>
      </xdr:nvSpPr>
      <xdr:spPr>
        <a:xfrm>
          <a:off x="6712027" y="137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2557</xdr:rowOff>
    </xdr:from>
    <xdr:ext cx="469744" cy="259045"/>
    <xdr:sp macro="" textlink="">
      <xdr:nvSpPr>
        <xdr:cNvPr id="306" name="n_1mainValue【公営住宅】&#10;一人当たり面積"/>
        <xdr:cNvSpPr txBox="1"/>
      </xdr:nvSpPr>
      <xdr:spPr>
        <a:xfrm>
          <a:off x="827158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4842</xdr:rowOff>
    </xdr:from>
    <xdr:ext cx="469744" cy="259045"/>
    <xdr:sp macro="" textlink="">
      <xdr:nvSpPr>
        <xdr:cNvPr id="307" name="n_2mainValue【公営住宅】&#10;一人当たり面積"/>
        <xdr:cNvSpPr txBox="1"/>
      </xdr:nvSpPr>
      <xdr:spPr>
        <a:xfrm>
          <a:off x="7509587" y="1308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4" name="テキスト ボックス 33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5" name="直線コネクタ 33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6" name="テキスト ボックス 33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7" name="直線コネクタ 33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8" name="テキスト ボックス 33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9" name="直線コネクタ 33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0" name="テキスト ボックス 33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1" name="直線コネクタ 34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2" name="テキスト ボックス 34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3" name="直線コネクタ 34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4" name="テキスト ボックス 34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6" name="テキスト ボックス 34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48" name="直線コネクタ 347"/>
        <xdr:cNvCxnSpPr/>
      </xdr:nvCxnSpPr>
      <xdr:spPr>
        <a:xfrm flipV="1">
          <a:off x="14375764" y="5840730"/>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49" name="【認定こども園・幼稚園・保育所】&#10;有形固定資産減価償却率最小値テキスト"/>
        <xdr:cNvSpPr txBox="1"/>
      </xdr:nvSpPr>
      <xdr:spPr>
        <a:xfrm>
          <a:off x="144145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50" name="直線コネクタ 349"/>
        <xdr:cNvCxnSpPr/>
      </xdr:nvCxnSpPr>
      <xdr:spPr>
        <a:xfrm>
          <a:off x="14287500" y="683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51" name="【認定こども園・幼稚園・保育所】&#10;有形固定資産減価償却率最大値テキスト"/>
        <xdr:cNvSpPr txBox="1"/>
      </xdr:nvSpPr>
      <xdr:spPr>
        <a:xfrm>
          <a:off x="144145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52" name="直線コネクタ 351"/>
        <xdr:cNvCxnSpPr/>
      </xdr:nvCxnSpPr>
      <xdr:spPr>
        <a:xfrm>
          <a:off x="14287500" y="5840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53" name="【認定こども園・幼稚園・保育所】&#10;有形固定資産減価償却率平均値テキスト"/>
        <xdr:cNvSpPr txBox="1"/>
      </xdr:nvSpPr>
      <xdr:spPr>
        <a:xfrm>
          <a:off x="1441450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54" name="フローチャート: 判断 353"/>
        <xdr:cNvSpPr/>
      </xdr:nvSpPr>
      <xdr:spPr>
        <a:xfrm>
          <a:off x="14325600" y="63404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55" name="フローチャート: 判断 354"/>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56" name="フローチャート: 判断 355"/>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57" name="フローチャート: 判断 356"/>
        <xdr:cNvSpPr/>
      </xdr:nvSpPr>
      <xdr:spPr>
        <a:xfrm>
          <a:off x="1202944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363" name="楕円 362"/>
        <xdr:cNvSpPr/>
      </xdr:nvSpPr>
      <xdr:spPr>
        <a:xfrm>
          <a:off x="135788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364" name="楕円 363"/>
        <xdr:cNvSpPr/>
      </xdr:nvSpPr>
      <xdr:spPr>
        <a:xfrm>
          <a:off x="12804140" y="617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83820</xdr:rowOff>
    </xdr:from>
    <xdr:to>
      <xdr:col>81</xdr:col>
      <xdr:colOff>50800</xdr:colOff>
      <xdr:row>37</xdr:row>
      <xdr:rowOff>15240</xdr:rowOff>
    </xdr:to>
    <xdr:cxnSp macro="">
      <xdr:nvCxnSpPr>
        <xdr:cNvPr id="365" name="直線コネクタ 364"/>
        <xdr:cNvCxnSpPr/>
      </xdr:nvCxnSpPr>
      <xdr:spPr>
        <a:xfrm flipV="1">
          <a:off x="12854940" y="6118860"/>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66"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67" name="n_2aveValue【認定こども園・幼稚園・保育所】&#10;有形固定資産減価償却率"/>
        <xdr:cNvSpPr txBox="1"/>
      </xdr:nvSpPr>
      <xdr:spPr>
        <a:xfrm>
          <a:off x="12675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68" name="n_3aveValue【認定こども園・幼稚園・保育所】&#10;有形固定資産減価償却率"/>
        <xdr:cNvSpPr txBox="1"/>
      </xdr:nvSpPr>
      <xdr:spPr>
        <a:xfrm>
          <a:off x="119005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369" name="n_1mainValue【認定こども園・幼稚園・保育所】&#10;有形固定資産減価償却率"/>
        <xdr:cNvSpPr txBox="1"/>
      </xdr:nvSpPr>
      <xdr:spPr>
        <a:xfrm>
          <a:off x="13437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370" name="n_2mainValue【認定こども園・幼稚園・保育所】&#10;有形固定資産減価償却率"/>
        <xdr:cNvSpPr txBox="1"/>
      </xdr:nvSpPr>
      <xdr:spPr>
        <a:xfrm>
          <a:off x="12675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2" name="テキスト ボックス 38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4" name="テキスト ボックス 38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6" name="テキスト ボックス 38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8" name="テキスト ボックス 38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392" name="直線コネクタ 391"/>
        <xdr:cNvCxnSpPr/>
      </xdr:nvCxnSpPr>
      <xdr:spPr>
        <a:xfrm flipV="1">
          <a:off x="19509104" y="5705094"/>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3" name="【認定こども園・幼稚園・保育所】&#10;一人当たり面積最小値テキスト"/>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94" name="直線コネクタ 393"/>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395" name="【認定こども園・幼稚園・保育所】&#10;一人当たり面積最大値テキスト"/>
        <xdr:cNvSpPr txBox="1"/>
      </xdr:nvSpPr>
      <xdr:spPr>
        <a:xfrm>
          <a:off x="19547840" y="54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396" name="直線コネクタ 395"/>
        <xdr:cNvCxnSpPr/>
      </xdr:nvCxnSpPr>
      <xdr:spPr>
        <a:xfrm>
          <a:off x="19443700" y="5705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397" name="【認定こども園・幼稚園・保育所】&#10;一人当たり面積平均値テキスト"/>
        <xdr:cNvSpPr txBox="1"/>
      </xdr:nvSpPr>
      <xdr:spPr>
        <a:xfrm>
          <a:off x="19547840" y="676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398" name="フローチャート: 判断 397"/>
        <xdr:cNvSpPr/>
      </xdr:nvSpPr>
      <xdr:spPr>
        <a:xfrm>
          <a:off x="19458940" y="678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399" name="フローチャート: 判断 398"/>
        <xdr:cNvSpPr/>
      </xdr:nvSpPr>
      <xdr:spPr>
        <a:xfrm>
          <a:off x="1873504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00" name="フローチャート: 判断 399"/>
        <xdr:cNvSpPr/>
      </xdr:nvSpPr>
      <xdr:spPr>
        <a:xfrm>
          <a:off x="17937480" y="6815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01" name="フローチャート: 判断 400"/>
        <xdr:cNvSpPr/>
      </xdr:nvSpPr>
      <xdr:spPr>
        <a:xfrm>
          <a:off x="17162780" y="6820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2" name="テキスト ボックス 40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3" name="テキスト ボックス 40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4" name="テキスト ボックス 40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5" name="テキスト ボックス 40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6" name="テキスト ボックス 40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07" name="楕円 406"/>
        <xdr:cNvSpPr/>
      </xdr:nvSpPr>
      <xdr:spPr>
        <a:xfrm>
          <a:off x="18735040" y="6769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50546</xdr:rowOff>
    </xdr:from>
    <xdr:to>
      <xdr:col>107</xdr:col>
      <xdr:colOff>101600</xdr:colOff>
      <xdr:row>40</xdr:row>
      <xdr:rowOff>152146</xdr:rowOff>
    </xdr:to>
    <xdr:sp macro="" textlink="">
      <xdr:nvSpPr>
        <xdr:cNvPr id="408" name="楕円 407"/>
        <xdr:cNvSpPr/>
      </xdr:nvSpPr>
      <xdr:spPr>
        <a:xfrm>
          <a:off x="17937480" y="67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101346</xdr:rowOff>
    </xdr:from>
    <xdr:to>
      <xdr:col>111</xdr:col>
      <xdr:colOff>177800</xdr:colOff>
      <xdr:row>40</xdr:row>
      <xdr:rowOff>115062</xdr:rowOff>
    </xdr:to>
    <xdr:cxnSp macro="">
      <xdr:nvCxnSpPr>
        <xdr:cNvPr id="409" name="直線コネクタ 408"/>
        <xdr:cNvCxnSpPr/>
      </xdr:nvCxnSpPr>
      <xdr:spPr>
        <a:xfrm>
          <a:off x="17988280" y="680694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410" name="n_1aveValue【認定こども園・幼稚園・保育所】&#10;一人当たり面積"/>
        <xdr:cNvSpPr txBox="1"/>
      </xdr:nvSpPr>
      <xdr:spPr>
        <a:xfrm>
          <a:off x="185611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11" name="n_2aveValue【認定こども園・幼稚園・保育所】&#10;一人当たり面積"/>
        <xdr:cNvSpPr txBox="1"/>
      </xdr:nvSpPr>
      <xdr:spPr>
        <a:xfrm>
          <a:off x="1777626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12" name="n_3aveValue【認定こども園・幼稚園・保育所】&#10;一人当たり面積"/>
        <xdr:cNvSpPr txBox="1"/>
      </xdr:nvSpPr>
      <xdr:spPr>
        <a:xfrm>
          <a:off x="1700156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10939</xdr:rowOff>
    </xdr:from>
    <xdr:ext cx="469744" cy="259045"/>
    <xdr:sp macro="" textlink="">
      <xdr:nvSpPr>
        <xdr:cNvPr id="413" name="n_1mainValue【認定こども園・幼稚園・保育所】&#10;一人当たり面積"/>
        <xdr:cNvSpPr txBox="1"/>
      </xdr:nvSpPr>
      <xdr:spPr>
        <a:xfrm>
          <a:off x="185611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168673</xdr:rowOff>
    </xdr:from>
    <xdr:ext cx="469744" cy="259045"/>
    <xdr:sp macro="" textlink="">
      <xdr:nvSpPr>
        <xdr:cNvPr id="414" name="n_2mainValue【認定こども園・幼稚園・保育所】&#10;一人当たり面積"/>
        <xdr:cNvSpPr txBox="1"/>
      </xdr:nvSpPr>
      <xdr:spPr>
        <a:xfrm>
          <a:off x="17776267"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5" name="テキスト ボックス 42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7" name="テキスト ボックス 42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39" name="直線コネクタ 438"/>
        <xdr:cNvCxnSpPr/>
      </xdr:nvCxnSpPr>
      <xdr:spPr>
        <a:xfrm flipV="1">
          <a:off x="14375764" y="92697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40" name="【学校施設】&#10;有形固定資産減価償却率最小値テキスト"/>
        <xdr:cNvSpPr txBox="1"/>
      </xdr:nvSpPr>
      <xdr:spPr>
        <a:xfrm>
          <a:off x="144145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41" name="直線コネクタ 440"/>
        <xdr:cNvCxnSpPr/>
      </xdr:nvCxnSpPr>
      <xdr:spPr>
        <a:xfrm>
          <a:off x="142875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2" name="【学校施設】&#10;有形固定資産減価償却率最大値テキスト"/>
        <xdr:cNvSpPr txBox="1"/>
      </xdr:nvSpPr>
      <xdr:spPr>
        <a:xfrm>
          <a:off x="1441450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3" name="直線コネクタ 442"/>
        <xdr:cNvCxnSpPr/>
      </xdr:nvCxnSpPr>
      <xdr:spPr>
        <a:xfrm>
          <a:off x="14287500" y="926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44" name="【学校施設】&#10;有形固定資産減価償却率平均値テキスト"/>
        <xdr:cNvSpPr txBox="1"/>
      </xdr:nvSpPr>
      <xdr:spPr>
        <a:xfrm>
          <a:off x="14414500" y="982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45" name="フローチャート: 判断 444"/>
        <xdr:cNvSpPr/>
      </xdr:nvSpPr>
      <xdr:spPr>
        <a:xfrm>
          <a:off x="14325600" y="985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46" name="フローチャート: 判断 445"/>
        <xdr:cNvSpPr/>
      </xdr:nvSpPr>
      <xdr:spPr>
        <a:xfrm>
          <a:off x="1357884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47" name="フローチャート: 判断 446"/>
        <xdr:cNvSpPr/>
      </xdr:nvSpPr>
      <xdr:spPr>
        <a:xfrm>
          <a:off x="128041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48" name="フローチャート: 判断 447"/>
        <xdr:cNvSpPr/>
      </xdr:nvSpPr>
      <xdr:spPr>
        <a:xfrm>
          <a:off x="12029440" y="9832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454" name="楕円 453"/>
        <xdr:cNvSpPr/>
      </xdr:nvSpPr>
      <xdr:spPr>
        <a:xfrm>
          <a:off x="13578840" y="985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455" name="楕円 454"/>
        <xdr:cNvSpPr/>
      </xdr:nvSpPr>
      <xdr:spPr>
        <a:xfrm>
          <a:off x="12804140" y="983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15240</xdr:rowOff>
    </xdr:to>
    <xdr:cxnSp macro="">
      <xdr:nvCxnSpPr>
        <xdr:cNvPr id="456" name="直線コネクタ 455"/>
        <xdr:cNvCxnSpPr/>
      </xdr:nvCxnSpPr>
      <xdr:spPr>
        <a:xfrm>
          <a:off x="12854940" y="988695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457" name="n_1aveValue【学校施設】&#10;有形固定資産減価償却率"/>
        <xdr:cNvSpPr txBox="1"/>
      </xdr:nvSpPr>
      <xdr:spPr>
        <a:xfrm>
          <a:off x="134372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458" name="n_2aveValue【学校施設】&#10;有形固定資産減価償却率"/>
        <xdr:cNvSpPr txBox="1"/>
      </xdr:nvSpPr>
      <xdr:spPr>
        <a:xfrm>
          <a:off x="12675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59" name="n_3aveValue【学校施設】&#10;有形固定資産減価償却率"/>
        <xdr:cNvSpPr txBox="1"/>
      </xdr:nvSpPr>
      <xdr:spPr>
        <a:xfrm>
          <a:off x="119005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460" name="n_1mainValue【学校施設】&#10;有形固定資産減価償却率"/>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461" name="n_2mainValue【学校施設】&#10;有形固定資産減価償却率"/>
        <xdr:cNvSpPr txBox="1"/>
      </xdr:nvSpPr>
      <xdr:spPr>
        <a:xfrm>
          <a:off x="126752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486" name="直線コネクタ 485"/>
        <xdr:cNvCxnSpPr/>
      </xdr:nvCxnSpPr>
      <xdr:spPr>
        <a:xfrm flipV="1">
          <a:off x="19509104" y="946023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487" name="【学校施設】&#10;一人当たり面積最小値テキスト"/>
        <xdr:cNvSpPr txBox="1"/>
      </xdr:nvSpPr>
      <xdr:spPr>
        <a:xfrm>
          <a:off x="19547840"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488" name="直線コネクタ 487"/>
        <xdr:cNvCxnSpPr/>
      </xdr:nvCxnSpPr>
      <xdr:spPr>
        <a:xfrm>
          <a:off x="19443700" y="1082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489" name="【学校施設】&#10;一人当たり面積最大値テキスト"/>
        <xdr:cNvSpPr txBox="1"/>
      </xdr:nvSpPr>
      <xdr:spPr>
        <a:xfrm>
          <a:off x="1954784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490" name="直線コネクタ 489"/>
        <xdr:cNvCxnSpPr/>
      </xdr:nvCxnSpPr>
      <xdr:spPr>
        <a:xfrm>
          <a:off x="19443700" y="946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491" name="【学校施設】&#10;一人当たり面積平均値テキスト"/>
        <xdr:cNvSpPr txBox="1"/>
      </xdr:nvSpPr>
      <xdr:spPr>
        <a:xfrm>
          <a:off x="1954784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492" name="フローチャート: 判断 491"/>
        <xdr:cNvSpPr/>
      </xdr:nvSpPr>
      <xdr:spPr>
        <a:xfrm>
          <a:off x="1945894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493" name="フローチャート: 判断 492"/>
        <xdr:cNvSpPr/>
      </xdr:nvSpPr>
      <xdr:spPr>
        <a:xfrm>
          <a:off x="18735040" y="10614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494" name="フローチャート: 判断 493"/>
        <xdr:cNvSpPr/>
      </xdr:nvSpPr>
      <xdr:spPr>
        <a:xfrm>
          <a:off x="1793748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495" name="フローチャート: 判断 494"/>
        <xdr:cNvSpPr/>
      </xdr:nvSpPr>
      <xdr:spPr>
        <a:xfrm>
          <a:off x="17162780" y="10662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75692</xdr:rowOff>
    </xdr:from>
    <xdr:to>
      <xdr:col>112</xdr:col>
      <xdr:colOff>38100</xdr:colOff>
      <xdr:row>63</xdr:row>
      <xdr:rowOff>5842</xdr:rowOff>
    </xdr:to>
    <xdr:sp macro="" textlink="">
      <xdr:nvSpPr>
        <xdr:cNvPr id="501" name="楕円 500"/>
        <xdr:cNvSpPr/>
      </xdr:nvSpPr>
      <xdr:spPr>
        <a:xfrm>
          <a:off x="18735040" y="1046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108458</xdr:rowOff>
    </xdr:from>
    <xdr:to>
      <xdr:col>107</xdr:col>
      <xdr:colOff>101600</xdr:colOff>
      <xdr:row>63</xdr:row>
      <xdr:rowOff>38608</xdr:rowOff>
    </xdr:to>
    <xdr:sp macro="" textlink="">
      <xdr:nvSpPr>
        <xdr:cNvPr id="502" name="楕円 501"/>
        <xdr:cNvSpPr/>
      </xdr:nvSpPr>
      <xdr:spPr>
        <a:xfrm>
          <a:off x="17937480" y="10502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126492</xdr:rowOff>
    </xdr:from>
    <xdr:to>
      <xdr:col>111</xdr:col>
      <xdr:colOff>177800</xdr:colOff>
      <xdr:row>62</xdr:row>
      <xdr:rowOff>159258</xdr:rowOff>
    </xdr:to>
    <xdr:cxnSp macro="">
      <xdr:nvCxnSpPr>
        <xdr:cNvPr id="503" name="直線コネクタ 502"/>
        <xdr:cNvCxnSpPr/>
      </xdr:nvCxnSpPr>
      <xdr:spPr>
        <a:xfrm flipV="1">
          <a:off x="17988280" y="10520172"/>
          <a:ext cx="78994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04" name="n_1aveValue【学校施設】&#10;一人当たり面積"/>
        <xdr:cNvSpPr txBox="1"/>
      </xdr:nvSpPr>
      <xdr:spPr>
        <a:xfrm>
          <a:off x="18561127" y="107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05" name="n_2aveValue【学校施設】&#10;一人当たり面積"/>
        <xdr:cNvSpPr txBox="1"/>
      </xdr:nvSpPr>
      <xdr:spPr>
        <a:xfrm>
          <a:off x="1777626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06" name="n_3aveValue【学校施設】&#10;一人当たり面積"/>
        <xdr:cNvSpPr txBox="1"/>
      </xdr:nvSpPr>
      <xdr:spPr>
        <a:xfrm>
          <a:off x="1700156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22369</xdr:rowOff>
    </xdr:from>
    <xdr:ext cx="469744" cy="259045"/>
    <xdr:sp macro="" textlink="">
      <xdr:nvSpPr>
        <xdr:cNvPr id="507" name="n_1mainValue【学校施設】&#10;一人当たり面積"/>
        <xdr:cNvSpPr txBox="1"/>
      </xdr:nvSpPr>
      <xdr:spPr>
        <a:xfrm>
          <a:off x="18561127" y="102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55135</xdr:rowOff>
    </xdr:from>
    <xdr:ext cx="469744" cy="259045"/>
    <xdr:sp macro="" textlink="">
      <xdr:nvSpPr>
        <xdr:cNvPr id="508" name="n_2mainValue【学校施設】&#10;一人当たり面積"/>
        <xdr:cNvSpPr txBox="1"/>
      </xdr:nvSpPr>
      <xdr:spPr>
        <a:xfrm>
          <a:off x="1777626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84</xdr:row>
      <xdr:rowOff>78921</xdr:rowOff>
    </xdr:to>
    <xdr:cxnSp macro="">
      <xdr:nvCxnSpPr>
        <xdr:cNvPr id="534" name="直線コネクタ 533"/>
        <xdr:cNvCxnSpPr/>
      </xdr:nvCxnSpPr>
      <xdr:spPr>
        <a:xfrm flipV="1">
          <a:off x="14375764" y="13054149"/>
          <a:ext cx="0" cy="110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82748</xdr:rowOff>
    </xdr:from>
    <xdr:ext cx="405111" cy="259045"/>
    <xdr:sp macro="" textlink="">
      <xdr:nvSpPr>
        <xdr:cNvPr id="535" name="【児童館】&#10;有形固定資産減価償却率最小値テキスト"/>
        <xdr:cNvSpPr txBox="1"/>
      </xdr:nvSpPr>
      <xdr:spPr>
        <a:xfrm>
          <a:off x="14414500" y="1416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78921</xdr:rowOff>
    </xdr:from>
    <xdr:to>
      <xdr:col>86</xdr:col>
      <xdr:colOff>25400</xdr:colOff>
      <xdr:row>84</xdr:row>
      <xdr:rowOff>78921</xdr:rowOff>
    </xdr:to>
    <xdr:cxnSp macro="">
      <xdr:nvCxnSpPr>
        <xdr:cNvPr id="536" name="直線コネクタ 535"/>
        <xdr:cNvCxnSpPr/>
      </xdr:nvCxnSpPr>
      <xdr:spPr>
        <a:xfrm>
          <a:off x="14287500" y="14160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405111" cy="259045"/>
    <xdr:sp macro="" textlink="">
      <xdr:nvSpPr>
        <xdr:cNvPr id="537" name="【児童館】&#10;有形固定資産減価償却率最大値テキスト"/>
        <xdr:cNvSpPr txBox="1"/>
      </xdr:nvSpPr>
      <xdr:spPr>
        <a:xfrm>
          <a:off x="14414500" y="1283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38" name="直線コネクタ 537"/>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39" name="【児童館】&#10;有形固定資産減価償却率平均値テキスト"/>
        <xdr:cNvSpPr txBox="1"/>
      </xdr:nvSpPr>
      <xdr:spPr>
        <a:xfrm>
          <a:off x="14414500" y="13551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40" name="フローチャート: 判断 539"/>
        <xdr:cNvSpPr/>
      </xdr:nvSpPr>
      <xdr:spPr>
        <a:xfrm>
          <a:off x="14325600" y="135732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24856</xdr:rowOff>
    </xdr:from>
    <xdr:to>
      <xdr:col>81</xdr:col>
      <xdr:colOff>101600</xdr:colOff>
      <xdr:row>81</xdr:row>
      <xdr:rowOff>126456</xdr:rowOff>
    </xdr:to>
    <xdr:sp macro="" textlink="">
      <xdr:nvSpPr>
        <xdr:cNvPr id="541" name="フローチャート: 判断 540"/>
        <xdr:cNvSpPr/>
      </xdr:nvSpPr>
      <xdr:spPr>
        <a:xfrm>
          <a:off x="13578840" y="136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18324</xdr:rowOff>
    </xdr:from>
    <xdr:to>
      <xdr:col>76</xdr:col>
      <xdr:colOff>165100</xdr:colOff>
      <xdr:row>81</xdr:row>
      <xdr:rowOff>119924</xdr:rowOff>
    </xdr:to>
    <xdr:sp macro="" textlink="">
      <xdr:nvSpPr>
        <xdr:cNvPr id="542" name="フローチャート: 判断 541"/>
        <xdr:cNvSpPr/>
      </xdr:nvSpPr>
      <xdr:spPr>
        <a:xfrm>
          <a:off x="1280414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55880</xdr:rowOff>
    </xdr:from>
    <xdr:to>
      <xdr:col>72</xdr:col>
      <xdr:colOff>38100</xdr:colOff>
      <xdr:row>81</xdr:row>
      <xdr:rowOff>157480</xdr:rowOff>
    </xdr:to>
    <xdr:sp macro="" textlink="">
      <xdr:nvSpPr>
        <xdr:cNvPr id="543" name="フローチャート: 判断 542"/>
        <xdr:cNvSpPr/>
      </xdr:nvSpPr>
      <xdr:spPr>
        <a:xfrm>
          <a:off x="12029440" y="13634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55880</xdr:rowOff>
    </xdr:from>
    <xdr:to>
      <xdr:col>81</xdr:col>
      <xdr:colOff>101600</xdr:colOff>
      <xdr:row>85</xdr:row>
      <xdr:rowOff>157480</xdr:rowOff>
    </xdr:to>
    <xdr:sp macro="" textlink="">
      <xdr:nvSpPr>
        <xdr:cNvPr id="549" name="楕円 548"/>
        <xdr:cNvSpPr/>
      </xdr:nvSpPr>
      <xdr:spPr>
        <a:xfrm>
          <a:off x="1357884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113030</xdr:rowOff>
    </xdr:from>
    <xdr:to>
      <xdr:col>76</xdr:col>
      <xdr:colOff>165100</xdr:colOff>
      <xdr:row>78</xdr:row>
      <xdr:rowOff>43180</xdr:rowOff>
    </xdr:to>
    <xdr:sp macro="" textlink="">
      <xdr:nvSpPr>
        <xdr:cNvPr id="550" name="楕円 549"/>
        <xdr:cNvSpPr/>
      </xdr:nvSpPr>
      <xdr:spPr>
        <a:xfrm>
          <a:off x="12804140" y="1302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163830</xdr:rowOff>
    </xdr:from>
    <xdr:to>
      <xdr:col>81</xdr:col>
      <xdr:colOff>50800</xdr:colOff>
      <xdr:row>85</xdr:row>
      <xdr:rowOff>106680</xdr:rowOff>
    </xdr:to>
    <xdr:cxnSp macro="">
      <xdr:nvCxnSpPr>
        <xdr:cNvPr id="551" name="直線コネクタ 550"/>
        <xdr:cNvCxnSpPr/>
      </xdr:nvCxnSpPr>
      <xdr:spPr>
        <a:xfrm>
          <a:off x="12854940" y="13072110"/>
          <a:ext cx="774700" cy="128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142983</xdr:rowOff>
    </xdr:from>
    <xdr:ext cx="405111" cy="259045"/>
    <xdr:sp macro="" textlink="">
      <xdr:nvSpPr>
        <xdr:cNvPr id="552" name="n_1aveValue【児童館】&#10;有形固定資産減価償却率"/>
        <xdr:cNvSpPr txBox="1"/>
      </xdr:nvSpPr>
      <xdr:spPr>
        <a:xfrm>
          <a:off x="13437244" y="133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111051</xdr:rowOff>
    </xdr:from>
    <xdr:ext cx="405111" cy="259045"/>
    <xdr:sp macro="" textlink="">
      <xdr:nvSpPr>
        <xdr:cNvPr id="553" name="n_2aveValue【児童館】&#10;有形固定資産減価償却率"/>
        <xdr:cNvSpPr txBox="1"/>
      </xdr:nvSpPr>
      <xdr:spPr>
        <a:xfrm>
          <a:off x="12675244" y="1368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2557</xdr:rowOff>
    </xdr:from>
    <xdr:ext cx="405111" cy="259045"/>
    <xdr:sp macro="" textlink="">
      <xdr:nvSpPr>
        <xdr:cNvPr id="554" name="n_3aveValue【児童館】&#10;有形固定資産減価償却率"/>
        <xdr:cNvSpPr txBox="1"/>
      </xdr:nvSpPr>
      <xdr:spPr>
        <a:xfrm>
          <a:off x="119005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148607</xdr:rowOff>
    </xdr:from>
    <xdr:ext cx="405111" cy="259045"/>
    <xdr:sp macro="" textlink="">
      <xdr:nvSpPr>
        <xdr:cNvPr id="555" name="n_1mainValue【児童館】&#10;有形固定資産減価償却率"/>
        <xdr:cNvSpPr txBox="1"/>
      </xdr:nvSpPr>
      <xdr:spPr>
        <a:xfrm>
          <a:off x="134372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59707</xdr:rowOff>
    </xdr:from>
    <xdr:ext cx="405111" cy="259045"/>
    <xdr:sp macro="" textlink="">
      <xdr:nvSpPr>
        <xdr:cNvPr id="556" name="n_2mainValue【児童館】&#10;有形固定資産減価償却率"/>
        <xdr:cNvSpPr txBox="1"/>
      </xdr:nvSpPr>
      <xdr:spPr>
        <a:xfrm>
          <a:off x="1267524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580" name="直線コネクタ 579"/>
        <xdr:cNvCxnSpPr/>
      </xdr:nvCxnSpPr>
      <xdr:spPr>
        <a:xfrm flipV="1">
          <a:off x="19509104" y="1324102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81" name="【児童館】&#10;一人当たり面積最小値テキスト"/>
        <xdr:cNvSpPr txBox="1"/>
      </xdr:nvSpPr>
      <xdr:spPr>
        <a:xfrm>
          <a:off x="1954784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82" name="直線コネクタ 581"/>
        <xdr:cNvCxnSpPr/>
      </xdr:nvCxnSpPr>
      <xdr:spPr>
        <a:xfrm>
          <a:off x="1944370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583" name="【児童館】&#10;一人当たり面積最大値テキスト"/>
        <xdr:cNvSpPr txBox="1"/>
      </xdr:nvSpPr>
      <xdr:spPr>
        <a:xfrm>
          <a:off x="19547840"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584" name="直線コネクタ 583"/>
        <xdr:cNvCxnSpPr/>
      </xdr:nvCxnSpPr>
      <xdr:spPr>
        <a:xfrm>
          <a:off x="19443700" y="13241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585" name="【児童館】&#10;一人当たり面積平均値テキスト"/>
        <xdr:cNvSpPr txBox="1"/>
      </xdr:nvSpPr>
      <xdr:spPr>
        <a:xfrm>
          <a:off x="19547840" y="14284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586" name="フローチャート: 判断 585"/>
        <xdr:cNvSpPr/>
      </xdr:nvSpPr>
      <xdr:spPr>
        <a:xfrm>
          <a:off x="1945894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587" name="フローチャート: 判断 586"/>
        <xdr:cNvSpPr/>
      </xdr:nvSpPr>
      <xdr:spPr>
        <a:xfrm>
          <a:off x="18735040" y="14306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88" name="フローチャート: 判断 587"/>
        <xdr:cNvSpPr/>
      </xdr:nvSpPr>
      <xdr:spPr>
        <a:xfrm>
          <a:off x="17937480" y="1433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589" name="フローチャート: 判断 588"/>
        <xdr:cNvSpPr/>
      </xdr:nvSpPr>
      <xdr:spPr>
        <a:xfrm>
          <a:off x="1716278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595" name="楕円 594"/>
        <xdr:cNvSpPr/>
      </xdr:nvSpPr>
      <xdr:spPr>
        <a:xfrm>
          <a:off x="18735040" y="14319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38100</xdr:rowOff>
    </xdr:from>
    <xdr:to>
      <xdr:col>107</xdr:col>
      <xdr:colOff>101600</xdr:colOff>
      <xdr:row>86</xdr:row>
      <xdr:rowOff>139700</xdr:rowOff>
    </xdr:to>
    <xdr:sp macro="" textlink="">
      <xdr:nvSpPr>
        <xdr:cNvPr id="596" name="楕円 595"/>
        <xdr:cNvSpPr/>
      </xdr:nvSpPr>
      <xdr:spPr>
        <a:xfrm>
          <a:off x="1793748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86</xdr:row>
      <xdr:rowOff>88900</xdr:rowOff>
    </xdr:to>
    <xdr:cxnSp macro="">
      <xdr:nvCxnSpPr>
        <xdr:cNvPr id="597" name="直線コネクタ 596"/>
        <xdr:cNvCxnSpPr/>
      </xdr:nvCxnSpPr>
      <xdr:spPr>
        <a:xfrm flipV="1">
          <a:off x="17988280" y="14370050"/>
          <a:ext cx="78994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598" name="n_1aveValue【児童館】&#10;一人当たり面積"/>
        <xdr:cNvSpPr txBox="1"/>
      </xdr:nvSpPr>
      <xdr:spPr>
        <a:xfrm>
          <a:off x="1856112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599" name="n_2aveValue【児童館】&#10;一人当たり面積"/>
        <xdr:cNvSpPr txBox="1"/>
      </xdr:nvSpPr>
      <xdr:spPr>
        <a:xfrm>
          <a:off x="1777626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00" name="n_3aveValue【児童館】&#10;一人当たり面積"/>
        <xdr:cNvSpPr txBox="1"/>
      </xdr:nvSpPr>
      <xdr:spPr>
        <a:xfrm>
          <a:off x="17001567"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162577</xdr:rowOff>
    </xdr:from>
    <xdr:ext cx="469744" cy="259045"/>
    <xdr:sp macro="" textlink="">
      <xdr:nvSpPr>
        <xdr:cNvPr id="601" name="n_1mainValue【児童館】&#10;一人当たり面積"/>
        <xdr:cNvSpPr txBox="1"/>
      </xdr:nvSpPr>
      <xdr:spPr>
        <a:xfrm>
          <a:off x="18561127"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130827</xdr:rowOff>
    </xdr:from>
    <xdr:ext cx="469744" cy="259045"/>
    <xdr:sp macro="" textlink="">
      <xdr:nvSpPr>
        <xdr:cNvPr id="602" name="n_2mainValue【児童館】&#10;一人当たり面積"/>
        <xdr:cNvSpPr txBox="1"/>
      </xdr:nvSpPr>
      <xdr:spPr>
        <a:xfrm>
          <a:off x="17776267" y="145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3" name="テキスト ボックス 61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4" name="直線コネクタ 6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5" name="テキスト ボックス 61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6" name="直線コネクタ 6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7" name="テキスト ボックス 6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8" name="直線コネクタ 6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9" name="テキスト ボックス 6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0" name="直線コネクタ 6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1" name="テキスト ボックス 620"/>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3" name="テキスト ボックス 62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25" name="直線コネクタ 624"/>
        <xdr:cNvCxnSpPr/>
      </xdr:nvCxnSpPr>
      <xdr:spPr>
        <a:xfrm flipV="1">
          <a:off x="14375764" y="16973551"/>
          <a:ext cx="0" cy="128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26" name="【公民館】&#10;有形固定資産減価償却率最小値テキスト"/>
        <xdr:cNvSpPr txBox="1"/>
      </xdr:nvSpPr>
      <xdr:spPr>
        <a:xfrm>
          <a:off x="14414500" y="182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27" name="直線コネクタ 626"/>
        <xdr:cNvCxnSpPr/>
      </xdr:nvCxnSpPr>
      <xdr:spPr>
        <a:xfrm>
          <a:off x="14287500" y="18254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28"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29" name="直線コネクタ 628"/>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30" name="【公民館】&#10;有形固定資産減価償却率平均値テキスト"/>
        <xdr:cNvSpPr txBox="1"/>
      </xdr:nvSpPr>
      <xdr:spPr>
        <a:xfrm>
          <a:off x="14414500" y="1776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31" name="フローチャート: 判断 630"/>
        <xdr:cNvSpPr/>
      </xdr:nvSpPr>
      <xdr:spPr>
        <a:xfrm>
          <a:off x="14325600" y="177860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632" name="フローチャート: 判断 631"/>
        <xdr:cNvSpPr/>
      </xdr:nvSpPr>
      <xdr:spPr>
        <a:xfrm>
          <a:off x="13578840" y="1782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33" name="フローチャート: 判断 632"/>
        <xdr:cNvSpPr/>
      </xdr:nvSpPr>
      <xdr:spPr>
        <a:xfrm>
          <a:off x="12804140" y="1783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634" name="フローチャート: 判断 633"/>
        <xdr:cNvSpPr/>
      </xdr:nvSpPr>
      <xdr:spPr>
        <a:xfrm>
          <a:off x="120294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40" name="楕円 639"/>
        <xdr:cNvSpPr/>
      </xdr:nvSpPr>
      <xdr:spPr>
        <a:xfrm>
          <a:off x="135788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73406</xdr:rowOff>
    </xdr:from>
    <xdr:to>
      <xdr:col>76</xdr:col>
      <xdr:colOff>165100</xdr:colOff>
      <xdr:row>107</xdr:row>
      <xdr:rowOff>3556</xdr:rowOff>
    </xdr:to>
    <xdr:sp macro="" textlink="">
      <xdr:nvSpPr>
        <xdr:cNvPr id="641" name="楕円 640"/>
        <xdr:cNvSpPr/>
      </xdr:nvSpPr>
      <xdr:spPr>
        <a:xfrm>
          <a:off x="12804140" y="17843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124206</xdr:rowOff>
    </xdr:to>
    <xdr:cxnSp macro="">
      <xdr:nvCxnSpPr>
        <xdr:cNvPr id="642" name="直線コネクタ 641"/>
        <xdr:cNvCxnSpPr/>
      </xdr:nvCxnSpPr>
      <xdr:spPr>
        <a:xfrm flipV="1">
          <a:off x="12854940" y="17868901"/>
          <a:ext cx="7747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643" name="n_1aveValue【公民館】&#10;有形固定資産減価償却率"/>
        <xdr:cNvSpPr txBox="1"/>
      </xdr:nvSpPr>
      <xdr:spPr>
        <a:xfrm>
          <a:off x="13437244" y="1791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644" name="n_2aveValue【公民館】&#10;有形固定資産減価償却率"/>
        <xdr:cNvSpPr txBox="1"/>
      </xdr:nvSpPr>
      <xdr:spPr>
        <a:xfrm>
          <a:off x="12675244" y="1761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645" name="n_3aveValue【公民館】&#10;有形固定資産減価償却率"/>
        <xdr:cNvSpPr txBox="1"/>
      </xdr:nvSpPr>
      <xdr:spPr>
        <a:xfrm>
          <a:off x="119005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166388</xdr:rowOff>
    </xdr:from>
    <xdr:ext cx="405111" cy="259045"/>
    <xdr:sp macro="" textlink="">
      <xdr:nvSpPr>
        <xdr:cNvPr id="646" name="n_1mainValue【公民館】&#10;有形固定資産減価償却率"/>
        <xdr:cNvSpPr txBox="1"/>
      </xdr:nvSpPr>
      <xdr:spPr>
        <a:xfrm>
          <a:off x="13437244"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166133</xdr:rowOff>
    </xdr:from>
    <xdr:ext cx="405111" cy="259045"/>
    <xdr:sp macro="" textlink="">
      <xdr:nvSpPr>
        <xdr:cNvPr id="647" name="n_2mainValue【公民館】&#10;有形固定資産減価償却率"/>
        <xdr:cNvSpPr txBox="1"/>
      </xdr:nvSpPr>
      <xdr:spPr>
        <a:xfrm>
          <a:off x="12675244" y="1793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671" name="直線コネクタ 670"/>
        <xdr:cNvCxnSpPr/>
      </xdr:nvCxnSpPr>
      <xdr:spPr>
        <a:xfrm flipV="1">
          <a:off x="19509104" y="169164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72"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73" name="直線コネクタ 672"/>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674" name="【公民館】&#10;一人当たり面積最大値テキスト"/>
        <xdr:cNvSpPr txBox="1"/>
      </xdr:nvSpPr>
      <xdr:spPr>
        <a:xfrm>
          <a:off x="195478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75" name="直線コネクタ 674"/>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76" name="【公民館】&#10;一人当たり面積平均値テキスト"/>
        <xdr:cNvSpPr txBox="1"/>
      </xdr:nvSpPr>
      <xdr:spPr>
        <a:xfrm>
          <a:off x="1954784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77" name="フローチャート: 判断 676"/>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678" name="フローチャート: 判断 677"/>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79" name="フローチャート: 判断 678"/>
        <xdr:cNvSpPr/>
      </xdr:nvSpPr>
      <xdr:spPr>
        <a:xfrm>
          <a:off x="179374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80" name="フローチャート: 判断 679"/>
        <xdr:cNvSpPr/>
      </xdr:nvSpPr>
      <xdr:spPr>
        <a:xfrm>
          <a:off x="1716278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67311</xdr:rowOff>
    </xdr:from>
    <xdr:to>
      <xdr:col>112</xdr:col>
      <xdr:colOff>38100</xdr:colOff>
      <xdr:row>103</xdr:row>
      <xdr:rowOff>168911</xdr:rowOff>
    </xdr:to>
    <xdr:sp macro="" textlink="">
      <xdr:nvSpPr>
        <xdr:cNvPr id="686" name="楕円 685"/>
        <xdr:cNvSpPr/>
      </xdr:nvSpPr>
      <xdr:spPr>
        <a:xfrm>
          <a:off x="18735040" y="17334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87" name="楕円 686"/>
        <xdr:cNvSpPr/>
      </xdr:nvSpPr>
      <xdr:spPr>
        <a:xfrm>
          <a:off x="179374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118111</xdr:rowOff>
    </xdr:from>
    <xdr:to>
      <xdr:col>111</xdr:col>
      <xdr:colOff>177800</xdr:colOff>
      <xdr:row>105</xdr:row>
      <xdr:rowOff>41911</xdr:rowOff>
    </xdr:to>
    <xdr:cxnSp macro="">
      <xdr:nvCxnSpPr>
        <xdr:cNvPr id="688" name="直線コネクタ 687"/>
        <xdr:cNvCxnSpPr/>
      </xdr:nvCxnSpPr>
      <xdr:spPr>
        <a:xfrm flipV="1">
          <a:off x="17988280" y="17385031"/>
          <a:ext cx="78994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689" name="n_1aveValue【公民館】&#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690" name="n_2aveValue【公民館】&#10;一人当たり面積"/>
        <xdr:cNvSpPr txBox="1"/>
      </xdr:nvSpPr>
      <xdr:spPr>
        <a:xfrm>
          <a:off x="177762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691" name="n_3aveValue【公民館】&#10;一人当たり面積"/>
        <xdr:cNvSpPr txBox="1"/>
      </xdr:nvSpPr>
      <xdr:spPr>
        <a:xfrm>
          <a:off x="170015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13988</xdr:rowOff>
    </xdr:from>
    <xdr:ext cx="469744" cy="259045"/>
    <xdr:sp macro="" textlink="">
      <xdr:nvSpPr>
        <xdr:cNvPr id="692" name="n_1mainValue【公民館】&#10;一人当たり面積"/>
        <xdr:cNvSpPr txBox="1"/>
      </xdr:nvSpPr>
      <xdr:spPr>
        <a:xfrm>
          <a:off x="18561127" y="1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93" name="n_2mainValue【公民館】&#10;一人当たり面積"/>
        <xdr:cNvSpPr txBox="1"/>
      </xdr:nvSpPr>
      <xdr:spPr>
        <a:xfrm>
          <a:off x="177762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令和２年４月</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日付け２市町村第</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号に対する回答時において、平成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年度財務書類は整備中であったため、次回照会時に回答することといたします。</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324,246
321,705
1,232.02
152,847,298
146,829,994
4,549,639
74,430,959
124,488,986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086225" y="553810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124960" y="6981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02082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1249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124960" y="6373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03606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312160" y="6413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161488</xdr:rowOff>
    </xdr:from>
    <xdr:ext cx="405111" cy="259045"/>
    <xdr:sp macro="" textlink="">
      <xdr:nvSpPr>
        <xdr:cNvPr id="65" name="n_1aveValue【図書館】&#10;有形固定資産減価償却率"/>
        <xdr:cNvSpPr txBox="1"/>
      </xdr:nvSpPr>
      <xdr:spPr>
        <a:xfrm>
          <a:off x="317056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25400</xdr:rowOff>
    </xdr:from>
    <xdr:to>
      <xdr:col>15</xdr:col>
      <xdr:colOff>101600</xdr:colOff>
      <xdr:row>38</xdr:row>
      <xdr:rowOff>127000</xdr:rowOff>
    </xdr:to>
    <xdr:sp macro="" textlink="">
      <xdr:nvSpPr>
        <xdr:cNvPr id="66" name="フローチャート: 判断 65"/>
        <xdr:cNvSpPr/>
      </xdr:nvSpPr>
      <xdr:spPr>
        <a:xfrm>
          <a:off x="25146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143527</xdr:rowOff>
    </xdr:from>
    <xdr:ext cx="405111" cy="259045"/>
    <xdr:sp macro="" textlink="">
      <xdr:nvSpPr>
        <xdr:cNvPr id="67" name="n_2aveValue【図書館】&#10;有形固定資産減価償却率"/>
        <xdr:cNvSpPr txBox="1"/>
      </xdr:nvSpPr>
      <xdr:spPr>
        <a:xfrm>
          <a:off x="23857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170724</xdr:rowOff>
    </xdr:from>
    <xdr:to>
      <xdr:col>10</xdr:col>
      <xdr:colOff>165100</xdr:colOff>
      <xdr:row>38</xdr:row>
      <xdr:rowOff>100874</xdr:rowOff>
    </xdr:to>
    <xdr:sp macro="" textlink="">
      <xdr:nvSpPr>
        <xdr:cNvPr id="68" name="フローチャート: 判断 67"/>
        <xdr:cNvSpPr/>
      </xdr:nvSpPr>
      <xdr:spPr>
        <a:xfrm>
          <a:off x="173990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117401</xdr:rowOff>
    </xdr:from>
    <xdr:ext cx="405111" cy="259045"/>
    <xdr:sp macro="" textlink="">
      <xdr:nvSpPr>
        <xdr:cNvPr id="69" name="n_3aveValue【図書館】&#10;有形固定資産減価償却率"/>
        <xdr:cNvSpPr txBox="1"/>
      </xdr:nvSpPr>
      <xdr:spPr>
        <a:xfrm>
          <a:off x="161100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156028</xdr:rowOff>
    </xdr:from>
    <xdr:to>
      <xdr:col>20</xdr:col>
      <xdr:colOff>38100</xdr:colOff>
      <xdr:row>40</xdr:row>
      <xdr:rowOff>86178</xdr:rowOff>
    </xdr:to>
    <xdr:sp macro="" textlink="">
      <xdr:nvSpPr>
        <xdr:cNvPr id="75" name="楕円 74"/>
        <xdr:cNvSpPr/>
      </xdr:nvSpPr>
      <xdr:spPr>
        <a:xfrm>
          <a:off x="3312160" y="6693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156028</xdr:rowOff>
    </xdr:from>
    <xdr:to>
      <xdr:col>15</xdr:col>
      <xdr:colOff>101600</xdr:colOff>
      <xdr:row>40</xdr:row>
      <xdr:rowOff>86178</xdr:rowOff>
    </xdr:to>
    <xdr:sp macro="" textlink="">
      <xdr:nvSpPr>
        <xdr:cNvPr id="76" name="楕円 75"/>
        <xdr:cNvSpPr/>
      </xdr:nvSpPr>
      <xdr:spPr>
        <a:xfrm>
          <a:off x="2514600" y="6693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35378</xdr:rowOff>
    </xdr:from>
    <xdr:to>
      <xdr:col>19</xdr:col>
      <xdr:colOff>177800</xdr:colOff>
      <xdr:row>40</xdr:row>
      <xdr:rowOff>35378</xdr:rowOff>
    </xdr:to>
    <xdr:cxnSp macro="">
      <xdr:nvCxnSpPr>
        <xdr:cNvPr id="77" name="直線コネクタ 76"/>
        <xdr:cNvCxnSpPr/>
      </xdr:nvCxnSpPr>
      <xdr:spPr>
        <a:xfrm>
          <a:off x="2565400" y="67409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77305</xdr:rowOff>
    </xdr:from>
    <xdr:ext cx="405111" cy="259045"/>
    <xdr:sp macro="" textlink="">
      <xdr:nvSpPr>
        <xdr:cNvPr id="78" name="n_1mainValue【図書館】&#10;有形固定資産減価償却率"/>
        <xdr:cNvSpPr txBox="1"/>
      </xdr:nvSpPr>
      <xdr:spPr>
        <a:xfrm>
          <a:off x="3170564"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77305</xdr:rowOff>
    </xdr:from>
    <xdr:ext cx="405111" cy="259045"/>
    <xdr:sp macro="" textlink="">
      <xdr:nvSpPr>
        <xdr:cNvPr id="79" name="n_2mainValue【図書館】&#10;有形固定資産減価償却率"/>
        <xdr:cNvSpPr txBox="1"/>
      </xdr:nvSpPr>
      <xdr:spPr>
        <a:xfrm>
          <a:off x="2385704"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3" name="直線コネクタ 102"/>
        <xdr:cNvCxnSpPr/>
      </xdr:nvCxnSpPr>
      <xdr:spPr>
        <a:xfrm flipV="1">
          <a:off x="9219565" y="565277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4"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5" name="直線コネクタ 104"/>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6" name="【図書館】&#10;一人当たり面積最大値テキスト"/>
        <xdr:cNvSpPr txBox="1"/>
      </xdr:nvSpPr>
      <xdr:spPr>
        <a:xfrm>
          <a:off x="9258300"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07" name="直線コネクタ 106"/>
        <xdr:cNvCxnSpPr/>
      </xdr:nvCxnSpPr>
      <xdr:spPr>
        <a:xfrm>
          <a:off x="9154160" y="565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08" name="【図書館】&#10;一人当たり面積平均値テキスト"/>
        <xdr:cNvSpPr txBox="1"/>
      </xdr:nvSpPr>
      <xdr:spPr>
        <a:xfrm>
          <a:off x="9258300" y="667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09" name="フローチャート: 判断 108"/>
        <xdr:cNvSpPr/>
      </xdr:nvSpPr>
      <xdr:spPr>
        <a:xfrm>
          <a:off x="919226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0" name="フローチャート: 判断 109"/>
        <xdr:cNvSpPr/>
      </xdr:nvSpPr>
      <xdr:spPr>
        <a:xfrm>
          <a:off x="8445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11"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112" name="フローチャート: 判断 111"/>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118127</xdr:rowOff>
    </xdr:from>
    <xdr:ext cx="469744" cy="259045"/>
    <xdr:sp macro="" textlink="">
      <xdr:nvSpPr>
        <xdr:cNvPr id="113" name="n_2aveValue【図書館】&#10;一人当たり面積"/>
        <xdr:cNvSpPr txBox="1"/>
      </xdr:nvSpPr>
      <xdr:spPr>
        <a:xfrm>
          <a:off x="7509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25400</xdr:rowOff>
    </xdr:from>
    <xdr:to>
      <xdr:col>41</xdr:col>
      <xdr:colOff>101600</xdr:colOff>
      <xdr:row>40</xdr:row>
      <xdr:rowOff>127000</xdr:rowOff>
    </xdr:to>
    <xdr:sp macro="" textlink="">
      <xdr:nvSpPr>
        <xdr:cNvPr id="114" name="フローチャート: 判断 113"/>
        <xdr:cNvSpPr/>
      </xdr:nvSpPr>
      <xdr:spPr>
        <a:xfrm>
          <a:off x="68732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143527</xdr:rowOff>
    </xdr:from>
    <xdr:ext cx="469744" cy="259045"/>
    <xdr:sp macro="" textlink="">
      <xdr:nvSpPr>
        <xdr:cNvPr id="115" name="n_3aveValue【図書館】&#10;一人当たり面積"/>
        <xdr:cNvSpPr txBox="1"/>
      </xdr:nvSpPr>
      <xdr:spPr>
        <a:xfrm>
          <a:off x="67120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21" name="楕円 120"/>
        <xdr:cNvSpPr/>
      </xdr:nvSpPr>
      <xdr:spPr>
        <a:xfrm>
          <a:off x="8445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2" name="楕円 121"/>
        <xdr:cNvSpPr/>
      </xdr:nvSpPr>
      <xdr:spPr>
        <a:xfrm>
          <a:off x="767080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76200</xdr:rowOff>
    </xdr:to>
    <xdr:cxnSp macro="">
      <xdr:nvCxnSpPr>
        <xdr:cNvPr id="123" name="直線コネクタ 122"/>
        <xdr:cNvCxnSpPr/>
      </xdr:nvCxnSpPr>
      <xdr:spPr>
        <a:xfrm flipV="1">
          <a:off x="7713980" y="676910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105427</xdr:rowOff>
    </xdr:from>
    <xdr:ext cx="469744" cy="259045"/>
    <xdr:sp macro="" textlink="">
      <xdr:nvSpPr>
        <xdr:cNvPr id="124" name="n_1mainValue【図書館】&#10;一人当たり面積"/>
        <xdr:cNvSpPr txBox="1"/>
      </xdr:nvSpPr>
      <xdr:spPr>
        <a:xfrm>
          <a:off x="827158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5" name="n_2mainValue【図書館】&#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48" name="直線コネクタ 147"/>
        <xdr:cNvCxnSpPr/>
      </xdr:nvCxnSpPr>
      <xdr:spPr>
        <a:xfrm flipV="1">
          <a:off x="4086225" y="9364218"/>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49" name="【体育館・プール】&#10;有形固定資産減価償却率最小値テキスト"/>
        <xdr:cNvSpPr txBox="1"/>
      </xdr:nvSpPr>
      <xdr:spPr>
        <a:xfrm>
          <a:off x="412496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0" name="直線コネクタ 149"/>
        <xdr:cNvCxnSpPr/>
      </xdr:nvCxnSpPr>
      <xdr:spPr>
        <a:xfrm>
          <a:off x="4020820" y="10655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1" name="【体育館・プール】&#10;有形固定資産減価償却率最大値テキスト"/>
        <xdr:cNvSpPr txBox="1"/>
      </xdr:nvSpPr>
      <xdr:spPr>
        <a:xfrm>
          <a:off x="4124960" y="91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2" name="直線コネクタ 151"/>
        <xdr:cNvCxnSpPr/>
      </xdr:nvCxnSpPr>
      <xdr:spPr>
        <a:xfrm>
          <a:off x="402082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3" name="【体育館・プール】&#10;有形固定資産減価償却率平均値テキスト"/>
        <xdr:cNvSpPr txBox="1"/>
      </xdr:nvSpPr>
      <xdr:spPr>
        <a:xfrm>
          <a:off x="4124960" y="995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54" name="フローチャート: 判断 153"/>
        <xdr:cNvSpPr/>
      </xdr:nvSpPr>
      <xdr:spPr>
        <a:xfrm>
          <a:off x="403606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5" name="フローチャート: 判断 154"/>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41927</xdr:rowOff>
    </xdr:from>
    <xdr:ext cx="405111" cy="259045"/>
    <xdr:sp macro="" textlink="">
      <xdr:nvSpPr>
        <xdr:cNvPr id="156" name="n_1aveValue【体育館・プール】&#10;有形固定資産減価償却率"/>
        <xdr:cNvSpPr txBox="1"/>
      </xdr:nvSpPr>
      <xdr:spPr>
        <a:xfrm>
          <a:off x="317056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118364</xdr:rowOff>
    </xdr:from>
    <xdr:to>
      <xdr:col>15</xdr:col>
      <xdr:colOff>101600</xdr:colOff>
      <xdr:row>60</xdr:row>
      <xdr:rowOff>48514</xdr:rowOff>
    </xdr:to>
    <xdr:sp macro="" textlink="">
      <xdr:nvSpPr>
        <xdr:cNvPr id="157" name="フローチャート: 判断 156"/>
        <xdr:cNvSpPr/>
      </xdr:nvSpPr>
      <xdr:spPr>
        <a:xfrm>
          <a:off x="2514600" y="1000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39641</xdr:rowOff>
    </xdr:from>
    <xdr:ext cx="405111" cy="259045"/>
    <xdr:sp macro="" textlink="">
      <xdr:nvSpPr>
        <xdr:cNvPr id="158" name="n_2aveValue【体育館・プール】&#10;有形固定資産減価償却率"/>
        <xdr:cNvSpPr txBox="1"/>
      </xdr:nvSpPr>
      <xdr:spPr>
        <a:xfrm>
          <a:off x="238570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72644</xdr:rowOff>
    </xdr:from>
    <xdr:to>
      <xdr:col>10</xdr:col>
      <xdr:colOff>165100</xdr:colOff>
      <xdr:row>60</xdr:row>
      <xdr:rowOff>2794</xdr:rowOff>
    </xdr:to>
    <xdr:sp macro="" textlink="">
      <xdr:nvSpPr>
        <xdr:cNvPr id="159" name="フローチャート: 判断 158"/>
        <xdr:cNvSpPr/>
      </xdr:nvSpPr>
      <xdr:spPr>
        <a:xfrm>
          <a:off x="1739900" y="996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19321</xdr:rowOff>
    </xdr:from>
    <xdr:ext cx="405111" cy="259045"/>
    <xdr:sp macro="" textlink="">
      <xdr:nvSpPr>
        <xdr:cNvPr id="160" name="n_3aveValue【体育館・プール】&#10;有形固定資産減価償却率"/>
        <xdr:cNvSpPr txBox="1"/>
      </xdr:nvSpPr>
      <xdr:spPr>
        <a:xfrm>
          <a:off x="1611004" y="974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136652</xdr:rowOff>
    </xdr:from>
    <xdr:to>
      <xdr:col>20</xdr:col>
      <xdr:colOff>38100</xdr:colOff>
      <xdr:row>58</xdr:row>
      <xdr:rowOff>66802</xdr:rowOff>
    </xdr:to>
    <xdr:sp macro="" textlink="">
      <xdr:nvSpPr>
        <xdr:cNvPr id="166" name="楕円 165"/>
        <xdr:cNvSpPr/>
      </xdr:nvSpPr>
      <xdr:spPr>
        <a:xfrm>
          <a:off x="3312160" y="9692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67" name="楕円 166"/>
        <xdr:cNvSpPr/>
      </xdr:nvSpPr>
      <xdr:spPr>
        <a:xfrm>
          <a:off x="2514600" y="979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xdr:rowOff>
    </xdr:from>
    <xdr:to>
      <xdr:col>19</xdr:col>
      <xdr:colOff>177800</xdr:colOff>
      <xdr:row>58</xdr:row>
      <xdr:rowOff>121158</xdr:rowOff>
    </xdr:to>
    <xdr:cxnSp macro="">
      <xdr:nvCxnSpPr>
        <xdr:cNvPr id="168" name="直線コネクタ 167"/>
        <xdr:cNvCxnSpPr/>
      </xdr:nvCxnSpPr>
      <xdr:spPr>
        <a:xfrm flipV="1">
          <a:off x="2565400" y="9739122"/>
          <a:ext cx="78994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83329</xdr:rowOff>
    </xdr:from>
    <xdr:ext cx="405111" cy="259045"/>
    <xdr:sp macro="" textlink="">
      <xdr:nvSpPr>
        <xdr:cNvPr id="169" name="n_1mainValue【体育館・プール】&#10;有形固定資産減価償却率"/>
        <xdr:cNvSpPr txBox="1"/>
      </xdr:nvSpPr>
      <xdr:spPr>
        <a:xfrm>
          <a:off x="3170564" y="947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70" name="n_2mainValue【体育館・プール】&#10;有形固定資産減価償却率"/>
        <xdr:cNvSpPr txBox="1"/>
      </xdr:nvSpPr>
      <xdr:spPr>
        <a:xfrm>
          <a:off x="238570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2" name="テキスト ボックス 18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4" name="テキスト ボックス 18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6" name="テキスト ボックス 18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8" name="テキスト ボックス 18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0" name="テキスト ボックス 18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194" name="直線コネクタ 193"/>
        <xdr:cNvCxnSpPr/>
      </xdr:nvCxnSpPr>
      <xdr:spPr>
        <a:xfrm flipV="1">
          <a:off x="9219565" y="94881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195" name="【体育館・プール】&#10;一人当たり面積最小値テキスト"/>
        <xdr:cNvSpPr txBox="1"/>
      </xdr:nvSpPr>
      <xdr:spPr>
        <a:xfrm>
          <a:off x="92583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196" name="直線コネクタ 195"/>
        <xdr:cNvCxnSpPr/>
      </xdr:nvCxnSpPr>
      <xdr:spPr>
        <a:xfrm>
          <a:off x="9154160" y="1076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197" name="【体育館・プール】&#10;一人当たり面積最大値テキスト"/>
        <xdr:cNvSpPr txBox="1"/>
      </xdr:nvSpPr>
      <xdr:spPr>
        <a:xfrm>
          <a:off x="9258300"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198" name="直線コネクタ 197"/>
        <xdr:cNvCxnSpPr/>
      </xdr:nvCxnSpPr>
      <xdr:spPr>
        <a:xfrm>
          <a:off x="9154160" y="9488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199" name="【体育館・プール】&#10;一人当たり面積平均値テキスト"/>
        <xdr:cNvSpPr txBox="1"/>
      </xdr:nvSpPr>
      <xdr:spPr>
        <a:xfrm>
          <a:off x="9258300" y="1057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0" name="フローチャート: 判断 199"/>
        <xdr:cNvSpPr/>
      </xdr:nvSpPr>
      <xdr:spPr>
        <a:xfrm>
          <a:off x="9192260" y="10596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01" name="フローチャート: 判断 200"/>
        <xdr:cNvSpPr/>
      </xdr:nvSpPr>
      <xdr:spPr>
        <a:xfrm>
          <a:off x="844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127017</xdr:rowOff>
    </xdr:from>
    <xdr:ext cx="469744" cy="259045"/>
    <xdr:sp macro="" textlink="">
      <xdr:nvSpPr>
        <xdr:cNvPr id="202" name="n_1aveValue【体育館・プール】&#10;一人当たり面積"/>
        <xdr:cNvSpPr txBox="1"/>
      </xdr:nvSpPr>
      <xdr:spPr>
        <a:xfrm>
          <a:off x="8271587"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68580</xdr:rowOff>
    </xdr:from>
    <xdr:to>
      <xdr:col>46</xdr:col>
      <xdr:colOff>38100</xdr:colOff>
      <xdr:row>63</xdr:row>
      <xdr:rowOff>170180</xdr:rowOff>
    </xdr:to>
    <xdr:sp macro="" textlink="">
      <xdr:nvSpPr>
        <xdr:cNvPr id="203" name="フローチャート: 判断 202"/>
        <xdr:cNvSpPr/>
      </xdr:nvSpPr>
      <xdr:spPr>
        <a:xfrm>
          <a:off x="7670800" y="10629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161307</xdr:rowOff>
    </xdr:from>
    <xdr:ext cx="469744" cy="259045"/>
    <xdr:sp macro="" textlink="">
      <xdr:nvSpPr>
        <xdr:cNvPr id="204" name="n_2aveValue【体育館・プール】&#10;一人当たり面積"/>
        <xdr:cNvSpPr txBox="1"/>
      </xdr:nvSpPr>
      <xdr:spPr>
        <a:xfrm>
          <a:off x="750958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87630</xdr:rowOff>
    </xdr:from>
    <xdr:to>
      <xdr:col>41</xdr:col>
      <xdr:colOff>101600</xdr:colOff>
      <xdr:row>64</xdr:row>
      <xdr:rowOff>17780</xdr:rowOff>
    </xdr:to>
    <xdr:sp macro="" textlink="">
      <xdr:nvSpPr>
        <xdr:cNvPr id="205" name="フローチャート: 判断 204"/>
        <xdr:cNvSpPr/>
      </xdr:nvSpPr>
      <xdr:spPr>
        <a:xfrm>
          <a:off x="687324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34307</xdr:rowOff>
    </xdr:from>
    <xdr:ext cx="469744" cy="259045"/>
    <xdr:sp macro="" textlink="">
      <xdr:nvSpPr>
        <xdr:cNvPr id="206" name="n_3aveValue【体育館・プール】&#10;一人当たり面積"/>
        <xdr:cNvSpPr txBox="1"/>
      </xdr:nvSpPr>
      <xdr:spPr>
        <a:xfrm>
          <a:off x="67120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160020</xdr:rowOff>
    </xdr:from>
    <xdr:to>
      <xdr:col>50</xdr:col>
      <xdr:colOff>165100</xdr:colOff>
      <xdr:row>63</xdr:row>
      <xdr:rowOff>90170</xdr:rowOff>
    </xdr:to>
    <xdr:sp macro="" textlink="">
      <xdr:nvSpPr>
        <xdr:cNvPr id="212" name="楕円 211"/>
        <xdr:cNvSpPr/>
      </xdr:nvSpPr>
      <xdr:spPr>
        <a:xfrm>
          <a:off x="8445500" y="1055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13" name="楕円 212"/>
        <xdr:cNvSpPr/>
      </xdr:nvSpPr>
      <xdr:spPr>
        <a:xfrm>
          <a:off x="7670800" y="1055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39370</xdr:rowOff>
    </xdr:to>
    <xdr:cxnSp macro="">
      <xdr:nvCxnSpPr>
        <xdr:cNvPr id="214" name="直線コネクタ 213"/>
        <xdr:cNvCxnSpPr/>
      </xdr:nvCxnSpPr>
      <xdr:spPr>
        <a:xfrm>
          <a:off x="7713980" y="105994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15" name="n_1mainValue【体育館・プール】&#10;一人当たり面積"/>
        <xdr:cNvSpPr txBox="1"/>
      </xdr:nvSpPr>
      <xdr:spPr>
        <a:xfrm>
          <a:off x="827158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16" name="n_2mainValue【体育館・プール】&#10;一人当たり面積"/>
        <xdr:cNvSpPr txBox="1"/>
      </xdr:nvSpPr>
      <xdr:spPr>
        <a:xfrm>
          <a:off x="750958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41" name="直線コネクタ 240"/>
        <xdr:cNvCxnSpPr/>
      </xdr:nvCxnSpPr>
      <xdr:spPr>
        <a:xfrm flipV="1">
          <a:off x="4086225" y="13283565"/>
          <a:ext cx="0" cy="988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42" name="【福祉施設】&#10;有形固定資産減価償却率最小値テキスト"/>
        <xdr:cNvSpPr txBox="1"/>
      </xdr:nvSpPr>
      <xdr:spPr>
        <a:xfrm>
          <a:off x="412496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3" name="直線コネクタ 242"/>
        <xdr:cNvCxnSpPr/>
      </xdr:nvCxnSpPr>
      <xdr:spPr>
        <a:xfrm>
          <a:off x="4020820" y="14272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44" name="【福祉施設】&#10;有形固定資産減価償却率最大値テキスト"/>
        <xdr:cNvSpPr txBox="1"/>
      </xdr:nvSpPr>
      <xdr:spPr>
        <a:xfrm>
          <a:off x="4124960" y="130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45" name="直線コネクタ 244"/>
        <xdr:cNvCxnSpPr/>
      </xdr:nvCxnSpPr>
      <xdr:spPr>
        <a:xfrm>
          <a:off x="4020820" y="1328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46" name="【福祉施設】&#10;有形固定資産減価償却率平均値テキスト"/>
        <xdr:cNvSpPr txBox="1"/>
      </xdr:nvSpPr>
      <xdr:spPr>
        <a:xfrm>
          <a:off x="4124960" y="1386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47" name="フローチャート: 判断 246"/>
        <xdr:cNvSpPr/>
      </xdr:nvSpPr>
      <xdr:spPr>
        <a:xfrm>
          <a:off x="403606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48" name="フローチャート: 判断 247"/>
        <xdr:cNvSpPr/>
      </xdr:nvSpPr>
      <xdr:spPr>
        <a:xfrm>
          <a:off x="3312160" y="13914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118763</xdr:rowOff>
    </xdr:from>
    <xdr:ext cx="405111" cy="259045"/>
    <xdr:sp macro="" textlink="">
      <xdr:nvSpPr>
        <xdr:cNvPr id="249" name="n_1aveValue【福祉施設】&#10;有形固定資産減価償却率"/>
        <xdr:cNvSpPr txBox="1"/>
      </xdr:nvSpPr>
      <xdr:spPr>
        <a:xfrm>
          <a:off x="3170564" y="13697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2539</xdr:rowOff>
    </xdr:from>
    <xdr:to>
      <xdr:col>15</xdr:col>
      <xdr:colOff>101600</xdr:colOff>
      <xdr:row>83</xdr:row>
      <xdr:rowOff>104139</xdr:rowOff>
    </xdr:to>
    <xdr:sp macro="" textlink="">
      <xdr:nvSpPr>
        <xdr:cNvPr id="250" name="フローチャート: 判断 249"/>
        <xdr:cNvSpPr/>
      </xdr:nvSpPr>
      <xdr:spPr>
        <a:xfrm>
          <a:off x="251460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120666</xdr:rowOff>
    </xdr:from>
    <xdr:ext cx="405111" cy="259045"/>
    <xdr:sp macro="" textlink="">
      <xdr:nvSpPr>
        <xdr:cNvPr id="251" name="n_2aveValue【福祉施設】&#10;有形固定資産減価償却率"/>
        <xdr:cNvSpPr txBox="1"/>
      </xdr:nvSpPr>
      <xdr:spPr>
        <a:xfrm>
          <a:off x="2385704" y="1369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19686</xdr:rowOff>
    </xdr:from>
    <xdr:to>
      <xdr:col>10</xdr:col>
      <xdr:colOff>165100</xdr:colOff>
      <xdr:row>83</xdr:row>
      <xdr:rowOff>121286</xdr:rowOff>
    </xdr:to>
    <xdr:sp macro="" textlink="">
      <xdr:nvSpPr>
        <xdr:cNvPr id="252" name="フローチャート: 判断 251"/>
        <xdr:cNvSpPr/>
      </xdr:nvSpPr>
      <xdr:spPr>
        <a:xfrm>
          <a:off x="173990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137813</xdr:rowOff>
    </xdr:from>
    <xdr:ext cx="405111" cy="259045"/>
    <xdr:sp macro="" textlink="">
      <xdr:nvSpPr>
        <xdr:cNvPr id="253" name="n_3aveValue【福祉施設】&#10;有形固定資産減価償却率"/>
        <xdr:cNvSpPr txBox="1"/>
      </xdr:nvSpPr>
      <xdr:spPr>
        <a:xfrm>
          <a:off x="1611004" y="1371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4" name="テキスト ボックス 25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59" name="楕円 258"/>
        <xdr:cNvSpPr/>
      </xdr:nvSpPr>
      <xdr:spPr>
        <a:xfrm>
          <a:off x="331216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15875</xdr:rowOff>
    </xdr:from>
    <xdr:to>
      <xdr:col>15</xdr:col>
      <xdr:colOff>101600</xdr:colOff>
      <xdr:row>84</xdr:row>
      <xdr:rowOff>117475</xdr:rowOff>
    </xdr:to>
    <xdr:sp macro="" textlink="">
      <xdr:nvSpPr>
        <xdr:cNvPr id="260" name="楕円 259"/>
        <xdr:cNvSpPr/>
      </xdr:nvSpPr>
      <xdr:spPr>
        <a:xfrm>
          <a:off x="25146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83820</xdr:rowOff>
    </xdr:to>
    <xdr:cxnSp macro="">
      <xdr:nvCxnSpPr>
        <xdr:cNvPr id="261" name="直線コネクタ 260"/>
        <xdr:cNvCxnSpPr/>
      </xdr:nvCxnSpPr>
      <xdr:spPr>
        <a:xfrm>
          <a:off x="2565400" y="1414843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125747</xdr:rowOff>
    </xdr:from>
    <xdr:ext cx="405111" cy="259045"/>
    <xdr:sp macro="" textlink="">
      <xdr:nvSpPr>
        <xdr:cNvPr id="262" name="n_1mainValue【福祉施設】&#10;有形固定資産減価償却率"/>
        <xdr:cNvSpPr txBox="1"/>
      </xdr:nvSpPr>
      <xdr:spPr>
        <a:xfrm>
          <a:off x="317056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263" name="n_2mainValue【福祉施設】&#10;有形固定資産減価償却率"/>
        <xdr:cNvSpPr txBox="1"/>
      </xdr:nvSpPr>
      <xdr:spPr>
        <a:xfrm>
          <a:off x="2385704" y="1419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287" name="直線コネクタ 286"/>
        <xdr:cNvCxnSpPr/>
      </xdr:nvCxnSpPr>
      <xdr:spPr>
        <a:xfrm flipV="1">
          <a:off x="9219565" y="130759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88" name="【福祉施設】&#10;一人当たり面積最小値テキスト"/>
        <xdr:cNvSpPr txBox="1"/>
      </xdr:nvSpPr>
      <xdr:spPr>
        <a:xfrm>
          <a:off x="925830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89" name="直線コネクタ 288"/>
        <xdr:cNvCxnSpPr/>
      </xdr:nvCxnSpPr>
      <xdr:spPr>
        <a:xfrm>
          <a:off x="915416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290" name="【福祉施設】&#10;一人当たり面積最大値テキスト"/>
        <xdr:cNvSpPr txBox="1"/>
      </xdr:nvSpPr>
      <xdr:spPr>
        <a:xfrm>
          <a:off x="925830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1" name="直線コネクタ 290"/>
        <xdr:cNvCxnSpPr/>
      </xdr:nvCxnSpPr>
      <xdr:spPr>
        <a:xfrm>
          <a:off x="915416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292" name="【福祉施設】&#10;一人当たり面積平均値テキスト"/>
        <xdr:cNvSpPr txBox="1"/>
      </xdr:nvSpPr>
      <xdr:spPr>
        <a:xfrm>
          <a:off x="925830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93" name="フローチャート: 判断 292"/>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294" name="フローチャート: 判断 293"/>
        <xdr:cNvSpPr/>
      </xdr:nvSpPr>
      <xdr:spPr>
        <a:xfrm>
          <a:off x="844550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87647</xdr:rowOff>
    </xdr:from>
    <xdr:ext cx="469744" cy="259045"/>
    <xdr:sp macro="" textlink="">
      <xdr:nvSpPr>
        <xdr:cNvPr id="295" name="n_1aveValue【福祉施設】&#10;一人当たり面積"/>
        <xdr:cNvSpPr txBox="1"/>
      </xdr:nvSpPr>
      <xdr:spPr>
        <a:xfrm>
          <a:off x="827158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33020</xdr:rowOff>
    </xdr:from>
    <xdr:to>
      <xdr:col>46</xdr:col>
      <xdr:colOff>38100</xdr:colOff>
      <xdr:row>84</xdr:row>
      <xdr:rowOff>134620</xdr:rowOff>
    </xdr:to>
    <xdr:sp macro="" textlink="">
      <xdr:nvSpPr>
        <xdr:cNvPr id="296" name="フローチャート: 判断 295"/>
        <xdr:cNvSpPr/>
      </xdr:nvSpPr>
      <xdr:spPr>
        <a:xfrm>
          <a:off x="767080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151147</xdr:rowOff>
    </xdr:from>
    <xdr:ext cx="469744" cy="259045"/>
    <xdr:sp macro="" textlink="">
      <xdr:nvSpPr>
        <xdr:cNvPr id="297" name="n_2aveValue【福祉施設】&#10;一人当たり面積"/>
        <xdr:cNvSpPr txBox="1"/>
      </xdr:nvSpPr>
      <xdr:spPr>
        <a:xfrm>
          <a:off x="7509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55880</xdr:rowOff>
    </xdr:from>
    <xdr:to>
      <xdr:col>41</xdr:col>
      <xdr:colOff>101600</xdr:colOff>
      <xdr:row>84</xdr:row>
      <xdr:rowOff>157480</xdr:rowOff>
    </xdr:to>
    <xdr:sp macro="" textlink="">
      <xdr:nvSpPr>
        <xdr:cNvPr id="298" name="フローチャート: 判断 297"/>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2557</xdr:rowOff>
    </xdr:from>
    <xdr:ext cx="469744" cy="259045"/>
    <xdr:sp macro="" textlink="">
      <xdr:nvSpPr>
        <xdr:cNvPr id="299" name="n_3aveValue【福祉施設】&#10;一人当たり面積"/>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59689</xdr:rowOff>
    </xdr:from>
    <xdr:to>
      <xdr:col>50</xdr:col>
      <xdr:colOff>165100</xdr:colOff>
      <xdr:row>83</xdr:row>
      <xdr:rowOff>161289</xdr:rowOff>
    </xdr:to>
    <xdr:sp macro="" textlink="">
      <xdr:nvSpPr>
        <xdr:cNvPr id="305" name="楕円 304"/>
        <xdr:cNvSpPr/>
      </xdr:nvSpPr>
      <xdr:spPr>
        <a:xfrm>
          <a:off x="8445500" y="139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06" name="楕円 305"/>
        <xdr:cNvSpPr/>
      </xdr:nvSpPr>
      <xdr:spPr>
        <a:xfrm>
          <a:off x="7670800" y="14278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110489</xdr:rowOff>
    </xdr:from>
    <xdr:to>
      <xdr:col>50</xdr:col>
      <xdr:colOff>114300</xdr:colOff>
      <xdr:row>85</xdr:row>
      <xdr:rowOff>80011</xdr:rowOff>
    </xdr:to>
    <xdr:cxnSp macro="">
      <xdr:nvCxnSpPr>
        <xdr:cNvPr id="307" name="直線コネクタ 306"/>
        <xdr:cNvCxnSpPr/>
      </xdr:nvCxnSpPr>
      <xdr:spPr>
        <a:xfrm flipV="1">
          <a:off x="7713980" y="14024609"/>
          <a:ext cx="782320" cy="30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08" name="n_1mainValue【福祉施設】&#10;一人当たり面積"/>
        <xdr:cNvSpPr txBox="1"/>
      </xdr:nvSpPr>
      <xdr:spPr>
        <a:xfrm>
          <a:off x="827158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309" name="n_2mainValue【福祉施設】&#10;一人当たり面積"/>
        <xdr:cNvSpPr txBox="1"/>
      </xdr:nvSpPr>
      <xdr:spPr>
        <a:xfrm>
          <a:off x="750958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35" name="直線コネクタ 334"/>
        <xdr:cNvCxnSpPr/>
      </xdr:nvCxnSpPr>
      <xdr:spPr>
        <a:xfrm flipV="1">
          <a:off x="4086225" y="16765633"/>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36" name="【市民会館】&#10;有形固定資産減価償却率最小値テキスト"/>
        <xdr:cNvSpPr txBox="1"/>
      </xdr:nvSpPr>
      <xdr:spPr>
        <a:xfrm>
          <a:off x="412496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37" name="直線コネクタ 336"/>
        <xdr:cNvCxnSpPr/>
      </xdr:nvCxnSpPr>
      <xdr:spPr>
        <a:xfrm>
          <a:off x="402082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38" name="【市民会館】&#10;有形固定資産減価償却率最大値テキスト"/>
        <xdr:cNvSpPr txBox="1"/>
      </xdr:nvSpPr>
      <xdr:spPr>
        <a:xfrm>
          <a:off x="4124960" y="1654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39" name="直線コネクタ 338"/>
        <xdr:cNvCxnSpPr/>
      </xdr:nvCxnSpPr>
      <xdr:spPr>
        <a:xfrm>
          <a:off x="402082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40" name="【市民会館】&#10;有形固定資産減価償却率平均値テキスト"/>
        <xdr:cNvSpPr txBox="1"/>
      </xdr:nvSpPr>
      <xdr:spPr>
        <a:xfrm>
          <a:off x="4124960" y="1739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41" name="フローチャート: 判断 340"/>
        <xdr:cNvSpPr/>
      </xdr:nvSpPr>
      <xdr:spPr>
        <a:xfrm>
          <a:off x="4036060" y="1742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42" name="フローチャート: 判断 341"/>
        <xdr:cNvSpPr/>
      </xdr:nvSpPr>
      <xdr:spPr>
        <a:xfrm>
          <a:off x="3312160" y="17458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141895</xdr:rowOff>
    </xdr:from>
    <xdr:ext cx="405111" cy="259045"/>
    <xdr:sp macro="" textlink="">
      <xdr:nvSpPr>
        <xdr:cNvPr id="343" name="n_1aveValue【市民会館】&#10;有形固定資産減価償却率"/>
        <xdr:cNvSpPr txBox="1"/>
      </xdr:nvSpPr>
      <xdr:spPr>
        <a:xfrm>
          <a:off x="317056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54792</xdr:rowOff>
    </xdr:from>
    <xdr:to>
      <xdr:col>15</xdr:col>
      <xdr:colOff>101600</xdr:colOff>
      <xdr:row>104</xdr:row>
      <xdr:rowOff>156392</xdr:rowOff>
    </xdr:to>
    <xdr:sp macro="" textlink="">
      <xdr:nvSpPr>
        <xdr:cNvPr id="344" name="フローチャート: 判断 343"/>
        <xdr:cNvSpPr/>
      </xdr:nvSpPr>
      <xdr:spPr>
        <a:xfrm>
          <a:off x="251460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1469</xdr:rowOff>
    </xdr:from>
    <xdr:ext cx="405111" cy="259045"/>
    <xdr:sp macro="" textlink="">
      <xdr:nvSpPr>
        <xdr:cNvPr id="345" name="n_2aveValue【市民会館】&#10;有形固定資産減価償却率"/>
        <xdr:cNvSpPr txBox="1"/>
      </xdr:nvSpPr>
      <xdr:spPr>
        <a:xfrm>
          <a:off x="2385704"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160927</xdr:rowOff>
    </xdr:from>
    <xdr:to>
      <xdr:col>10</xdr:col>
      <xdr:colOff>165100</xdr:colOff>
      <xdr:row>104</xdr:row>
      <xdr:rowOff>91077</xdr:rowOff>
    </xdr:to>
    <xdr:sp macro="" textlink="">
      <xdr:nvSpPr>
        <xdr:cNvPr id="346" name="フローチャート: 判断 345"/>
        <xdr:cNvSpPr/>
      </xdr:nvSpPr>
      <xdr:spPr>
        <a:xfrm>
          <a:off x="1739900" y="1742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107604</xdr:rowOff>
    </xdr:from>
    <xdr:ext cx="405111" cy="259045"/>
    <xdr:sp macro="" textlink="">
      <xdr:nvSpPr>
        <xdr:cNvPr id="347" name="n_3aveValue【市民会館】&#10;有形固定資産減価償却率"/>
        <xdr:cNvSpPr txBox="1"/>
      </xdr:nvSpPr>
      <xdr:spPr>
        <a:xfrm>
          <a:off x="161100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4173</xdr:rowOff>
    </xdr:from>
    <xdr:to>
      <xdr:col>20</xdr:col>
      <xdr:colOff>38100</xdr:colOff>
      <xdr:row>106</xdr:row>
      <xdr:rowOff>105773</xdr:rowOff>
    </xdr:to>
    <xdr:sp macro="" textlink="">
      <xdr:nvSpPr>
        <xdr:cNvPr id="353" name="楕円 352"/>
        <xdr:cNvSpPr/>
      </xdr:nvSpPr>
      <xdr:spPr>
        <a:xfrm>
          <a:off x="3312160" y="17774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4173</xdr:rowOff>
    </xdr:from>
    <xdr:to>
      <xdr:col>15</xdr:col>
      <xdr:colOff>101600</xdr:colOff>
      <xdr:row>106</xdr:row>
      <xdr:rowOff>105773</xdr:rowOff>
    </xdr:to>
    <xdr:sp macro="" textlink="">
      <xdr:nvSpPr>
        <xdr:cNvPr id="354" name="楕円 353"/>
        <xdr:cNvSpPr/>
      </xdr:nvSpPr>
      <xdr:spPr>
        <a:xfrm>
          <a:off x="2514600" y="17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54973</xdr:rowOff>
    </xdr:from>
    <xdr:to>
      <xdr:col>19</xdr:col>
      <xdr:colOff>177800</xdr:colOff>
      <xdr:row>106</xdr:row>
      <xdr:rowOff>54973</xdr:rowOff>
    </xdr:to>
    <xdr:cxnSp macro="">
      <xdr:nvCxnSpPr>
        <xdr:cNvPr id="355" name="直線コネクタ 354"/>
        <xdr:cNvCxnSpPr/>
      </xdr:nvCxnSpPr>
      <xdr:spPr>
        <a:xfrm>
          <a:off x="2565400" y="178248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96900</xdr:rowOff>
    </xdr:from>
    <xdr:ext cx="405111" cy="259045"/>
    <xdr:sp macro="" textlink="">
      <xdr:nvSpPr>
        <xdr:cNvPr id="356" name="n_1mainValue【市民会館】&#10;有形固定資産減価償却率"/>
        <xdr:cNvSpPr txBox="1"/>
      </xdr:nvSpPr>
      <xdr:spPr>
        <a:xfrm>
          <a:off x="317056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357" name="n_2mainValue【市民会館】&#10;有形固定資産減価償却率"/>
        <xdr:cNvSpPr txBox="1"/>
      </xdr:nvSpPr>
      <xdr:spPr>
        <a:xfrm>
          <a:off x="238570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8" name="直線コネクタ 367"/>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69" name="テキスト ボックス 368"/>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1" name="テキスト ボックス 37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2" name="直線コネクタ 371"/>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73" name="テキスト ボックス 372"/>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77" name="直線コネクタ 376"/>
        <xdr:cNvCxnSpPr/>
      </xdr:nvCxnSpPr>
      <xdr:spPr>
        <a:xfrm flipV="1">
          <a:off x="9219565" y="16891636"/>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78"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79" name="直線コネクタ 378"/>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380" name="【市民会館】&#10;一人当たり面積最大値テキスト"/>
        <xdr:cNvSpPr txBox="1"/>
      </xdr:nvSpPr>
      <xdr:spPr>
        <a:xfrm>
          <a:off x="9258300" y="166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381" name="直線コネクタ 380"/>
        <xdr:cNvCxnSpPr/>
      </xdr:nvCxnSpPr>
      <xdr:spPr>
        <a:xfrm>
          <a:off x="915416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382" name="【市民会館】&#10;一人当たり面積平均値テキスト"/>
        <xdr:cNvSpPr txBox="1"/>
      </xdr:nvSpPr>
      <xdr:spPr>
        <a:xfrm>
          <a:off x="925830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83" name="フローチャート: 判断 382"/>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84" name="フローチャート: 判断 383"/>
        <xdr:cNvSpPr/>
      </xdr:nvSpPr>
      <xdr:spPr>
        <a:xfrm>
          <a:off x="8445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100982</xdr:rowOff>
    </xdr:from>
    <xdr:ext cx="469744" cy="259045"/>
    <xdr:sp macro="" textlink="">
      <xdr:nvSpPr>
        <xdr:cNvPr id="385" name="n_1aveValue【市民会館】&#10;一人当たり面積"/>
        <xdr:cNvSpPr txBox="1"/>
      </xdr:nvSpPr>
      <xdr:spPr>
        <a:xfrm>
          <a:off x="8271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xdr:rowOff>
    </xdr:from>
    <xdr:to>
      <xdr:col>46</xdr:col>
      <xdr:colOff>38100</xdr:colOff>
      <xdr:row>105</xdr:row>
      <xdr:rowOff>109855</xdr:rowOff>
    </xdr:to>
    <xdr:sp macro="" textlink="">
      <xdr:nvSpPr>
        <xdr:cNvPr id="386" name="フローチャート: 判断 385"/>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100982</xdr:rowOff>
    </xdr:from>
    <xdr:ext cx="469744" cy="259045"/>
    <xdr:sp macro="" textlink="">
      <xdr:nvSpPr>
        <xdr:cNvPr id="387" name="n_2aveValue【市民会館】&#10;一人当たり面積"/>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19686</xdr:rowOff>
    </xdr:from>
    <xdr:to>
      <xdr:col>41</xdr:col>
      <xdr:colOff>101600</xdr:colOff>
      <xdr:row>105</xdr:row>
      <xdr:rowOff>121286</xdr:rowOff>
    </xdr:to>
    <xdr:sp macro="" textlink="">
      <xdr:nvSpPr>
        <xdr:cNvPr id="388" name="フローチャート: 判断 387"/>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137813</xdr:rowOff>
    </xdr:from>
    <xdr:ext cx="469744" cy="259045"/>
    <xdr:sp macro="" textlink="">
      <xdr:nvSpPr>
        <xdr:cNvPr id="389" name="n_3aveValue【市民会館】&#10;一人当たり面積"/>
        <xdr:cNvSpPr txBox="1"/>
      </xdr:nvSpPr>
      <xdr:spPr>
        <a:xfrm>
          <a:off x="67120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0" name="テキスト ボックス 38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139700</xdr:rowOff>
    </xdr:from>
    <xdr:to>
      <xdr:col>50</xdr:col>
      <xdr:colOff>165100</xdr:colOff>
      <xdr:row>104</xdr:row>
      <xdr:rowOff>69850</xdr:rowOff>
    </xdr:to>
    <xdr:sp macro="" textlink="">
      <xdr:nvSpPr>
        <xdr:cNvPr id="395" name="楕円 394"/>
        <xdr:cNvSpPr/>
      </xdr:nvSpPr>
      <xdr:spPr>
        <a:xfrm>
          <a:off x="844550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145414</xdr:rowOff>
    </xdr:from>
    <xdr:to>
      <xdr:col>46</xdr:col>
      <xdr:colOff>38100</xdr:colOff>
      <xdr:row>104</xdr:row>
      <xdr:rowOff>75564</xdr:rowOff>
    </xdr:to>
    <xdr:sp macro="" textlink="">
      <xdr:nvSpPr>
        <xdr:cNvPr id="396" name="楕円 395"/>
        <xdr:cNvSpPr/>
      </xdr:nvSpPr>
      <xdr:spPr>
        <a:xfrm>
          <a:off x="7670800" y="17412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19050</xdr:rowOff>
    </xdr:from>
    <xdr:to>
      <xdr:col>50</xdr:col>
      <xdr:colOff>114300</xdr:colOff>
      <xdr:row>104</xdr:row>
      <xdr:rowOff>24764</xdr:rowOff>
    </xdr:to>
    <xdr:cxnSp macro="">
      <xdr:nvCxnSpPr>
        <xdr:cNvPr id="397" name="直線コネクタ 396"/>
        <xdr:cNvCxnSpPr/>
      </xdr:nvCxnSpPr>
      <xdr:spPr>
        <a:xfrm flipV="1">
          <a:off x="7713980" y="17453610"/>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86377</xdr:rowOff>
    </xdr:from>
    <xdr:ext cx="469744" cy="259045"/>
    <xdr:sp macro="" textlink="">
      <xdr:nvSpPr>
        <xdr:cNvPr id="398" name="n_1mainValue【市民会館】&#10;一人当たり面積"/>
        <xdr:cNvSpPr txBox="1"/>
      </xdr:nvSpPr>
      <xdr:spPr>
        <a:xfrm>
          <a:off x="827158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92091</xdr:rowOff>
    </xdr:from>
    <xdr:ext cx="469744" cy="259045"/>
    <xdr:sp macro="" textlink="">
      <xdr:nvSpPr>
        <xdr:cNvPr id="399" name="n_2mainValue【市民会館】&#10;一人当たり面積"/>
        <xdr:cNvSpPr txBox="1"/>
      </xdr:nvSpPr>
      <xdr:spPr>
        <a:xfrm>
          <a:off x="7509587" y="1719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0" name="テキスト ボックス 409"/>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2" name="テキスト ボックス 411"/>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0" name="テキスト ボックス 419"/>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24" name="直線コネクタ 423"/>
        <xdr:cNvCxnSpPr/>
      </xdr:nvCxnSpPr>
      <xdr:spPr>
        <a:xfrm flipV="1">
          <a:off x="14375764" y="573024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25" name="【一般廃棄物処理施設】&#10;有形固定資産減価償却率最小値テキスト"/>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26" name="直線コネクタ 425"/>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7" name="【一般廃棄物処理施設】&#10;有形固定資産減価償却率最大値テキスト"/>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8" name="直線コネクタ 427"/>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29" name="【一般廃棄物処理施設】&#10;有形固定資産減価償却率平均値テキスト"/>
        <xdr:cNvSpPr txBox="1"/>
      </xdr:nvSpPr>
      <xdr:spPr>
        <a:xfrm>
          <a:off x="144145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30" name="フローチャート: 判断 429"/>
        <xdr:cNvSpPr/>
      </xdr:nvSpPr>
      <xdr:spPr>
        <a:xfrm>
          <a:off x="14325600" y="62776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31" name="フローチャート: 判断 430"/>
        <xdr:cNvSpPr/>
      </xdr:nvSpPr>
      <xdr:spPr>
        <a:xfrm>
          <a:off x="135788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432" name="n_1aveValue【一般廃棄物処理施設】&#10;有形固定資産減価償却率"/>
        <xdr:cNvSpPr txBox="1"/>
      </xdr:nvSpPr>
      <xdr:spPr>
        <a:xfrm>
          <a:off x="13437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162560</xdr:rowOff>
    </xdr:from>
    <xdr:to>
      <xdr:col>76</xdr:col>
      <xdr:colOff>165100</xdr:colOff>
      <xdr:row>38</xdr:row>
      <xdr:rowOff>92710</xdr:rowOff>
    </xdr:to>
    <xdr:sp macro="" textlink="">
      <xdr:nvSpPr>
        <xdr:cNvPr id="433" name="フローチャート: 判断 432"/>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109237</xdr:rowOff>
    </xdr:from>
    <xdr:ext cx="405111" cy="259045"/>
    <xdr:sp macro="" textlink="">
      <xdr:nvSpPr>
        <xdr:cNvPr id="434" name="n_2aveValue【一般廃棄物処理施設】&#10;有形固定資産減価償却率"/>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97790</xdr:rowOff>
    </xdr:from>
    <xdr:to>
      <xdr:col>72</xdr:col>
      <xdr:colOff>38100</xdr:colOff>
      <xdr:row>38</xdr:row>
      <xdr:rowOff>27940</xdr:rowOff>
    </xdr:to>
    <xdr:sp macro="" textlink="">
      <xdr:nvSpPr>
        <xdr:cNvPr id="435" name="フローチャート: 判断 434"/>
        <xdr:cNvSpPr/>
      </xdr:nvSpPr>
      <xdr:spPr>
        <a:xfrm>
          <a:off x="12029440" y="630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44467</xdr:rowOff>
    </xdr:from>
    <xdr:ext cx="405111" cy="259045"/>
    <xdr:sp macro="" textlink="">
      <xdr:nvSpPr>
        <xdr:cNvPr id="436" name="n_3aveValue【一般廃棄物処理施設】&#10;有形固定資産減価償却率"/>
        <xdr:cNvSpPr txBox="1"/>
      </xdr:nvSpPr>
      <xdr:spPr>
        <a:xfrm>
          <a:off x="119005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7" name="テキスト ボックス 43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42" name="楕円 441"/>
        <xdr:cNvSpPr/>
      </xdr:nvSpPr>
      <xdr:spPr>
        <a:xfrm>
          <a:off x="135788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xdr:rowOff>
    </xdr:from>
    <xdr:to>
      <xdr:col>76</xdr:col>
      <xdr:colOff>165100</xdr:colOff>
      <xdr:row>39</xdr:row>
      <xdr:rowOff>104140</xdr:rowOff>
    </xdr:to>
    <xdr:sp macro="" textlink="">
      <xdr:nvSpPr>
        <xdr:cNvPr id="443" name="楕円 442"/>
        <xdr:cNvSpPr/>
      </xdr:nvSpPr>
      <xdr:spPr>
        <a:xfrm>
          <a:off x="128041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41</xdr:row>
      <xdr:rowOff>41910</xdr:rowOff>
    </xdr:to>
    <xdr:cxnSp macro="">
      <xdr:nvCxnSpPr>
        <xdr:cNvPr id="444" name="直線コネクタ 443"/>
        <xdr:cNvCxnSpPr/>
      </xdr:nvCxnSpPr>
      <xdr:spPr>
        <a:xfrm>
          <a:off x="12854940" y="6591300"/>
          <a:ext cx="7747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83837</xdr:rowOff>
    </xdr:from>
    <xdr:ext cx="405111" cy="259045"/>
    <xdr:sp macro="" textlink="">
      <xdr:nvSpPr>
        <xdr:cNvPr id="445" name="n_1mainValue【一般廃棄物処理施設】&#10;有形固定資産減価償却率"/>
        <xdr:cNvSpPr txBox="1"/>
      </xdr:nvSpPr>
      <xdr:spPr>
        <a:xfrm>
          <a:off x="134372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46" name="n_2mainValue【一般廃棄物処理施設】&#10;有形固定資産減価償却率"/>
        <xdr:cNvSpPr txBox="1"/>
      </xdr:nvSpPr>
      <xdr:spPr>
        <a:xfrm>
          <a:off x="126752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8" name="テキスト ボックス 457"/>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60" name="テキスト ボックス 459"/>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62" name="テキスト ボックス 461"/>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64" name="テキスト ボックス 463"/>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6" name="テキスト ボックス 465"/>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8" name="テキスト ボックス 467"/>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72" name="直線コネクタ 471"/>
        <xdr:cNvCxnSpPr/>
      </xdr:nvCxnSpPr>
      <xdr:spPr>
        <a:xfrm flipV="1">
          <a:off x="19509104" y="5680079"/>
          <a:ext cx="0" cy="1424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473" name="【一般廃棄物処理施設】&#10;一人当たり有形固定資産（償却資産）額最小値テキスト"/>
        <xdr:cNvSpPr txBox="1"/>
      </xdr:nvSpPr>
      <xdr:spPr>
        <a:xfrm>
          <a:off x="19547840" y="71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474" name="直線コネクタ 473"/>
        <xdr:cNvCxnSpPr/>
      </xdr:nvCxnSpPr>
      <xdr:spPr>
        <a:xfrm>
          <a:off x="19443700" y="710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475" name="【一般廃棄物処理施設】&#10;一人当たり有形固定資産（償却資産）額最大値テキスト"/>
        <xdr:cNvSpPr txBox="1"/>
      </xdr:nvSpPr>
      <xdr:spPr>
        <a:xfrm>
          <a:off x="19547840" y="545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476" name="直線コネクタ 475"/>
        <xdr:cNvCxnSpPr/>
      </xdr:nvCxnSpPr>
      <xdr:spPr>
        <a:xfrm>
          <a:off x="19443700" y="568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477" name="【一般廃棄物処理施設】&#10;一人当たり有形固定資産（償却資産）額平均値テキスト"/>
        <xdr:cNvSpPr txBox="1"/>
      </xdr:nvSpPr>
      <xdr:spPr>
        <a:xfrm>
          <a:off x="19547840" y="63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478" name="フローチャート: 判断 477"/>
        <xdr:cNvSpPr/>
      </xdr:nvSpPr>
      <xdr:spPr>
        <a:xfrm>
          <a:off x="19458940" y="63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479" name="フローチャート: 判断 478"/>
        <xdr:cNvSpPr/>
      </xdr:nvSpPr>
      <xdr:spPr>
        <a:xfrm>
          <a:off x="18735040" y="638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134807</xdr:rowOff>
    </xdr:from>
    <xdr:ext cx="534377" cy="259045"/>
    <xdr:sp macro="" textlink="">
      <xdr:nvSpPr>
        <xdr:cNvPr id="480" name="n_1aveValue【一般廃棄物処理施設】&#10;一人当たり有形固定資産（償却資産）額"/>
        <xdr:cNvSpPr txBox="1"/>
      </xdr:nvSpPr>
      <xdr:spPr>
        <a:xfrm>
          <a:off x="18528811" y="61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72437</xdr:rowOff>
    </xdr:from>
    <xdr:to>
      <xdr:col>107</xdr:col>
      <xdr:colOff>101600</xdr:colOff>
      <xdr:row>39</xdr:row>
      <xdr:rowOff>2587</xdr:rowOff>
    </xdr:to>
    <xdr:sp macro="" textlink="">
      <xdr:nvSpPr>
        <xdr:cNvPr id="481" name="フローチャート: 判断 480"/>
        <xdr:cNvSpPr/>
      </xdr:nvSpPr>
      <xdr:spPr>
        <a:xfrm>
          <a:off x="17937480" y="6442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165164</xdr:rowOff>
    </xdr:from>
    <xdr:ext cx="534377" cy="259045"/>
    <xdr:sp macro="" textlink="">
      <xdr:nvSpPr>
        <xdr:cNvPr id="482" name="n_2aveValue【一般廃棄物処理施設】&#10;一人当たり有形固定資産（償却資産）額"/>
        <xdr:cNvSpPr txBox="1"/>
      </xdr:nvSpPr>
      <xdr:spPr>
        <a:xfrm>
          <a:off x="17766811" y="65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14068</xdr:rowOff>
    </xdr:from>
    <xdr:to>
      <xdr:col>102</xdr:col>
      <xdr:colOff>165100</xdr:colOff>
      <xdr:row>38</xdr:row>
      <xdr:rowOff>115668</xdr:rowOff>
    </xdr:to>
    <xdr:sp macro="" textlink="">
      <xdr:nvSpPr>
        <xdr:cNvPr id="483" name="フローチャート: 判断 482"/>
        <xdr:cNvSpPr/>
      </xdr:nvSpPr>
      <xdr:spPr>
        <a:xfrm>
          <a:off x="17162780" y="638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132195</xdr:rowOff>
    </xdr:from>
    <xdr:ext cx="534377" cy="259045"/>
    <xdr:sp macro="" textlink="">
      <xdr:nvSpPr>
        <xdr:cNvPr id="484" name="n_3aveValue【一般廃棄物処理施設】&#10;一人当たり有形固定資産（償却資産）額"/>
        <xdr:cNvSpPr txBox="1"/>
      </xdr:nvSpPr>
      <xdr:spPr>
        <a:xfrm>
          <a:off x="16969251" y="61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33379</xdr:rowOff>
    </xdr:from>
    <xdr:to>
      <xdr:col>112</xdr:col>
      <xdr:colOff>38100</xdr:colOff>
      <xdr:row>39</xdr:row>
      <xdr:rowOff>134979</xdr:rowOff>
    </xdr:to>
    <xdr:sp macro="" textlink="">
      <xdr:nvSpPr>
        <xdr:cNvPr id="490" name="楕円 489"/>
        <xdr:cNvSpPr/>
      </xdr:nvSpPr>
      <xdr:spPr>
        <a:xfrm>
          <a:off x="18735040" y="6571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47182</xdr:rowOff>
    </xdr:from>
    <xdr:to>
      <xdr:col>107</xdr:col>
      <xdr:colOff>101600</xdr:colOff>
      <xdr:row>36</xdr:row>
      <xdr:rowOff>148782</xdr:rowOff>
    </xdr:to>
    <xdr:sp macro="" textlink="">
      <xdr:nvSpPr>
        <xdr:cNvPr id="491" name="楕円 490"/>
        <xdr:cNvSpPr/>
      </xdr:nvSpPr>
      <xdr:spPr>
        <a:xfrm>
          <a:off x="17937480" y="60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97982</xdr:rowOff>
    </xdr:from>
    <xdr:to>
      <xdr:col>111</xdr:col>
      <xdr:colOff>177800</xdr:colOff>
      <xdr:row>39</xdr:row>
      <xdr:rowOff>84179</xdr:rowOff>
    </xdr:to>
    <xdr:cxnSp macro="">
      <xdr:nvCxnSpPr>
        <xdr:cNvPr id="492" name="直線コネクタ 491"/>
        <xdr:cNvCxnSpPr/>
      </xdr:nvCxnSpPr>
      <xdr:spPr>
        <a:xfrm>
          <a:off x="17988280" y="6133022"/>
          <a:ext cx="789940" cy="48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126106</xdr:rowOff>
    </xdr:from>
    <xdr:ext cx="534377" cy="259045"/>
    <xdr:sp macro="" textlink="">
      <xdr:nvSpPr>
        <xdr:cNvPr id="493" name="n_1mainValue【一般廃棄物処理施設】&#10;一人当たり有形固定資産（償却資産）額"/>
        <xdr:cNvSpPr txBox="1"/>
      </xdr:nvSpPr>
      <xdr:spPr>
        <a:xfrm>
          <a:off x="18528811" y="666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165309</xdr:rowOff>
    </xdr:from>
    <xdr:ext cx="534377" cy="259045"/>
    <xdr:sp macro="" textlink="">
      <xdr:nvSpPr>
        <xdr:cNvPr id="494" name="n_2mainValue【一般廃棄物処理施設】&#10;一人当たり有形固定資産（償却資産）額"/>
        <xdr:cNvSpPr txBox="1"/>
      </xdr:nvSpPr>
      <xdr:spPr>
        <a:xfrm>
          <a:off x="17766811" y="5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05" name="直線コネクタ 50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06" name="テキスト ボックス 505"/>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7" name="直線コネクタ 50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8" name="テキスト ボックス 50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9" name="直線コネクタ 50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0" name="テキスト ボックス 50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1" name="直線コネクタ 51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2" name="テキスト ボックス 51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3" name="直線コネクタ 51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4" name="テキスト ボックス 51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6" name="テキスト ボックス 51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18" name="直線コネクタ 517"/>
        <xdr:cNvCxnSpPr/>
      </xdr:nvCxnSpPr>
      <xdr:spPr>
        <a:xfrm flipV="1">
          <a:off x="14375764" y="952881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19" name="【保健センター・保健所】&#10;有形固定資産減価償却率最小値テキスト"/>
        <xdr:cNvSpPr txBox="1"/>
      </xdr:nvSpPr>
      <xdr:spPr>
        <a:xfrm>
          <a:off x="14414500" y="10715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20" name="直線コネクタ 519"/>
        <xdr:cNvCxnSpPr/>
      </xdr:nvCxnSpPr>
      <xdr:spPr>
        <a:xfrm>
          <a:off x="14287500" y="1071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21" name="【保健センター・保健所】&#10;有形固定資産減価償却率最大値テキスト"/>
        <xdr:cNvSpPr txBox="1"/>
      </xdr:nvSpPr>
      <xdr:spPr>
        <a:xfrm>
          <a:off x="144145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22" name="直線コネクタ 521"/>
        <xdr:cNvCxnSpPr/>
      </xdr:nvCxnSpPr>
      <xdr:spPr>
        <a:xfrm>
          <a:off x="14287500" y="952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23" name="【保健センター・保健所】&#10;有形固定資産減価償却率平均値テキスト"/>
        <xdr:cNvSpPr txBox="1"/>
      </xdr:nvSpPr>
      <xdr:spPr>
        <a:xfrm>
          <a:off x="14414500" y="10010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24" name="フローチャート: 判断 523"/>
        <xdr:cNvSpPr/>
      </xdr:nvSpPr>
      <xdr:spPr>
        <a:xfrm>
          <a:off x="14325600" y="100323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25" name="フローチャート: 判断 524"/>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114952</xdr:rowOff>
    </xdr:from>
    <xdr:ext cx="405111" cy="259045"/>
    <xdr:sp macro="" textlink="">
      <xdr:nvSpPr>
        <xdr:cNvPr id="526" name="n_1aveValue【保健センター・保健所】&#10;有形固定資産減価償却率"/>
        <xdr:cNvSpPr txBox="1"/>
      </xdr:nvSpPr>
      <xdr:spPr>
        <a:xfrm>
          <a:off x="13437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23495</xdr:rowOff>
    </xdr:from>
    <xdr:to>
      <xdr:col>76</xdr:col>
      <xdr:colOff>165100</xdr:colOff>
      <xdr:row>60</xdr:row>
      <xdr:rowOff>125095</xdr:rowOff>
    </xdr:to>
    <xdr:sp macro="" textlink="">
      <xdr:nvSpPr>
        <xdr:cNvPr id="527" name="フローチャート: 判断 526"/>
        <xdr:cNvSpPr/>
      </xdr:nvSpPr>
      <xdr:spPr>
        <a:xfrm>
          <a:off x="1280414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141622</xdr:rowOff>
    </xdr:from>
    <xdr:ext cx="405111" cy="259045"/>
    <xdr:sp macro="" textlink="">
      <xdr:nvSpPr>
        <xdr:cNvPr id="528" name="n_2aveValue【保健センター・保健所】&#10;有形固定資産減価償却率"/>
        <xdr:cNvSpPr txBox="1"/>
      </xdr:nvSpPr>
      <xdr:spPr>
        <a:xfrm>
          <a:off x="126752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120650</xdr:rowOff>
    </xdr:from>
    <xdr:to>
      <xdr:col>72</xdr:col>
      <xdr:colOff>38100</xdr:colOff>
      <xdr:row>61</xdr:row>
      <xdr:rowOff>50800</xdr:rowOff>
    </xdr:to>
    <xdr:sp macro="" textlink="">
      <xdr:nvSpPr>
        <xdr:cNvPr id="529" name="フローチャート: 判断 528"/>
        <xdr:cNvSpPr/>
      </xdr:nvSpPr>
      <xdr:spPr>
        <a:xfrm>
          <a:off x="120294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67327</xdr:rowOff>
    </xdr:from>
    <xdr:ext cx="405111" cy="259045"/>
    <xdr:sp macro="" textlink="">
      <xdr:nvSpPr>
        <xdr:cNvPr id="530" name="n_3aveValue【保健センター・保健所】&#10;有形固定資産減価償却率"/>
        <xdr:cNvSpPr txBox="1"/>
      </xdr:nvSpPr>
      <xdr:spPr>
        <a:xfrm>
          <a:off x="119005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1" name="テキスト ボックス 5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536" name="楕円 535"/>
        <xdr:cNvSpPr/>
      </xdr:nvSpPr>
      <xdr:spPr>
        <a:xfrm>
          <a:off x="1357884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33020</xdr:rowOff>
    </xdr:from>
    <xdr:to>
      <xdr:col>76</xdr:col>
      <xdr:colOff>165100</xdr:colOff>
      <xdr:row>61</xdr:row>
      <xdr:rowOff>134620</xdr:rowOff>
    </xdr:to>
    <xdr:sp macro="" textlink="">
      <xdr:nvSpPr>
        <xdr:cNvPr id="537" name="楕円 536"/>
        <xdr:cNvSpPr/>
      </xdr:nvSpPr>
      <xdr:spPr>
        <a:xfrm>
          <a:off x="1280414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83820</xdr:rowOff>
    </xdr:to>
    <xdr:cxnSp macro="">
      <xdr:nvCxnSpPr>
        <xdr:cNvPr id="538" name="直線コネクタ 537"/>
        <xdr:cNvCxnSpPr/>
      </xdr:nvCxnSpPr>
      <xdr:spPr>
        <a:xfrm flipV="1">
          <a:off x="12854940" y="1030414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120032</xdr:rowOff>
    </xdr:from>
    <xdr:ext cx="405111" cy="259045"/>
    <xdr:sp macro="" textlink="">
      <xdr:nvSpPr>
        <xdr:cNvPr id="539" name="n_1mainValue【保健センター・保健所】&#10;有形固定資産減価償却率"/>
        <xdr:cNvSpPr txBox="1"/>
      </xdr:nvSpPr>
      <xdr:spPr>
        <a:xfrm>
          <a:off x="134372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125747</xdr:rowOff>
    </xdr:from>
    <xdr:ext cx="405111" cy="259045"/>
    <xdr:sp macro="" textlink="">
      <xdr:nvSpPr>
        <xdr:cNvPr id="540" name="n_2mainValue【保健センター・保健所】&#10;有形固定資産減価償却率"/>
        <xdr:cNvSpPr txBox="1"/>
      </xdr:nvSpPr>
      <xdr:spPr>
        <a:xfrm>
          <a:off x="126752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64" name="直線コネクタ 563"/>
        <xdr:cNvCxnSpPr/>
      </xdr:nvCxnSpPr>
      <xdr:spPr>
        <a:xfrm flipV="1">
          <a:off x="19509104" y="93345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65"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66" name="直線コネクタ 565"/>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67" name="【保健センター・保健所】&#10;一人当たり面積最大値テキスト"/>
        <xdr:cNvSpPr txBox="1"/>
      </xdr:nvSpPr>
      <xdr:spPr>
        <a:xfrm>
          <a:off x="195478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68" name="直線コネクタ 567"/>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69" name="【保健センター・保健所】&#10;一人当たり面積平均値テキスト"/>
        <xdr:cNvSpPr txBox="1"/>
      </xdr:nvSpPr>
      <xdr:spPr>
        <a:xfrm>
          <a:off x="19547840" y="1024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70" name="フローチャート: 判断 569"/>
        <xdr:cNvSpPr/>
      </xdr:nvSpPr>
      <xdr:spPr>
        <a:xfrm>
          <a:off x="194589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71" name="フローチャート: 判断 570"/>
        <xdr:cNvSpPr/>
      </xdr:nvSpPr>
      <xdr:spPr>
        <a:xfrm>
          <a:off x="1873504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118127</xdr:rowOff>
    </xdr:from>
    <xdr:ext cx="469744" cy="259045"/>
    <xdr:sp macro="" textlink="">
      <xdr:nvSpPr>
        <xdr:cNvPr id="572" name="n_1aveValue【保健センター・保健所】&#10;一人当たり面積"/>
        <xdr:cNvSpPr txBox="1"/>
      </xdr:nvSpPr>
      <xdr:spPr>
        <a:xfrm>
          <a:off x="185611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82550</xdr:rowOff>
    </xdr:from>
    <xdr:to>
      <xdr:col>107</xdr:col>
      <xdr:colOff>101600</xdr:colOff>
      <xdr:row>62</xdr:row>
      <xdr:rowOff>12700</xdr:rowOff>
    </xdr:to>
    <xdr:sp macro="" textlink="">
      <xdr:nvSpPr>
        <xdr:cNvPr id="573" name="フローチャート: 判断 572"/>
        <xdr:cNvSpPr/>
      </xdr:nvSpPr>
      <xdr:spPr>
        <a:xfrm>
          <a:off x="1793748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3827</xdr:rowOff>
    </xdr:from>
    <xdr:ext cx="469744" cy="259045"/>
    <xdr:sp macro="" textlink="">
      <xdr:nvSpPr>
        <xdr:cNvPr id="574" name="n_2aveValue【保健センター・保健所】&#10;一人当たり面積"/>
        <xdr:cNvSpPr txBox="1"/>
      </xdr:nvSpPr>
      <xdr:spPr>
        <a:xfrm>
          <a:off x="1777626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158750</xdr:rowOff>
    </xdr:from>
    <xdr:to>
      <xdr:col>102</xdr:col>
      <xdr:colOff>165100</xdr:colOff>
      <xdr:row>61</xdr:row>
      <xdr:rowOff>88900</xdr:rowOff>
    </xdr:to>
    <xdr:sp macro="" textlink="">
      <xdr:nvSpPr>
        <xdr:cNvPr id="575" name="フローチャート: 判断 574"/>
        <xdr:cNvSpPr/>
      </xdr:nvSpPr>
      <xdr:spPr>
        <a:xfrm>
          <a:off x="1716278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105427</xdr:rowOff>
    </xdr:from>
    <xdr:ext cx="469744" cy="259045"/>
    <xdr:sp macro="" textlink="">
      <xdr:nvSpPr>
        <xdr:cNvPr id="576" name="n_3aveValue【保健センター・保健所】&#10;一人当たり面積"/>
        <xdr:cNvSpPr txBox="1"/>
      </xdr:nvSpPr>
      <xdr:spPr>
        <a:xfrm>
          <a:off x="1700156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7" name="テキスト ボックス 57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582" name="楕円 581"/>
        <xdr:cNvSpPr/>
      </xdr:nvSpPr>
      <xdr:spPr>
        <a:xfrm>
          <a:off x="18735040" y="1004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xdr:rowOff>
    </xdr:from>
    <xdr:to>
      <xdr:col>107</xdr:col>
      <xdr:colOff>101600</xdr:colOff>
      <xdr:row>60</xdr:row>
      <xdr:rowOff>107950</xdr:rowOff>
    </xdr:to>
    <xdr:sp macro="" textlink="">
      <xdr:nvSpPr>
        <xdr:cNvPr id="583" name="楕円 582"/>
        <xdr:cNvSpPr/>
      </xdr:nvSpPr>
      <xdr:spPr>
        <a:xfrm>
          <a:off x="179374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60</xdr:row>
      <xdr:rowOff>57150</xdr:rowOff>
    </xdr:to>
    <xdr:cxnSp macro="">
      <xdr:nvCxnSpPr>
        <xdr:cNvPr id="584" name="直線コネクタ 583"/>
        <xdr:cNvCxnSpPr/>
      </xdr:nvCxnSpPr>
      <xdr:spPr>
        <a:xfrm flipV="1">
          <a:off x="17988280" y="100965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105427</xdr:rowOff>
    </xdr:from>
    <xdr:ext cx="469744" cy="259045"/>
    <xdr:sp macro="" textlink="">
      <xdr:nvSpPr>
        <xdr:cNvPr id="585" name="n_1mainValue【保健センター・保健所】&#10;一人当たり面積"/>
        <xdr:cNvSpPr txBox="1"/>
      </xdr:nvSpPr>
      <xdr:spPr>
        <a:xfrm>
          <a:off x="185611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586" name="n_2mainValue【保健センター・保健所】&#10;一人当たり面積"/>
        <xdr:cNvSpPr txBox="1"/>
      </xdr:nvSpPr>
      <xdr:spPr>
        <a:xfrm>
          <a:off x="177762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7" name="テキスト ボックス 596"/>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8" name="直線コネクタ 597"/>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9" name="テキスト ボックス 598"/>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0" name="直線コネクタ 599"/>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1" name="テキスト ボックス 600"/>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2" name="直線コネクタ 601"/>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3" name="テキスト ボックス 602"/>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4" name="直線コネクタ 603"/>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5" name="テキスト ボックス 604"/>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7" name="テキスト ボックス 606"/>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09" name="直線コネクタ 608"/>
        <xdr:cNvCxnSpPr/>
      </xdr:nvCxnSpPr>
      <xdr:spPr>
        <a:xfrm flipV="1">
          <a:off x="14375764" y="13150596"/>
          <a:ext cx="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10" name="【消防施設】&#10;有形固定資産減価償却率最小値テキスト"/>
        <xdr:cNvSpPr txBox="1"/>
      </xdr:nvSpPr>
      <xdr:spPr>
        <a:xfrm>
          <a:off x="14414500" y="1446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11" name="直線コネクタ 610"/>
        <xdr:cNvCxnSpPr/>
      </xdr:nvCxnSpPr>
      <xdr:spPr>
        <a:xfrm>
          <a:off x="14287500" y="14459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12" name="【消防施設】&#10;有形固定資産減価償却率最大値テキスト"/>
        <xdr:cNvSpPr txBox="1"/>
      </xdr:nvSpPr>
      <xdr:spPr>
        <a:xfrm>
          <a:off x="14414500" y="12929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13" name="直線コネクタ 612"/>
        <xdr:cNvCxnSpPr/>
      </xdr:nvCxnSpPr>
      <xdr:spPr>
        <a:xfrm>
          <a:off x="14287500" y="13150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14" name="【消防施設】&#10;有形固定資産減価償却率平均値テキスト"/>
        <xdr:cNvSpPr txBox="1"/>
      </xdr:nvSpPr>
      <xdr:spPr>
        <a:xfrm>
          <a:off x="14414500" y="1361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15" name="フローチャート: 判断 614"/>
        <xdr:cNvSpPr/>
      </xdr:nvSpPr>
      <xdr:spPr>
        <a:xfrm>
          <a:off x="14325600" y="136324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16" name="フローチャート: 判断 615"/>
        <xdr:cNvSpPr/>
      </xdr:nvSpPr>
      <xdr:spPr>
        <a:xfrm>
          <a:off x="13578840" y="13671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13733</xdr:rowOff>
    </xdr:from>
    <xdr:ext cx="405111" cy="259045"/>
    <xdr:sp macro="" textlink="">
      <xdr:nvSpPr>
        <xdr:cNvPr id="617" name="n_1aveValue【消防施設】&#10;有形固定資産減価償却率"/>
        <xdr:cNvSpPr txBox="1"/>
      </xdr:nvSpPr>
      <xdr:spPr>
        <a:xfrm>
          <a:off x="13437244" y="137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113030</xdr:rowOff>
    </xdr:from>
    <xdr:to>
      <xdr:col>76</xdr:col>
      <xdr:colOff>165100</xdr:colOff>
      <xdr:row>82</xdr:row>
      <xdr:rowOff>43180</xdr:rowOff>
    </xdr:to>
    <xdr:sp macro="" textlink="">
      <xdr:nvSpPr>
        <xdr:cNvPr id="618" name="フローチャート: 判断 617"/>
        <xdr:cNvSpPr/>
      </xdr:nvSpPr>
      <xdr:spPr>
        <a:xfrm>
          <a:off x="128041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34307</xdr:rowOff>
    </xdr:from>
    <xdr:ext cx="405111" cy="259045"/>
    <xdr:sp macro="" textlink="">
      <xdr:nvSpPr>
        <xdr:cNvPr id="619" name="n_2aveValue【消防施設】&#10;有形固定資産減価償却率"/>
        <xdr:cNvSpPr txBox="1"/>
      </xdr:nvSpPr>
      <xdr:spPr>
        <a:xfrm>
          <a:off x="126752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10161</xdr:rowOff>
    </xdr:from>
    <xdr:to>
      <xdr:col>72</xdr:col>
      <xdr:colOff>38100</xdr:colOff>
      <xdr:row>81</xdr:row>
      <xdr:rowOff>111761</xdr:rowOff>
    </xdr:to>
    <xdr:sp macro="" textlink="">
      <xdr:nvSpPr>
        <xdr:cNvPr id="620" name="フローチャート: 判断 619"/>
        <xdr:cNvSpPr/>
      </xdr:nvSpPr>
      <xdr:spPr>
        <a:xfrm>
          <a:off x="12029440" y="13589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128288</xdr:rowOff>
    </xdr:from>
    <xdr:ext cx="405111" cy="259045"/>
    <xdr:sp macro="" textlink="">
      <xdr:nvSpPr>
        <xdr:cNvPr id="621" name="n_3aveValue【消防施設】&#10;有形固定資産減価償却率"/>
        <xdr:cNvSpPr txBox="1"/>
      </xdr:nvSpPr>
      <xdr:spPr>
        <a:xfrm>
          <a:off x="119005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2" name="テキスト ボックス 62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28448</xdr:rowOff>
    </xdr:from>
    <xdr:to>
      <xdr:col>81</xdr:col>
      <xdr:colOff>101600</xdr:colOff>
      <xdr:row>81</xdr:row>
      <xdr:rowOff>130048</xdr:rowOff>
    </xdr:to>
    <xdr:sp macro="" textlink="">
      <xdr:nvSpPr>
        <xdr:cNvPr id="627" name="楕円 626"/>
        <xdr:cNvSpPr/>
      </xdr:nvSpPr>
      <xdr:spPr>
        <a:xfrm>
          <a:off x="13578840" y="136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8" name="楕円 627"/>
        <xdr:cNvSpPr/>
      </xdr:nvSpPr>
      <xdr:spPr>
        <a:xfrm>
          <a:off x="12804140" y="13579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47244</xdr:rowOff>
    </xdr:from>
    <xdr:to>
      <xdr:col>81</xdr:col>
      <xdr:colOff>50800</xdr:colOff>
      <xdr:row>81</xdr:row>
      <xdr:rowOff>79248</xdr:rowOff>
    </xdr:to>
    <xdr:cxnSp macro="">
      <xdr:nvCxnSpPr>
        <xdr:cNvPr id="629" name="直線コネクタ 628"/>
        <xdr:cNvCxnSpPr/>
      </xdr:nvCxnSpPr>
      <xdr:spPr>
        <a:xfrm>
          <a:off x="12854940" y="13626084"/>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146575</xdr:rowOff>
    </xdr:from>
    <xdr:ext cx="405111" cy="259045"/>
    <xdr:sp macro="" textlink="">
      <xdr:nvSpPr>
        <xdr:cNvPr id="630" name="n_1mainValue【消防施設】&#10;有形固定資産減価償却率"/>
        <xdr:cNvSpPr txBox="1"/>
      </xdr:nvSpPr>
      <xdr:spPr>
        <a:xfrm>
          <a:off x="1343724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631" name="n_2mainValue【消防施設】&#10;有形固定資産減価償却率"/>
        <xdr:cNvSpPr txBox="1"/>
      </xdr:nvSpPr>
      <xdr:spPr>
        <a:xfrm>
          <a:off x="12675244" y="133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53" name="直線コネクタ 652"/>
        <xdr:cNvCxnSpPr/>
      </xdr:nvCxnSpPr>
      <xdr:spPr>
        <a:xfrm flipV="1">
          <a:off x="19509104" y="12980669"/>
          <a:ext cx="0" cy="139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54" name="【消防施設】&#10;一人当たり面積最小値テキスト"/>
        <xdr:cNvSpPr txBox="1"/>
      </xdr:nvSpPr>
      <xdr:spPr>
        <a:xfrm>
          <a:off x="19547840"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55" name="直線コネクタ 654"/>
        <xdr:cNvCxnSpPr/>
      </xdr:nvCxnSpPr>
      <xdr:spPr>
        <a:xfrm>
          <a:off x="19443700" y="14376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6"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7" name="直線コネクタ 656"/>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58" name="【消防施設】&#10;一人当たり面積平均値テキスト"/>
        <xdr:cNvSpPr txBox="1"/>
      </xdr:nvSpPr>
      <xdr:spPr>
        <a:xfrm>
          <a:off x="19547840" y="13927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59" name="フローチャート: 判断 658"/>
        <xdr:cNvSpPr/>
      </xdr:nvSpPr>
      <xdr:spPr>
        <a:xfrm>
          <a:off x="19458940" y="1394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60" name="フローチャート: 判断 659"/>
        <xdr:cNvSpPr/>
      </xdr:nvSpPr>
      <xdr:spPr>
        <a:xfrm>
          <a:off x="18735040" y="139494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128033</xdr:rowOff>
    </xdr:from>
    <xdr:ext cx="469744" cy="259045"/>
    <xdr:sp macro="" textlink="">
      <xdr:nvSpPr>
        <xdr:cNvPr id="661" name="n_1aveValue【消防施設】&#10;一人当たり面積"/>
        <xdr:cNvSpPr txBox="1"/>
      </xdr:nvSpPr>
      <xdr:spPr>
        <a:xfrm>
          <a:off x="18561127" y="1404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81026</xdr:rowOff>
    </xdr:from>
    <xdr:to>
      <xdr:col>107</xdr:col>
      <xdr:colOff>101600</xdr:colOff>
      <xdr:row>84</xdr:row>
      <xdr:rowOff>11176</xdr:rowOff>
    </xdr:to>
    <xdr:sp macro="" textlink="">
      <xdr:nvSpPr>
        <xdr:cNvPr id="662" name="フローチャート: 判断 661"/>
        <xdr:cNvSpPr/>
      </xdr:nvSpPr>
      <xdr:spPr>
        <a:xfrm>
          <a:off x="1793748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2303</xdr:rowOff>
    </xdr:from>
    <xdr:ext cx="469744" cy="259045"/>
    <xdr:sp macro="" textlink="">
      <xdr:nvSpPr>
        <xdr:cNvPr id="663" name="n_2aveValue【消防施設】&#10;一人当たり面積"/>
        <xdr:cNvSpPr txBox="1"/>
      </xdr:nvSpPr>
      <xdr:spPr>
        <a:xfrm>
          <a:off x="17776267" y="1408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117602</xdr:rowOff>
    </xdr:from>
    <xdr:to>
      <xdr:col>102</xdr:col>
      <xdr:colOff>165100</xdr:colOff>
      <xdr:row>84</xdr:row>
      <xdr:rowOff>47752</xdr:rowOff>
    </xdr:to>
    <xdr:sp macro="" textlink="">
      <xdr:nvSpPr>
        <xdr:cNvPr id="664" name="フローチャート: 判断 663"/>
        <xdr:cNvSpPr/>
      </xdr:nvSpPr>
      <xdr:spPr>
        <a:xfrm>
          <a:off x="171627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64279</xdr:rowOff>
    </xdr:from>
    <xdr:ext cx="469744" cy="259045"/>
    <xdr:sp macro="" textlink="">
      <xdr:nvSpPr>
        <xdr:cNvPr id="665" name="n_3aveValue【消防施設】&#10;一人当たり面積"/>
        <xdr:cNvSpPr txBox="1"/>
      </xdr:nvSpPr>
      <xdr:spPr>
        <a:xfrm>
          <a:off x="1700156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6" name="テキスト ボックス 66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671" name="楕円 670"/>
        <xdr:cNvSpPr/>
      </xdr:nvSpPr>
      <xdr:spPr>
        <a:xfrm>
          <a:off x="18735040" y="137520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23876</xdr:rowOff>
    </xdr:from>
    <xdr:to>
      <xdr:col>107</xdr:col>
      <xdr:colOff>101600</xdr:colOff>
      <xdr:row>82</xdr:row>
      <xdr:rowOff>125476</xdr:rowOff>
    </xdr:to>
    <xdr:sp macro="" textlink="">
      <xdr:nvSpPr>
        <xdr:cNvPr id="672" name="楕円 671"/>
        <xdr:cNvSpPr/>
      </xdr:nvSpPr>
      <xdr:spPr>
        <a:xfrm>
          <a:off x="17937480" y="1377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74676</xdr:rowOff>
    </xdr:to>
    <xdr:cxnSp macro="">
      <xdr:nvCxnSpPr>
        <xdr:cNvPr id="673" name="直線コネクタ 672"/>
        <xdr:cNvCxnSpPr/>
      </xdr:nvCxnSpPr>
      <xdr:spPr>
        <a:xfrm flipV="1">
          <a:off x="17988280" y="13802867"/>
          <a:ext cx="78994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123714</xdr:rowOff>
    </xdr:from>
    <xdr:ext cx="469744" cy="259045"/>
    <xdr:sp macro="" textlink="">
      <xdr:nvSpPr>
        <xdr:cNvPr id="674" name="n_1mainValue【消防施設】&#10;一人当たり面積"/>
        <xdr:cNvSpPr txBox="1"/>
      </xdr:nvSpPr>
      <xdr:spPr>
        <a:xfrm>
          <a:off x="1856112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142003</xdr:rowOff>
    </xdr:from>
    <xdr:ext cx="469744" cy="259045"/>
    <xdr:sp macro="" textlink="">
      <xdr:nvSpPr>
        <xdr:cNvPr id="675" name="n_2mainValue【消防施設】&#10;一人当たり面積"/>
        <xdr:cNvSpPr txBox="1"/>
      </xdr:nvSpPr>
      <xdr:spPr>
        <a:xfrm>
          <a:off x="17776267"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6" name="テキスト ボックス 685"/>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7" name="直線コネクタ 68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8" name="テキスト ボックス 687"/>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9" name="直線コネクタ 68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0" name="テキスト ボックス 68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1" name="直線コネクタ 69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2" name="テキスト ボックス 69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3" name="直線コネクタ 69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4" name="テキスト ボックス 69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5" name="直線コネクタ 69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6" name="テキスト ボックス 695"/>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00" name="直線コネクタ 699"/>
        <xdr:cNvCxnSpPr/>
      </xdr:nvCxnSpPr>
      <xdr:spPr>
        <a:xfrm flipV="1">
          <a:off x="14375764" y="16922114"/>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01" name="【庁舎】&#10;有形固定資産減価償却率最小値テキスト"/>
        <xdr:cNvSpPr txBox="1"/>
      </xdr:nvSpPr>
      <xdr:spPr>
        <a:xfrm>
          <a:off x="144145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02" name="直線コネクタ 701"/>
        <xdr:cNvCxnSpPr/>
      </xdr:nvCxnSpPr>
      <xdr:spPr>
        <a:xfrm>
          <a:off x="14287500" y="1825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03" name="【庁舎】&#10;有形固定資産減価償却率最大値テキスト"/>
        <xdr:cNvSpPr txBox="1"/>
      </xdr:nvSpPr>
      <xdr:spPr>
        <a:xfrm>
          <a:off x="14414500" y="1670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04" name="直線コネクタ 703"/>
        <xdr:cNvCxnSpPr/>
      </xdr:nvCxnSpPr>
      <xdr:spPr>
        <a:xfrm>
          <a:off x="14287500" y="16922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05" name="【庁舎】&#10;有形固定資産減価償却率平均値テキスト"/>
        <xdr:cNvSpPr txBox="1"/>
      </xdr:nvSpPr>
      <xdr:spPr>
        <a:xfrm>
          <a:off x="14414500" y="1754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06" name="フローチャート: 判断 705"/>
        <xdr:cNvSpPr/>
      </xdr:nvSpPr>
      <xdr:spPr>
        <a:xfrm>
          <a:off x="14325600" y="1756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07" name="フローチャート: 判断 706"/>
        <xdr:cNvSpPr/>
      </xdr:nvSpPr>
      <xdr:spPr>
        <a:xfrm>
          <a:off x="135788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83838</xdr:rowOff>
    </xdr:from>
    <xdr:ext cx="405111" cy="259045"/>
    <xdr:sp macro="" textlink="">
      <xdr:nvSpPr>
        <xdr:cNvPr id="708" name="n_1aveValue【庁舎】&#10;有形固定資産減価償却率"/>
        <xdr:cNvSpPr txBox="1"/>
      </xdr:nvSpPr>
      <xdr:spPr>
        <a:xfrm>
          <a:off x="13437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158750</xdr:rowOff>
    </xdr:from>
    <xdr:to>
      <xdr:col>76</xdr:col>
      <xdr:colOff>165100</xdr:colOff>
      <xdr:row>105</xdr:row>
      <xdr:rowOff>88900</xdr:rowOff>
    </xdr:to>
    <xdr:sp macro="" textlink="">
      <xdr:nvSpPr>
        <xdr:cNvPr id="709" name="フローチャート: 判断 708"/>
        <xdr:cNvSpPr/>
      </xdr:nvSpPr>
      <xdr:spPr>
        <a:xfrm>
          <a:off x="12804140" y="1759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80027</xdr:rowOff>
    </xdr:from>
    <xdr:ext cx="405111" cy="259045"/>
    <xdr:sp macro="" textlink="">
      <xdr:nvSpPr>
        <xdr:cNvPr id="710" name="n_2aveValue【庁舎】&#10;有形固定資産減価償却率"/>
        <xdr:cNvSpPr txBox="1"/>
      </xdr:nvSpPr>
      <xdr:spPr>
        <a:xfrm>
          <a:off x="126752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135889</xdr:rowOff>
    </xdr:from>
    <xdr:to>
      <xdr:col>72</xdr:col>
      <xdr:colOff>38100</xdr:colOff>
      <xdr:row>105</xdr:row>
      <xdr:rowOff>66039</xdr:rowOff>
    </xdr:to>
    <xdr:sp macro="" textlink="">
      <xdr:nvSpPr>
        <xdr:cNvPr id="711" name="フローチャート: 判断 710"/>
        <xdr:cNvSpPr/>
      </xdr:nvSpPr>
      <xdr:spPr>
        <a:xfrm>
          <a:off x="1202944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82566</xdr:rowOff>
    </xdr:from>
    <xdr:ext cx="405111" cy="259045"/>
    <xdr:sp macro="" textlink="">
      <xdr:nvSpPr>
        <xdr:cNvPr id="712" name="n_3aveValue【庁舎】&#10;有形固定資産減価償却率"/>
        <xdr:cNvSpPr txBox="1"/>
      </xdr:nvSpPr>
      <xdr:spPr>
        <a:xfrm>
          <a:off x="11900544"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3" name="テキスト ボックス 71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18" name="楕円 717"/>
        <xdr:cNvSpPr/>
      </xdr:nvSpPr>
      <xdr:spPr>
        <a:xfrm>
          <a:off x="1357884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153036</xdr:rowOff>
    </xdr:from>
    <xdr:to>
      <xdr:col>76</xdr:col>
      <xdr:colOff>165100</xdr:colOff>
      <xdr:row>103</xdr:row>
      <xdr:rowOff>83186</xdr:rowOff>
    </xdr:to>
    <xdr:sp macro="" textlink="">
      <xdr:nvSpPr>
        <xdr:cNvPr id="719" name="楕円 718"/>
        <xdr:cNvSpPr/>
      </xdr:nvSpPr>
      <xdr:spPr>
        <a:xfrm>
          <a:off x="12804140" y="17252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32386</xdr:rowOff>
    </xdr:from>
    <xdr:to>
      <xdr:col>81</xdr:col>
      <xdr:colOff>50800</xdr:colOff>
      <xdr:row>104</xdr:row>
      <xdr:rowOff>156211</xdr:rowOff>
    </xdr:to>
    <xdr:cxnSp macro="">
      <xdr:nvCxnSpPr>
        <xdr:cNvPr id="720" name="直線コネクタ 719"/>
        <xdr:cNvCxnSpPr/>
      </xdr:nvCxnSpPr>
      <xdr:spPr>
        <a:xfrm>
          <a:off x="12854940" y="17299306"/>
          <a:ext cx="7747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721" name="n_1mainValue【庁舎】&#10;有形固定資産減価償却率"/>
        <xdr:cNvSpPr txBox="1"/>
      </xdr:nvSpPr>
      <xdr:spPr>
        <a:xfrm>
          <a:off x="1343724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99713</xdr:rowOff>
    </xdr:from>
    <xdr:ext cx="405111" cy="259045"/>
    <xdr:sp macro="" textlink="">
      <xdr:nvSpPr>
        <xdr:cNvPr id="722" name="n_2mainValue【庁舎】&#10;有形固定資産減価償却率"/>
        <xdr:cNvSpPr txBox="1"/>
      </xdr:nvSpPr>
      <xdr:spPr>
        <a:xfrm>
          <a:off x="12675244" y="1703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46" name="直線コネクタ 745"/>
        <xdr:cNvCxnSpPr/>
      </xdr:nvCxnSpPr>
      <xdr:spPr>
        <a:xfrm flipV="1">
          <a:off x="19509104" y="1697736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47" name="【庁舎】&#10;一人当たり面積最小値テキスト"/>
        <xdr:cNvSpPr txBox="1"/>
      </xdr:nvSpPr>
      <xdr:spPr>
        <a:xfrm>
          <a:off x="1954784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48" name="直線コネクタ 747"/>
        <xdr:cNvCxnSpPr/>
      </xdr:nvCxnSpPr>
      <xdr:spPr>
        <a:xfrm>
          <a:off x="19443700" y="18021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49" name="【庁舎】&#10;一人当たり面積最大値テキスト"/>
        <xdr:cNvSpPr txBox="1"/>
      </xdr:nvSpPr>
      <xdr:spPr>
        <a:xfrm>
          <a:off x="19547840" y="167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50" name="直線コネクタ 749"/>
        <xdr:cNvCxnSpPr/>
      </xdr:nvCxnSpPr>
      <xdr:spPr>
        <a:xfrm>
          <a:off x="19443700" y="1697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51" name="【庁舎】&#10;一人当たり面積平均値テキスト"/>
        <xdr:cNvSpPr txBox="1"/>
      </xdr:nvSpPr>
      <xdr:spPr>
        <a:xfrm>
          <a:off x="1954784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52" name="フローチャート: 判断 751"/>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53" name="フローチャート: 判断 752"/>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163847</xdr:rowOff>
    </xdr:from>
    <xdr:ext cx="469744" cy="259045"/>
    <xdr:sp macro="" textlink="">
      <xdr:nvSpPr>
        <xdr:cNvPr id="754" name="n_1aveValue【庁舎】&#10;一人当たり面積"/>
        <xdr:cNvSpPr txBox="1"/>
      </xdr:nvSpPr>
      <xdr:spPr>
        <a:xfrm>
          <a:off x="185611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93980</xdr:rowOff>
    </xdr:from>
    <xdr:to>
      <xdr:col>107</xdr:col>
      <xdr:colOff>101600</xdr:colOff>
      <xdr:row>106</xdr:row>
      <xdr:rowOff>24130</xdr:rowOff>
    </xdr:to>
    <xdr:sp macro="" textlink="">
      <xdr:nvSpPr>
        <xdr:cNvPr id="755" name="フローチャート: 判断 754"/>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15257</xdr:rowOff>
    </xdr:from>
    <xdr:ext cx="469744" cy="259045"/>
    <xdr:sp macro="" textlink="">
      <xdr:nvSpPr>
        <xdr:cNvPr id="756" name="n_2aveValue【庁舎】&#10;一人当たり面積"/>
        <xdr:cNvSpPr txBox="1"/>
      </xdr:nvSpPr>
      <xdr:spPr>
        <a:xfrm>
          <a:off x="177762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116839</xdr:rowOff>
    </xdr:from>
    <xdr:to>
      <xdr:col>102</xdr:col>
      <xdr:colOff>165100</xdr:colOff>
      <xdr:row>106</xdr:row>
      <xdr:rowOff>46989</xdr:rowOff>
    </xdr:to>
    <xdr:sp macro="" textlink="">
      <xdr:nvSpPr>
        <xdr:cNvPr id="757" name="フローチャート: 判断 756"/>
        <xdr:cNvSpPr/>
      </xdr:nvSpPr>
      <xdr:spPr>
        <a:xfrm>
          <a:off x="171627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63516</xdr:rowOff>
    </xdr:from>
    <xdr:ext cx="469744" cy="259045"/>
    <xdr:sp macro="" textlink="">
      <xdr:nvSpPr>
        <xdr:cNvPr id="758" name="n_3aveValue【庁舎】&#10;一人当たり面積"/>
        <xdr:cNvSpPr txBox="1"/>
      </xdr:nvSpPr>
      <xdr:spPr>
        <a:xfrm>
          <a:off x="170015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9" name="テキスト ボックス 75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764" name="楕円 763"/>
        <xdr:cNvSpPr/>
      </xdr:nvSpPr>
      <xdr:spPr>
        <a:xfrm>
          <a:off x="18735040" y="1693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82550</xdr:rowOff>
    </xdr:from>
    <xdr:to>
      <xdr:col>107</xdr:col>
      <xdr:colOff>101600</xdr:colOff>
      <xdr:row>102</xdr:row>
      <xdr:rowOff>12700</xdr:rowOff>
    </xdr:to>
    <xdr:sp macro="" textlink="">
      <xdr:nvSpPr>
        <xdr:cNvPr id="765" name="楕円 764"/>
        <xdr:cNvSpPr/>
      </xdr:nvSpPr>
      <xdr:spPr>
        <a:xfrm>
          <a:off x="1793748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133350</xdr:rowOff>
    </xdr:to>
    <xdr:cxnSp macro="">
      <xdr:nvCxnSpPr>
        <xdr:cNvPr id="766" name="直線コネクタ 765"/>
        <xdr:cNvCxnSpPr/>
      </xdr:nvCxnSpPr>
      <xdr:spPr>
        <a:xfrm flipV="1">
          <a:off x="17988280" y="1698879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124477</xdr:rowOff>
    </xdr:from>
    <xdr:ext cx="469744" cy="259045"/>
    <xdr:sp macro="" textlink="">
      <xdr:nvSpPr>
        <xdr:cNvPr id="767" name="n_1mainValue【庁舎】&#10;一人当たり面積"/>
        <xdr:cNvSpPr txBox="1"/>
      </xdr:nvSpPr>
      <xdr:spPr>
        <a:xfrm>
          <a:off x="18561127" y="1672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768" name="n_2mainValue【庁舎】&#10;一人当たり面積"/>
        <xdr:cNvSpPr txBox="1"/>
      </xdr:nvSpPr>
      <xdr:spPr>
        <a:xfrm>
          <a:off x="17776267"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令和２年４月</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日付け２市町村第</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号に対する回答時において、平成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年度財務書類は整備中であったため、次回照会時に回答することといたします。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152847298</v>
      </c>
      <c r="BO4" s="461"/>
      <c r="BP4" s="461"/>
      <c r="BQ4" s="461"/>
      <c r="BR4" s="461"/>
      <c r="BS4" s="461"/>
      <c r="BT4" s="461"/>
      <c r="BU4" s="462"/>
      <c r="BV4" s="460">
        <v>164302459</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6.1</v>
      </c>
      <c r="CU4" s="642"/>
      <c r="CV4" s="642"/>
      <c r="CW4" s="642"/>
      <c r="CX4" s="642"/>
      <c r="CY4" s="642"/>
      <c r="CZ4" s="642"/>
      <c r="DA4" s="643"/>
      <c r="DB4" s="641">
        <v>6</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146829994</v>
      </c>
      <c r="BO5" s="466"/>
      <c r="BP5" s="466"/>
      <c r="BQ5" s="466"/>
      <c r="BR5" s="466"/>
      <c r="BS5" s="466"/>
      <c r="BT5" s="466"/>
      <c r="BU5" s="467"/>
      <c r="BV5" s="465">
        <v>153648299</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84.6</v>
      </c>
      <c r="CU5" s="436"/>
      <c r="CV5" s="436"/>
      <c r="CW5" s="436"/>
      <c r="CX5" s="436"/>
      <c r="CY5" s="436"/>
      <c r="CZ5" s="436"/>
      <c r="DA5" s="437"/>
      <c r="DB5" s="435">
        <v>84.7</v>
      </c>
      <c r="DC5" s="436"/>
      <c r="DD5" s="436"/>
      <c r="DE5" s="436"/>
      <c r="DF5" s="436"/>
      <c r="DG5" s="436"/>
      <c r="DH5" s="436"/>
      <c r="DI5" s="437"/>
      <c r="DJ5" s="185"/>
      <c r="DK5" s="185"/>
      <c r="DL5" s="185"/>
      <c r="DM5" s="185"/>
      <c r="DN5" s="185"/>
      <c r="DO5" s="185"/>
    </row>
    <row r="6" spans="1:119" ht="18.75" customHeight="1" x14ac:dyDescent="0.2">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6017304</v>
      </c>
      <c r="BO6" s="466"/>
      <c r="BP6" s="466"/>
      <c r="BQ6" s="466"/>
      <c r="BR6" s="466"/>
      <c r="BS6" s="466"/>
      <c r="BT6" s="466"/>
      <c r="BU6" s="467"/>
      <c r="BV6" s="465">
        <v>10654160</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91.7</v>
      </c>
      <c r="CU6" s="616"/>
      <c r="CV6" s="616"/>
      <c r="CW6" s="616"/>
      <c r="CX6" s="616"/>
      <c r="CY6" s="616"/>
      <c r="CZ6" s="616"/>
      <c r="DA6" s="617"/>
      <c r="DB6" s="615">
        <v>91</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1467665</v>
      </c>
      <c r="BO7" s="466"/>
      <c r="BP7" s="466"/>
      <c r="BQ7" s="466"/>
      <c r="BR7" s="466"/>
      <c r="BS7" s="466"/>
      <c r="BT7" s="466"/>
      <c r="BU7" s="467"/>
      <c r="BV7" s="465">
        <v>6205105</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74430959</v>
      </c>
      <c r="CU7" s="466"/>
      <c r="CV7" s="466"/>
      <c r="CW7" s="466"/>
      <c r="CX7" s="466"/>
      <c r="CY7" s="466"/>
      <c r="CZ7" s="466"/>
      <c r="DA7" s="467"/>
      <c r="DB7" s="465">
        <v>73595829</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4549639</v>
      </c>
      <c r="BO8" s="466"/>
      <c r="BP8" s="466"/>
      <c r="BQ8" s="466"/>
      <c r="BR8" s="466"/>
      <c r="BS8" s="466"/>
      <c r="BT8" s="466"/>
      <c r="BU8" s="467"/>
      <c r="BV8" s="465">
        <v>4449055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0.79</v>
      </c>
      <c r="CU8" s="579"/>
      <c r="CV8" s="579"/>
      <c r="CW8" s="579"/>
      <c r="CX8" s="579"/>
      <c r="CY8" s="579"/>
      <c r="CZ8" s="579"/>
      <c r="DA8" s="580"/>
      <c r="DB8" s="578">
        <v>0.77</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350237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92</v>
      </c>
      <c r="AV9" s="523"/>
      <c r="AW9" s="523"/>
      <c r="AX9" s="523"/>
      <c r="AY9" s="445" t="s">
        <v>114</v>
      </c>
      <c r="AZ9" s="446"/>
      <c r="BA9" s="446"/>
      <c r="BB9" s="446"/>
      <c r="BC9" s="446"/>
      <c r="BD9" s="446"/>
      <c r="BE9" s="446"/>
      <c r="BF9" s="446"/>
      <c r="BG9" s="446"/>
      <c r="BH9" s="446"/>
      <c r="BI9" s="446"/>
      <c r="BJ9" s="446"/>
      <c r="BK9" s="446"/>
      <c r="BL9" s="446"/>
      <c r="BM9" s="447"/>
      <c r="BN9" s="465">
        <v>100584</v>
      </c>
      <c r="BO9" s="466"/>
      <c r="BP9" s="466"/>
      <c r="BQ9" s="466"/>
      <c r="BR9" s="466"/>
      <c r="BS9" s="466"/>
      <c r="BT9" s="466"/>
      <c r="BU9" s="467"/>
      <c r="BV9" s="465">
        <v>643954</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11.8</v>
      </c>
      <c r="CU9" s="436"/>
      <c r="CV9" s="436"/>
      <c r="CW9" s="436"/>
      <c r="CX9" s="436"/>
      <c r="CY9" s="436"/>
      <c r="CZ9" s="436"/>
      <c r="DA9" s="437"/>
      <c r="DB9" s="435">
        <v>11</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116</v>
      </c>
      <c r="M10" s="439"/>
      <c r="N10" s="439"/>
      <c r="O10" s="439"/>
      <c r="P10" s="439"/>
      <c r="Q10" s="440"/>
      <c r="R10" s="441">
        <v>342249</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2388421</v>
      </c>
      <c r="BO10" s="466"/>
      <c r="BP10" s="466"/>
      <c r="BQ10" s="466"/>
      <c r="BR10" s="466"/>
      <c r="BS10" s="466"/>
      <c r="BT10" s="466"/>
      <c r="BU10" s="467"/>
      <c r="BV10" s="465">
        <v>3627786</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324246</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4685176</v>
      </c>
      <c r="BO12" s="466"/>
      <c r="BP12" s="466"/>
      <c r="BQ12" s="466"/>
      <c r="BR12" s="466"/>
      <c r="BS12" s="466"/>
      <c r="BT12" s="466"/>
      <c r="BU12" s="467"/>
      <c r="BV12" s="465">
        <v>6247405</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321705</v>
      </c>
      <c r="S13" s="569"/>
      <c r="T13" s="569"/>
      <c r="U13" s="569"/>
      <c r="V13" s="570"/>
      <c r="W13" s="556" t="s">
        <v>138</v>
      </c>
      <c r="X13" s="478"/>
      <c r="Y13" s="478"/>
      <c r="Z13" s="478"/>
      <c r="AA13" s="478"/>
      <c r="AB13" s="479"/>
      <c r="AC13" s="441">
        <v>4044</v>
      </c>
      <c r="AD13" s="442"/>
      <c r="AE13" s="442"/>
      <c r="AF13" s="442"/>
      <c r="AG13" s="443"/>
      <c r="AH13" s="441">
        <v>4736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-2196171</v>
      </c>
      <c r="BO13" s="466"/>
      <c r="BP13" s="466"/>
      <c r="BQ13" s="466"/>
      <c r="BR13" s="466"/>
      <c r="BS13" s="466"/>
      <c r="BT13" s="466"/>
      <c r="BU13" s="467"/>
      <c r="BV13" s="465">
        <v>-1975665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7.9</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327090</v>
      </c>
      <c r="S14" s="569"/>
      <c r="T14" s="569"/>
      <c r="U14" s="569"/>
      <c r="V14" s="570"/>
      <c r="W14" s="571"/>
      <c r="X14" s="481"/>
      <c r="Y14" s="481"/>
      <c r="Z14" s="481"/>
      <c r="AA14" s="481"/>
      <c r="AB14" s="482"/>
      <c r="AC14" s="561">
        <v>2.7</v>
      </c>
      <c r="AD14" s="562"/>
      <c r="AE14" s="562"/>
      <c r="AF14" s="562"/>
      <c r="AG14" s="563"/>
      <c r="AH14" s="561">
        <v>3.2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17.399999999999999</v>
      </c>
      <c r="CU14" s="573"/>
      <c r="CV14" s="573"/>
      <c r="CW14" s="573"/>
      <c r="CX14" s="573"/>
      <c r="CY14" s="573"/>
      <c r="CZ14" s="573"/>
      <c r="DA14" s="574"/>
      <c r="DB14" s="572">
        <v>29.7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324770</v>
      </c>
      <c r="S15" s="569"/>
      <c r="T15" s="569"/>
      <c r="U15" s="569"/>
      <c r="V15" s="570"/>
      <c r="W15" s="556" t="s">
        <v>146</v>
      </c>
      <c r="X15" s="478"/>
      <c r="Y15" s="478"/>
      <c r="Z15" s="478"/>
      <c r="AA15" s="478"/>
      <c r="AB15" s="479"/>
      <c r="AC15" s="441">
        <v>48912</v>
      </c>
      <c r="AD15" s="442"/>
      <c r="AE15" s="442"/>
      <c r="AF15" s="442"/>
      <c r="AG15" s="443"/>
      <c r="AH15" s="441">
        <v>46002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44980256</v>
      </c>
      <c r="BO15" s="461"/>
      <c r="BP15" s="461"/>
      <c r="BQ15" s="461"/>
      <c r="BR15" s="461"/>
      <c r="BS15" s="461"/>
      <c r="BT15" s="461"/>
      <c r="BU15" s="462"/>
      <c r="BV15" s="460">
        <v>43906951</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32.1</v>
      </c>
      <c r="AD16" s="562"/>
      <c r="AE16" s="562"/>
      <c r="AF16" s="562"/>
      <c r="AG16" s="563"/>
      <c r="AH16" s="561">
        <v>31.2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56070108</v>
      </c>
      <c r="BO16" s="466"/>
      <c r="BP16" s="466"/>
      <c r="BQ16" s="466"/>
      <c r="BR16" s="466"/>
      <c r="BS16" s="466"/>
      <c r="BT16" s="466"/>
      <c r="BU16" s="467"/>
      <c r="BV16" s="465">
        <v>55822888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99301</v>
      </c>
      <c r="AD17" s="442"/>
      <c r="AE17" s="442"/>
      <c r="AF17" s="442"/>
      <c r="AG17" s="443"/>
      <c r="AH17" s="441">
        <v>96852</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57686333</v>
      </c>
      <c r="BO17" s="466"/>
      <c r="BP17" s="466"/>
      <c r="BQ17" s="466"/>
      <c r="BR17" s="466"/>
      <c r="BS17" s="466"/>
      <c r="BT17" s="466"/>
      <c r="BU17" s="467"/>
      <c r="BV17" s="465">
        <v>56357839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1232.02</v>
      </c>
      <c r="M18" s="530"/>
      <c r="N18" s="530"/>
      <c r="O18" s="530"/>
      <c r="P18" s="530"/>
      <c r="Q18" s="530"/>
      <c r="R18" s="531"/>
      <c r="S18" s="531"/>
      <c r="T18" s="531"/>
      <c r="U18" s="531"/>
      <c r="V18" s="532"/>
      <c r="W18" s="546"/>
      <c r="X18" s="547"/>
      <c r="Y18" s="547"/>
      <c r="Z18" s="547"/>
      <c r="AA18" s="547"/>
      <c r="AB18" s="557"/>
      <c r="AC18" s="429">
        <v>65.2</v>
      </c>
      <c r="AD18" s="430"/>
      <c r="AE18" s="430"/>
      <c r="AF18" s="430"/>
      <c r="AG18" s="533"/>
      <c r="AH18" s="429">
        <v>65.599999999999994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61922374</v>
      </c>
      <c r="BO18" s="466"/>
      <c r="BP18" s="466"/>
      <c r="BQ18" s="466"/>
      <c r="BR18" s="466"/>
      <c r="BS18" s="466"/>
      <c r="BT18" s="466"/>
      <c r="BU18" s="467"/>
      <c r="BV18" s="465">
        <v>62292907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284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94861911</v>
      </c>
      <c r="BO19" s="466"/>
      <c r="BP19" s="466"/>
      <c r="BQ19" s="466"/>
      <c r="BR19" s="466"/>
      <c r="BS19" s="466"/>
      <c r="BT19" s="466"/>
      <c r="BU19" s="467"/>
      <c r="BV19" s="465">
        <v>102018459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141069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124488986</v>
      </c>
      <c r="BO23" s="466"/>
      <c r="BP23" s="466"/>
      <c r="BQ23" s="466"/>
      <c r="BR23" s="466"/>
      <c r="BS23" s="466"/>
      <c r="BT23" s="466"/>
      <c r="BU23" s="467"/>
      <c r="BV23" s="465">
        <v>126201022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10890</v>
      </c>
      <c r="R24" s="442"/>
      <c r="S24" s="442"/>
      <c r="T24" s="442"/>
      <c r="U24" s="442"/>
      <c r="V24" s="443"/>
      <c r="W24" s="507"/>
      <c r="X24" s="498"/>
      <c r="Y24" s="499"/>
      <c r="Z24" s="438" t="s">
        <v>170</v>
      </c>
      <c r="AA24" s="439"/>
      <c r="AB24" s="439"/>
      <c r="AC24" s="439"/>
      <c r="AD24" s="439"/>
      <c r="AE24" s="439"/>
      <c r="AF24" s="439"/>
      <c r="AG24" s="440"/>
      <c r="AH24" s="441">
        <v>2231</v>
      </c>
      <c r="AI24" s="442"/>
      <c r="AJ24" s="442"/>
      <c r="AK24" s="442"/>
      <c r="AL24" s="443"/>
      <c r="AM24" s="441">
        <v>7041036</v>
      </c>
      <c r="AN24" s="442"/>
      <c r="AO24" s="442"/>
      <c r="AP24" s="442"/>
      <c r="AQ24" s="442"/>
      <c r="AR24" s="443"/>
      <c r="AS24" s="441">
        <v>3156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85704328</v>
      </c>
      <c r="BO24" s="466"/>
      <c r="BP24" s="466"/>
      <c r="BQ24" s="466"/>
      <c r="BR24" s="466"/>
      <c r="BS24" s="466"/>
      <c r="BT24" s="466"/>
      <c r="BU24" s="467"/>
      <c r="BV24" s="465">
        <v>86221827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2</v>
      </c>
      <c r="M25" s="442"/>
      <c r="N25" s="442"/>
      <c r="O25" s="442"/>
      <c r="P25" s="443"/>
      <c r="Q25" s="441">
        <v>8910</v>
      </c>
      <c r="R25" s="442"/>
      <c r="S25" s="442"/>
      <c r="T25" s="442"/>
      <c r="U25" s="442"/>
      <c r="V25" s="443"/>
      <c r="W25" s="507"/>
      <c r="X25" s="498"/>
      <c r="Y25" s="499"/>
      <c r="Z25" s="438" t="s">
        <v>173</v>
      </c>
      <c r="AA25" s="439"/>
      <c r="AB25" s="439"/>
      <c r="AC25" s="439"/>
      <c r="AD25" s="439"/>
      <c r="AE25" s="439"/>
      <c r="AF25" s="439"/>
      <c r="AG25" s="440"/>
      <c r="AH25" s="441">
        <v>361</v>
      </c>
      <c r="AI25" s="442"/>
      <c r="AJ25" s="442"/>
      <c r="AK25" s="442"/>
      <c r="AL25" s="443"/>
      <c r="AM25" s="441">
        <v>1051593</v>
      </c>
      <c r="AN25" s="442"/>
      <c r="AO25" s="442"/>
      <c r="AP25" s="442"/>
      <c r="AQ25" s="442"/>
      <c r="AR25" s="443"/>
      <c r="AS25" s="441">
        <v>2913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10124663</v>
      </c>
      <c r="BO25" s="461"/>
      <c r="BP25" s="461"/>
      <c r="BQ25" s="461"/>
      <c r="BR25" s="461"/>
      <c r="BS25" s="461"/>
      <c r="BT25" s="461"/>
      <c r="BU25" s="462"/>
      <c r="BV25" s="460">
        <v>10726543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7740</v>
      </c>
      <c r="R26" s="442"/>
      <c r="S26" s="442"/>
      <c r="T26" s="442"/>
      <c r="U26" s="442"/>
      <c r="V26" s="443"/>
      <c r="W26" s="507"/>
      <c r="X26" s="498"/>
      <c r="Y26" s="499"/>
      <c r="Z26" s="438" t="s">
        <v>176</v>
      </c>
      <c r="AA26" s="520"/>
      <c r="AB26" s="520"/>
      <c r="AC26" s="520"/>
      <c r="AD26" s="520"/>
      <c r="AE26" s="520"/>
      <c r="AF26" s="520"/>
      <c r="AG26" s="521"/>
      <c r="AH26" s="441">
        <v>117</v>
      </c>
      <c r="AI26" s="442"/>
      <c r="AJ26" s="442"/>
      <c r="AK26" s="442"/>
      <c r="AL26" s="443"/>
      <c r="AM26" s="441">
        <v>378612</v>
      </c>
      <c r="AN26" s="442"/>
      <c r="AO26" s="442"/>
      <c r="AP26" s="442"/>
      <c r="AQ26" s="442"/>
      <c r="AR26" s="443"/>
      <c r="AS26" s="441">
        <v>3236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v>660000</v>
      </c>
      <c r="BO26" s="466"/>
      <c r="BP26" s="466"/>
      <c r="BQ26" s="466"/>
      <c r="BR26" s="466"/>
      <c r="BS26" s="466"/>
      <c r="BT26" s="466"/>
      <c r="BU26" s="467"/>
      <c r="BV26" s="465">
        <v>390000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7000</v>
      </c>
      <c r="R27" s="442"/>
      <c r="S27" s="442"/>
      <c r="T27" s="442"/>
      <c r="U27" s="442"/>
      <c r="V27" s="443"/>
      <c r="W27" s="507"/>
      <c r="X27" s="498"/>
      <c r="Y27" s="499"/>
      <c r="Z27" s="438" t="s">
        <v>179</v>
      </c>
      <c r="AA27" s="439"/>
      <c r="AB27" s="439"/>
      <c r="AC27" s="439"/>
      <c r="AD27" s="439"/>
      <c r="AE27" s="439"/>
      <c r="AF27" s="439"/>
      <c r="AG27" s="440"/>
      <c r="AH27" s="441">
        <v>64</v>
      </c>
      <c r="AI27" s="442"/>
      <c r="AJ27" s="442"/>
      <c r="AK27" s="442"/>
      <c r="AL27" s="443"/>
      <c r="AM27" s="441">
        <v>206054</v>
      </c>
      <c r="AN27" s="442"/>
      <c r="AO27" s="442"/>
      <c r="AP27" s="442"/>
      <c r="AQ27" s="442"/>
      <c r="AR27" s="443"/>
      <c r="AS27" s="441">
        <v>3220</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3990343</v>
      </c>
      <c r="BO27" s="469"/>
      <c r="BP27" s="469"/>
      <c r="BQ27" s="469"/>
      <c r="BR27" s="469"/>
      <c r="BS27" s="469"/>
      <c r="BT27" s="469"/>
      <c r="BU27" s="470"/>
      <c r="BV27" s="468">
        <v>3990343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6600</v>
      </c>
      <c r="R28" s="442"/>
      <c r="S28" s="442"/>
      <c r="T28" s="442"/>
      <c r="U28" s="442"/>
      <c r="V28" s="443"/>
      <c r="W28" s="507"/>
      <c r="X28" s="498"/>
      <c r="Y28" s="499"/>
      <c r="Z28" s="438" t="s">
        <v>182</v>
      </c>
      <c r="AA28" s="439"/>
      <c r="AB28" s="439"/>
      <c r="AC28" s="439"/>
      <c r="AD28" s="439"/>
      <c r="AE28" s="439"/>
      <c r="AF28" s="439"/>
      <c r="AG28" s="440"/>
      <c r="AH28" s="441" t="s">
        <v>183</v>
      </c>
      <c r="AI28" s="442"/>
      <c r="AJ28" s="442"/>
      <c r="AK28" s="442"/>
      <c r="AL28" s="443"/>
      <c r="AM28" s="441" t="s">
        <v>184</v>
      </c>
      <c r="AN28" s="442"/>
      <c r="AO28" s="442"/>
      <c r="AP28" s="442"/>
      <c r="AQ28" s="442"/>
      <c r="AR28" s="443"/>
      <c r="AS28" s="441" t="s">
        <v>127</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9896048</v>
      </c>
      <c r="BO28" s="461"/>
      <c r="BP28" s="461"/>
      <c r="BQ28" s="461"/>
      <c r="BR28" s="461"/>
      <c r="BS28" s="461"/>
      <c r="BT28" s="461"/>
      <c r="BU28" s="462"/>
      <c r="BV28" s="460">
        <v>12192803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35</v>
      </c>
      <c r="M29" s="442"/>
      <c r="N29" s="442"/>
      <c r="O29" s="442"/>
      <c r="P29" s="443"/>
      <c r="Q29" s="441">
        <v>6300</v>
      </c>
      <c r="R29" s="442"/>
      <c r="S29" s="442"/>
      <c r="T29" s="442"/>
      <c r="U29" s="442"/>
      <c r="V29" s="443"/>
      <c r="W29" s="508"/>
      <c r="X29" s="509"/>
      <c r="Y29" s="510"/>
      <c r="Z29" s="438" t="s">
        <v>187</v>
      </c>
      <c r="AA29" s="439"/>
      <c r="AB29" s="439"/>
      <c r="AC29" s="439"/>
      <c r="AD29" s="439"/>
      <c r="AE29" s="439"/>
      <c r="AF29" s="439"/>
      <c r="AG29" s="440"/>
      <c r="AH29" s="441">
        <v>2295</v>
      </c>
      <c r="AI29" s="442"/>
      <c r="AJ29" s="442"/>
      <c r="AK29" s="442"/>
      <c r="AL29" s="443"/>
      <c r="AM29" s="441">
        <v>7247090</v>
      </c>
      <c r="AN29" s="442"/>
      <c r="AO29" s="442"/>
      <c r="AP29" s="442"/>
      <c r="AQ29" s="442"/>
      <c r="AR29" s="443"/>
      <c r="AS29" s="441">
        <v>3158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8036245</v>
      </c>
      <c r="BO29" s="466"/>
      <c r="BP29" s="466"/>
      <c r="BQ29" s="466"/>
      <c r="BR29" s="466"/>
      <c r="BS29" s="466"/>
      <c r="BT29" s="466"/>
      <c r="BU29" s="467"/>
      <c r="BV29" s="465">
        <v>5075428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101.1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38270263</v>
      </c>
      <c r="BO30" s="469"/>
      <c r="BP30" s="469"/>
      <c r="BQ30" s="469"/>
      <c r="BR30" s="469"/>
      <c r="BS30" s="469"/>
      <c r="BT30" s="469"/>
      <c r="BU30" s="470"/>
      <c r="BV30" s="468">
        <v>45649452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197</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200</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国民健康保険事業（事業勘定）特別会計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14</v>
      </c>
      <c r="BF34" s="424"/>
      <c r="BG34" s="423" t="str">
        <f>IF('各会計、関係団体の財政状況及び健全化判断比率'!B38="","",'各会計、関係団体の財政状況及び健全化判断比率'!B38)</f>
        <v>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公立小野町地方綜合病院企業団</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いわき市国際交流協会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母子父子寡婦福祉資金貸付金特別会計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国民健康保険事業（直診勘定）特別会計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福島県市町村総合事務組合（一般会計）</v>
      </c>
      <c r="BZ35" s="423"/>
      <c r="CA35" s="423"/>
      <c r="CB35" s="423"/>
      <c r="CC35" s="423"/>
      <c r="CD35" s="423"/>
      <c r="CE35" s="423"/>
      <c r="CF35" s="423"/>
      <c r="CG35" s="423"/>
      <c r="CH35" s="423"/>
      <c r="CI35" s="423"/>
      <c r="CJ35" s="423"/>
      <c r="CK35" s="423"/>
      <c r="CL35" s="423"/>
      <c r="CM35" s="423"/>
      <c r="CN35" s="213"/>
      <c r="CO35" s="424">
        <f t="shared" ref="CO35:CO43" si="3">IF(CQ35="","",CO34+1)</f>
        <v>25</v>
      </c>
      <c r="CP35" s="424"/>
      <c r="CQ35" s="423" t="str">
        <f>IF('各会計、関係団体の財政状況及び健全化判断比率'!BS8="","",'各会計、関係団体の財政状況及び健全化判断比率'!BS8)</f>
        <v>常磐湯本温泉</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土地区画整理事業特別会計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IF('各会計、関係団体の財政状況及び健全化判断比率'!B35="","",'各会計、関係団体の財政状況及び健全化判断比率'!B35)</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福島県市町村総合事務組合（消防補償等特別会計）</v>
      </c>
      <c r="BZ36" s="423"/>
      <c r="CA36" s="423"/>
      <c r="CB36" s="423"/>
      <c r="CC36" s="423"/>
      <c r="CD36" s="423"/>
      <c r="CE36" s="423"/>
      <c r="CF36" s="423"/>
      <c r="CG36" s="423"/>
      <c r="CH36" s="423"/>
      <c r="CI36" s="423"/>
      <c r="CJ36" s="423"/>
      <c r="CK36" s="423"/>
      <c r="CL36" s="423"/>
      <c r="CM36" s="423"/>
      <c r="CN36" s="213"/>
      <c r="CO36" s="424">
        <f t="shared" si="3"/>
        <v>26</v>
      </c>
      <c r="CP36" s="424"/>
      <c r="CQ36" s="423" t="str">
        <f>IF('各会計、関係団体の財政状況及び健全化判断比率'!BS9="","",'各会計、関係団体の財政状況及び健全化判断比率'!BS9)</f>
        <v>いわき市社会福祉施設事業団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介護保険特別会計</v>
      </c>
      <c r="X37" s="423"/>
      <c r="Y37" s="423"/>
      <c r="Z37" s="423"/>
      <c r="AA37" s="423"/>
      <c r="AB37" s="423"/>
      <c r="AC37" s="423"/>
      <c r="AD37" s="423"/>
      <c r="AE37" s="423"/>
      <c r="AF37" s="423"/>
      <c r="AG37" s="423"/>
      <c r="AH37" s="423"/>
      <c r="AI37" s="423"/>
      <c r="AJ37" s="423"/>
      <c r="AK37" s="423"/>
      <c r="AL37" s="213"/>
      <c r="AM37" s="424">
        <f t="shared" si="0"/>
        <v>12</v>
      </c>
      <c r="AN37" s="424"/>
      <c r="AO37" s="423" t="str">
        <f>IF('各会計、関係団体の財政状況及び健全化判断比率'!B36="","",'各会計、関係団体の財政状況及び健全化判断比率'!B36)</f>
        <v>地域汚水処理事業会計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福島県市町村総合事務組合（消防賞じゅつ金特別会計）</v>
      </c>
      <c r="BZ37" s="423"/>
      <c r="CA37" s="423"/>
      <c r="CB37" s="423"/>
      <c r="CC37" s="423"/>
      <c r="CD37" s="423"/>
      <c r="CE37" s="423"/>
      <c r="CF37" s="423"/>
      <c r="CG37" s="423"/>
      <c r="CH37" s="423"/>
      <c r="CI37" s="423"/>
      <c r="CJ37" s="423"/>
      <c r="CK37" s="423"/>
      <c r="CL37" s="423"/>
      <c r="CM37" s="423"/>
      <c r="CN37" s="213"/>
      <c r="CO37" s="424">
        <f t="shared" si="3"/>
        <v>27</v>
      </c>
      <c r="CP37" s="424"/>
      <c r="CQ37" s="423" t="str">
        <f>IF('各会計、関係団体の財政状況及び健全化判断比率'!BS10="","",'各会計、関係団体の財政状況及び健全化判断比率'!BS10)</f>
        <v>いわきの里鬼ケ城</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競輪事業特別会計</v>
      </c>
      <c r="X38" s="423"/>
      <c r="Y38" s="423"/>
      <c r="Z38" s="423"/>
      <c r="AA38" s="423"/>
      <c r="AB38" s="423"/>
      <c r="AC38" s="423"/>
      <c r="AD38" s="423"/>
      <c r="AE38" s="423"/>
      <c r="AF38" s="423"/>
      <c r="AG38" s="423"/>
      <c r="AH38" s="423"/>
      <c r="AI38" s="423"/>
      <c r="AJ38" s="423"/>
      <c r="AK38" s="423"/>
      <c r="AL38" s="213"/>
      <c r="AM38" s="424">
        <f t="shared" si="0"/>
        <v>13</v>
      </c>
      <c r="AN38" s="424"/>
      <c r="AO38" s="423" t="str">
        <f>IF('各会計、関係団体の財政状況及び健全化判断比率'!B37="","",'各会計、関係団体の財政状況及び健全化判断比率'!B37)</f>
        <v>農業集落排水事業会計</v>
      </c>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福島県市町村総合事務組合（非常勤職員公務災害補償特別会計）</v>
      </c>
      <c r="BZ38" s="423"/>
      <c r="CA38" s="423"/>
      <c r="CB38" s="423"/>
      <c r="CC38" s="423"/>
      <c r="CD38" s="423"/>
      <c r="CE38" s="423"/>
      <c r="CF38" s="423"/>
      <c r="CG38" s="423"/>
      <c r="CH38" s="423"/>
      <c r="CI38" s="423"/>
      <c r="CJ38" s="423"/>
      <c r="CK38" s="423"/>
      <c r="CL38" s="423"/>
      <c r="CM38" s="423"/>
      <c r="CN38" s="213"/>
      <c r="CO38" s="424">
        <f t="shared" si="3"/>
        <v>28</v>
      </c>
      <c r="CP38" s="424"/>
      <c r="CQ38" s="423" t="str">
        <f>IF('各会計、関係団体の財政状況及び健全化判断比率'!BS11="","",'各会計、関係団体の財政状況及び健全化判断比率'!BS11)</f>
        <v>いわき勤労福祉事業団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福島県市町村総合事務組合（自治会館管理特別会計）</v>
      </c>
      <c r="BZ39" s="423"/>
      <c r="CA39" s="423"/>
      <c r="CB39" s="423"/>
      <c r="CC39" s="423"/>
      <c r="CD39" s="423"/>
      <c r="CE39" s="423"/>
      <c r="CF39" s="423"/>
      <c r="CG39" s="423"/>
      <c r="CH39" s="423"/>
      <c r="CI39" s="423"/>
      <c r="CJ39" s="423"/>
      <c r="CK39" s="423"/>
      <c r="CL39" s="423"/>
      <c r="CM39" s="423"/>
      <c r="CN39" s="213"/>
      <c r="CO39" s="424">
        <f t="shared" si="3"/>
        <v>29</v>
      </c>
      <c r="CP39" s="424"/>
      <c r="CQ39" s="423" t="str">
        <f>IF('各会計、関係団体の財政状況及び健全化判断比率'!BS12="","",'各会計、関係団体の財政状況及び健全化判断比率'!BS12)</f>
        <v>いわき市勤労者福祉サービスセンター</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福島県市民交通災害共済組合</v>
      </c>
      <c r="BZ40" s="423"/>
      <c r="CA40" s="423"/>
      <c r="CB40" s="423"/>
      <c r="CC40" s="423"/>
      <c r="CD40" s="423"/>
      <c r="CE40" s="423"/>
      <c r="CF40" s="423"/>
      <c r="CG40" s="423"/>
      <c r="CH40" s="423"/>
      <c r="CI40" s="423"/>
      <c r="CJ40" s="423"/>
      <c r="CK40" s="423"/>
      <c r="CL40" s="423"/>
      <c r="CM40" s="423"/>
      <c r="CN40" s="213"/>
      <c r="CO40" s="424">
        <f t="shared" si="3"/>
        <v>30</v>
      </c>
      <c r="CP40" s="424"/>
      <c r="CQ40" s="423" t="str">
        <f>IF('各会計、関係団体の財政状況及び健全化判断比率'!BS13="","",'各会計、関係団体の財政状況及び健全化判断比率'!BS13)</f>
        <v>いわき市観光物産センター</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22</v>
      </c>
      <c r="BX41" s="424"/>
      <c r="BY41" s="423" t="str">
        <f>IF('各会計、関係団体の財政状況及び健全化判断比率'!B75="","",'各会計、関係団体の財政状況及び健全化判断比率'!B75)</f>
        <v>福島県後期高齢者医療広域連合（一般会計）</v>
      </c>
      <c r="BZ41" s="423"/>
      <c r="CA41" s="423"/>
      <c r="CB41" s="423"/>
      <c r="CC41" s="423"/>
      <c r="CD41" s="423"/>
      <c r="CE41" s="423"/>
      <c r="CF41" s="423"/>
      <c r="CG41" s="423"/>
      <c r="CH41" s="423"/>
      <c r="CI41" s="423"/>
      <c r="CJ41" s="423"/>
      <c r="CK41" s="423"/>
      <c r="CL41" s="423"/>
      <c r="CM41" s="423"/>
      <c r="CN41" s="213"/>
      <c r="CO41" s="424">
        <f t="shared" si="3"/>
        <v>31</v>
      </c>
      <c r="CP41" s="424"/>
      <c r="CQ41" s="423" t="str">
        <f>IF('各会計、関係団体の財政状況及び健全化判断比率'!BS14="","",'各会計、関係団体の財政状況及び健全化判断比率'!BS14)</f>
        <v>いわきニュータウンセンター</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23</v>
      </c>
      <c r="BX42" s="424"/>
      <c r="BY42" s="423" t="str">
        <f>IF('各会計、関係団体の財政状況及び健全化判断比率'!B76="","",'各会計、関係団体の財政状況及び健全化判断比率'!B76)</f>
        <v>福島県後期高齢者医療広域連合（後期高齢者医療特別会計）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f t="shared" si="3"/>
        <v>32</v>
      </c>
      <c r="CP42" s="424"/>
      <c r="CQ42" s="423" t="str">
        <f>IF('各会計、関係団体の財政状況及び健全化判断比率'!BS15="","",'各会計、関係団体の財政状況及び健全化判断比率'!BS15)</f>
        <v>いわき市土地開発公社</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33</v>
      </c>
      <c r="CP43" s="424"/>
      <c r="CQ43" s="423" t="str">
        <f>IF('各会計、関係団体の財政状況及び健全化判断比率'!BS16="","",'各会計、関係団体の財政状況及び健全化判断比率'!BS16)</f>
        <v>いわき市公園緑地観光公社</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6n6KPLlJh+OiLcKIR3vz9dMp1gV295apTsDbopP4ZESiXvxnco2J686BTJUa7g66NqBmW7gToMy+HbvcJE27Q==" saltValue="UWTZhZYbGr4zTT+eU5Nz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50587919</v>
      </c>
      <c r="S5" s="727"/>
      <c r="T5" s="727"/>
      <c r="U5" s="727"/>
      <c r="V5" s="727"/>
      <c r="W5" s="727"/>
      <c r="X5" s="727"/>
      <c r="Y5" s="773"/>
      <c r="Z5" s="791">
        <v>33.1</v>
      </c>
      <c r="AA5" s="791"/>
      <c r="AB5" s="791"/>
      <c r="AC5" s="791"/>
      <c r="AD5" s="792">
        <v>47585621</v>
      </c>
      <c r="AE5" s="792"/>
      <c r="AF5" s="792"/>
      <c r="AG5" s="792"/>
      <c r="AH5" s="792"/>
      <c r="AI5" s="792"/>
      <c r="AJ5" s="792"/>
      <c r="AK5" s="792"/>
      <c r="AL5" s="774">
        <v>70.5</v>
      </c>
      <c r="AM5" s="743"/>
      <c r="AN5" s="743"/>
      <c r="AO5" s="775"/>
      <c r="AP5" s="760" t="s">
        <v>228</v>
      </c>
      <c r="AQ5" s="761"/>
      <c r="AR5" s="761"/>
      <c r="AS5" s="761"/>
      <c r="AT5" s="761"/>
      <c r="AU5" s="761"/>
      <c r="AV5" s="761"/>
      <c r="AW5" s="761"/>
      <c r="AX5" s="761"/>
      <c r="AY5" s="761"/>
      <c r="AZ5" s="761"/>
      <c r="BA5" s="761"/>
      <c r="BB5" s="761"/>
      <c r="BC5" s="761"/>
      <c r="BD5" s="761"/>
      <c r="BE5" s="761"/>
      <c r="BF5" s="762"/>
      <c r="BG5" s="661">
        <v>45040548</v>
      </c>
      <c r="BH5" s="664"/>
      <c r="BI5" s="664"/>
      <c r="BJ5" s="664"/>
      <c r="BK5" s="664"/>
      <c r="BL5" s="664"/>
      <c r="BM5" s="664"/>
      <c r="BN5" s="665"/>
      <c r="BO5" s="723">
        <v>89</v>
      </c>
      <c r="BP5" s="723"/>
      <c r="BQ5" s="723"/>
      <c r="BR5" s="723"/>
      <c r="BS5" s="724">
        <v>638444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1238628</v>
      </c>
      <c r="S6" s="664"/>
      <c r="T6" s="664"/>
      <c r="U6" s="664"/>
      <c r="V6" s="664"/>
      <c r="W6" s="664"/>
      <c r="X6" s="664"/>
      <c r="Y6" s="665"/>
      <c r="Z6" s="723">
        <v>0.8</v>
      </c>
      <c r="AA6" s="723"/>
      <c r="AB6" s="723"/>
      <c r="AC6" s="723"/>
      <c r="AD6" s="724">
        <v>1238628</v>
      </c>
      <c r="AE6" s="724"/>
      <c r="AF6" s="724"/>
      <c r="AG6" s="724"/>
      <c r="AH6" s="724"/>
      <c r="AI6" s="724"/>
      <c r="AJ6" s="724"/>
      <c r="AK6" s="724"/>
      <c r="AL6" s="666">
        <v>1.8</v>
      </c>
      <c r="AM6" s="667"/>
      <c r="AN6" s="667"/>
      <c r="AO6" s="725"/>
      <c r="AP6" s="658" t="s">
        <v>233</v>
      </c>
      <c r="AQ6" s="659"/>
      <c r="AR6" s="659"/>
      <c r="AS6" s="659"/>
      <c r="AT6" s="659"/>
      <c r="AU6" s="659"/>
      <c r="AV6" s="659"/>
      <c r="AW6" s="659"/>
      <c r="AX6" s="659"/>
      <c r="AY6" s="659"/>
      <c r="AZ6" s="659"/>
      <c r="BA6" s="659"/>
      <c r="BB6" s="659"/>
      <c r="BC6" s="659"/>
      <c r="BD6" s="659"/>
      <c r="BE6" s="659"/>
      <c r="BF6" s="660"/>
      <c r="BG6" s="661">
        <v>45040548</v>
      </c>
      <c r="BH6" s="664"/>
      <c r="BI6" s="664"/>
      <c r="BJ6" s="664"/>
      <c r="BK6" s="664"/>
      <c r="BL6" s="664"/>
      <c r="BM6" s="664"/>
      <c r="BN6" s="665"/>
      <c r="BO6" s="723">
        <v>89</v>
      </c>
      <c r="BP6" s="723"/>
      <c r="BQ6" s="723"/>
      <c r="BR6" s="723"/>
      <c r="BS6" s="724">
        <v>638444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708224</v>
      </c>
      <c r="CS6" s="664"/>
      <c r="CT6" s="664"/>
      <c r="CU6" s="664"/>
      <c r="CV6" s="664"/>
      <c r="CW6" s="664"/>
      <c r="CX6" s="664"/>
      <c r="CY6" s="665"/>
      <c r="CZ6" s="774">
        <v>0.5</v>
      </c>
      <c r="DA6" s="743"/>
      <c r="DB6" s="743"/>
      <c r="DC6" s="777"/>
      <c r="DD6" s="669" t="s">
        <v>235</v>
      </c>
      <c r="DE6" s="664"/>
      <c r="DF6" s="664"/>
      <c r="DG6" s="664"/>
      <c r="DH6" s="664"/>
      <c r="DI6" s="664"/>
      <c r="DJ6" s="664"/>
      <c r="DK6" s="664"/>
      <c r="DL6" s="664"/>
      <c r="DM6" s="664"/>
      <c r="DN6" s="664"/>
      <c r="DO6" s="664"/>
      <c r="DP6" s="665"/>
      <c r="DQ6" s="669">
        <v>707987</v>
      </c>
      <c r="DR6" s="664"/>
      <c r="DS6" s="664"/>
      <c r="DT6" s="664"/>
      <c r="DU6" s="664"/>
      <c r="DV6" s="664"/>
      <c r="DW6" s="664"/>
      <c r="DX6" s="664"/>
      <c r="DY6" s="664"/>
      <c r="DZ6" s="664"/>
      <c r="EA6" s="664"/>
      <c r="EB6" s="664"/>
      <c r="EC6" s="704"/>
    </row>
    <row r="7" spans="2:143" ht="11.25" customHeight="1" x14ac:dyDescent="0.2">
      <c r="B7" s="658" t="s">
        <v>236</v>
      </c>
      <c r="C7" s="659"/>
      <c r="D7" s="659"/>
      <c r="E7" s="659"/>
      <c r="F7" s="659"/>
      <c r="G7" s="659"/>
      <c r="H7" s="659"/>
      <c r="I7" s="659"/>
      <c r="J7" s="659"/>
      <c r="K7" s="659"/>
      <c r="L7" s="659"/>
      <c r="M7" s="659"/>
      <c r="N7" s="659"/>
      <c r="O7" s="659"/>
      <c r="P7" s="659"/>
      <c r="Q7" s="660"/>
      <c r="R7" s="661">
        <v>59488</v>
      </c>
      <c r="S7" s="664"/>
      <c r="T7" s="664"/>
      <c r="U7" s="664"/>
      <c r="V7" s="664"/>
      <c r="W7" s="664"/>
      <c r="X7" s="664"/>
      <c r="Y7" s="665"/>
      <c r="Z7" s="723">
        <v>0</v>
      </c>
      <c r="AA7" s="723"/>
      <c r="AB7" s="723"/>
      <c r="AC7" s="723"/>
      <c r="AD7" s="724">
        <v>59488</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21714947</v>
      </c>
      <c r="BH7" s="664"/>
      <c r="BI7" s="664"/>
      <c r="BJ7" s="664"/>
      <c r="BK7" s="664"/>
      <c r="BL7" s="664"/>
      <c r="BM7" s="664"/>
      <c r="BN7" s="665"/>
      <c r="BO7" s="723">
        <v>42.9</v>
      </c>
      <c r="BP7" s="723"/>
      <c r="BQ7" s="723"/>
      <c r="BR7" s="723"/>
      <c r="BS7" s="724">
        <v>638444</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24449864</v>
      </c>
      <c r="CS7" s="664"/>
      <c r="CT7" s="664"/>
      <c r="CU7" s="664"/>
      <c r="CV7" s="664"/>
      <c r="CW7" s="664"/>
      <c r="CX7" s="664"/>
      <c r="CY7" s="665"/>
      <c r="CZ7" s="723">
        <v>16.7</v>
      </c>
      <c r="DA7" s="723"/>
      <c r="DB7" s="723"/>
      <c r="DC7" s="723"/>
      <c r="DD7" s="669">
        <v>1545957</v>
      </c>
      <c r="DE7" s="664"/>
      <c r="DF7" s="664"/>
      <c r="DG7" s="664"/>
      <c r="DH7" s="664"/>
      <c r="DI7" s="664"/>
      <c r="DJ7" s="664"/>
      <c r="DK7" s="664"/>
      <c r="DL7" s="664"/>
      <c r="DM7" s="664"/>
      <c r="DN7" s="664"/>
      <c r="DO7" s="664"/>
      <c r="DP7" s="665"/>
      <c r="DQ7" s="669">
        <v>16864837</v>
      </c>
      <c r="DR7" s="664"/>
      <c r="DS7" s="664"/>
      <c r="DT7" s="664"/>
      <c r="DU7" s="664"/>
      <c r="DV7" s="664"/>
      <c r="DW7" s="664"/>
      <c r="DX7" s="664"/>
      <c r="DY7" s="664"/>
      <c r="DZ7" s="664"/>
      <c r="EA7" s="664"/>
      <c r="EB7" s="664"/>
      <c r="EC7" s="704"/>
    </row>
    <row r="8" spans="2:143" ht="11.25" customHeight="1" x14ac:dyDescent="0.2">
      <c r="B8" s="658" t="s">
        <v>239</v>
      </c>
      <c r="C8" s="659"/>
      <c r="D8" s="659"/>
      <c r="E8" s="659"/>
      <c r="F8" s="659"/>
      <c r="G8" s="659"/>
      <c r="H8" s="659"/>
      <c r="I8" s="659"/>
      <c r="J8" s="659"/>
      <c r="K8" s="659"/>
      <c r="L8" s="659"/>
      <c r="M8" s="659"/>
      <c r="N8" s="659"/>
      <c r="O8" s="659"/>
      <c r="P8" s="659"/>
      <c r="Q8" s="660"/>
      <c r="R8" s="661">
        <v>106538</v>
      </c>
      <c r="S8" s="664"/>
      <c r="T8" s="664"/>
      <c r="U8" s="664"/>
      <c r="V8" s="664"/>
      <c r="W8" s="664"/>
      <c r="X8" s="664"/>
      <c r="Y8" s="665"/>
      <c r="Z8" s="723">
        <v>0.1</v>
      </c>
      <c r="AA8" s="723"/>
      <c r="AB8" s="723"/>
      <c r="AC8" s="723"/>
      <c r="AD8" s="724">
        <v>106538</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568662</v>
      </c>
      <c r="BH8" s="664"/>
      <c r="BI8" s="664"/>
      <c r="BJ8" s="664"/>
      <c r="BK8" s="664"/>
      <c r="BL8" s="664"/>
      <c r="BM8" s="664"/>
      <c r="BN8" s="665"/>
      <c r="BO8" s="723">
        <v>1.1000000000000001</v>
      </c>
      <c r="BP8" s="723"/>
      <c r="BQ8" s="723"/>
      <c r="BR8" s="723"/>
      <c r="BS8" s="669" t="s">
        <v>235</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48001820</v>
      </c>
      <c r="CS8" s="664"/>
      <c r="CT8" s="664"/>
      <c r="CU8" s="664"/>
      <c r="CV8" s="664"/>
      <c r="CW8" s="664"/>
      <c r="CX8" s="664"/>
      <c r="CY8" s="665"/>
      <c r="CZ8" s="723">
        <v>32.700000000000003</v>
      </c>
      <c r="DA8" s="723"/>
      <c r="DB8" s="723"/>
      <c r="DC8" s="723"/>
      <c r="DD8" s="669">
        <v>1488269</v>
      </c>
      <c r="DE8" s="664"/>
      <c r="DF8" s="664"/>
      <c r="DG8" s="664"/>
      <c r="DH8" s="664"/>
      <c r="DI8" s="664"/>
      <c r="DJ8" s="664"/>
      <c r="DK8" s="664"/>
      <c r="DL8" s="664"/>
      <c r="DM8" s="664"/>
      <c r="DN8" s="664"/>
      <c r="DO8" s="664"/>
      <c r="DP8" s="665"/>
      <c r="DQ8" s="669">
        <v>23563440</v>
      </c>
      <c r="DR8" s="664"/>
      <c r="DS8" s="664"/>
      <c r="DT8" s="664"/>
      <c r="DU8" s="664"/>
      <c r="DV8" s="664"/>
      <c r="DW8" s="664"/>
      <c r="DX8" s="664"/>
      <c r="DY8" s="664"/>
      <c r="DZ8" s="664"/>
      <c r="EA8" s="664"/>
      <c r="EB8" s="664"/>
      <c r="EC8" s="704"/>
    </row>
    <row r="9" spans="2:143" ht="11.25" customHeight="1" x14ac:dyDescent="0.2">
      <c r="B9" s="658" t="s">
        <v>242</v>
      </c>
      <c r="C9" s="659"/>
      <c r="D9" s="659"/>
      <c r="E9" s="659"/>
      <c r="F9" s="659"/>
      <c r="G9" s="659"/>
      <c r="H9" s="659"/>
      <c r="I9" s="659"/>
      <c r="J9" s="659"/>
      <c r="K9" s="659"/>
      <c r="L9" s="659"/>
      <c r="M9" s="659"/>
      <c r="N9" s="659"/>
      <c r="O9" s="659"/>
      <c r="P9" s="659"/>
      <c r="Q9" s="660"/>
      <c r="R9" s="661">
        <v>83604</v>
      </c>
      <c r="S9" s="664"/>
      <c r="T9" s="664"/>
      <c r="U9" s="664"/>
      <c r="V9" s="664"/>
      <c r="W9" s="664"/>
      <c r="X9" s="664"/>
      <c r="Y9" s="665"/>
      <c r="Z9" s="723">
        <v>0.1</v>
      </c>
      <c r="AA9" s="723"/>
      <c r="AB9" s="723"/>
      <c r="AC9" s="723"/>
      <c r="AD9" s="724">
        <v>83604</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16348308</v>
      </c>
      <c r="BH9" s="664"/>
      <c r="BI9" s="664"/>
      <c r="BJ9" s="664"/>
      <c r="BK9" s="664"/>
      <c r="BL9" s="664"/>
      <c r="BM9" s="664"/>
      <c r="BN9" s="665"/>
      <c r="BO9" s="723">
        <v>32.299999999999997</v>
      </c>
      <c r="BP9" s="723"/>
      <c r="BQ9" s="723"/>
      <c r="BR9" s="723"/>
      <c r="BS9" s="669" t="s">
        <v>127</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17946138</v>
      </c>
      <c r="CS9" s="664"/>
      <c r="CT9" s="664"/>
      <c r="CU9" s="664"/>
      <c r="CV9" s="664"/>
      <c r="CW9" s="664"/>
      <c r="CX9" s="664"/>
      <c r="CY9" s="665"/>
      <c r="CZ9" s="723">
        <v>12.2</v>
      </c>
      <c r="DA9" s="723"/>
      <c r="DB9" s="723"/>
      <c r="DC9" s="723"/>
      <c r="DD9" s="669">
        <v>6244449</v>
      </c>
      <c r="DE9" s="664"/>
      <c r="DF9" s="664"/>
      <c r="DG9" s="664"/>
      <c r="DH9" s="664"/>
      <c r="DI9" s="664"/>
      <c r="DJ9" s="664"/>
      <c r="DK9" s="664"/>
      <c r="DL9" s="664"/>
      <c r="DM9" s="664"/>
      <c r="DN9" s="664"/>
      <c r="DO9" s="664"/>
      <c r="DP9" s="665"/>
      <c r="DQ9" s="669">
        <v>11903977</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235</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973875</v>
      </c>
      <c r="BH10" s="664"/>
      <c r="BI10" s="664"/>
      <c r="BJ10" s="664"/>
      <c r="BK10" s="664"/>
      <c r="BL10" s="664"/>
      <c r="BM10" s="664"/>
      <c r="BN10" s="665"/>
      <c r="BO10" s="723">
        <v>1.9</v>
      </c>
      <c r="BP10" s="723"/>
      <c r="BQ10" s="723"/>
      <c r="BR10" s="723"/>
      <c r="BS10" s="669" t="s">
        <v>235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124538</v>
      </c>
      <c r="CS10" s="664"/>
      <c r="CT10" s="664"/>
      <c r="CU10" s="664"/>
      <c r="CV10" s="664"/>
      <c r="CW10" s="664"/>
      <c r="CX10" s="664"/>
      <c r="CY10" s="665"/>
      <c r="CZ10" s="723">
        <v>0.1</v>
      </c>
      <c r="DA10" s="723"/>
      <c r="DB10" s="723"/>
      <c r="DC10" s="723"/>
      <c r="DD10" s="669">
        <v>3618</v>
      </c>
      <c r="DE10" s="664"/>
      <c r="DF10" s="664"/>
      <c r="DG10" s="664"/>
      <c r="DH10" s="664"/>
      <c r="DI10" s="664"/>
      <c r="DJ10" s="664"/>
      <c r="DK10" s="664"/>
      <c r="DL10" s="664"/>
      <c r="DM10" s="664"/>
      <c r="DN10" s="664"/>
      <c r="DO10" s="664"/>
      <c r="DP10" s="665"/>
      <c r="DQ10" s="669">
        <v>90093</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235</v>
      </c>
      <c r="AA11" s="723"/>
      <c r="AB11" s="723"/>
      <c r="AC11" s="723"/>
      <c r="AD11" s="724" t="s">
        <v>235</v>
      </c>
      <c r="AE11" s="724"/>
      <c r="AF11" s="724"/>
      <c r="AG11" s="724"/>
      <c r="AH11" s="724"/>
      <c r="AI11" s="724"/>
      <c r="AJ11" s="724"/>
      <c r="AK11" s="724"/>
      <c r="AL11" s="666" t="s">
        <v>184</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3824102</v>
      </c>
      <c r="BH11" s="664"/>
      <c r="BI11" s="664"/>
      <c r="BJ11" s="664"/>
      <c r="BK11" s="664"/>
      <c r="BL11" s="664"/>
      <c r="BM11" s="664"/>
      <c r="BN11" s="665"/>
      <c r="BO11" s="723">
        <v>7.6</v>
      </c>
      <c r="BP11" s="723"/>
      <c r="BQ11" s="723"/>
      <c r="BR11" s="723"/>
      <c r="BS11" s="669">
        <v>638444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2914562</v>
      </c>
      <c r="CS11" s="664"/>
      <c r="CT11" s="664"/>
      <c r="CU11" s="664"/>
      <c r="CV11" s="664"/>
      <c r="CW11" s="664"/>
      <c r="CX11" s="664"/>
      <c r="CY11" s="665"/>
      <c r="CZ11" s="723">
        <v>2</v>
      </c>
      <c r="DA11" s="723"/>
      <c r="DB11" s="723"/>
      <c r="DC11" s="723"/>
      <c r="DD11" s="669">
        <v>636581</v>
      </c>
      <c r="DE11" s="664"/>
      <c r="DF11" s="664"/>
      <c r="DG11" s="664"/>
      <c r="DH11" s="664"/>
      <c r="DI11" s="664"/>
      <c r="DJ11" s="664"/>
      <c r="DK11" s="664"/>
      <c r="DL11" s="664"/>
      <c r="DM11" s="664"/>
      <c r="DN11" s="664"/>
      <c r="DO11" s="664"/>
      <c r="DP11" s="665"/>
      <c r="DQ11" s="669">
        <v>1811840</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6467054</v>
      </c>
      <c r="S12" s="664"/>
      <c r="T12" s="664"/>
      <c r="U12" s="664"/>
      <c r="V12" s="664"/>
      <c r="W12" s="664"/>
      <c r="X12" s="664"/>
      <c r="Y12" s="665"/>
      <c r="Z12" s="723">
        <v>4.2</v>
      </c>
      <c r="AA12" s="723"/>
      <c r="AB12" s="723"/>
      <c r="AC12" s="723"/>
      <c r="AD12" s="724">
        <v>6467054</v>
      </c>
      <c r="AE12" s="724"/>
      <c r="AF12" s="724"/>
      <c r="AG12" s="724"/>
      <c r="AH12" s="724"/>
      <c r="AI12" s="724"/>
      <c r="AJ12" s="724"/>
      <c r="AK12" s="724"/>
      <c r="AL12" s="666">
        <v>9.6</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19687531</v>
      </c>
      <c r="BH12" s="664"/>
      <c r="BI12" s="664"/>
      <c r="BJ12" s="664"/>
      <c r="BK12" s="664"/>
      <c r="BL12" s="664"/>
      <c r="BM12" s="664"/>
      <c r="BN12" s="665"/>
      <c r="BO12" s="723">
        <v>38.9</v>
      </c>
      <c r="BP12" s="723"/>
      <c r="BQ12" s="723"/>
      <c r="BR12" s="723"/>
      <c r="BS12" s="669" t="s">
        <v>127</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4473448</v>
      </c>
      <c r="CS12" s="664"/>
      <c r="CT12" s="664"/>
      <c r="CU12" s="664"/>
      <c r="CV12" s="664"/>
      <c r="CW12" s="664"/>
      <c r="CX12" s="664"/>
      <c r="CY12" s="665"/>
      <c r="CZ12" s="723">
        <v>3</v>
      </c>
      <c r="DA12" s="723"/>
      <c r="DB12" s="723"/>
      <c r="DC12" s="723"/>
      <c r="DD12" s="669">
        <v>844335</v>
      </c>
      <c r="DE12" s="664"/>
      <c r="DF12" s="664"/>
      <c r="DG12" s="664"/>
      <c r="DH12" s="664"/>
      <c r="DI12" s="664"/>
      <c r="DJ12" s="664"/>
      <c r="DK12" s="664"/>
      <c r="DL12" s="664"/>
      <c r="DM12" s="664"/>
      <c r="DN12" s="664"/>
      <c r="DO12" s="664"/>
      <c r="DP12" s="665"/>
      <c r="DQ12" s="669">
        <v>1999465</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v>153730</v>
      </c>
      <c r="S13" s="664"/>
      <c r="T13" s="664"/>
      <c r="U13" s="664"/>
      <c r="V13" s="664"/>
      <c r="W13" s="664"/>
      <c r="X13" s="664"/>
      <c r="Y13" s="665"/>
      <c r="Z13" s="723">
        <v>0.1</v>
      </c>
      <c r="AA13" s="723"/>
      <c r="AB13" s="723"/>
      <c r="AC13" s="723"/>
      <c r="AD13" s="724">
        <v>153730</v>
      </c>
      <c r="AE13" s="724"/>
      <c r="AF13" s="724"/>
      <c r="AG13" s="724"/>
      <c r="AH13" s="724"/>
      <c r="AI13" s="724"/>
      <c r="AJ13" s="724"/>
      <c r="AK13" s="724"/>
      <c r="AL13" s="666">
        <v>0.2</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19577876</v>
      </c>
      <c r="BH13" s="664"/>
      <c r="BI13" s="664"/>
      <c r="BJ13" s="664"/>
      <c r="BK13" s="664"/>
      <c r="BL13" s="664"/>
      <c r="BM13" s="664"/>
      <c r="BN13" s="665"/>
      <c r="BO13" s="723">
        <v>38.700000000000003</v>
      </c>
      <c r="BP13" s="723"/>
      <c r="BQ13" s="723"/>
      <c r="BR13" s="723"/>
      <c r="BS13" s="669" t="s">
        <v>235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18661336</v>
      </c>
      <c r="CS13" s="664"/>
      <c r="CT13" s="664"/>
      <c r="CU13" s="664"/>
      <c r="CV13" s="664"/>
      <c r="CW13" s="664"/>
      <c r="CX13" s="664"/>
      <c r="CY13" s="665"/>
      <c r="CZ13" s="723">
        <v>12.7</v>
      </c>
      <c r="DA13" s="723"/>
      <c r="DB13" s="723"/>
      <c r="DC13" s="723"/>
      <c r="DD13" s="669">
        <v>8170733</v>
      </c>
      <c r="DE13" s="664"/>
      <c r="DF13" s="664"/>
      <c r="DG13" s="664"/>
      <c r="DH13" s="664"/>
      <c r="DI13" s="664"/>
      <c r="DJ13" s="664"/>
      <c r="DK13" s="664"/>
      <c r="DL13" s="664"/>
      <c r="DM13" s="664"/>
      <c r="DN13" s="664"/>
      <c r="DO13" s="664"/>
      <c r="DP13" s="665"/>
      <c r="DQ13" s="669">
        <v>8280162</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235</v>
      </c>
      <c r="AE14" s="724"/>
      <c r="AF14" s="724"/>
      <c r="AG14" s="724"/>
      <c r="AH14" s="724"/>
      <c r="AI14" s="724"/>
      <c r="AJ14" s="724"/>
      <c r="AK14" s="724"/>
      <c r="AL14" s="666" t="s">
        <v>235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844947</v>
      </c>
      <c r="BH14" s="664"/>
      <c r="BI14" s="664"/>
      <c r="BJ14" s="664"/>
      <c r="BK14" s="664"/>
      <c r="BL14" s="664"/>
      <c r="BM14" s="664"/>
      <c r="BN14" s="665"/>
      <c r="BO14" s="723">
        <v>1.7</v>
      </c>
      <c r="BP14" s="723"/>
      <c r="BQ14" s="723"/>
      <c r="BR14" s="723"/>
      <c r="BS14" s="669" t="s">
        <v>127</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3997678</v>
      </c>
      <c r="CS14" s="664"/>
      <c r="CT14" s="664"/>
      <c r="CU14" s="664"/>
      <c r="CV14" s="664"/>
      <c r="CW14" s="664"/>
      <c r="CX14" s="664"/>
      <c r="CY14" s="665"/>
      <c r="CZ14" s="723">
        <v>2.7</v>
      </c>
      <c r="DA14" s="723"/>
      <c r="DB14" s="723"/>
      <c r="DC14" s="723"/>
      <c r="DD14" s="669">
        <v>471128</v>
      </c>
      <c r="DE14" s="664"/>
      <c r="DF14" s="664"/>
      <c r="DG14" s="664"/>
      <c r="DH14" s="664"/>
      <c r="DI14" s="664"/>
      <c r="DJ14" s="664"/>
      <c r="DK14" s="664"/>
      <c r="DL14" s="664"/>
      <c r="DM14" s="664"/>
      <c r="DN14" s="664"/>
      <c r="DO14" s="664"/>
      <c r="DP14" s="665"/>
      <c r="DQ14" s="669">
        <v>3563626</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263855</v>
      </c>
      <c r="S15" s="664"/>
      <c r="T15" s="664"/>
      <c r="U15" s="664"/>
      <c r="V15" s="664"/>
      <c r="W15" s="664"/>
      <c r="X15" s="664"/>
      <c r="Y15" s="665"/>
      <c r="Z15" s="723">
        <v>0.2</v>
      </c>
      <c r="AA15" s="723"/>
      <c r="AB15" s="723"/>
      <c r="AC15" s="723"/>
      <c r="AD15" s="724">
        <v>263855</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2793121</v>
      </c>
      <c r="BH15" s="664"/>
      <c r="BI15" s="664"/>
      <c r="BJ15" s="664"/>
      <c r="BK15" s="664"/>
      <c r="BL15" s="664"/>
      <c r="BM15" s="664"/>
      <c r="BN15" s="665"/>
      <c r="BO15" s="723">
        <v>5.5</v>
      </c>
      <c r="BP15" s="723"/>
      <c r="BQ15" s="723"/>
      <c r="BR15" s="723"/>
      <c r="BS15" s="669" t="s">
        <v>127</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12148953</v>
      </c>
      <c r="CS15" s="664"/>
      <c r="CT15" s="664"/>
      <c r="CU15" s="664"/>
      <c r="CV15" s="664"/>
      <c r="CW15" s="664"/>
      <c r="CX15" s="664"/>
      <c r="CY15" s="665"/>
      <c r="CZ15" s="723">
        <v>8.3000000000000007</v>
      </c>
      <c r="DA15" s="723"/>
      <c r="DB15" s="723"/>
      <c r="DC15" s="723"/>
      <c r="DD15" s="669">
        <v>1282323</v>
      </c>
      <c r="DE15" s="664"/>
      <c r="DF15" s="664"/>
      <c r="DG15" s="664"/>
      <c r="DH15" s="664"/>
      <c r="DI15" s="664"/>
      <c r="DJ15" s="664"/>
      <c r="DK15" s="664"/>
      <c r="DL15" s="664"/>
      <c r="DM15" s="664"/>
      <c r="DN15" s="664"/>
      <c r="DO15" s="664"/>
      <c r="DP15" s="665"/>
      <c r="DQ15" s="669">
        <v>8841563</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184</v>
      </c>
      <c r="AA16" s="723"/>
      <c r="AB16" s="723"/>
      <c r="AC16" s="723"/>
      <c r="AD16" s="724" t="s">
        <v>235</v>
      </c>
      <c r="AE16" s="724"/>
      <c r="AF16" s="724"/>
      <c r="AG16" s="724"/>
      <c r="AH16" s="724"/>
      <c r="AI16" s="724"/>
      <c r="AJ16" s="724"/>
      <c r="AK16" s="724"/>
      <c r="AL16" s="666" t="s">
        <v>235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v>2</v>
      </c>
      <c r="BH16" s="664"/>
      <c r="BI16" s="664"/>
      <c r="BJ16" s="664"/>
      <c r="BK16" s="664"/>
      <c r="BL16" s="664"/>
      <c r="BM16" s="664"/>
      <c r="BN16" s="665"/>
      <c r="BO16" s="723">
        <v>0</v>
      </c>
      <c r="BP16" s="723"/>
      <c r="BQ16" s="723"/>
      <c r="BR16" s="723"/>
      <c r="BS16" s="669" t="s">
        <v>235</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1539773</v>
      </c>
      <c r="CS16" s="664"/>
      <c r="CT16" s="664"/>
      <c r="CU16" s="664"/>
      <c r="CV16" s="664"/>
      <c r="CW16" s="664"/>
      <c r="CX16" s="664"/>
      <c r="CY16" s="665"/>
      <c r="CZ16" s="723">
        <v>1</v>
      </c>
      <c r="DA16" s="723"/>
      <c r="DB16" s="723"/>
      <c r="DC16" s="723"/>
      <c r="DD16" s="669" t="s">
        <v>127</v>
      </c>
      <c r="DE16" s="664"/>
      <c r="DF16" s="664"/>
      <c r="DG16" s="664"/>
      <c r="DH16" s="664"/>
      <c r="DI16" s="664"/>
      <c r="DJ16" s="664"/>
      <c r="DK16" s="664"/>
      <c r="DL16" s="664"/>
      <c r="DM16" s="664"/>
      <c r="DN16" s="664"/>
      <c r="DO16" s="664"/>
      <c r="DP16" s="665"/>
      <c r="DQ16" s="669">
        <v>7243</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187223</v>
      </c>
      <c r="S17" s="664"/>
      <c r="T17" s="664"/>
      <c r="U17" s="664"/>
      <c r="V17" s="664"/>
      <c r="W17" s="664"/>
      <c r="X17" s="664"/>
      <c r="Y17" s="665"/>
      <c r="Z17" s="723">
        <v>0.1</v>
      </c>
      <c r="AA17" s="723"/>
      <c r="AB17" s="723"/>
      <c r="AC17" s="723"/>
      <c r="AD17" s="724">
        <v>187223</v>
      </c>
      <c r="AE17" s="724"/>
      <c r="AF17" s="724"/>
      <c r="AG17" s="724"/>
      <c r="AH17" s="724"/>
      <c r="AI17" s="724"/>
      <c r="AJ17" s="724"/>
      <c r="AK17" s="724"/>
      <c r="AL17" s="666">
        <v>0.3</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235</v>
      </c>
      <c r="BP17" s="723"/>
      <c r="BQ17" s="723"/>
      <c r="BR17" s="723"/>
      <c r="BS17" s="669" t="s">
        <v>235</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11863660</v>
      </c>
      <c r="CS17" s="664"/>
      <c r="CT17" s="664"/>
      <c r="CU17" s="664"/>
      <c r="CV17" s="664"/>
      <c r="CW17" s="664"/>
      <c r="CX17" s="664"/>
      <c r="CY17" s="665"/>
      <c r="CZ17" s="723">
        <v>8.1</v>
      </c>
      <c r="DA17" s="723"/>
      <c r="DB17" s="723"/>
      <c r="DC17" s="723"/>
      <c r="DD17" s="669" t="s">
        <v>184</v>
      </c>
      <c r="DE17" s="664"/>
      <c r="DF17" s="664"/>
      <c r="DG17" s="664"/>
      <c r="DH17" s="664"/>
      <c r="DI17" s="664"/>
      <c r="DJ17" s="664"/>
      <c r="DK17" s="664"/>
      <c r="DL17" s="664"/>
      <c r="DM17" s="664"/>
      <c r="DN17" s="664"/>
      <c r="DO17" s="664"/>
      <c r="DP17" s="665"/>
      <c r="DQ17" s="669">
        <v>11210374</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16874699</v>
      </c>
      <c r="S18" s="664"/>
      <c r="T18" s="664"/>
      <c r="U18" s="664"/>
      <c r="V18" s="664"/>
      <c r="W18" s="664"/>
      <c r="X18" s="664"/>
      <c r="Y18" s="665"/>
      <c r="Z18" s="723">
        <v>11</v>
      </c>
      <c r="AA18" s="723"/>
      <c r="AB18" s="723"/>
      <c r="AC18" s="723"/>
      <c r="AD18" s="724">
        <v>11089852</v>
      </c>
      <c r="AE18" s="724"/>
      <c r="AF18" s="724"/>
      <c r="AG18" s="724"/>
      <c r="AH18" s="724"/>
      <c r="AI18" s="724"/>
      <c r="AJ18" s="724"/>
      <c r="AK18" s="724"/>
      <c r="AL18" s="666">
        <v>16.399999999999999</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235</v>
      </c>
      <c r="BP18" s="723"/>
      <c r="BQ18" s="723"/>
      <c r="BR18" s="723"/>
      <c r="BS18" s="669" t="s">
        <v>235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127</v>
      </c>
      <c r="DA18" s="723"/>
      <c r="DB18" s="723"/>
      <c r="DC18" s="723"/>
      <c r="DD18" s="669" t="s">
        <v>184</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11089852</v>
      </c>
      <c r="S19" s="664"/>
      <c r="T19" s="664"/>
      <c r="U19" s="664"/>
      <c r="V19" s="664"/>
      <c r="W19" s="664"/>
      <c r="X19" s="664"/>
      <c r="Y19" s="665"/>
      <c r="Z19" s="723">
        <v>7.3</v>
      </c>
      <c r="AA19" s="723"/>
      <c r="AB19" s="723"/>
      <c r="AC19" s="723"/>
      <c r="AD19" s="724">
        <v>11089852</v>
      </c>
      <c r="AE19" s="724"/>
      <c r="AF19" s="724"/>
      <c r="AG19" s="724"/>
      <c r="AH19" s="724"/>
      <c r="AI19" s="724"/>
      <c r="AJ19" s="724"/>
      <c r="AK19" s="724"/>
      <c r="AL19" s="666">
        <v>16.399999999999999</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5547371</v>
      </c>
      <c r="BH19" s="664"/>
      <c r="BI19" s="664"/>
      <c r="BJ19" s="664"/>
      <c r="BK19" s="664"/>
      <c r="BL19" s="664"/>
      <c r="BM19" s="664"/>
      <c r="BN19" s="665"/>
      <c r="BO19" s="723">
        <v>11</v>
      </c>
      <c r="BP19" s="723"/>
      <c r="BQ19" s="723"/>
      <c r="BR19" s="723"/>
      <c r="BS19" s="669" t="s">
        <v>127</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235</v>
      </c>
      <c r="DA19" s="723"/>
      <c r="DB19" s="723"/>
      <c r="DC19" s="723"/>
      <c r="DD19" s="669" t="s">
        <v>127</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1203134</v>
      </c>
      <c r="S20" s="664"/>
      <c r="T20" s="664"/>
      <c r="U20" s="664"/>
      <c r="V20" s="664"/>
      <c r="W20" s="664"/>
      <c r="X20" s="664"/>
      <c r="Y20" s="665"/>
      <c r="Z20" s="723">
        <v>0.8</v>
      </c>
      <c r="AA20" s="723"/>
      <c r="AB20" s="723"/>
      <c r="AC20" s="723"/>
      <c r="AD20" s="724" t="s">
        <v>127</v>
      </c>
      <c r="AE20" s="724"/>
      <c r="AF20" s="724"/>
      <c r="AG20" s="724"/>
      <c r="AH20" s="724"/>
      <c r="AI20" s="724"/>
      <c r="AJ20" s="724"/>
      <c r="AK20" s="724"/>
      <c r="AL20" s="666" t="s">
        <v>127</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5547371</v>
      </c>
      <c r="BH20" s="664"/>
      <c r="BI20" s="664"/>
      <c r="BJ20" s="664"/>
      <c r="BK20" s="664"/>
      <c r="BL20" s="664"/>
      <c r="BM20" s="664"/>
      <c r="BN20" s="665"/>
      <c r="BO20" s="723">
        <v>11</v>
      </c>
      <c r="BP20" s="723"/>
      <c r="BQ20" s="723"/>
      <c r="BR20" s="723"/>
      <c r="BS20" s="669" t="s">
        <v>235</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146829994</v>
      </c>
      <c r="CS20" s="664"/>
      <c r="CT20" s="664"/>
      <c r="CU20" s="664"/>
      <c r="CV20" s="664"/>
      <c r="CW20" s="664"/>
      <c r="CX20" s="664"/>
      <c r="CY20" s="665"/>
      <c r="CZ20" s="723">
        <v>100</v>
      </c>
      <c r="DA20" s="723"/>
      <c r="DB20" s="723"/>
      <c r="DC20" s="723"/>
      <c r="DD20" s="669">
        <v>20687393</v>
      </c>
      <c r="DE20" s="664"/>
      <c r="DF20" s="664"/>
      <c r="DG20" s="664"/>
      <c r="DH20" s="664"/>
      <c r="DI20" s="664"/>
      <c r="DJ20" s="664"/>
      <c r="DK20" s="664"/>
      <c r="DL20" s="664"/>
      <c r="DM20" s="664"/>
      <c r="DN20" s="664"/>
      <c r="DO20" s="664"/>
      <c r="DP20" s="665"/>
      <c r="DQ20" s="669">
        <v>88844607</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v>4581713</v>
      </c>
      <c r="S21" s="664"/>
      <c r="T21" s="664"/>
      <c r="U21" s="664"/>
      <c r="V21" s="664"/>
      <c r="W21" s="664"/>
      <c r="X21" s="664"/>
      <c r="Y21" s="665"/>
      <c r="Z21" s="723">
        <v>3</v>
      </c>
      <c r="AA21" s="723"/>
      <c r="AB21" s="723"/>
      <c r="AC21" s="723"/>
      <c r="AD21" s="724" t="s">
        <v>235</v>
      </c>
      <c r="AE21" s="724"/>
      <c r="AF21" s="724"/>
      <c r="AG21" s="724"/>
      <c r="AH21" s="724"/>
      <c r="AI21" s="724"/>
      <c r="AJ21" s="724"/>
      <c r="AK21" s="724"/>
      <c r="AL21" s="666" t="s">
        <v>235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98301</v>
      </c>
      <c r="BH21" s="664"/>
      <c r="BI21" s="664"/>
      <c r="BJ21" s="664"/>
      <c r="BK21" s="664"/>
      <c r="BL21" s="664"/>
      <c r="BM21" s="664"/>
      <c r="BN21" s="665"/>
      <c r="BO21" s="723">
        <v>0.2</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76022738</v>
      </c>
      <c r="S22" s="664"/>
      <c r="T22" s="664"/>
      <c r="U22" s="664"/>
      <c r="V22" s="664"/>
      <c r="W22" s="664"/>
      <c r="X22" s="664"/>
      <c r="Y22" s="665"/>
      <c r="Z22" s="723">
        <v>49.7</v>
      </c>
      <c r="AA22" s="723"/>
      <c r="AB22" s="723"/>
      <c r="AC22" s="723"/>
      <c r="AD22" s="724">
        <v>67235593</v>
      </c>
      <c r="AE22" s="724"/>
      <c r="AF22" s="724"/>
      <c r="AG22" s="724"/>
      <c r="AH22" s="724"/>
      <c r="AI22" s="724"/>
      <c r="AJ22" s="724"/>
      <c r="AK22" s="724"/>
      <c r="AL22" s="666">
        <v>99.6</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v>2446772</v>
      </c>
      <c r="BH22" s="664"/>
      <c r="BI22" s="664"/>
      <c r="BJ22" s="664"/>
      <c r="BK22" s="664"/>
      <c r="BL22" s="664"/>
      <c r="BM22" s="664"/>
      <c r="BN22" s="665"/>
      <c r="BO22" s="723">
        <v>4.8</v>
      </c>
      <c r="BP22" s="723"/>
      <c r="BQ22" s="723"/>
      <c r="BR22" s="723"/>
      <c r="BS22" s="669" t="s">
        <v>184</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v>54078</v>
      </c>
      <c r="S23" s="664"/>
      <c r="T23" s="664"/>
      <c r="U23" s="664"/>
      <c r="V23" s="664"/>
      <c r="W23" s="664"/>
      <c r="X23" s="664"/>
      <c r="Y23" s="665"/>
      <c r="Z23" s="723">
        <v>0</v>
      </c>
      <c r="AA23" s="723"/>
      <c r="AB23" s="723"/>
      <c r="AC23" s="723"/>
      <c r="AD23" s="724">
        <v>54078</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3002298</v>
      </c>
      <c r="BH23" s="664"/>
      <c r="BI23" s="664"/>
      <c r="BJ23" s="664"/>
      <c r="BK23" s="664"/>
      <c r="BL23" s="664"/>
      <c r="BM23" s="664"/>
      <c r="BN23" s="665"/>
      <c r="BO23" s="723">
        <v>5.9</v>
      </c>
      <c r="BP23" s="723"/>
      <c r="BQ23" s="723"/>
      <c r="BR23" s="723"/>
      <c r="BS23" s="669" t="s">
        <v>184</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835906</v>
      </c>
      <c r="S24" s="664"/>
      <c r="T24" s="664"/>
      <c r="U24" s="664"/>
      <c r="V24" s="664"/>
      <c r="W24" s="664"/>
      <c r="X24" s="664"/>
      <c r="Y24" s="665"/>
      <c r="Z24" s="723">
        <v>0.5</v>
      </c>
      <c r="AA24" s="723"/>
      <c r="AB24" s="723"/>
      <c r="AC24" s="723"/>
      <c r="AD24" s="724">
        <v>1</v>
      </c>
      <c r="AE24" s="724"/>
      <c r="AF24" s="724"/>
      <c r="AG24" s="724"/>
      <c r="AH24" s="724"/>
      <c r="AI24" s="724"/>
      <c r="AJ24" s="724"/>
      <c r="AK24" s="724"/>
      <c r="AL24" s="666">
        <v>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184</v>
      </c>
      <c r="BH24" s="664"/>
      <c r="BI24" s="664"/>
      <c r="BJ24" s="664"/>
      <c r="BK24" s="664"/>
      <c r="BL24" s="664"/>
      <c r="BM24" s="664"/>
      <c r="BN24" s="665"/>
      <c r="BO24" s="723" t="s">
        <v>235</v>
      </c>
      <c r="BP24" s="723"/>
      <c r="BQ24" s="723"/>
      <c r="BR24" s="723"/>
      <c r="BS24" s="669" t="s">
        <v>235</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60160393</v>
      </c>
      <c r="CS24" s="727"/>
      <c r="CT24" s="727"/>
      <c r="CU24" s="727"/>
      <c r="CV24" s="727"/>
      <c r="CW24" s="727"/>
      <c r="CX24" s="727"/>
      <c r="CY24" s="773"/>
      <c r="CZ24" s="774">
        <v>41</v>
      </c>
      <c r="DA24" s="743"/>
      <c r="DB24" s="743"/>
      <c r="DC24" s="777"/>
      <c r="DD24" s="772">
        <v>38073943</v>
      </c>
      <c r="DE24" s="727"/>
      <c r="DF24" s="727"/>
      <c r="DG24" s="727"/>
      <c r="DH24" s="727"/>
      <c r="DI24" s="727"/>
      <c r="DJ24" s="727"/>
      <c r="DK24" s="773"/>
      <c r="DL24" s="772">
        <v>35964832</v>
      </c>
      <c r="DM24" s="727"/>
      <c r="DN24" s="727"/>
      <c r="DO24" s="727"/>
      <c r="DP24" s="727"/>
      <c r="DQ24" s="727"/>
      <c r="DR24" s="727"/>
      <c r="DS24" s="727"/>
      <c r="DT24" s="727"/>
      <c r="DU24" s="727"/>
      <c r="DV24" s="773"/>
      <c r="DW24" s="774">
        <v>49.1</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2626101</v>
      </c>
      <c r="S25" s="664"/>
      <c r="T25" s="664"/>
      <c r="U25" s="664"/>
      <c r="V25" s="664"/>
      <c r="W25" s="664"/>
      <c r="X25" s="664"/>
      <c r="Y25" s="665"/>
      <c r="Z25" s="723">
        <v>1.7</v>
      </c>
      <c r="AA25" s="723"/>
      <c r="AB25" s="723"/>
      <c r="AC25" s="723"/>
      <c r="AD25" s="724">
        <v>143145</v>
      </c>
      <c r="AE25" s="724"/>
      <c r="AF25" s="724"/>
      <c r="AG25" s="724"/>
      <c r="AH25" s="724"/>
      <c r="AI25" s="724"/>
      <c r="AJ25" s="724"/>
      <c r="AK25" s="724"/>
      <c r="AL25" s="666">
        <v>0.2</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235</v>
      </c>
      <c r="BH25" s="664"/>
      <c r="BI25" s="664"/>
      <c r="BJ25" s="664"/>
      <c r="BK25" s="664"/>
      <c r="BL25" s="664"/>
      <c r="BM25" s="664"/>
      <c r="BN25" s="665"/>
      <c r="BO25" s="723" t="s">
        <v>235</v>
      </c>
      <c r="BP25" s="723"/>
      <c r="BQ25" s="723"/>
      <c r="BR25" s="723"/>
      <c r="BS25" s="669" t="s">
        <v>127</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18926040</v>
      </c>
      <c r="CS25" s="662"/>
      <c r="CT25" s="662"/>
      <c r="CU25" s="662"/>
      <c r="CV25" s="662"/>
      <c r="CW25" s="662"/>
      <c r="CX25" s="662"/>
      <c r="CY25" s="663"/>
      <c r="CZ25" s="666">
        <v>12.9</v>
      </c>
      <c r="DA25" s="695"/>
      <c r="DB25" s="695"/>
      <c r="DC25" s="696"/>
      <c r="DD25" s="669">
        <v>18030232</v>
      </c>
      <c r="DE25" s="662"/>
      <c r="DF25" s="662"/>
      <c r="DG25" s="662"/>
      <c r="DH25" s="662"/>
      <c r="DI25" s="662"/>
      <c r="DJ25" s="662"/>
      <c r="DK25" s="663"/>
      <c r="DL25" s="669">
        <v>16582053</v>
      </c>
      <c r="DM25" s="662"/>
      <c r="DN25" s="662"/>
      <c r="DO25" s="662"/>
      <c r="DP25" s="662"/>
      <c r="DQ25" s="662"/>
      <c r="DR25" s="662"/>
      <c r="DS25" s="662"/>
      <c r="DT25" s="662"/>
      <c r="DU25" s="662"/>
      <c r="DV25" s="663"/>
      <c r="DW25" s="666">
        <v>22.7</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637599</v>
      </c>
      <c r="S26" s="664"/>
      <c r="T26" s="664"/>
      <c r="U26" s="664"/>
      <c r="V26" s="664"/>
      <c r="W26" s="664"/>
      <c r="X26" s="664"/>
      <c r="Y26" s="665"/>
      <c r="Z26" s="723">
        <v>0.4</v>
      </c>
      <c r="AA26" s="723"/>
      <c r="AB26" s="723"/>
      <c r="AC26" s="723"/>
      <c r="AD26" s="724">
        <v>19102</v>
      </c>
      <c r="AE26" s="724"/>
      <c r="AF26" s="724"/>
      <c r="AG26" s="724"/>
      <c r="AH26" s="724"/>
      <c r="AI26" s="724"/>
      <c r="AJ26" s="724"/>
      <c r="AK26" s="724"/>
      <c r="AL26" s="666">
        <v>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235</v>
      </c>
      <c r="BP26" s="723"/>
      <c r="BQ26" s="723"/>
      <c r="BR26" s="723"/>
      <c r="BS26" s="669" t="s">
        <v>127</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13538069</v>
      </c>
      <c r="CS26" s="664"/>
      <c r="CT26" s="664"/>
      <c r="CU26" s="664"/>
      <c r="CV26" s="664"/>
      <c r="CW26" s="664"/>
      <c r="CX26" s="664"/>
      <c r="CY26" s="665"/>
      <c r="CZ26" s="666">
        <v>9.1999999999999993</v>
      </c>
      <c r="DA26" s="695"/>
      <c r="DB26" s="695"/>
      <c r="DC26" s="696"/>
      <c r="DD26" s="669">
        <v>12703281</v>
      </c>
      <c r="DE26" s="664"/>
      <c r="DF26" s="664"/>
      <c r="DG26" s="664"/>
      <c r="DH26" s="664"/>
      <c r="DI26" s="664"/>
      <c r="DJ26" s="664"/>
      <c r="DK26" s="665"/>
      <c r="DL26" s="669" t="s">
        <v>235</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19708141</v>
      </c>
      <c r="S27" s="664"/>
      <c r="T27" s="664"/>
      <c r="U27" s="664"/>
      <c r="V27" s="664"/>
      <c r="W27" s="664"/>
      <c r="X27" s="664"/>
      <c r="Y27" s="665"/>
      <c r="Z27" s="723">
        <v>12.9</v>
      </c>
      <c r="AA27" s="723"/>
      <c r="AB27" s="723"/>
      <c r="AC27" s="723"/>
      <c r="AD27" s="724" t="s">
        <v>184</v>
      </c>
      <c r="AE27" s="724"/>
      <c r="AF27" s="724"/>
      <c r="AG27" s="724"/>
      <c r="AH27" s="724"/>
      <c r="AI27" s="724"/>
      <c r="AJ27" s="724"/>
      <c r="AK27" s="724"/>
      <c r="AL27" s="666" t="s">
        <v>235</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50587919</v>
      </c>
      <c r="BH27" s="664"/>
      <c r="BI27" s="664"/>
      <c r="BJ27" s="664"/>
      <c r="BK27" s="664"/>
      <c r="BL27" s="664"/>
      <c r="BM27" s="664"/>
      <c r="BN27" s="665"/>
      <c r="BO27" s="723">
        <v>100</v>
      </c>
      <c r="BP27" s="723"/>
      <c r="BQ27" s="723"/>
      <c r="BR27" s="723"/>
      <c r="BS27" s="669">
        <v>638444</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29370693</v>
      </c>
      <c r="CS27" s="662"/>
      <c r="CT27" s="662"/>
      <c r="CU27" s="662"/>
      <c r="CV27" s="662"/>
      <c r="CW27" s="662"/>
      <c r="CX27" s="662"/>
      <c r="CY27" s="663"/>
      <c r="CZ27" s="666">
        <v>20</v>
      </c>
      <c r="DA27" s="695"/>
      <c r="DB27" s="695"/>
      <c r="DC27" s="696"/>
      <c r="DD27" s="669">
        <v>8833337</v>
      </c>
      <c r="DE27" s="662"/>
      <c r="DF27" s="662"/>
      <c r="DG27" s="662"/>
      <c r="DH27" s="662"/>
      <c r="DI27" s="662"/>
      <c r="DJ27" s="662"/>
      <c r="DK27" s="663"/>
      <c r="DL27" s="669">
        <v>8512554</v>
      </c>
      <c r="DM27" s="662"/>
      <c r="DN27" s="662"/>
      <c r="DO27" s="662"/>
      <c r="DP27" s="662"/>
      <c r="DQ27" s="662"/>
      <c r="DR27" s="662"/>
      <c r="DS27" s="662"/>
      <c r="DT27" s="662"/>
      <c r="DU27" s="662"/>
      <c r="DV27" s="663"/>
      <c r="DW27" s="666">
        <v>11.6</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127</v>
      </c>
      <c r="AA28" s="723"/>
      <c r="AB28" s="723"/>
      <c r="AC28" s="723"/>
      <c r="AD28" s="724" t="s">
        <v>235</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11863660</v>
      </c>
      <c r="CS28" s="664"/>
      <c r="CT28" s="664"/>
      <c r="CU28" s="664"/>
      <c r="CV28" s="664"/>
      <c r="CW28" s="664"/>
      <c r="CX28" s="664"/>
      <c r="CY28" s="665"/>
      <c r="CZ28" s="666">
        <v>8.1</v>
      </c>
      <c r="DA28" s="695"/>
      <c r="DB28" s="695"/>
      <c r="DC28" s="696"/>
      <c r="DD28" s="669">
        <v>11210374</v>
      </c>
      <c r="DE28" s="664"/>
      <c r="DF28" s="664"/>
      <c r="DG28" s="664"/>
      <c r="DH28" s="664"/>
      <c r="DI28" s="664"/>
      <c r="DJ28" s="664"/>
      <c r="DK28" s="665"/>
      <c r="DL28" s="669">
        <v>10870225</v>
      </c>
      <c r="DM28" s="664"/>
      <c r="DN28" s="664"/>
      <c r="DO28" s="664"/>
      <c r="DP28" s="664"/>
      <c r="DQ28" s="664"/>
      <c r="DR28" s="664"/>
      <c r="DS28" s="664"/>
      <c r="DT28" s="664"/>
      <c r="DU28" s="664"/>
      <c r="DV28" s="665"/>
      <c r="DW28" s="666">
        <v>14.9</v>
      </c>
      <c r="DX28" s="695"/>
      <c r="DY28" s="695"/>
      <c r="DZ28" s="695"/>
      <c r="EA28" s="695"/>
      <c r="EB28" s="695"/>
      <c r="EC28" s="697"/>
    </row>
    <row r="29" spans="2:133" ht="11.25" customHeight="1" x14ac:dyDescent="0.2">
      <c r="B29" s="658" t="s">
        <v>304</v>
      </c>
      <c r="C29" s="659"/>
      <c r="D29" s="659"/>
      <c r="E29" s="659"/>
      <c r="F29" s="659"/>
      <c r="G29" s="659"/>
      <c r="H29" s="659"/>
      <c r="I29" s="659"/>
      <c r="J29" s="659"/>
      <c r="K29" s="659"/>
      <c r="L29" s="659"/>
      <c r="M29" s="659"/>
      <c r="N29" s="659"/>
      <c r="O29" s="659"/>
      <c r="P29" s="659"/>
      <c r="Q29" s="660"/>
      <c r="R29" s="661">
        <v>10330654</v>
      </c>
      <c r="S29" s="664"/>
      <c r="T29" s="664"/>
      <c r="U29" s="664"/>
      <c r="V29" s="664"/>
      <c r="W29" s="664"/>
      <c r="X29" s="664"/>
      <c r="Y29" s="665"/>
      <c r="Z29" s="723">
        <v>6.8</v>
      </c>
      <c r="AA29" s="723"/>
      <c r="AB29" s="723"/>
      <c r="AC29" s="723"/>
      <c r="AD29" s="724" t="s">
        <v>235</v>
      </c>
      <c r="AE29" s="724"/>
      <c r="AF29" s="724"/>
      <c r="AG29" s="724"/>
      <c r="AH29" s="724"/>
      <c r="AI29" s="724"/>
      <c r="AJ29" s="724"/>
      <c r="AK29" s="724"/>
      <c r="AL29" s="666" t="s">
        <v>127</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11863632</v>
      </c>
      <c r="CS29" s="662"/>
      <c r="CT29" s="662"/>
      <c r="CU29" s="662"/>
      <c r="CV29" s="662"/>
      <c r="CW29" s="662"/>
      <c r="CX29" s="662"/>
      <c r="CY29" s="663"/>
      <c r="CZ29" s="666">
        <v>8.1</v>
      </c>
      <c r="DA29" s="695"/>
      <c r="DB29" s="695"/>
      <c r="DC29" s="696"/>
      <c r="DD29" s="669">
        <v>11210346</v>
      </c>
      <c r="DE29" s="662"/>
      <c r="DF29" s="662"/>
      <c r="DG29" s="662"/>
      <c r="DH29" s="662"/>
      <c r="DI29" s="662"/>
      <c r="DJ29" s="662"/>
      <c r="DK29" s="663"/>
      <c r="DL29" s="669">
        <v>10870197</v>
      </c>
      <c r="DM29" s="662"/>
      <c r="DN29" s="662"/>
      <c r="DO29" s="662"/>
      <c r="DP29" s="662"/>
      <c r="DQ29" s="662"/>
      <c r="DR29" s="662"/>
      <c r="DS29" s="662"/>
      <c r="DT29" s="662"/>
      <c r="DU29" s="662"/>
      <c r="DV29" s="663"/>
      <c r="DW29" s="666">
        <v>14.9</v>
      </c>
      <c r="DX29" s="695"/>
      <c r="DY29" s="695"/>
      <c r="DZ29" s="695"/>
      <c r="EA29" s="695"/>
      <c r="EB29" s="695"/>
      <c r="EC29" s="697"/>
    </row>
    <row r="30" spans="2:133" ht="11.25" customHeight="1" x14ac:dyDescent="0.2">
      <c r="B30" s="658" t="s">
        <v>309</v>
      </c>
      <c r="C30" s="659"/>
      <c r="D30" s="659"/>
      <c r="E30" s="659"/>
      <c r="F30" s="659"/>
      <c r="G30" s="659"/>
      <c r="H30" s="659"/>
      <c r="I30" s="659"/>
      <c r="J30" s="659"/>
      <c r="K30" s="659"/>
      <c r="L30" s="659"/>
      <c r="M30" s="659"/>
      <c r="N30" s="659"/>
      <c r="O30" s="659"/>
      <c r="P30" s="659"/>
      <c r="Q30" s="660"/>
      <c r="R30" s="661">
        <v>342580</v>
      </c>
      <c r="S30" s="664"/>
      <c r="T30" s="664"/>
      <c r="U30" s="664"/>
      <c r="V30" s="664"/>
      <c r="W30" s="664"/>
      <c r="X30" s="664"/>
      <c r="Y30" s="665"/>
      <c r="Z30" s="723">
        <v>0.2</v>
      </c>
      <c r="AA30" s="723"/>
      <c r="AB30" s="723"/>
      <c r="AC30" s="723"/>
      <c r="AD30" s="724">
        <v>83680</v>
      </c>
      <c r="AE30" s="724"/>
      <c r="AF30" s="724"/>
      <c r="AG30" s="724"/>
      <c r="AH30" s="724"/>
      <c r="AI30" s="724"/>
      <c r="AJ30" s="724"/>
      <c r="AK30" s="724"/>
      <c r="AL30" s="666">
        <v>0.1</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98.6</v>
      </c>
      <c r="BH30" s="742"/>
      <c r="BI30" s="742"/>
      <c r="BJ30" s="742"/>
      <c r="BK30" s="742"/>
      <c r="BL30" s="742"/>
      <c r="BM30" s="743">
        <v>95.5</v>
      </c>
      <c r="BN30" s="742"/>
      <c r="BO30" s="742"/>
      <c r="BP30" s="742"/>
      <c r="BQ30" s="744"/>
      <c r="BR30" s="741">
        <v>98.7</v>
      </c>
      <c r="BS30" s="742"/>
      <c r="BT30" s="742"/>
      <c r="BU30" s="742"/>
      <c r="BV30" s="742"/>
      <c r="BW30" s="742"/>
      <c r="BX30" s="743">
        <v>95.6</v>
      </c>
      <c r="BY30" s="742"/>
      <c r="BZ30" s="742"/>
      <c r="CA30" s="742"/>
      <c r="CB30" s="744"/>
      <c r="CD30" s="747"/>
      <c r="CE30" s="748"/>
      <c r="CF30" s="705" t="s">
        <v>312</v>
      </c>
      <c r="CG30" s="702"/>
      <c r="CH30" s="702"/>
      <c r="CI30" s="702"/>
      <c r="CJ30" s="702"/>
      <c r="CK30" s="702"/>
      <c r="CL30" s="702"/>
      <c r="CM30" s="702"/>
      <c r="CN30" s="702"/>
      <c r="CO30" s="702"/>
      <c r="CP30" s="702"/>
      <c r="CQ30" s="703"/>
      <c r="CR30" s="661">
        <v>11439010</v>
      </c>
      <c r="CS30" s="664"/>
      <c r="CT30" s="664"/>
      <c r="CU30" s="664"/>
      <c r="CV30" s="664"/>
      <c r="CW30" s="664"/>
      <c r="CX30" s="664"/>
      <c r="CY30" s="665"/>
      <c r="CZ30" s="666">
        <v>7.8</v>
      </c>
      <c r="DA30" s="695"/>
      <c r="DB30" s="695"/>
      <c r="DC30" s="696"/>
      <c r="DD30" s="669">
        <v>10791296</v>
      </c>
      <c r="DE30" s="664"/>
      <c r="DF30" s="664"/>
      <c r="DG30" s="664"/>
      <c r="DH30" s="664"/>
      <c r="DI30" s="664"/>
      <c r="DJ30" s="664"/>
      <c r="DK30" s="665"/>
      <c r="DL30" s="669">
        <v>10456594</v>
      </c>
      <c r="DM30" s="664"/>
      <c r="DN30" s="664"/>
      <c r="DO30" s="664"/>
      <c r="DP30" s="664"/>
      <c r="DQ30" s="664"/>
      <c r="DR30" s="664"/>
      <c r="DS30" s="664"/>
      <c r="DT30" s="664"/>
      <c r="DU30" s="664"/>
      <c r="DV30" s="665"/>
      <c r="DW30" s="666">
        <v>14.3</v>
      </c>
      <c r="DX30" s="695"/>
      <c r="DY30" s="695"/>
      <c r="DZ30" s="695"/>
      <c r="EA30" s="695"/>
      <c r="EB30" s="695"/>
      <c r="EC30" s="697"/>
    </row>
    <row r="31" spans="2:133" ht="11.25" customHeight="1" x14ac:dyDescent="0.2">
      <c r="B31" s="658" t="s">
        <v>313</v>
      </c>
      <c r="C31" s="659"/>
      <c r="D31" s="659"/>
      <c r="E31" s="659"/>
      <c r="F31" s="659"/>
      <c r="G31" s="659"/>
      <c r="H31" s="659"/>
      <c r="I31" s="659"/>
      <c r="J31" s="659"/>
      <c r="K31" s="659"/>
      <c r="L31" s="659"/>
      <c r="M31" s="659"/>
      <c r="N31" s="659"/>
      <c r="O31" s="659"/>
      <c r="P31" s="659"/>
      <c r="Q31" s="660"/>
      <c r="R31" s="661">
        <v>470087</v>
      </c>
      <c r="S31" s="664"/>
      <c r="T31" s="664"/>
      <c r="U31" s="664"/>
      <c r="V31" s="664"/>
      <c r="W31" s="664"/>
      <c r="X31" s="664"/>
      <c r="Y31" s="665"/>
      <c r="Z31" s="723">
        <v>0.3</v>
      </c>
      <c r="AA31" s="723"/>
      <c r="AB31" s="723"/>
      <c r="AC31" s="723"/>
      <c r="AD31" s="724" t="s">
        <v>235</v>
      </c>
      <c r="AE31" s="724"/>
      <c r="AF31" s="724"/>
      <c r="AG31" s="724"/>
      <c r="AH31" s="724"/>
      <c r="AI31" s="724"/>
      <c r="AJ31" s="724"/>
      <c r="AK31" s="724"/>
      <c r="AL31" s="666" t="s">
        <v>127</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98.2</v>
      </c>
      <c r="BH31" s="662"/>
      <c r="BI31" s="662"/>
      <c r="BJ31" s="662"/>
      <c r="BK31" s="662"/>
      <c r="BL31" s="662"/>
      <c r="BM31" s="667">
        <v>95.1</v>
      </c>
      <c r="BN31" s="740"/>
      <c r="BO31" s="740"/>
      <c r="BP31" s="740"/>
      <c r="BQ31" s="701"/>
      <c r="BR31" s="739">
        <v>98.4</v>
      </c>
      <c r="BS31" s="662"/>
      <c r="BT31" s="662"/>
      <c r="BU31" s="662"/>
      <c r="BV31" s="662"/>
      <c r="BW31" s="662"/>
      <c r="BX31" s="667">
        <v>95.4</v>
      </c>
      <c r="BY31" s="740"/>
      <c r="BZ31" s="740"/>
      <c r="CA31" s="740"/>
      <c r="CB31" s="701"/>
      <c r="CD31" s="747"/>
      <c r="CE31" s="748"/>
      <c r="CF31" s="705" t="s">
        <v>316</v>
      </c>
      <c r="CG31" s="702"/>
      <c r="CH31" s="702"/>
      <c r="CI31" s="702"/>
      <c r="CJ31" s="702"/>
      <c r="CK31" s="702"/>
      <c r="CL31" s="702"/>
      <c r="CM31" s="702"/>
      <c r="CN31" s="702"/>
      <c r="CO31" s="702"/>
      <c r="CP31" s="702"/>
      <c r="CQ31" s="703"/>
      <c r="CR31" s="661">
        <v>424622</v>
      </c>
      <c r="CS31" s="662"/>
      <c r="CT31" s="662"/>
      <c r="CU31" s="662"/>
      <c r="CV31" s="662"/>
      <c r="CW31" s="662"/>
      <c r="CX31" s="662"/>
      <c r="CY31" s="663"/>
      <c r="CZ31" s="666">
        <v>0.3</v>
      </c>
      <c r="DA31" s="695"/>
      <c r="DB31" s="695"/>
      <c r="DC31" s="696"/>
      <c r="DD31" s="669">
        <v>419050</v>
      </c>
      <c r="DE31" s="662"/>
      <c r="DF31" s="662"/>
      <c r="DG31" s="662"/>
      <c r="DH31" s="662"/>
      <c r="DI31" s="662"/>
      <c r="DJ31" s="662"/>
      <c r="DK31" s="663"/>
      <c r="DL31" s="669">
        <v>413603</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2">
      <c r="B32" s="658" t="s">
        <v>317</v>
      </c>
      <c r="C32" s="659"/>
      <c r="D32" s="659"/>
      <c r="E32" s="659"/>
      <c r="F32" s="659"/>
      <c r="G32" s="659"/>
      <c r="H32" s="659"/>
      <c r="I32" s="659"/>
      <c r="J32" s="659"/>
      <c r="K32" s="659"/>
      <c r="L32" s="659"/>
      <c r="M32" s="659"/>
      <c r="N32" s="659"/>
      <c r="O32" s="659"/>
      <c r="P32" s="659"/>
      <c r="Q32" s="660"/>
      <c r="R32" s="661">
        <v>15289749</v>
      </c>
      <c r="S32" s="664"/>
      <c r="T32" s="664"/>
      <c r="U32" s="664"/>
      <c r="V32" s="664"/>
      <c r="W32" s="664"/>
      <c r="X32" s="664"/>
      <c r="Y32" s="665"/>
      <c r="Z32" s="723">
        <v>10</v>
      </c>
      <c r="AA32" s="723"/>
      <c r="AB32" s="723"/>
      <c r="AC32" s="723"/>
      <c r="AD32" s="724" t="s">
        <v>127</v>
      </c>
      <c r="AE32" s="724"/>
      <c r="AF32" s="724"/>
      <c r="AG32" s="724"/>
      <c r="AH32" s="724"/>
      <c r="AI32" s="724"/>
      <c r="AJ32" s="724"/>
      <c r="AK32" s="724"/>
      <c r="AL32" s="666" t="s">
        <v>184</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98.7</v>
      </c>
      <c r="BH32" s="677"/>
      <c r="BI32" s="677"/>
      <c r="BJ32" s="677"/>
      <c r="BK32" s="677"/>
      <c r="BL32" s="677"/>
      <c r="BM32" s="721">
        <v>94.9</v>
      </c>
      <c r="BN32" s="677"/>
      <c r="BO32" s="677"/>
      <c r="BP32" s="677"/>
      <c r="BQ32" s="714"/>
      <c r="BR32" s="738">
        <v>98.8</v>
      </c>
      <c r="BS32" s="677"/>
      <c r="BT32" s="677"/>
      <c r="BU32" s="677"/>
      <c r="BV32" s="677"/>
      <c r="BW32" s="677"/>
      <c r="BX32" s="721">
        <v>95</v>
      </c>
      <c r="BY32" s="677"/>
      <c r="BZ32" s="677"/>
      <c r="CA32" s="677"/>
      <c r="CB32" s="714"/>
      <c r="CD32" s="749"/>
      <c r="CE32" s="750"/>
      <c r="CF32" s="705" t="s">
        <v>319</v>
      </c>
      <c r="CG32" s="702"/>
      <c r="CH32" s="702"/>
      <c r="CI32" s="702"/>
      <c r="CJ32" s="702"/>
      <c r="CK32" s="702"/>
      <c r="CL32" s="702"/>
      <c r="CM32" s="702"/>
      <c r="CN32" s="702"/>
      <c r="CO32" s="702"/>
      <c r="CP32" s="702"/>
      <c r="CQ32" s="703"/>
      <c r="CR32" s="661">
        <v>28</v>
      </c>
      <c r="CS32" s="664"/>
      <c r="CT32" s="664"/>
      <c r="CU32" s="664"/>
      <c r="CV32" s="664"/>
      <c r="CW32" s="664"/>
      <c r="CX32" s="664"/>
      <c r="CY32" s="665"/>
      <c r="CZ32" s="666">
        <v>0</v>
      </c>
      <c r="DA32" s="695"/>
      <c r="DB32" s="695"/>
      <c r="DC32" s="696"/>
      <c r="DD32" s="669">
        <v>28</v>
      </c>
      <c r="DE32" s="664"/>
      <c r="DF32" s="664"/>
      <c r="DG32" s="664"/>
      <c r="DH32" s="664"/>
      <c r="DI32" s="664"/>
      <c r="DJ32" s="664"/>
      <c r="DK32" s="665"/>
      <c r="DL32" s="669">
        <v>28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320</v>
      </c>
      <c r="C33" s="659"/>
      <c r="D33" s="659"/>
      <c r="E33" s="659"/>
      <c r="F33" s="659"/>
      <c r="G33" s="659"/>
      <c r="H33" s="659"/>
      <c r="I33" s="659"/>
      <c r="J33" s="659"/>
      <c r="K33" s="659"/>
      <c r="L33" s="659"/>
      <c r="M33" s="659"/>
      <c r="N33" s="659"/>
      <c r="O33" s="659"/>
      <c r="P33" s="659"/>
      <c r="Q33" s="660"/>
      <c r="R33" s="661">
        <v>10654160</v>
      </c>
      <c r="S33" s="664"/>
      <c r="T33" s="664"/>
      <c r="U33" s="664"/>
      <c r="V33" s="664"/>
      <c r="W33" s="664"/>
      <c r="X33" s="664"/>
      <c r="Y33" s="665"/>
      <c r="Z33" s="723">
        <v>7</v>
      </c>
      <c r="AA33" s="723"/>
      <c r="AB33" s="723"/>
      <c r="AC33" s="723"/>
      <c r="AD33" s="724" t="s">
        <v>235</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64442435</v>
      </c>
      <c r="CS33" s="662"/>
      <c r="CT33" s="662"/>
      <c r="CU33" s="662"/>
      <c r="CV33" s="662"/>
      <c r="CW33" s="662"/>
      <c r="CX33" s="662"/>
      <c r="CY33" s="663"/>
      <c r="CZ33" s="666">
        <v>43.9</v>
      </c>
      <c r="DA33" s="695"/>
      <c r="DB33" s="695"/>
      <c r="DC33" s="696"/>
      <c r="DD33" s="669">
        <v>44113721</v>
      </c>
      <c r="DE33" s="662"/>
      <c r="DF33" s="662"/>
      <c r="DG33" s="662"/>
      <c r="DH33" s="662"/>
      <c r="DI33" s="662"/>
      <c r="DJ33" s="662"/>
      <c r="DK33" s="663"/>
      <c r="DL33" s="669">
        <v>25957542</v>
      </c>
      <c r="DM33" s="662"/>
      <c r="DN33" s="662"/>
      <c r="DO33" s="662"/>
      <c r="DP33" s="662"/>
      <c r="DQ33" s="662"/>
      <c r="DR33" s="662"/>
      <c r="DS33" s="662"/>
      <c r="DT33" s="662"/>
      <c r="DU33" s="662"/>
      <c r="DV33" s="663"/>
      <c r="DW33" s="666">
        <v>35.5</v>
      </c>
      <c r="DX33" s="695"/>
      <c r="DY33" s="695"/>
      <c r="DZ33" s="695"/>
      <c r="EA33" s="695"/>
      <c r="EB33" s="695"/>
      <c r="EC33" s="697"/>
    </row>
    <row r="34" spans="2:133" ht="11.25" customHeight="1" x14ac:dyDescent="0.2">
      <c r="B34" s="658" t="s">
        <v>322</v>
      </c>
      <c r="C34" s="659"/>
      <c r="D34" s="659"/>
      <c r="E34" s="659"/>
      <c r="F34" s="659"/>
      <c r="G34" s="659"/>
      <c r="H34" s="659"/>
      <c r="I34" s="659"/>
      <c r="J34" s="659"/>
      <c r="K34" s="659"/>
      <c r="L34" s="659"/>
      <c r="M34" s="659"/>
      <c r="N34" s="659"/>
      <c r="O34" s="659"/>
      <c r="P34" s="659"/>
      <c r="Q34" s="660"/>
      <c r="R34" s="661">
        <v>6148531</v>
      </c>
      <c r="S34" s="664"/>
      <c r="T34" s="664"/>
      <c r="U34" s="664"/>
      <c r="V34" s="664"/>
      <c r="W34" s="664"/>
      <c r="X34" s="664"/>
      <c r="Y34" s="665"/>
      <c r="Z34" s="723">
        <v>4</v>
      </c>
      <c r="AA34" s="723"/>
      <c r="AB34" s="723"/>
      <c r="AC34" s="723"/>
      <c r="AD34" s="724">
        <v>3049</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21606795</v>
      </c>
      <c r="CS34" s="664"/>
      <c r="CT34" s="664"/>
      <c r="CU34" s="664"/>
      <c r="CV34" s="664"/>
      <c r="CW34" s="664"/>
      <c r="CX34" s="664"/>
      <c r="CY34" s="665"/>
      <c r="CZ34" s="666">
        <v>14.7</v>
      </c>
      <c r="DA34" s="695"/>
      <c r="DB34" s="695"/>
      <c r="DC34" s="696"/>
      <c r="DD34" s="669">
        <v>15520525</v>
      </c>
      <c r="DE34" s="664"/>
      <c r="DF34" s="664"/>
      <c r="DG34" s="664"/>
      <c r="DH34" s="664"/>
      <c r="DI34" s="664"/>
      <c r="DJ34" s="664"/>
      <c r="DK34" s="665"/>
      <c r="DL34" s="669">
        <v>10907049</v>
      </c>
      <c r="DM34" s="664"/>
      <c r="DN34" s="664"/>
      <c r="DO34" s="664"/>
      <c r="DP34" s="664"/>
      <c r="DQ34" s="664"/>
      <c r="DR34" s="664"/>
      <c r="DS34" s="664"/>
      <c r="DT34" s="664"/>
      <c r="DU34" s="664"/>
      <c r="DV34" s="665"/>
      <c r="DW34" s="666">
        <v>14.9</v>
      </c>
      <c r="DX34" s="695"/>
      <c r="DY34" s="695"/>
      <c r="DZ34" s="695"/>
      <c r="EA34" s="695"/>
      <c r="EB34" s="695"/>
      <c r="EC34" s="697"/>
    </row>
    <row r="35" spans="2:133" ht="11.25" customHeight="1" x14ac:dyDescent="0.2">
      <c r="B35" s="658" t="s">
        <v>326</v>
      </c>
      <c r="C35" s="659"/>
      <c r="D35" s="659"/>
      <c r="E35" s="659"/>
      <c r="F35" s="659"/>
      <c r="G35" s="659"/>
      <c r="H35" s="659"/>
      <c r="I35" s="659"/>
      <c r="J35" s="659"/>
      <c r="K35" s="659"/>
      <c r="L35" s="659"/>
      <c r="M35" s="659"/>
      <c r="N35" s="659"/>
      <c r="O35" s="659"/>
      <c r="P35" s="659"/>
      <c r="Q35" s="660"/>
      <c r="R35" s="661">
        <v>9726974</v>
      </c>
      <c r="S35" s="664"/>
      <c r="T35" s="664"/>
      <c r="U35" s="664"/>
      <c r="V35" s="664"/>
      <c r="W35" s="664"/>
      <c r="X35" s="664"/>
      <c r="Y35" s="665"/>
      <c r="Z35" s="723">
        <v>6.4</v>
      </c>
      <c r="AA35" s="723"/>
      <c r="AB35" s="723"/>
      <c r="AC35" s="723"/>
      <c r="AD35" s="724" t="s">
        <v>184</v>
      </c>
      <c r="AE35" s="724"/>
      <c r="AF35" s="724"/>
      <c r="AG35" s="724"/>
      <c r="AH35" s="724"/>
      <c r="AI35" s="724"/>
      <c r="AJ35" s="724"/>
      <c r="AK35" s="724"/>
      <c r="AL35" s="666" t="s">
        <v>235</v>
      </c>
      <c r="AM35" s="667"/>
      <c r="AN35" s="667"/>
      <c r="AO35" s="725"/>
      <c r="AP35" s="234"/>
      <c r="AQ35" s="729" t="s">
        <v>327</v>
      </c>
      <c r="AR35" s="730"/>
      <c r="AS35" s="730"/>
      <c r="AT35" s="730"/>
      <c r="AU35" s="730"/>
      <c r="AV35" s="730"/>
      <c r="AW35" s="730"/>
      <c r="AX35" s="730"/>
      <c r="AY35" s="731"/>
      <c r="AZ35" s="726">
        <v>18567647</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61005</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2424628</v>
      </c>
      <c r="CS35" s="662"/>
      <c r="CT35" s="662"/>
      <c r="CU35" s="662"/>
      <c r="CV35" s="662"/>
      <c r="CW35" s="662"/>
      <c r="CX35" s="662"/>
      <c r="CY35" s="663"/>
      <c r="CZ35" s="666">
        <v>1.7</v>
      </c>
      <c r="DA35" s="695"/>
      <c r="DB35" s="695"/>
      <c r="DC35" s="696"/>
      <c r="DD35" s="669">
        <v>1905957</v>
      </c>
      <c r="DE35" s="662"/>
      <c r="DF35" s="662"/>
      <c r="DG35" s="662"/>
      <c r="DH35" s="662"/>
      <c r="DI35" s="662"/>
      <c r="DJ35" s="662"/>
      <c r="DK35" s="663"/>
      <c r="DL35" s="669">
        <v>1449725</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2">
      <c r="B36" s="658" t="s">
        <v>330</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235</v>
      </c>
      <c r="AA36" s="723"/>
      <c r="AB36" s="723"/>
      <c r="AC36" s="723"/>
      <c r="AD36" s="724" t="s">
        <v>235</v>
      </c>
      <c r="AE36" s="724"/>
      <c r="AF36" s="724"/>
      <c r="AG36" s="724"/>
      <c r="AH36" s="724"/>
      <c r="AI36" s="724"/>
      <c r="AJ36" s="724"/>
      <c r="AK36" s="724"/>
      <c r="AL36" s="666" t="s">
        <v>235</v>
      </c>
      <c r="AM36" s="667"/>
      <c r="AN36" s="667"/>
      <c r="AO36" s="725"/>
      <c r="AQ36" s="698" t="s">
        <v>331</v>
      </c>
      <c r="AR36" s="699"/>
      <c r="AS36" s="699"/>
      <c r="AT36" s="699"/>
      <c r="AU36" s="699"/>
      <c r="AV36" s="699"/>
      <c r="AW36" s="699"/>
      <c r="AX36" s="699"/>
      <c r="AY36" s="700"/>
      <c r="AZ36" s="661">
        <v>3865978</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-345373</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17495014</v>
      </c>
      <c r="CS36" s="664"/>
      <c r="CT36" s="664"/>
      <c r="CU36" s="664"/>
      <c r="CV36" s="664"/>
      <c r="CW36" s="664"/>
      <c r="CX36" s="664"/>
      <c r="CY36" s="665"/>
      <c r="CZ36" s="666">
        <v>11.9</v>
      </c>
      <c r="DA36" s="695"/>
      <c r="DB36" s="695"/>
      <c r="DC36" s="696"/>
      <c r="DD36" s="669">
        <v>10559841</v>
      </c>
      <c r="DE36" s="664"/>
      <c r="DF36" s="664"/>
      <c r="DG36" s="664"/>
      <c r="DH36" s="664"/>
      <c r="DI36" s="664"/>
      <c r="DJ36" s="664"/>
      <c r="DK36" s="665"/>
      <c r="DL36" s="669">
        <v>5111040</v>
      </c>
      <c r="DM36" s="664"/>
      <c r="DN36" s="664"/>
      <c r="DO36" s="664"/>
      <c r="DP36" s="664"/>
      <c r="DQ36" s="664"/>
      <c r="DR36" s="664"/>
      <c r="DS36" s="664"/>
      <c r="DT36" s="664"/>
      <c r="DU36" s="664"/>
      <c r="DV36" s="665"/>
      <c r="DW36" s="666">
        <v>7</v>
      </c>
      <c r="DX36" s="695"/>
      <c r="DY36" s="695"/>
      <c r="DZ36" s="695"/>
      <c r="EA36" s="695"/>
      <c r="EB36" s="695"/>
      <c r="EC36" s="697"/>
    </row>
    <row r="37" spans="2:133" ht="11.25" customHeight="1" x14ac:dyDescent="0.2">
      <c r="B37" s="658" t="s">
        <v>334</v>
      </c>
      <c r="C37" s="659"/>
      <c r="D37" s="659"/>
      <c r="E37" s="659"/>
      <c r="F37" s="659"/>
      <c r="G37" s="659"/>
      <c r="H37" s="659"/>
      <c r="I37" s="659"/>
      <c r="J37" s="659"/>
      <c r="K37" s="659"/>
      <c r="L37" s="659"/>
      <c r="M37" s="659"/>
      <c r="N37" s="659"/>
      <c r="O37" s="659"/>
      <c r="P37" s="659"/>
      <c r="Q37" s="660"/>
      <c r="R37" s="661">
        <v>5654774</v>
      </c>
      <c r="S37" s="664"/>
      <c r="T37" s="664"/>
      <c r="U37" s="664"/>
      <c r="V37" s="664"/>
      <c r="W37" s="664"/>
      <c r="X37" s="664"/>
      <c r="Y37" s="665"/>
      <c r="Z37" s="723">
        <v>3.7</v>
      </c>
      <c r="AA37" s="723"/>
      <c r="AB37" s="723"/>
      <c r="AC37" s="723"/>
      <c r="AD37" s="724" t="s">
        <v>235</v>
      </c>
      <c r="AE37" s="724"/>
      <c r="AF37" s="724"/>
      <c r="AG37" s="724"/>
      <c r="AH37" s="724"/>
      <c r="AI37" s="724"/>
      <c r="AJ37" s="724"/>
      <c r="AK37" s="724"/>
      <c r="AL37" s="666" t="s">
        <v>127</v>
      </c>
      <c r="AM37" s="667"/>
      <c r="AN37" s="667"/>
      <c r="AO37" s="725"/>
      <c r="AQ37" s="698" t="s">
        <v>335</v>
      </c>
      <c r="AR37" s="699"/>
      <c r="AS37" s="699"/>
      <c r="AT37" s="699"/>
      <c r="AU37" s="699"/>
      <c r="AV37" s="699"/>
      <c r="AW37" s="699"/>
      <c r="AX37" s="699"/>
      <c r="AY37" s="700"/>
      <c r="AZ37" s="661">
        <v>2689283</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42357</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254235</v>
      </c>
      <c r="CS37" s="662"/>
      <c r="CT37" s="662"/>
      <c r="CU37" s="662"/>
      <c r="CV37" s="662"/>
      <c r="CW37" s="662"/>
      <c r="CX37" s="662"/>
      <c r="CY37" s="663"/>
      <c r="CZ37" s="666">
        <v>0.2</v>
      </c>
      <c r="DA37" s="695"/>
      <c r="DB37" s="695"/>
      <c r="DC37" s="696"/>
      <c r="DD37" s="669">
        <v>254235</v>
      </c>
      <c r="DE37" s="662"/>
      <c r="DF37" s="662"/>
      <c r="DG37" s="662"/>
      <c r="DH37" s="662"/>
      <c r="DI37" s="662"/>
      <c r="DJ37" s="662"/>
      <c r="DK37" s="663"/>
      <c r="DL37" s="669">
        <v>254235</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2">
      <c r="B38" s="673" t="s">
        <v>338</v>
      </c>
      <c r="C38" s="674"/>
      <c r="D38" s="674"/>
      <c r="E38" s="674"/>
      <c r="F38" s="674"/>
      <c r="G38" s="674"/>
      <c r="H38" s="674"/>
      <c r="I38" s="674"/>
      <c r="J38" s="674"/>
      <c r="K38" s="674"/>
      <c r="L38" s="674"/>
      <c r="M38" s="674"/>
      <c r="N38" s="674"/>
      <c r="O38" s="674"/>
      <c r="P38" s="674"/>
      <c r="Q38" s="675"/>
      <c r="R38" s="676">
        <v>152847298</v>
      </c>
      <c r="S38" s="713"/>
      <c r="T38" s="713"/>
      <c r="U38" s="713"/>
      <c r="V38" s="713"/>
      <c r="W38" s="713"/>
      <c r="X38" s="713"/>
      <c r="Y38" s="718"/>
      <c r="Z38" s="719">
        <v>100</v>
      </c>
      <c r="AA38" s="719"/>
      <c r="AB38" s="719"/>
      <c r="AC38" s="719"/>
      <c r="AD38" s="720">
        <v>67538648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725109</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64254</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11287277</v>
      </c>
      <c r="CS38" s="664"/>
      <c r="CT38" s="664"/>
      <c r="CU38" s="664"/>
      <c r="CV38" s="664"/>
      <c r="CW38" s="664"/>
      <c r="CX38" s="664"/>
      <c r="CY38" s="665"/>
      <c r="CZ38" s="666">
        <v>7.7</v>
      </c>
      <c r="DA38" s="695"/>
      <c r="DB38" s="695"/>
      <c r="DC38" s="696"/>
      <c r="DD38" s="669">
        <v>9271303</v>
      </c>
      <c r="DE38" s="664"/>
      <c r="DF38" s="664"/>
      <c r="DG38" s="664"/>
      <c r="DH38" s="664"/>
      <c r="DI38" s="664"/>
      <c r="DJ38" s="664"/>
      <c r="DK38" s="665"/>
      <c r="DL38" s="669">
        <v>8489728</v>
      </c>
      <c r="DM38" s="664"/>
      <c r="DN38" s="664"/>
      <c r="DO38" s="664"/>
      <c r="DP38" s="664"/>
      <c r="DQ38" s="664"/>
      <c r="DR38" s="664"/>
      <c r="DS38" s="664"/>
      <c r="DT38" s="664"/>
      <c r="DU38" s="664"/>
      <c r="DV38" s="665"/>
      <c r="DW38" s="666">
        <v>11.6</v>
      </c>
      <c r="DX38" s="695"/>
      <c r="DY38" s="695"/>
      <c r="DZ38" s="695"/>
      <c r="EA38" s="695"/>
      <c r="EB38" s="695"/>
      <c r="EC38" s="697"/>
    </row>
    <row r="39" spans="2:133" ht="11.25" customHeight="1" x14ac:dyDescent="0.2">
      <c r="AQ39" s="698" t="s">
        <v>342</v>
      </c>
      <c r="AR39" s="699"/>
      <c r="AS39" s="699"/>
      <c r="AT39" s="699"/>
      <c r="AU39" s="699"/>
      <c r="AV39" s="699"/>
      <c r="AW39" s="699"/>
      <c r="AX39" s="699"/>
      <c r="AY39" s="700"/>
      <c r="AZ39" s="661">
        <v>2536</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8400684</v>
      </c>
      <c r="CS39" s="662"/>
      <c r="CT39" s="662"/>
      <c r="CU39" s="662"/>
      <c r="CV39" s="662"/>
      <c r="CW39" s="662"/>
      <c r="CX39" s="662"/>
      <c r="CY39" s="663"/>
      <c r="CZ39" s="666">
        <v>5.7</v>
      </c>
      <c r="DA39" s="695"/>
      <c r="DB39" s="695"/>
      <c r="DC39" s="696"/>
      <c r="DD39" s="669">
        <v>6737604</v>
      </c>
      <c r="DE39" s="662"/>
      <c r="DF39" s="662"/>
      <c r="DG39" s="662"/>
      <c r="DH39" s="662"/>
      <c r="DI39" s="662"/>
      <c r="DJ39" s="662"/>
      <c r="DK39" s="663"/>
      <c r="DL39" s="669" t="s">
        <v>127</v>
      </c>
      <c r="DM39" s="662"/>
      <c r="DN39" s="662"/>
      <c r="DO39" s="662"/>
      <c r="DP39" s="662"/>
      <c r="DQ39" s="662"/>
      <c r="DR39" s="662"/>
      <c r="DS39" s="662"/>
      <c r="DT39" s="662"/>
      <c r="DU39" s="662"/>
      <c r="DV39" s="663"/>
      <c r="DW39" s="666" t="s">
        <v>235</v>
      </c>
      <c r="DX39" s="695"/>
      <c r="DY39" s="695"/>
      <c r="DZ39" s="695"/>
      <c r="EA39" s="695"/>
      <c r="EB39" s="695"/>
      <c r="EC39" s="697"/>
    </row>
    <row r="40" spans="2:133" ht="11.25" customHeight="1" x14ac:dyDescent="0.2">
      <c r="AQ40" s="698" t="s">
        <v>346</v>
      </c>
      <c r="AR40" s="699"/>
      <c r="AS40" s="699"/>
      <c r="AT40" s="699"/>
      <c r="AU40" s="699"/>
      <c r="AV40" s="699"/>
      <c r="AW40" s="699"/>
      <c r="AX40" s="699"/>
      <c r="AY40" s="700"/>
      <c r="AZ40" s="661">
        <v>2737127</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235</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3228037</v>
      </c>
      <c r="CS40" s="664"/>
      <c r="CT40" s="664"/>
      <c r="CU40" s="664"/>
      <c r="CV40" s="664"/>
      <c r="CW40" s="664"/>
      <c r="CX40" s="664"/>
      <c r="CY40" s="665"/>
      <c r="CZ40" s="666">
        <v>2.2000000000000002</v>
      </c>
      <c r="DA40" s="695"/>
      <c r="DB40" s="695"/>
      <c r="DC40" s="696"/>
      <c r="DD40" s="669">
        <v>118491</v>
      </c>
      <c r="DE40" s="664"/>
      <c r="DF40" s="664"/>
      <c r="DG40" s="664"/>
      <c r="DH40" s="664"/>
      <c r="DI40" s="664"/>
      <c r="DJ40" s="664"/>
      <c r="DK40" s="665"/>
      <c r="DL40" s="669" t="s">
        <v>235</v>
      </c>
      <c r="DM40" s="664"/>
      <c r="DN40" s="664"/>
      <c r="DO40" s="664"/>
      <c r="DP40" s="664"/>
      <c r="DQ40" s="664"/>
      <c r="DR40" s="664"/>
      <c r="DS40" s="664"/>
      <c r="DT40" s="664"/>
      <c r="DU40" s="664"/>
      <c r="DV40" s="665"/>
      <c r="DW40" s="666" t="s">
        <v>184</v>
      </c>
      <c r="DX40" s="695"/>
      <c r="DY40" s="695"/>
      <c r="DZ40" s="695"/>
      <c r="EA40" s="695"/>
      <c r="EB40" s="695"/>
      <c r="EC40" s="697"/>
    </row>
    <row r="41" spans="2:133" ht="11.25" customHeight="1" x14ac:dyDescent="0.2">
      <c r="AQ41" s="710" t="s">
        <v>349</v>
      </c>
      <c r="AR41" s="711"/>
      <c r="AS41" s="711"/>
      <c r="AT41" s="711"/>
      <c r="AU41" s="711"/>
      <c r="AV41" s="711"/>
      <c r="AW41" s="711"/>
      <c r="AX41" s="711"/>
      <c r="AY41" s="712"/>
      <c r="AZ41" s="676">
        <v>8547614</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332</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22227166</v>
      </c>
      <c r="CS42" s="664"/>
      <c r="CT42" s="664"/>
      <c r="CU42" s="664"/>
      <c r="CV42" s="664"/>
      <c r="CW42" s="664"/>
      <c r="CX42" s="664"/>
      <c r="CY42" s="665"/>
      <c r="CZ42" s="666">
        <v>15.1</v>
      </c>
      <c r="DA42" s="667"/>
      <c r="DB42" s="667"/>
      <c r="DC42" s="668"/>
      <c r="DD42" s="669">
        <v>6656943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45725</v>
      </c>
      <c r="CS43" s="662"/>
      <c r="CT43" s="662"/>
      <c r="CU43" s="662"/>
      <c r="CV43" s="662"/>
      <c r="CW43" s="662"/>
      <c r="CX43" s="662"/>
      <c r="CY43" s="663"/>
      <c r="CZ43" s="666">
        <v>0</v>
      </c>
      <c r="DA43" s="695"/>
      <c r="DB43" s="695"/>
      <c r="DC43" s="696"/>
      <c r="DD43" s="669">
        <v>29619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356</v>
      </c>
      <c r="CD44" s="689" t="s">
        <v>307</v>
      </c>
      <c r="CE44" s="690"/>
      <c r="CF44" s="658" t="s">
        <v>357</v>
      </c>
      <c r="CG44" s="659"/>
      <c r="CH44" s="659"/>
      <c r="CI44" s="659"/>
      <c r="CJ44" s="659"/>
      <c r="CK44" s="659"/>
      <c r="CL44" s="659"/>
      <c r="CM44" s="659"/>
      <c r="CN44" s="659"/>
      <c r="CO44" s="659"/>
      <c r="CP44" s="659"/>
      <c r="CQ44" s="660"/>
      <c r="CR44" s="661">
        <v>20687393</v>
      </c>
      <c r="CS44" s="664"/>
      <c r="CT44" s="664"/>
      <c r="CU44" s="664"/>
      <c r="CV44" s="664"/>
      <c r="CW44" s="664"/>
      <c r="CX44" s="664"/>
      <c r="CY44" s="665"/>
      <c r="CZ44" s="666">
        <v>14.1</v>
      </c>
      <c r="DA44" s="667"/>
      <c r="DB44" s="667"/>
      <c r="DC44" s="668"/>
      <c r="DD44" s="669">
        <v>6649700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358</v>
      </c>
      <c r="CG45" s="659"/>
      <c r="CH45" s="659"/>
      <c r="CI45" s="659"/>
      <c r="CJ45" s="659"/>
      <c r="CK45" s="659"/>
      <c r="CL45" s="659"/>
      <c r="CM45" s="659"/>
      <c r="CN45" s="659"/>
      <c r="CO45" s="659"/>
      <c r="CP45" s="659"/>
      <c r="CQ45" s="660"/>
      <c r="CR45" s="661">
        <v>12807204</v>
      </c>
      <c r="CS45" s="662"/>
      <c r="CT45" s="662"/>
      <c r="CU45" s="662"/>
      <c r="CV45" s="662"/>
      <c r="CW45" s="662"/>
      <c r="CX45" s="662"/>
      <c r="CY45" s="663"/>
      <c r="CZ45" s="666">
        <v>8.6999999999999993</v>
      </c>
      <c r="DA45" s="695"/>
      <c r="DB45" s="695"/>
      <c r="DC45" s="696"/>
      <c r="DD45" s="669">
        <v>2052006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359</v>
      </c>
      <c r="CG46" s="659"/>
      <c r="CH46" s="659"/>
      <c r="CI46" s="659"/>
      <c r="CJ46" s="659"/>
      <c r="CK46" s="659"/>
      <c r="CL46" s="659"/>
      <c r="CM46" s="659"/>
      <c r="CN46" s="659"/>
      <c r="CO46" s="659"/>
      <c r="CP46" s="659"/>
      <c r="CQ46" s="660"/>
      <c r="CR46" s="661">
        <v>7588003</v>
      </c>
      <c r="CS46" s="664"/>
      <c r="CT46" s="664"/>
      <c r="CU46" s="664"/>
      <c r="CV46" s="664"/>
      <c r="CW46" s="664"/>
      <c r="CX46" s="664"/>
      <c r="CY46" s="665"/>
      <c r="CZ46" s="666">
        <v>5.2</v>
      </c>
      <c r="DA46" s="667"/>
      <c r="DB46" s="667"/>
      <c r="DC46" s="668"/>
      <c r="DD46" s="669">
        <v>4379663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360</v>
      </c>
      <c r="CG47" s="659"/>
      <c r="CH47" s="659"/>
      <c r="CI47" s="659"/>
      <c r="CJ47" s="659"/>
      <c r="CK47" s="659"/>
      <c r="CL47" s="659"/>
      <c r="CM47" s="659"/>
      <c r="CN47" s="659"/>
      <c r="CO47" s="659"/>
      <c r="CP47" s="659"/>
      <c r="CQ47" s="660"/>
      <c r="CR47" s="661">
        <v>1539773</v>
      </c>
      <c r="CS47" s="662"/>
      <c r="CT47" s="662"/>
      <c r="CU47" s="662"/>
      <c r="CV47" s="662"/>
      <c r="CW47" s="662"/>
      <c r="CX47" s="662"/>
      <c r="CY47" s="663"/>
      <c r="CZ47" s="666">
        <v>1</v>
      </c>
      <c r="DA47" s="695"/>
      <c r="DB47" s="695"/>
      <c r="DC47" s="696"/>
      <c r="DD47" s="669">
        <v>7243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361</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362</v>
      </c>
      <c r="CE49" s="674"/>
      <c r="CF49" s="674"/>
      <c r="CG49" s="674"/>
      <c r="CH49" s="674"/>
      <c r="CI49" s="674"/>
      <c r="CJ49" s="674"/>
      <c r="CK49" s="674"/>
      <c r="CL49" s="674"/>
      <c r="CM49" s="674"/>
      <c r="CN49" s="674"/>
      <c r="CO49" s="674"/>
      <c r="CP49" s="674"/>
      <c r="CQ49" s="675"/>
      <c r="CR49" s="676">
        <v>146829994</v>
      </c>
      <c r="CS49" s="677"/>
      <c r="CT49" s="677"/>
      <c r="CU49" s="677"/>
      <c r="CV49" s="677"/>
      <c r="CW49" s="677"/>
      <c r="CX49" s="677"/>
      <c r="CY49" s="678"/>
      <c r="CZ49" s="679">
        <v>100</v>
      </c>
      <c r="DA49" s="680"/>
      <c r="DB49" s="680"/>
      <c r="DC49" s="681"/>
      <c r="DD49" s="682">
        <v>88844607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cp8NBD6gv56Dha6KDSkFb2KbXiKJeU0efLe0MPXlsHz6v2hJDpp84epguK5ZEbc6PS+5xy2fzyuIUmRWLqt2Cw==" saltValue="FtAJiyKYDxx5DMlIEmrl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385</v>
      </c>
      <c r="C7" s="1140"/>
      <c r="D7" s="1140"/>
      <c r="E7" s="1140"/>
      <c r="F7" s="1140"/>
      <c r="G7" s="1140"/>
      <c r="H7" s="1140"/>
      <c r="I7" s="1140"/>
      <c r="J7" s="1140"/>
      <c r="K7" s="1140"/>
      <c r="L7" s="1140"/>
      <c r="M7" s="1140"/>
      <c r="N7" s="1140"/>
      <c r="O7" s="1140"/>
      <c r="P7" s="1141"/>
      <c r="Q7" s="1193">
        <v>149180</v>
      </c>
      <c r="R7" s="1194"/>
      <c r="S7" s="1194"/>
      <c r="T7" s="1194"/>
      <c r="U7" s="1194"/>
      <c r="V7" s="1194">
        <v>143179</v>
      </c>
      <c r="W7" s="1194"/>
      <c r="X7" s="1194"/>
      <c r="Y7" s="1194"/>
      <c r="Z7" s="1194"/>
      <c r="AA7" s="1194">
        <v>6000</v>
      </c>
      <c r="AB7" s="1194"/>
      <c r="AC7" s="1194"/>
      <c r="AD7" s="1194"/>
      <c r="AE7" s="1195"/>
      <c r="AF7" s="1196">
        <v>4706</v>
      </c>
      <c r="AG7" s="1197"/>
      <c r="AH7" s="1197"/>
      <c r="AI7" s="1197"/>
      <c r="AJ7" s="1198"/>
      <c r="AK7" s="1180">
        <v>13346</v>
      </c>
      <c r="AL7" s="1181"/>
      <c r="AM7" s="1181"/>
      <c r="AN7" s="1181"/>
      <c r="AO7" s="1181"/>
      <c r="AP7" s="1181">
        <v>115021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597</v>
      </c>
      <c r="BT7" s="1185"/>
      <c r="BU7" s="1185"/>
      <c r="BV7" s="1185"/>
      <c r="BW7" s="1185"/>
      <c r="BX7" s="1185"/>
      <c r="BY7" s="1185"/>
      <c r="BZ7" s="1185"/>
      <c r="CA7" s="1185"/>
      <c r="CB7" s="1185"/>
      <c r="CC7" s="1185"/>
      <c r="CD7" s="1185"/>
      <c r="CE7" s="1185"/>
      <c r="CF7" s="1185"/>
      <c r="CG7" s="1186"/>
      <c r="CH7" s="1177" t="s">
        <v>524</v>
      </c>
      <c r="CI7" s="1178"/>
      <c r="CJ7" s="1178"/>
      <c r="CK7" s="1178"/>
      <c r="CL7" s="1179"/>
      <c r="CM7" s="1177">
        <v>96</v>
      </c>
      <c r="CN7" s="1178"/>
      <c r="CO7" s="1178"/>
      <c r="CP7" s="1178"/>
      <c r="CQ7" s="1179"/>
      <c r="CR7" s="1177">
        <v>94</v>
      </c>
      <c r="CS7" s="1178"/>
      <c r="CT7" s="1178"/>
      <c r="CU7" s="1178"/>
      <c r="CV7" s="1179"/>
      <c r="CW7" s="1177">
        <v>4</v>
      </c>
      <c r="CX7" s="1178"/>
      <c r="CY7" s="1178"/>
      <c r="CZ7" s="1178"/>
      <c r="DA7" s="1179"/>
      <c r="DB7" s="1177" t="s">
        <v>524</v>
      </c>
      <c r="DC7" s="1178"/>
      <c r="DD7" s="1178"/>
      <c r="DE7" s="1178"/>
      <c r="DF7" s="1179"/>
      <c r="DG7" s="1177" t="s">
        <v>524</v>
      </c>
      <c r="DH7" s="1178"/>
      <c r="DI7" s="1178"/>
      <c r="DJ7" s="1178"/>
      <c r="DK7" s="1179"/>
      <c r="DL7" s="1177" t="s">
        <v>524</v>
      </c>
      <c r="DM7" s="1178"/>
      <c r="DN7" s="1178"/>
      <c r="DO7" s="1178"/>
      <c r="DP7" s="1179"/>
      <c r="DQ7" s="1177" t="s">
        <v>524</v>
      </c>
      <c r="DR7" s="1178"/>
      <c r="DS7" s="1178"/>
      <c r="DT7" s="1178"/>
      <c r="DU7" s="1179"/>
      <c r="DV7" s="1204"/>
      <c r="DW7" s="1205"/>
      <c r="DX7" s="1205"/>
      <c r="DY7" s="1205"/>
      <c r="DZ7" s="1206"/>
      <c r="EA7" s="254"/>
    </row>
    <row r="8" spans="1:131" s="255" customFormat="1" ht="26.25" customHeight="1" x14ac:dyDescent="0.2">
      <c r="A8" s="261">
        <v>2</v>
      </c>
      <c r="B8" s="1126" t="s">
        <v>386</v>
      </c>
      <c r="C8" s="1127"/>
      <c r="D8" s="1127"/>
      <c r="E8" s="1127"/>
      <c r="F8" s="1127"/>
      <c r="G8" s="1127"/>
      <c r="H8" s="1127"/>
      <c r="I8" s="1127"/>
      <c r="J8" s="1127"/>
      <c r="K8" s="1127"/>
      <c r="L8" s="1127"/>
      <c r="M8" s="1127"/>
      <c r="N8" s="1127"/>
      <c r="O8" s="1127"/>
      <c r="P8" s="1128"/>
      <c r="Q8" s="1132">
        <v>165</v>
      </c>
      <c r="R8" s="1133"/>
      <c r="S8" s="1133"/>
      <c r="T8" s="1133"/>
      <c r="U8" s="1133"/>
      <c r="V8" s="1133">
        <v>141</v>
      </c>
      <c r="W8" s="1133"/>
      <c r="X8" s="1133"/>
      <c r="Y8" s="1133"/>
      <c r="Z8" s="1133"/>
      <c r="AA8" s="1133">
        <v>24</v>
      </c>
      <c r="AB8" s="1133"/>
      <c r="AC8" s="1133"/>
      <c r="AD8" s="1133"/>
      <c r="AE8" s="1134"/>
      <c r="AF8" s="1108">
        <v>24</v>
      </c>
      <c r="AG8" s="1109"/>
      <c r="AH8" s="1109"/>
      <c r="AI8" s="1109"/>
      <c r="AJ8" s="1110"/>
      <c r="AK8" s="1175">
        <v>30</v>
      </c>
      <c r="AL8" s="1176"/>
      <c r="AM8" s="1176"/>
      <c r="AN8" s="1176"/>
      <c r="AO8" s="1176"/>
      <c r="AP8" s="1176">
        <v>576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598</v>
      </c>
      <c r="BT8" s="1104"/>
      <c r="BU8" s="1104"/>
      <c r="BV8" s="1104"/>
      <c r="BW8" s="1104"/>
      <c r="BX8" s="1104"/>
      <c r="BY8" s="1104"/>
      <c r="BZ8" s="1104"/>
      <c r="CA8" s="1104"/>
      <c r="CB8" s="1104"/>
      <c r="CC8" s="1104"/>
      <c r="CD8" s="1104"/>
      <c r="CE8" s="1104"/>
      <c r="CF8" s="1104"/>
      <c r="CG8" s="1105"/>
      <c r="CH8" s="1078">
        <v>17</v>
      </c>
      <c r="CI8" s="1079"/>
      <c r="CJ8" s="1079"/>
      <c r="CK8" s="1079"/>
      <c r="CL8" s="1080"/>
      <c r="CM8" s="1078">
        <v>663</v>
      </c>
      <c r="CN8" s="1079"/>
      <c r="CO8" s="1079"/>
      <c r="CP8" s="1079"/>
      <c r="CQ8" s="1080"/>
      <c r="CR8" s="1078">
        <v>45</v>
      </c>
      <c r="CS8" s="1079"/>
      <c r="CT8" s="1079"/>
      <c r="CU8" s="1079"/>
      <c r="CV8" s="1080"/>
      <c r="CW8" s="1078" t="s">
        <v>524</v>
      </c>
      <c r="CX8" s="1079"/>
      <c r="CY8" s="1079"/>
      <c r="CZ8" s="1079"/>
      <c r="DA8" s="1080"/>
      <c r="DB8" s="1078" t="s">
        <v>524</v>
      </c>
      <c r="DC8" s="1079"/>
      <c r="DD8" s="1079"/>
      <c r="DE8" s="1079"/>
      <c r="DF8" s="1080"/>
      <c r="DG8" s="1078" t="s">
        <v>524</v>
      </c>
      <c r="DH8" s="1079"/>
      <c r="DI8" s="1079"/>
      <c r="DJ8" s="1079"/>
      <c r="DK8" s="1080"/>
      <c r="DL8" s="1078" t="s">
        <v>524</v>
      </c>
      <c r="DM8" s="1079"/>
      <c r="DN8" s="1079"/>
      <c r="DO8" s="1079"/>
      <c r="DP8" s="1080"/>
      <c r="DQ8" s="1078" t="s">
        <v>524</v>
      </c>
      <c r="DR8" s="1079"/>
      <c r="DS8" s="1079"/>
      <c r="DT8" s="1079"/>
      <c r="DU8" s="1080"/>
      <c r="DV8" s="1081"/>
      <c r="DW8" s="1082"/>
      <c r="DX8" s="1082"/>
      <c r="DY8" s="1082"/>
      <c r="DZ8" s="1083"/>
      <c r="EA8" s="254"/>
    </row>
    <row r="9" spans="1:131" s="255" customFormat="1" ht="26.25" customHeight="1" x14ac:dyDescent="0.2">
      <c r="A9" s="261">
        <v>3</v>
      </c>
      <c r="B9" s="1126" t="s">
        <v>387</v>
      </c>
      <c r="C9" s="1127"/>
      <c r="D9" s="1127"/>
      <c r="E9" s="1127"/>
      <c r="F9" s="1127"/>
      <c r="G9" s="1127"/>
      <c r="H9" s="1127"/>
      <c r="I9" s="1127"/>
      <c r="J9" s="1127"/>
      <c r="K9" s="1127"/>
      <c r="L9" s="1127"/>
      <c r="M9" s="1127"/>
      <c r="N9" s="1127"/>
      <c r="O9" s="1127"/>
      <c r="P9" s="1128"/>
      <c r="Q9" s="1132">
        <v>5218</v>
      </c>
      <c r="R9" s="1133"/>
      <c r="S9" s="1133"/>
      <c r="T9" s="1133"/>
      <c r="U9" s="1133"/>
      <c r="V9" s="1133">
        <v>5102</v>
      </c>
      <c r="W9" s="1133"/>
      <c r="X9" s="1133"/>
      <c r="Y9" s="1133"/>
      <c r="Z9" s="1133"/>
      <c r="AA9" s="1133">
        <v>116</v>
      </c>
      <c r="AB9" s="1133"/>
      <c r="AC9" s="1133"/>
      <c r="AD9" s="1133"/>
      <c r="AE9" s="1134"/>
      <c r="AF9" s="1108" t="s">
        <v>388</v>
      </c>
      <c r="AG9" s="1109"/>
      <c r="AH9" s="1109"/>
      <c r="AI9" s="1109"/>
      <c r="AJ9" s="1110"/>
      <c r="AK9" s="1175">
        <v>2146</v>
      </c>
      <c r="AL9" s="1176"/>
      <c r="AM9" s="1176"/>
      <c r="AN9" s="1176"/>
      <c r="AO9" s="1176"/>
      <c r="AP9" s="1176">
        <v>7212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599</v>
      </c>
      <c r="BT9" s="1104"/>
      <c r="BU9" s="1104"/>
      <c r="BV9" s="1104"/>
      <c r="BW9" s="1104"/>
      <c r="BX9" s="1104"/>
      <c r="BY9" s="1104"/>
      <c r="BZ9" s="1104"/>
      <c r="CA9" s="1104"/>
      <c r="CB9" s="1104"/>
      <c r="CC9" s="1104"/>
      <c r="CD9" s="1104"/>
      <c r="CE9" s="1104"/>
      <c r="CF9" s="1104"/>
      <c r="CG9" s="1105"/>
      <c r="CH9" s="1078">
        <v>36</v>
      </c>
      <c r="CI9" s="1079"/>
      <c r="CJ9" s="1079"/>
      <c r="CK9" s="1079"/>
      <c r="CL9" s="1080"/>
      <c r="CM9" s="1078">
        <v>45</v>
      </c>
      <c r="CN9" s="1079"/>
      <c r="CO9" s="1079"/>
      <c r="CP9" s="1079"/>
      <c r="CQ9" s="1080"/>
      <c r="CR9" s="1078">
        <v>23</v>
      </c>
      <c r="CS9" s="1079"/>
      <c r="CT9" s="1079"/>
      <c r="CU9" s="1079"/>
      <c r="CV9" s="1080"/>
      <c r="CW9" s="1078">
        <v>74</v>
      </c>
      <c r="CX9" s="1079"/>
      <c r="CY9" s="1079"/>
      <c r="CZ9" s="1079"/>
      <c r="DA9" s="1080"/>
      <c r="DB9" s="1078" t="s">
        <v>524</v>
      </c>
      <c r="DC9" s="1079"/>
      <c r="DD9" s="1079"/>
      <c r="DE9" s="1079"/>
      <c r="DF9" s="1080"/>
      <c r="DG9" s="1078" t="s">
        <v>524</v>
      </c>
      <c r="DH9" s="1079"/>
      <c r="DI9" s="1079"/>
      <c r="DJ9" s="1079"/>
      <c r="DK9" s="1080"/>
      <c r="DL9" s="1078" t="s">
        <v>524</v>
      </c>
      <c r="DM9" s="1079"/>
      <c r="DN9" s="1079"/>
      <c r="DO9" s="1079"/>
      <c r="DP9" s="1080"/>
      <c r="DQ9" s="1078" t="s">
        <v>524</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600</v>
      </c>
      <c r="BT10" s="1104"/>
      <c r="BU10" s="1104"/>
      <c r="BV10" s="1104"/>
      <c r="BW10" s="1104"/>
      <c r="BX10" s="1104"/>
      <c r="BY10" s="1104"/>
      <c r="BZ10" s="1104"/>
      <c r="CA10" s="1104"/>
      <c r="CB10" s="1104"/>
      <c r="CC10" s="1104"/>
      <c r="CD10" s="1104"/>
      <c r="CE10" s="1104"/>
      <c r="CF10" s="1104"/>
      <c r="CG10" s="1105"/>
      <c r="CH10" s="1078">
        <v>-8</v>
      </c>
      <c r="CI10" s="1079"/>
      <c r="CJ10" s="1079"/>
      <c r="CK10" s="1079"/>
      <c r="CL10" s="1080"/>
      <c r="CM10" s="1078">
        <v>2</v>
      </c>
      <c r="CN10" s="1079"/>
      <c r="CO10" s="1079"/>
      <c r="CP10" s="1079"/>
      <c r="CQ10" s="1080"/>
      <c r="CR10" s="1078">
        <v>10</v>
      </c>
      <c r="CS10" s="1079"/>
      <c r="CT10" s="1079"/>
      <c r="CU10" s="1079"/>
      <c r="CV10" s="1080"/>
      <c r="CW10" s="1078" t="s">
        <v>524</v>
      </c>
      <c r="CX10" s="1079"/>
      <c r="CY10" s="1079"/>
      <c r="CZ10" s="1079"/>
      <c r="DA10" s="1080"/>
      <c r="DB10" s="1078" t="s">
        <v>524</v>
      </c>
      <c r="DC10" s="1079"/>
      <c r="DD10" s="1079"/>
      <c r="DE10" s="1079"/>
      <c r="DF10" s="1080"/>
      <c r="DG10" s="1078" t="s">
        <v>524</v>
      </c>
      <c r="DH10" s="1079"/>
      <c r="DI10" s="1079"/>
      <c r="DJ10" s="1079"/>
      <c r="DK10" s="1080"/>
      <c r="DL10" s="1078" t="s">
        <v>524</v>
      </c>
      <c r="DM10" s="1079"/>
      <c r="DN10" s="1079"/>
      <c r="DO10" s="1079"/>
      <c r="DP10" s="1080"/>
      <c r="DQ10" s="1078" t="s">
        <v>524</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601</v>
      </c>
      <c r="BT11" s="1104"/>
      <c r="BU11" s="1104"/>
      <c r="BV11" s="1104"/>
      <c r="BW11" s="1104"/>
      <c r="BX11" s="1104"/>
      <c r="BY11" s="1104"/>
      <c r="BZ11" s="1104"/>
      <c r="CA11" s="1104"/>
      <c r="CB11" s="1104"/>
      <c r="CC11" s="1104"/>
      <c r="CD11" s="1104"/>
      <c r="CE11" s="1104"/>
      <c r="CF11" s="1104"/>
      <c r="CG11" s="1105"/>
      <c r="CH11" s="1078">
        <v>-13</v>
      </c>
      <c r="CI11" s="1079"/>
      <c r="CJ11" s="1079"/>
      <c r="CK11" s="1079"/>
      <c r="CL11" s="1080"/>
      <c r="CM11" s="1078">
        <v>12</v>
      </c>
      <c r="CN11" s="1079"/>
      <c r="CO11" s="1079"/>
      <c r="CP11" s="1079"/>
      <c r="CQ11" s="1080"/>
      <c r="CR11" s="1078">
        <v>15</v>
      </c>
      <c r="CS11" s="1079"/>
      <c r="CT11" s="1079"/>
      <c r="CU11" s="1079"/>
      <c r="CV11" s="1080"/>
      <c r="CW11" s="1078" t="s">
        <v>524</v>
      </c>
      <c r="CX11" s="1079"/>
      <c r="CY11" s="1079"/>
      <c r="CZ11" s="1079"/>
      <c r="DA11" s="1080"/>
      <c r="DB11" s="1078" t="s">
        <v>524</v>
      </c>
      <c r="DC11" s="1079"/>
      <c r="DD11" s="1079"/>
      <c r="DE11" s="1079"/>
      <c r="DF11" s="1080"/>
      <c r="DG11" s="1078" t="s">
        <v>524</v>
      </c>
      <c r="DH11" s="1079"/>
      <c r="DI11" s="1079"/>
      <c r="DJ11" s="1079"/>
      <c r="DK11" s="1080"/>
      <c r="DL11" s="1078" t="s">
        <v>524</v>
      </c>
      <c r="DM11" s="1079"/>
      <c r="DN11" s="1079"/>
      <c r="DO11" s="1079"/>
      <c r="DP11" s="1080"/>
      <c r="DQ11" s="1078" t="s">
        <v>524</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602</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v>174</v>
      </c>
      <c r="CN12" s="1079"/>
      <c r="CO12" s="1079"/>
      <c r="CP12" s="1079"/>
      <c r="CQ12" s="1080"/>
      <c r="CR12" s="1078">
        <v>50</v>
      </c>
      <c r="CS12" s="1079"/>
      <c r="CT12" s="1079"/>
      <c r="CU12" s="1079"/>
      <c r="CV12" s="1080"/>
      <c r="CW12" s="1078">
        <v>18</v>
      </c>
      <c r="CX12" s="1079"/>
      <c r="CY12" s="1079"/>
      <c r="CZ12" s="1079"/>
      <c r="DA12" s="1080"/>
      <c r="DB12" s="1078" t="s">
        <v>524</v>
      </c>
      <c r="DC12" s="1079"/>
      <c r="DD12" s="1079"/>
      <c r="DE12" s="1079"/>
      <c r="DF12" s="1080"/>
      <c r="DG12" s="1078" t="s">
        <v>524</v>
      </c>
      <c r="DH12" s="1079"/>
      <c r="DI12" s="1079"/>
      <c r="DJ12" s="1079"/>
      <c r="DK12" s="1080"/>
      <c r="DL12" s="1078" t="s">
        <v>524</v>
      </c>
      <c r="DM12" s="1079"/>
      <c r="DN12" s="1079"/>
      <c r="DO12" s="1079"/>
      <c r="DP12" s="1080"/>
      <c r="DQ12" s="1078" t="s">
        <v>524</v>
      </c>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603</v>
      </c>
      <c r="BT13" s="1104"/>
      <c r="BU13" s="1104"/>
      <c r="BV13" s="1104"/>
      <c r="BW13" s="1104"/>
      <c r="BX13" s="1104"/>
      <c r="BY13" s="1104"/>
      <c r="BZ13" s="1104"/>
      <c r="CA13" s="1104"/>
      <c r="CB13" s="1104"/>
      <c r="CC13" s="1104"/>
      <c r="CD13" s="1104"/>
      <c r="CE13" s="1104"/>
      <c r="CF13" s="1104"/>
      <c r="CG13" s="1105"/>
      <c r="CH13" s="1078">
        <v>18</v>
      </c>
      <c r="CI13" s="1079"/>
      <c r="CJ13" s="1079"/>
      <c r="CK13" s="1079"/>
      <c r="CL13" s="1080"/>
      <c r="CM13" s="1078">
        <v>547</v>
      </c>
      <c r="CN13" s="1079"/>
      <c r="CO13" s="1079"/>
      <c r="CP13" s="1079"/>
      <c r="CQ13" s="1080"/>
      <c r="CR13" s="1078">
        <v>162</v>
      </c>
      <c r="CS13" s="1079"/>
      <c r="CT13" s="1079"/>
      <c r="CU13" s="1079"/>
      <c r="CV13" s="1080"/>
      <c r="CW13" s="1078" t="s">
        <v>524</v>
      </c>
      <c r="CX13" s="1079"/>
      <c r="CY13" s="1079"/>
      <c r="CZ13" s="1079"/>
      <c r="DA13" s="1080"/>
      <c r="DB13" s="1078" t="s">
        <v>524</v>
      </c>
      <c r="DC13" s="1079"/>
      <c r="DD13" s="1079"/>
      <c r="DE13" s="1079"/>
      <c r="DF13" s="1080"/>
      <c r="DG13" s="1078" t="s">
        <v>524</v>
      </c>
      <c r="DH13" s="1079"/>
      <c r="DI13" s="1079"/>
      <c r="DJ13" s="1079"/>
      <c r="DK13" s="1080"/>
      <c r="DL13" s="1078" t="s">
        <v>524</v>
      </c>
      <c r="DM13" s="1079"/>
      <c r="DN13" s="1079"/>
      <c r="DO13" s="1079"/>
      <c r="DP13" s="1080"/>
      <c r="DQ13" s="1078" t="s">
        <v>524</v>
      </c>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604</v>
      </c>
      <c r="BT14" s="1104"/>
      <c r="BU14" s="1104"/>
      <c r="BV14" s="1104"/>
      <c r="BW14" s="1104"/>
      <c r="BX14" s="1104"/>
      <c r="BY14" s="1104"/>
      <c r="BZ14" s="1104"/>
      <c r="CA14" s="1104"/>
      <c r="CB14" s="1104"/>
      <c r="CC14" s="1104"/>
      <c r="CD14" s="1104"/>
      <c r="CE14" s="1104"/>
      <c r="CF14" s="1104"/>
      <c r="CG14" s="1105"/>
      <c r="CH14" s="1078">
        <v>10</v>
      </c>
      <c r="CI14" s="1079"/>
      <c r="CJ14" s="1079"/>
      <c r="CK14" s="1079"/>
      <c r="CL14" s="1080"/>
      <c r="CM14" s="1078">
        <v>666</v>
      </c>
      <c r="CN14" s="1079"/>
      <c r="CO14" s="1079"/>
      <c r="CP14" s="1079"/>
      <c r="CQ14" s="1080"/>
      <c r="CR14" s="1078">
        <v>136</v>
      </c>
      <c r="CS14" s="1079"/>
      <c r="CT14" s="1079"/>
      <c r="CU14" s="1079"/>
      <c r="CV14" s="1080"/>
      <c r="CW14" s="1078" t="s">
        <v>524</v>
      </c>
      <c r="CX14" s="1079"/>
      <c r="CY14" s="1079"/>
      <c r="CZ14" s="1079"/>
      <c r="DA14" s="1080"/>
      <c r="DB14" s="1078" t="s">
        <v>524</v>
      </c>
      <c r="DC14" s="1079"/>
      <c r="DD14" s="1079"/>
      <c r="DE14" s="1079"/>
      <c r="DF14" s="1080"/>
      <c r="DG14" s="1078" t="s">
        <v>524</v>
      </c>
      <c r="DH14" s="1079"/>
      <c r="DI14" s="1079"/>
      <c r="DJ14" s="1079"/>
      <c r="DK14" s="1080"/>
      <c r="DL14" s="1078" t="s">
        <v>524</v>
      </c>
      <c r="DM14" s="1079"/>
      <c r="DN14" s="1079"/>
      <c r="DO14" s="1079"/>
      <c r="DP14" s="1080"/>
      <c r="DQ14" s="1078" t="s">
        <v>524</v>
      </c>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t="s">
        <v>618</v>
      </c>
      <c r="BS15" s="1103" t="s">
        <v>605</v>
      </c>
      <c r="BT15" s="1104"/>
      <c r="BU15" s="1104"/>
      <c r="BV15" s="1104"/>
      <c r="BW15" s="1104"/>
      <c r="BX15" s="1104"/>
      <c r="BY15" s="1104"/>
      <c r="BZ15" s="1104"/>
      <c r="CA15" s="1104"/>
      <c r="CB15" s="1104"/>
      <c r="CC15" s="1104"/>
      <c r="CD15" s="1104"/>
      <c r="CE15" s="1104"/>
      <c r="CF15" s="1104"/>
      <c r="CG15" s="1105"/>
      <c r="CH15" s="1078" t="s">
        <v>524</v>
      </c>
      <c r="CI15" s="1079"/>
      <c r="CJ15" s="1079"/>
      <c r="CK15" s="1079"/>
      <c r="CL15" s="1080"/>
      <c r="CM15" s="1078">
        <v>604</v>
      </c>
      <c r="CN15" s="1079"/>
      <c r="CO15" s="1079"/>
      <c r="CP15" s="1079"/>
      <c r="CQ15" s="1080"/>
      <c r="CR15" s="1078">
        <v>15</v>
      </c>
      <c r="CS15" s="1079"/>
      <c r="CT15" s="1079"/>
      <c r="CU15" s="1079"/>
      <c r="CV15" s="1080"/>
      <c r="CW15" s="1078" t="s">
        <v>524</v>
      </c>
      <c r="CX15" s="1079"/>
      <c r="CY15" s="1079"/>
      <c r="CZ15" s="1079"/>
      <c r="DA15" s="1080"/>
      <c r="DB15" s="1078" t="s">
        <v>524</v>
      </c>
      <c r="DC15" s="1079"/>
      <c r="DD15" s="1079"/>
      <c r="DE15" s="1079"/>
      <c r="DF15" s="1080"/>
      <c r="DG15" s="1078" t="s">
        <v>524</v>
      </c>
      <c r="DH15" s="1079"/>
      <c r="DI15" s="1079"/>
      <c r="DJ15" s="1079"/>
      <c r="DK15" s="1080"/>
      <c r="DL15" s="1078" t="s">
        <v>524</v>
      </c>
      <c r="DM15" s="1079"/>
      <c r="DN15" s="1079"/>
      <c r="DO15" s="1079"/>
      <c r="DP15" s="1080"/>
      <c r="DQ15" s="1078" t="s">
        <v>524</v>
      </c>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606</v>
      </c>
      <c r="BT16" s="1104"/>
      <c r="BU16" s="1104"/>
      <c r="BV16" s="1104"/>
      <c r="BW16" s="1104"/>
      <c r="BX16" s="1104"/>
      <c r="BY16" s="1104"/>
      <c r="BZ16" s="1104"/>
      <c r="CA16" s="1104"/>
      <c r="CB16" s="1104"/>
      <c r="CC16" s="1104"/>
      <c r="CD16" s="1104"/>
      <c r="CE16" s="1104"/>
      <c r="CF16" s="1104"/>
      <c r="CG16" s="1105"/>
      <c r="CH16" s="1078">
        <v>-4</v>
      </c>
      <c r="CI16" s="1079"/>
      <c r="CJ16" s="1079"/>
      <c r="CK16" s="1079"/>
      <c r="CL16" s="1080"/>
      <c r="CM16" s="1078">
        <v>469</v>
      </c>
      <c r="CN16" s="1079"/>
      <c r="CO16" s="1079"/>
      <c r="CP16" s="1079"/>
      <c r="CQ16" s="1080"/>
      <c r="CR16" s="1078">
        <v>300</v>
      </c>
      <c r="CS16" s="1079"/>
      <c r="CT16" s="1079"/>
      <c r="CU16" s="1079"/>
      <c r="CV16" s="1080"/>
      <c r="CW16" s="1078" t="s">
        <v>524</v>
      </c>
      <c r="CX16" s="1079"/>
      <c r="CY16" s="1079"/>
      <c r="CZ16" s="1079"/>
      <c r="DA16" s="1080"/>
      <c r="DB16" s="1078" t="s">
        <v>524</v>
      </c>
      <c r="DC16" s="1079"/>
      <c r="DD16" s="1079"/>
      <c r="DE16" s="1079"/>
      <c r="DF16" s="1080"/>
      <c r="DG16" s="1078" t="s">
        <v>524</v>
      </c>
      <c r="DH16" s="1079"/>
      <c r="DI16" s="1079"/>
      <c r="DJ16" s="1079"/>
      <c r="DK16" s="1080"/>
      <c r="DL16" s="1078" t="s">
        <v>524</v>
      </c>
      <c r="DM16" s="1079"/>
      <c r="DN16" s="1079"/>
      <c r="DO16" s="1079"/>
      <c r="DP16" s="1080"/>
      <c r="DQ16" s="1078" t="s">
        <v>524</v>
      </c>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607</v>
      </c>
      <c r="BT17" s="1104"/>
      <c r="BU17" s="1104"/>
      <c r="BV17" s="1104"/>
      <c r="BW17" s="1104"/>
      <c r="BX17" s="1104"/>
      <c r="BY17" s="1104"/>
      <c r="BZ17" s="1104"/>
      <c r="CA17" s="1104"/>
      <c r="CB17" s="1104"/>
      <c r="CC17" s="1104"/>
      <c r="CD17" s="1104"/>
      <c r="CE17" s="1104"/>
      <c r="CF17" s="1104"/>
      <c r="CG17" s="1105"/>
      <c r="CH17" s="1078" t="s">
        <v>524</v>
      </c>
      <c r="CI17" s="1079"/>
      <c r="CJ17" s="1079"/>
      <c r="CK17" s="1079"/>
      <c r="CL17" s="1080"/>
      <c r="CM17" s="1078">
        <v>40</v>
      </c>
      <c r="CN17" s="1079"/>
      <c r="CO17" s="1079"/>
      <c r="CP17" s="1079"/>
      <c r="CQ17" s="1080"/>
      <c r="CR17" s="1078">
        <v>2</v>
      </c>
      <c r="CS17" s="1079"/>
      <c r="CT17" s="1079"/>
      <c r="CU17" s="1079"/>
      <c r="CV17" s="1080"/>
      <c r="CW17" s="1078">
        <v>9</v>
      </c>
      <c r="CX17" s="1079"/>
      <c r="CY17" s="1079"/>
      <c r="CZ17" s="1079"/>
      <c r="DA17" s="1080"/>
      <c r="DB17" s="1078" t="s">
        <v>524</v>
      </c>
      <c r="DC17" s="1079"/>
      <c r="DD17" s="1079"/>
      <c r="DE17" s="1079"/>
      <c r="DF17" s="1080"/>
      <c r="DG17" s="1078" t="s">
        <v>524</v>
      </c>
      <c r="DH17" s="1079"/>
      <c r="DI17" s="1079"/>
      <c r="DJ17" s="1079"/>
      <c r="DK17" s="1080"/>
      <c r="DL17" s="1078" t="s">
        <v>524</v>
      </c>
      <c r="DM17" s="1079"/>
      <c r="DN17" s="1079"/>
      <c r="DO17" s="1079"/>
      <c r="DP17" s="1080"/>
      <c r="DQ17" s="1078" t="s">
        <v>524</v>
      </c>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608</v>
      </c>
      <c r="BT18" s="1104"/>
      <c r="BU18" s="1104"/>
      <c r="BV18" s="1104"/>
      <c r="BW18" s="1104"/>
      <c r="BX18" s="1104"/>
      <c r="BY18" s="1104"/>
      <c r="BZ18" s="1104"/>
      <c r="CA18" s="1104"/>
      <c r="CB18" s="1104"/>
      <c r="CC18" s="1104"/>
      <c r="CD18" s="1104"/>
      <c r="CE18" s="1104"/>
      <c r="CF18" s="1104"/>
      <c r="CG18" s="1105"/>
      <c r="CH18" s="1078">
        <v>8</v>
      </c>
      <c r="CI18" s="1079"/>
      <c r="CJ18" s="1079"/>
      <c r="CK18" s="1079"/>
      <c r="CL18" s="1080"/>
      <c r="CM18" s="1078">
        <v>133</v>
      </c>
      <c r="CN18" s="1079"/>
      <c r="CO18" s="1079"/>
      <c r="CP18" s="1079"/>
      <c r="CQ18" s="1080"/>
      <c r="CR18" s="1078">
        <v>10</v>
      </c>
      <c r="CS18" s="1079"/>
      <c r="CT18" s="1079"/>
      <c r="CU18" s="1079"/>
      <c r="CV18" s="1080"/>
      <c r="CW18" s="1078" t="s">
        <v>524</v>
      </c>
      <c r="CX18" s="1079"/>
      <c r="CY18" s="1079"/>
      <c r="CZ18" s="1079"/>
      <c r="DA18" s="1080"/>
      <c r="DB18" s="1078" t="s">
        <v>524</v>
      </c>
      <c r="DC18" s="1079"/>
      <c r="DD18" s="1079"/>
      <c r="DE18" s="1079"/>
      <c r="DF18" s="1080"/>
      <c r="DG18" s="1078" t="s">
        <v>524</v>
      </c>
      <c r="DH18" s="1079"/>
      <c r="DI18" s="1079"/>
      <c r="DJ18" s="1079"/>
      <c r="DK18" s="1080"/>
      <c r="DL18" s="1078" t="s">
        <v>524</v>
      </c>
      <c r="DM18" s="1079"/>
      <c r="DN18" s="1079"/>
      <c r="DO18" s="1079"/>
      <c r="DP18" s="1080"/>
      <c r="DQ18" s="1078" t="s">
        <v>524</v>
      </c>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390</v>
      </c>
      <c r="B23" s="1033" t="s">
        <v>391</v>
      </c>
      <c r="C23" s="1034"/>
      <c r="D23" s="1034"/>
      <c r="E23" s="1034"/>
      <c r="F23" s="1034"/>
      <c r="G23" s="1034"/>
      <c r="H23" s="1034"/>
      <c r="I23" s="1034"/>
      <c r="J23" s="1034"/>
      <c r="K23" s="1034"/>
      <c r="L23" s="1034"/>
      <c r="M23" s="1034"/>
      <c r="N23" s="1034"/>
      <c r="O23" s="1034"/>
      <c r="P23" s="1035"/>
      <c r="Q23" s="1157">
        <v>154156</v>
      </c>
      <c r="R23" s="1158"/>
      <c r="S23" s="1158"/>
      <c r="T23" s="1158"/>
      <c r="U23" s="1158"/>
      <c r="V23" s="1158">
        <v>148016</v>
      </c>
      <c r="W23" s="1158"/>
      <c r="X23" s="1158"/>
      <c r="Y23" s="1158"/>
      <c r="Z23" s="1158"/>
      <c r="AA23" s="1158">
        <v>6140</v>
      </c>
      <c r="AB23" s="1158"/>
      <c r="AC23" s="1158"/>
      <c r="AD23" s="1158"/>
      <c r="AE23" s="1159"/>
      <c r="AF23" s="1160">
        <v>4729</v>
      </c>
      <c r="AG23" s="1158"/>
      <c r="AH23" s="1158"/>
      <c r="AI23" s="1158"/>
      <c r="AJ23" s="1161"/>
      <c r="AK23" s="1162"/>
      <c r="AL23" s="1163"/>
      <c r="AM23" s="1163"/>
      <c r="AN23" s="1163"/>
      <c r="AO23" s="1163"/>
      <c r="AP23" s="1158">
        <v>122809</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368</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402</v>
      </c>
      <c r="C28" s="1140"/>
      <c r="D28" s="1140"/>
      <c r="E28" s="1140"/>
      <c r="F28" s="1140"/>
      <c r="G28" s="1140"/>
      <c r="H28" s="1140"/>
      <c r="I28" s="1140"/>
      <c r="J28" s="1140"/>
      <c r="K28" s="1140"/>
      <c r="L28" s="1140"/>
      <c r="M28" s="1140"/>
      <c r="N28" s="1140"/>
      <c r="O28" s="1140"/>
      <c r="P28" s="1141"/>
      <c r="Q28" s="1142">
        <v>31759</v>
      </c>
      <c r="R28" s="1143"/>
      <c r="S28" s="1143"/>
      <c r="T28" s="1143"/>
      <c r="U28" s="1143"/>
      <c r="V28" s="1143">
        <v>31698</v>
      </c>
      <c r="W28" s="1143"/>
      <c r="X28" s="1143"/>
      <c r="Y28" s="1143"/>
      <c r="Z28" s="1143"/>
      <c r="AA28" s="1143">
        <v>61</v>
      </c>
      <c r="AB28" s="1143"/>
      <c r="AC28" s="1143"/>
      <c r="AD28" s="1143"/>
      <c r="AE28" s="1144"/>
      <c r="AF28" s="1145">
        <v>61</v>
      </c>
      <c r="AG28" s="1143"/>
      <c r="AH28" s="1143"/>
      <c r="AI28" s="1143"/>
      <c r="AJ28" s="1146"/>
      <c r="AK28" s="1147">
        <v>2723</v>
      </c>
      <c r="AL28" s="1135"/>
      <c r="AM28" s="1135"/>
      <c r="AN28" s="1135"/>
      <c r="AO28" s="1135"/>
      <c r="AP28" s="1135" t="s">
        <v>524</v>
      </c>
      <c r="AQ28" s="1135"/>
      <c r="AR28" s="1135"/>
      <c r="AS28" s="1135"/>
      <c r="AT28" s="1135"/>
      <c r="AU28" s="1135" t="s">
        <v>524</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403</v>
      </c>
      <c r="C29" s="1127"/>
      <c r="D29" s="1127"/>
      <c r="E29" s="1127"/>
      <c r="F29" s="1127"/>
      <c r="G29" s="1127"/>
      <c r="H29" s="1127"/>
      <c r="I29" s="1127"/>
      <c r="J29" s="1127"/>
      <c r="K29" s="1127"/>
      <c r="L29" s="1127"/>
      <c r="M29" s="1127"/>
      <c r="N29" s="1127"/>
      <c r="O29" s="1127"/>
      <c r="P29" s="1128"/>
      <c r="Q29" s="1132">
        <v>55</v>
      </c>
      <c r="R29" s="1133"/>
      <c r="S29" s="1133"/>
      <c r="T29" s="1133"/>
      <c r="U29" s="1133"/>
      <c r="V29" s="1133">
        <v>55</v>
      </c>
      <c r="W29" s="1133"/>
      <c r="X29" s="1133"/>
      <c r="Y29" s="1133"/>
      <c r="Z29" s="1133"/>
      <c r="AA29" s="1133" t="s">
        <v>524</v>
      </c>
      <c r="AB29" s="1133"/>
      <c r="AC29" s="1133"/>
      <c r="AD29" s="1133"/>
      <c r="AE29" s="1134"/>
      <c r="AF29" s="1108" t="s">
        <v>127</v>
      </c>
      <c r="AG29" s="1109"/>
      <c r="AH29" s="1109"/>
      <c r="AI29" s="1109"/>
      <c r="AJ29" s="1110"/>
      <c r="AK29" s="1069">
        <v>14</v>
      </c>
      <c r="AL29" s="1060"/>
      <c r="AM29" s="1060"/>
      <c r="AN29" s="1060"/>
      <c r="AO29" s="1060"/>
      <c r="AP29" s="1060" t="s">
        <v>524</v>
      </c>
      <c r="AQ29" s="1060"/>
      <c r="AR29" s="1060"/>
      <c r="AS29" s="1060"/>
      <c r="AT29" s="1060"/>
      <c r="AU29" s="1060" t="s">
        <v>524</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404</v>
      </c>
      <c r="C30" s="1127"/>
      <c r="D30" s="1127"/>
      <c r="E30" s="1127"/>
      <c r="F30" s="1127"/>
      <c r="G30" s="1127"/>
      <c r="H30" s="1127"/>
      <c r="I30" s="1127"/>
      <c r="J30" s="1127"/>
      <c r="K30" s="1127"/>
      <c r="L30" s="1127"/>
      <c r="M30" s="1127"/>
      <c r="N30" s="1127"/>
      <c r="O30" s="1127"/>
      <c r="P30" s="1128"/>
      <c r="Q30" s="1132">
        <v>3825</v>
      </c>
      <c r="R30" s="1133"/>
      <c r="S30" s="1133"/>
      <c r="T30" s="1133"/>
      <c r="U30" s="1133"/>
      <c r="V30" s="1133">
        <v>3814</v>
      </c>
      <c r="W30" s="1133"/>
      <c r="X30" s="1133"/>
      <c r="Y30" s="1133"/>
      <c r="Z30" s="1133"/>
      <c r="AA30" s="1133">
        <v>11</v>
      </c>
      <c r="AB30" s="1133"/>
      <c r="AC30" s="1133"/>
      <c r="AD30" s="1133"/>
      <c r="AE30" s="1134"/>
      <c r="AF30" s="1108">
        <v>11</v>
      </c>
      <c r="AG30" s="1109"/>
      <c r="AH30" s="1109"/>
      <c r="AI30" s="1109"/>
      <c r="AJ30" s="1110"/>
      <c r="AK30" s="1069">
        <v>907</v>
      </c>
      <c r="AL30" s="1060"/>
      <c r="AM30" s="1060"/>
      <c r="AN30" s="1060"/>
      <c r="AO30" s="1060"/>
      <c r="AP30" s="1060" t="s">
        <v>524</v>
      </c>
      <c r="AQ30" s="1060"/>
      <c r="AR30" s="1060"/>
      <c r="AS30" s="1060"/>
      <c r="AT30" s="1060"/>
      <c r="AU30" s="1060" t="s">
        <v>524</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405</v>
      </c>
      <c r="C31" s="1127"/>
      <c r="D31" s="1127"/>
      <c r="E31" s="1127"/>
      <c r="F31" s="1127"/>
      <c r="G31" s="1127"/>
      <c r="H31" s="1127"/>
      <c r="I31" s="1127"/>
      <c r="J31" s="1127"/>
      <c r="K31" s="1127"/>
      <c r="L31" s="1127"/>
      <c r="M31" s="1127"/>
      <c r="N31" s="1127"/>
      <c r="O31" s="1127"/>
      <c r="P31" s="1128"/>
      <c r="Q31" s="1132">
        <v>31248</v>
      </c>
      <c r="R31" s="1133"/>
      <c r="S31" s="1133"/>
      <c r="T31" s="1133"/>
      <c r="U31" s="1133"/>
      <c r="V31" s="1133">
        <v>30413</v>
      </c>
      <c r="W31" s="1133"/>
      <c r="X31" s="1133"/>
      <c r="Y31" s="1133"/>
      <c r="Z31" s="1133"/>
      <c r="AA31" s="1133">
        <v>835</v>
      </c>
      <c r="AB31" s="1133"/>
      <c r="AC31" s="1133"/>
      <c r="AD31" s="1133"/>
      <c r="AE31" s="1134"/>
      <c r="AF31" s="1108">
        <v>835</v>
      </c>
      <c r="AG31" s="1109"/>
      <c r="AH31" s="1109"/>
      <c r="AI31" s="1109"/>
      <c r="AJ31" s="1110"/>
      <c r="AK31" s="1069">
        <v>4173</v>
      </c>
      <c r="AL31" s="1060"/>
      <c r="AM31" s="1060"/>
      <c r="AN31" s="1060"/>
      <c r="AO31" s="1060"/>
      <c r="AP31" s="1060" t="s">
        <v>524</v>
      </c>
      <c r="AQ31" s="1060"/>
      <c r="AR31" s="1060"/>
      <c r="AS31" s="1060"/>
      <c r="AT31" s="1060"/>
      <c r="AU31" s="1060" t="s">
        <v>524</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406</v>
      </c>
      <c r="C32" s="1127"/>
      <c r="D32" s="1127"/>
      <c r="E32" s="1127"/>
      <c r="F32" s="1127"/>
      <c r="G32" s="1127"/>
      <c r="H32" s="1127"/>
      <c r="I32" s="1127"/>
      <c r="J32" s="1127"/>
      <c r="K32" s="1127"/>
      <c r="L32" s="1127"/>
      <c r="M32" s="1127"/>
      <c r="N32" s="1127"/>
      <c r="O32" s="1127"/>
      <c r="P32" s="1128"/>
      <c r="Q32" s="1132">
        <v>21340</v>
      </c>
      <c r="R32" s="1133"/>
      <c r="S32" s="1133"/>
      <c r="T32" s="1133"/>
      <c r="U32" s="1133"/>
      <c r="V32" s="1133">
        <v>21124</v>
      </c>
      <c r="W32" s="1133"/>
      <c r="X32" s="1133"/>
      <c r="Y32" s="1133"/>
      <c r="Z32" s="1133"/>
      <c r="AA32" s="1133">
        <v>217</v>
      </c>
      <c r="AB32" s="1133"/>
      <c r="AC32" s="1133"/>
      <c r="AD32" s="1133"/>
      <c r="AE32" s="1134"/>
      <c r="AF32" s="1108">
        <v>217</v>
      </c>
      <c r="AG32" s="1109"/>
      <c r="AH32" s="1109"/>
      <c r="AI32" s="1109"/>
      <c r="AJ32" s="1110"/>
      <c r="AK32" s="1069" t="s">
        <v>524</v>
      </c>
      <c r="AL32" s="1060"/>
      <c r="AM32" s="1060"/>
      <c r="AN32" s="1060"/>
      <c r="AO32" s="1060"/>
      <c r="AP32" s="1060" t="s">
        <v>524</v>
      </c>
      <c r="AQ32" s="1060"/>
      <c r="AR32" s="1060"/>
      <c r="AS32" s="1060"/>
      <c r="AT32" s="1060"/>
      <c r="AU32" s="1060" t="s">
        <v>524</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407</v>
      </c>
      <c r="C33" s="1127"/>
      <c r="D33" s="1127"/>
      <c r="E33" s="1127"/>
      <c r="F33" s="1127"/>
      <c r="G33" s="1127"/>
      <c r="H33" s="1127"/>
      <c r="I33" s="1127"/>
      <c r="J33" s="1127"/>
      <c r="K33" s="1127"/>
      <c r="L33" s="1127"/>
      <c r="M33" s="1127"/>
      <c r="N33" s="1127"/>
      <c r="O33" s="1127"/>
      <c r="P33" s="1128"/>
      <c r="Q33" s="1132">
        <v>9641</v>
      </c>
      <c r="R33" s="1133"/>
      <c r="S33" s="1133"/>
      <c r="T33" s="1133"/>
      <c r="U33" s="1133"/>
      <c r="V33" s="1133">
        <v>7520</v>
      </c>
      <c r="W33" s="1133"/>
      <c r="X33" s="1133"/>
      <c r="Y33" s="1133"/>
      <c r="Z33" s="1133"/>
      <c r="AA33" s="1133">
        <v>2120</v>
      </c>
      <c r="AB33" s="1133"/>
      <c r="AC33" s="1133"/>
      <c r="AD33" s="1133"/>
      <c r="AE33" s="1134"/>
      <c r="AF33" s="1108">
        <v>10250</v>
      </c>
      <c r="AG33" s="1109"/>
      <c r="AH33" s="1109"/>
      <c r="AI33" s="1109"/>
      <c r="AJ33" s="1110"/>
      <c r="AK33" s="1069">
        <v>725</v>
      </c>
      <c r="AL33" s="1060"/>
      <c r="AM33" s="1060"/>
      <c r="AN33" s="1060"/>
      <c r="AO33" s="1060"/>
      <c r="AP33" s="1060">
        <v>26571</v>
      </c>
      <c r="AQ33" s="1060"/>
      <c r="AR33" s="1060"/>
      <c r="AS33" s="1060"/>
      <c r="AT33" s="1060"/>
      <c r="AU33" s="1060">
        <v>1780</v>
      </c>
      <c r="AV33" s="1060"/>
      <c r="AW33" s="1060"/>
      <c r="AX33" s="1060"/>
      <c r="AY33" s="1060"/>
      <c r="AZ33" s="1131" t="s">
        <v>524</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409</v>
      </c>
      <c r="C34" s="1127"/>
      <c r="D34" s="1127"/>
      <c r="E34" s="1127"/>
      <c r="F34" s="1127"/>
      <c r="G34" s="1127"/>
      <c r="H34" s="1127"/>
      <c r="I34" s="1127"/>
      <c r="J34" s="1127"/>
      <c r="K34" s="1127"/>
      <c r="L34" s="1127"/>
      <c r="M34" s="1127"/>
      <c r="N34" s="1127"/>
      <c r="O34" s="1127"/>
      <c r="P34" s="1128"/>
      <c r="Q34" s="1132">
        <v>20775</v>
      </c>
      <c r="R34" s="1133"/>
      <c r="S34" s="1133"/>
      <c r="T34" s="1133"/>
      <c r="U34" s="1133"/>
      <c r="V34" s="1133">
        <v>20858</v>
      </c>
      <c r="W34" s="1133"/>
      <c r="X34" s="1133"/>
      <c r="Y34" s="1133"/>
      <c r="Z34" s="1133"/>
      <c r="AA34" s="1133">
        <v>-82</v>
      </c>
      <c r="AB34" s="1133"/>
      <c r="AC34" s="1133"/>
      <c r="AD34" s="1133"/>
      <c r="AE34" s="1134"/>
      <c r="AF34" s="1108">
        <v>7709</v>
      </c>
      <c r="AG34" s="1109"/>
      <c r="AH34" s="1109"/>
      <c r="AI34" s="1109"/>
      <c r="AJ34" s="1110"/>
      <c r="AK34" s="1069">
        <v>2683</v>
      </c>
      <c r="AL34" s="1060"/>
      <c r="AM34" s="1060"/>
      <c r="AN34" s="1060"/>
      <c r="AO34" s="1060"/>
      <c r="AP34" s="1060">
        <v>29972</v>
      </c>
      <c r="AQ34" s="1060"/>
      <c r="AR34" s="1060"/>
      <c r="AS34" s="1060"/>
      <c r="AT34" s="1060"/>
      <c r="AU34" s="1060">
        <v>17144</v>
      </c>
      <c r="AV34" s="1060"/>
      <c r="AW34" s="1060"/>
      <c r="AX34" s="1060"/>
      <c r="AY34" s="1060"/>
      <c r="AZ34" s="1131" t="s">
        <v>524</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410</v>
      </c>
      <c r="C35" s="1127"/>
      <c r="D35" s="1127"/>
      <c r="E35" s="1127"/>
      <c r="F35" s="1127"/>
      <c r="G35" s="1127"/>
      <c r="H35" s="1127"/>
      <c r="I35" s="1127"/>
      <c r="J35" s="1127"/>
      <c r="K35" s="1127"/>
      <c r="L35" s="1127"/>
      <c r="M35" s="1127"/>
      <c r="N35" s="1127"/>
      <c r="O35" s="1127"/>
      <c r="P35" s="1128"/>
      <c r="Q35" s="1132">
        <v>7854</v>
      </c>
      <c r="R35" s="1133"/>
      <c r="S35" s="1133"/>
      <c r="T35" s="1133"/>
      <c r="U35" s="1133"/>
      <c r="V35" s="1133">
        <v>7810</v>
      </c>
      <c r="W35" s="1133"/>
      <c r="X35" s="1133"/>
      <c r="Y35" s="1133"/>
      <c r="Z35" s="1133"/>
      <c r="AA35" s="1133">
        <v>44</v>
      </c>
      <c r="AB35" s="1133"/>
      <c r="AC35" s="1133"/>
      <c r="AD35" s="1133"/>
      <c r="AE35" s="1134"/>
      <c r="AF35" s="1108">
        <v>211</v>
      </c>
      <c r="AG35" s="1109"/>
      <c r="AH35" s="1109"/>
      <c r="AI35" s="1109"/>
      <c r="AJ35" s="1110"/>
      <c r="AK35" s="1069">
        <v>3642</v>
      </c>
      <c r="AL35" s="1060"/>
      <c r="AM35" s="1060"/>
      <c r="AN35" s="1060"/>
      <c r="AO35" s="1060"/>
      <c r="AP35" s="1060">
        <v>62229</v>
      </c>
      <c r="AQ35" s="1060"/>
      <c r="AR35" s="1060"/>
      <c r="AS35" s="1060"/>
      <c r="AT35" s="1060"/>
      <c r="AU35" s="1060">
        <v>42253</v>
      </c>
      <c r="AV35" s="1060"/>
      <c r="AW35" s="1060"/>
      <c r="AX35" s="1060"/>
      <c r="AY35" s="1060"/>
      <c r="AZ35" s="1131" t="s">
        <v>524</v>
      </c>
      <c r="BA35" s="1131"/>
      <c r="BB35" s="1131"/>
      <c r="BC35" s="1131"/>
      <c r="BD35" s="1131"/>
      <c r="BE35" s="1121" t="s">
        <v>408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411</v>
      </c>
      <c r="C36" s="1127"/>
      <c r="D36" s="1127"/>
      <c r="E36" s="1127"/>
      <c r="F36" s="1127"/>
      <c r="G36" s="1127"/>
      <c r="H36" s="1127"/>
      <c r="I36" s="1127"/>
      <c r="J36" s="1127"/>
      <c r="K36" s="1127"/>
      <c r="L36" s="1127"/>
      <c r="M36" s="1127"/>
      <c r="N36" s="1127"/>
      <c r="O36" s="1127"/>
      <c r="P36" s="1128"/>
      <c r="Q36" s="1132">
        <v>153</v>
      </c>
      <c r="R36" s="1133"/>
      <c r="S36" s="1133"/>
      <c r="T36" s="1133"/>
      <c r="U36" s="1133"/>
      <c r="V36" s="1133">
        <v>122</v>
      </c>
      <c r="W36" s="1133"/>
      <c r="X36" s="1133"/>
      <c r="Y36" s="1133"/>
      <c r="Z36" s="1133"/>
      <c r="AA36" s="1133">
        <v>30</v>
      </c>
      <c r="AB36" s="1133"/>
      <c r="AC36" s="1133"/>
      <c r="AD36" s="1133"/>
      <c r="AE36" s="1134"/>
      <c r="AF36" s="1108">
        <v>440</v>
      </c>
      <c r="AG36" s="1109"/>
      <c r="AH36" s="1109"/>
      <c r="AI36" s="1109"/>
      <c r="AJ36" s="1110"/>
      <c r="AK36" s="1069" t="s">
        <v>524</v>
      </c>
      <c r="AL36" s="1060"/>
      <c r="AM36" s="1060"/>
      <c r="AN36" s="1060"/>
      <c r="AO36" s="1060"/>
      <c r="AP36" s="1060" t="s">
        <v>524</v>
      </c>
      <c r="AQ36" s="1060"/>
      <c r="AR36" s="1060"/>
      <c r="AS36" s="1060"/>
      <c r="AT36" s="1060"/>
      <c r="AU36" s="1060" t="s">
        <v>524</v>
      </c>
      <c r="AV36" s="1060"/>
      <c r="AW36" s="1060"/>
      <c r="AX36" s="1060"/>
      <c r="AY36" s="1060"/>
      <c r="AZ36" s="1131" t="s">
        <v>524</v>
      </c>
      <c r="BA36" s="1131"/>
      <c r="BB36" s="1131"/>
      <c r="BC36" s="1131"/>
      <c r="BD36" s="1131"/>
      <c r="BE36" s="1121" t="s">
        <v>412</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413</v>
      </c>
      <c r="C37" s="1127"/>
      <c r="D37" s="1127"/>
      <c r="E37" s="1127"/>
      <c r="F37" s="1127"/>
      <c r="G37" s="1127"/>
      <c r="H37" s="1127"/>
      <c r="I37" s="1127"/>
      <c r="J37" s="1127"/>
      <c r="K37" s="1127"/>
      <c r="L37" s="1127"/>
      <c r="M37" s="1127"/>
      <c r="N37" s="1127"/>
      <c r="O37" s="1127"/>
      <c r="P37" s="1128"/>
      <c r="Q37" s="1132">
        <v>262</v>
      </c>
      <c r="R37" s="1133"/>
      <c r="S37" s="1133"/>
      <c r="T37" s="1133"/>
      <c r="U37" s="1133"/>
      <c r="V37" s="1133">
        <v>275</v>
      </c>
      <c r="W37" s="1133"/>
      <c r="X37" s="1133"/>
      <c r="Y37" s="1133"/>
      <c r="Z37" s="1133"/>
      <c r="AA37" s="1133">
        <v>-13</v>
      </c>
      <c r="AB37" s="1133"/>
      <c r="AC37" s="1133"/>
      <c r="AD37" s="1133"/>
      <c r="AE37" s="1134"/>
      <c r="AF37" s="1108">
        <v>7</v>
      </c>
      <c r="AG37" s="1109"/>
      <c r="AH37" s="1109"/>
      <c r="AI37" s="1109"/>
      <c r="AJ37" s="1110"/>
      <c r="AK37" s="1069">
        <v>224</v>
      </c>
      <c r="AL37" s="1060"/>
      <c r="AM37" s="1060"/>
      <c r="AN37" s="1060"/>
      <c r="AO37" s="1060"/>
      <c r="AP37" s="1060">
        <v>2730</v>
      </c>
      <c r="AQ37" s="1060"/>
      <c r="AR37" s="1060"/>
      <c r="AS37" s="1060"/>
      <c r="AT37" s="1060"/>
      <c r="AU37" s="1060">
        <v>2534</v>
      </c>
      <c r="AV37" s="1060"/>
      <c r="AW37" s="1060"/>
      <c r="AX37" s="1060"/>
      <c r="AY37" s="1060"/>
      <c r="AZ37" s="1131" t="s">
        <v>524</v>
      </c>
      <c r="BA37" s="1131"/>
      <c r="BB37" s="1131"/>
      <c r="BC37" s="1131"/>
      <c r="BD37" s="1131"/>
      <c r="BE37" s="1121" t="s">
        <v>414</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t="s">
        <v>415</v>
      </c>
      <c r="C38" s="1127"/>
      <c r="D38" s="1127"/>
      <c r="E38" s="1127"/>
      <c r="F38" s="1127"/>
      <c r="G38" s="1127"/>
      <c r="H38" s="1127"/>
      <c r="I38" s="1127"/>
      <c r="J38" s="1127"/>
      <c r="K38" s="1127"/>
      <c r="L38" s="1127"/>
      <c r="M38" s="1127"/>
      <c r="N38" s="1127"/>
      <c r="O38" s="1127"/>
      <c r="P38" s="1128"/>
      <c r="Q38" s="1132">
        <v>307</v>
      </c>
      <c r="R38" s="1133"/>
      <c r="S38" s="1133"/>
      <c r="T38" s="1133"/>
      <c r="U38" s="1133"/>
      <c r="V38" s="1133">
        <v>307</v>
      </c>
      <c r="W38" s="1133"/>
      <c r="X38" s="1133"/>
      <c r="Y38" s="1133"/>
      <c r="Z38" s="1133"/>
      <c r="AA38" s="1133" t="s">
        <v>524</v>
      </c>
      <c r="AB38" s="1133"/>
      <c r="AC38" s="1133"/>
      <c r="AD38" s="1133"/>
      <c r="AE38" s="1134"/>
      <c r="AF38" s="1108" t="s">
        <v>127</v>
      </c>
      <c r="AG38" s="1109"/>
      <c r="AH38" s="1109"/>
      <c r="AI38" s="1109"/>
      <c r="AJ38" s="1110"/>
      <c r="AK38" s="1069">
        <v>3</v>
      </c>
      <c r="AL38" s="1060"/>
      <c r="AM38" s="1060"/>
      <c r="AN38" s="1060"/>
      <c r="AO38" s="1060"/>
      <c r="AP38" s="1060">
        <v>169</v>
      </c>
      <c r="AQ38" s="1060"/>
      <c r="AR38" s="1060"/>
      <c r="AS38" s="1060"/>
      <c r="AT38" s="1060"/>
      <c r="AU38" s="1060">
        <v>16</v>
      </c>
      <c r="AV38" s="1060"/>
      <c r="AW38" s="1060"/>
      <c r="AX38" s="1060"/>
      <c r="AY38" s="1060"/>
      <c r="AZ38" s="1131" t="s">
        <v>524</v>
      </c>
      <c r="BA38" s="1131"/>
      <c r="BB38" s="1131"/>
      <c r="BC38" s="1131"/>
      <c r="BD38" s="1131"/>
      <c r="BE38" s="1121" t="s">
        <v>416</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390</v>
      </c>
      <c r="B63" s="1033" t="s">
        <v>418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19741</v>
      </c>
      <c r="AG63" s="1048"/>
      <c r="AH63" s="1048"/>
      <c r="AI63" s="1048"/>
      <c r="AJ63" s="1119"/>
      <c r="AK63" s="1120"/>
      <c r="AL63" s="1052"/>
      <c r="AM63" s="1052"/>
      <c r="AN63" s="1052"/>
      <c r="AO63" s="1052"/>
      <c r="AP63" s="1048">
        <v>121671</v>
      </c>
      <c r="AQ63" s="1048"/>
      <c r="AR63" s="1048"/>
      <c r="AS63" s="1048"/>
      <c r="AT63" s="1048"/>
      <c r="AU63" s="1048">
        <v>63727</v>
      </c>
      <c r="AV63" s="1048"/>
      <c r="AW63" s="1048"/>
      <c r="AX63" s="1048"/>
      <c r="AY63" s="1048"/>
      <c r="AZ63" s="1114"/>
      <c r="BA63" s="1114"/>
      <c r="BB63" s="1114"/>
      <c r="BC63" s="1114"/>
      <c r="BD63" s="1114"/>
      <c r="BE63" s="1049"/>
      <c r="BF63" s="1049"/>
      <c r="BG63" s="1049"/>
      <c r="BH63" s="1049"/>
      <c r="BI63" s="1050"/>
      <c r="BJ63" s="1115" t="s">
        <v>419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421</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425</v>
      </c>
      <c r="AL66" s="1085"/>
      <c r="AM66" s="1085"/>
      <c r="AN66" s="1085"/>
      <c r="AO66" s="1086"/>
      <c r="AP66" s="1090" t="s">
        <v>399</v>
      </c>
      <c r="AQ66" s="1091"/>
      <c r="AR66" s="1091"/>
      <c r="AS66" s="1091"/>
      <c r="AT66" s="1092"/>
      <c r="AU66" s="1090" t="s">
        <v>426</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609</v>
      </c>
      <c r="C68" s="1075"/>
      <c r="D68" s="1075"/>
      <c r="E68" s="1075"/>
      <c r="F68" s="1075"/>
      <c r="G68" s="1075"/>
      <c r="H68" s="1075"/>
      <c r="I68" s="1075"/>
      <c r="J68" s="1075"/>
      <c r="K68" s="1075"/>
      <c r="L68" s="1075"/>
      <c r="M68" s="1075"/>
      <c r="N68" s="1075"/>
      <c r="O68" s="1075"/>
      <c r="P68" s="1076"/>
      <c r="Q68" s="1077">
        <v>1971</v>
      </c>
      <c r="R68" s="1071"/>
      <c r="S68" s="1071"/>
      <c r="T68" s="1071"/>
      <c r="U68" s="1071"/>
      <c r="V68" s="1071">
        <v>1975</v>
      </c>
      <c r="W68" s="1071"/>
      <c r="X68" s="1071"/>
      <c r="Y68" s="1071"/>
      <c r="Z68" s="1071"/>
      <c r="AA68" s="1071">
        <v>-4</v>
      </c>
      <c r="AB68" s="1071"/>
      <c r="AC68" s="1071"/>
      <c r="AD68" s="1071"/>
      <c r="AE68" s="1071"/>
      <c r="AF68" s="1071">
        <v>324</v>
      </c>
      <c r="AG68" s="1071"/>
      <c r="AH68" s="1071"/>
      <c r="AI68" s="1071"/>
      <c r="AJ68" s="1071"/>
      <c r="AK68" s="1071" t="s">
        <v>524</v>
      </c>
      <c r="AL68" s="1071"/>
      <c r="AM68" s="1071"/>
      <c r="AN68" s="1071"/>
      <c r="AO68" s="1071"/>
      <c r="AP68" s="1071">
        <v>332</v>
      </c>
      <c r="AQ68" s="1071"/>
      <c r="AR68" s="1071"/>
      <c r="AS68" s="1071"/>
      <c r="AT68" s="1071"/>
      <c r="AU68" s="1071">
        <v>11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610</v>
      </c>
      <c r="C69" s="1064"/>
      <c r="D69" s="1064"/>
      <c r="E69" s="1064"/>
      <c r="F69" s="1064"/>
      <c r="G69" s="1064"/>
      <c r="H69" s="1064"/>
      <c r="I69" s="1064"/>
      <c r="J69" s="1064"/>
      <c r="K69" s="1064"/>
      <c r="L69" s="1064"/>
      <c r="M69" s="1064"/>
      <c r="N69" s="1064"/>
      <c r="O69" s="1064"/>
      <c r="P69" s="1065"/>
      <c r="Q69" s="1066">
        <v>9184</v>
      </c>
      <c r="R69" s="1060"/>
      <c r="S69" s="1060"/>
      <c r="T69" s="1060"/>
      <c r="U69" s="1060"/>
      <c r="V69" s="1060">
        <v>9066</v>
      </c>
      <c r="W69" s="1060"/>
      <c r="X69" s="1060"/>
      <c r="Y69" s="1060"/>
      <c r="Z69" s="1060"/>
      <c r="AA69" s="1060">
        <v>118</v>
      </c>
      <c r="AB69" s="1060"/>
      <c r="AC69" s="1060"/>
      <c r="AD69" s="1060"/>
      <c r="AE69" s="1060"/>
      <c r="AF69" s="1060" t="s">
        <v>524</v>
      </c>
      <c r="AG69" s="1060"/>
      <c r="AH69" s="1060"/>
      <c r="AI69" s="1060"/>
      <c r="AJ69" s="1060"/>
      <c r="AK69" s="1060">
        <v>15</v>
      </c>
      <c r="AL69" s="1060"/>
      <c r="AM69" s="1060"/>
      <c r="AN69" s="1060"/>
      <c r="AO69" s="1060"/>
      <c r="AP69" s="1060" t="s">
        <v>524</v>
      </c>
      <c r="AQ69" s="1060"/>
      <c r="AR69" s="1060"/>
      <c r="AS69" s="1060"/>
      <c r="AT69" s="1060"/>
      <c r="AU69" s="1060" t="s">
        <v>524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611</v>
      </c>
      <c r="C70" s="1064"/>
      <c r="D70" s="1064"/>
      <c r="E70" s="1064"/>
      <c r="F70" s="1064"/>
      <c r="G70" s="1064"/>
      <c r="H70" s="1064"/>
      <c r="I70" s="1064"/>
      <c r="J70" s="1064"/>
      <c r="K70" s="1064"/>
      <c r="L70" s="1064"/>
      <c r="M70" s="1064"/>
      <c r="N70" s="1064"/>
      <c r="O70" s="1064"/>
      <c r="P70" s="1065"/>
      <c r="Q70" s="1066">
        <v>1536</v>
      </c>
      <c r="R70" s="1060"/>
      <c r="S70" s="1060"/>
      <c r="T70" s="1060"/>
      <c r="U70" s="1060"/>
      <c r="V70" s="1060">
        <v>1535</v>
      </c>
      <c r="W70" s="1060"/>
      <c r="X70" s="1060"/>
      <c r="Y70" s="1060"/>
      <c r="Z70" s="1060"/>
      <c r="AA70" s="1060">
        <v>1</v>
      </c>
      <c r="AB70" s="1060"/>
      <c r="AC70" s="1060"/>
      <c r="AD70" s="1060"/>
      <c r="AE70" s="1060"/>
      <c r="AF70" s="1060" t="s">
        <v>524</v>
      </c>
      <c r="AG70" s="1060"/>
      <c r="AH70" s="1060"/>
      <c r="AI70" s="1060"/>
      <c r="AJ70" s="1060"/>
      <c r="AK70" s="1060" t="s">
        <v>524</v>
      </c>
      <c r="AL70" s="1060"/>
      <c r="AM70" s="1060"/>
      <c r="AN70" s="1060"/>
      <c r="AO70" s="1060"/>
      <c r="AP70" s="1060" t="s">
        <v>524</v>
      </c>
      <c r="AQ70" s="1060"/>
      <c r="AR70" s="1060"/>
      <c r="AS70" s="1060"/>
      <c r="AT70" s="1060"/>
      <c r="AU70" s="1060" t="s">
        <v>524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617</v>
      </c>
      <c r="C71" s="1064"/>
      <c r="D71" s="1064"/>
      <c r="E71" s="1064"/>
      <c r="F71" s="1064"/>
      <c r="G71" s="1064"/>
      <c r="H71" s="1064"/>
      <c r="I71" s="1064"/>
      <c r="J71" s="1064"/>
      <c r="K71" s="1064"/>
      <c r="L71" s="1064"/>
      <c r="M71" s="1064"/>
      <c r="N71" s="1064"/>
      <c r="O71" s="1064"/>
      <c r="P71" s="1065"/>
      <c r="Q71" s="1066">
        <v>1</v>
      </c>
      <c r="R71" s="1060"/>
      <c r="S71" s="1060"/>
      <c r="T71" s="1060"/>
      <c r="U71" s="1060"/>
      <c r="V71" s="1060">
        <v>1</v>
      </c>
      <c r="W71" s="1060"/>
      <c r="X71" s="1060"/>
      <c r="Y71" s="1060"/>
      <c r="Z71" s="1060"/>
      <c r="AA71" s="1060" t="s">
        <v>524</v>
      </c>
      <c r="AB71" s="1060"/>
      <c r="AC71" s="1060"/>
      <c r="AD71" s="1060"/>
      <c r="AE71" s="1060"/>
      <c r="AF71" s="1060" t="s">
        <v>524</v>
      </c>
      <c r="AG71" s="1060"/>
      <c r="AH71" s="1060"/>
      <c r="AI71" s="1060"/>
      <c r="AJ71" s="1060"/>
      <c r="AK71" s="1060" t="s">
        <v>524</v>
      </c>
      <c r="AL71" s="1060"/>
      <c r="AM71" s="1060"/>
      <c r="AN71" s="1060"/>
      <c r="AO71" s="1060"/>
      <c r="AP71" s="1060" t="s">
        <v>524</v>
      </c>
      <c r="AQ71" s="1060"/>
      <c r="AR71" s="1060"/>
      <c r="AS71" s="1060"/>
      <c r="AT71" s="1060"/>
      <c r="AU71" s="1060" t="s">
        <v>524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612</v>
      </c>
      <c r="C72" s="1064"/>
      <c r="D72" s="1064"/>
      <c r="E72" s="1064"/>
      <c r="F72" s="1064"/>
      <c r="G72" s="1064"/>
      <c r="H72" s="1064"/>
      <c r="I72" s="1064"/>
      <c r="J72" s="1064"/>
      <c r="K72" s="1064"/>
      <c r="L72" s="1064"/>
      <c r="M72" s="1064"/>
      <c r="N72" s="1064"/>
      <c r="O72" s="1064"/>
      <c r="P72" s="1065"/>
      <c r="Q72" s="1066">
        <v>60</v>
      </c>
      <c r="R72" s="1060"/>
      <c r="S72" s="1060"/>
      <c r="T72" s="1060"/>
      <c r="U72" s="1060"/>
      <c r="V72" s="1060">
        <v>59</v>
      </c>
      <c r="W72" s="1060"/>
      <c r="X72" s="1060"/>
      <c r="Y72" s="1060"/>
      <c r="Z72" s="1060"/>
      <c r="AA72" s="1060">
        <v>1</v>
      </c>
      <c r="AB72" s="1060"/>
      <c r="AC72" s="1060"/>
      <c r="AD72" s="1060"/>
      <c r="AE72" s="1060"/>
      <c r="AF72" s="1060" t="s">
        <v>524</v>
      </c>
      <c r="AG72" s="1060"/>
      <c r="AH72" s="1060"/>
      <c r="AI72" s="1060"/>
      <c r="AJ72" s="1060"/>
      <c r="AK72" s="1060">
        <v>24</v>
      </c>
      <c r="AL72" s="1060"/>
      <c r="AM72" s="1060"/>
      <c r="AN72" s="1060"/>
      <c r="AO72" s="1060"/>
      <c r="AP72" s="1060" t="s">
        <v>524</v>
      </c>
      <c r="AQ72" s="1060"/>
      <c r="AR72" s="1060"/>
      <c r="AS72" s="1060"/>
      <c r="AT72" s="1060"/>
      <c r="AU72" s="1060" t="s">
        <v>524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613</v>
      </c>
      <c r="C73" s="1064"/>
      <c r="D73" s="1064"/>
      <c r="E73" s="1064"/>
      <c r="F73" s="1064"/>
      <c r="G73" s="1064"/>
      <c r="H73" s="1064"/>
      <c r="I73" s="1064"/>
      <c r="J73" s="1064"/>
      <c r="K73" s="1064"/>
      <c r="L73" s="1064"/>
      <c r="M73" s="1064"/>
      <c r="N73" s="1064"/>
      <c r="O73" s="1064"/>
      <c r="P73" s="1065"/>
      <c r="Q73" s="1066">
        <v>39</v>
      </c>
      <c r="R73" s="1060"/>
      <c r="S73" s="1060"/>
      <c r="T73" s="1060"/>
      <c r="U73" s="1060"/>
      <c r="V73" s="1060">
        <v>37</v>
      </c>
      <c r="W73" s="1060"/>
      <c r="X73" s="1060"/>
      <c r="Y73" s="1060"/>
      <c r="Z73" s="1060"/>
      <c r="AA73" s="1060">
        <v>2</v>
      </c>
      <c r="AB73" s="1060"/>
      <c r="AC73" s="1060"/>
      <c r="AD73" s="1060"/>
      <c r="AE73" s="1060"/>
      <c r="AF73" s="1060" t="s">
        <v>524</v>
      </c>
      <c r="AG73" s="1060"/>
      <c r="AH73" s="1060"/>
      <c r="AI73" s="1060"/>
      <c r="AJ73" s="1060"/>
      <c r="AK73" s="1060" t="s">
        <v>524</v>
      </c>
      <c r="AL73" s="1060"/>
      <c r="AM73" s="1060"/>
      <c r="AN73" s="1060"/>
      <c r="AO73" s="1060"/>
      <c r="AP73" s="1060" t="s">
        <v>524</v>
      </c>
      <c r="AQ73" s="1060"/>
      <c r="AR73" s="1060"/>
      <c r="AS73" s="1060"/>
      <c r="AT73" s="1060"/>
      <c r="AU73" s="1060" t="s">
        <v>524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614</v>
      </c>
      <c r="C74" s="1064"/>
      <c r="D74" s="1064"/>
      <c r="E74" s="1064"/>
      <c r="F74" s="1064"/>
      <c r="G74" s="1064"/>
      <c r="H74" s="1064"/>
      <c r="I74" s="1064"/>
      <c r="J74" s="1064"/>
      <c r="K74" s="1064"/>
      <c r="L74" s="1064"/>
      <c r="M74" s="1064"/>
      <c r="N74" s="1064"/>
      <c r="O74" s="1064"/>
      <c r="P74" s="1065"/>
      <c r="Q74" s="1066">
        <v>239</v>
      </c>
      <c r="R74" s="1060"/>
      <c r="S74" s="1060"/>
      <c r="T74" s="1060"/>
      <c r="U74" s="1060"/>
      <c r="V74" s="1060">
        <v>239</v>
      </c>
      <c r="W74" s="1060"/>
      <c r="X74" s="1060"/>
      <c r="Y74" s="1060"/>
      <c r="Z74" s="1060"/>
      <c r="AA74" s="1060" t="s">
        <v>524</v>
      </c>
      <c r="AB74" s="1060"/>
      <c r="AC74" s="1060"/>
      <c r="AD74" s="1060"/>
      <c r="AE74" s="1060"/>
      <c r="AF74" s="1060" t="s">
        <v>524</v>
      </c>
      <c r="AG74" s="1060"/>
      <c r="AH74" s="1060"/>
      <c r="AI74" s="1060"/>
      <c r="AJ74" s="1060"/>
      <c r="AK74" s="1060" t="s">
        <v>524</v>
      </c>
      <c r="AL74" s="1060"/>
      <c r="AM74" s="1060"/>
      <c r="AN74" s="1060"/>
      <c r="AO74" s="1060"/>
      <c r="AP74" s="1060" t="s">
        <v>524</v>
      </c>
      <c r="AQ74" s="1060"/>
      <c r="AR74" s="1060"/>
      <c r="AS74" s="1060"/>
      <c r="AT74" s="1060"/>
      <c r="AU74" s="1060" t="s">
        <v>524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615</v>
      </c>
      <c r="C75" s="1064"/>
      <c r="D75" s="1064"/>
      <c r="E75" s="1064"/>
      <c r="F75" s="1064"/>
      <c r="G75" s="1064"/>
      <c r="H75" s="1064"/>
      <c r="I75" s="1064"/>
      <c r="J75" s="1064"/>
      <c r="K75" s="1064"/>
      <c r="L75" s="1064"/>
      <c r="M75" s="1064"/>
      <c r="N75" s="1064"/>
      <c r="O75" s="1064"/>
      <c r="P75" s="1065"/>
      <c r="Q75" s="1067">
        <v>1174</v>
      </c>
      <c r="R75" s="1068"/>
      <c r="S75" s="1068"/>
      <c r="T75" s="1068"/>
      <c r="U75" s="1069"/>
      <c r="V75" s="1070">
        <v>1130</v>
      </c>
      <c r="W75" s="1068"/>
      <c r="X75" s="1068"/>
      <c r="Y75" s="1068"/>
      <c r="Z75" s="1069"/>
      <c r="AA75" s="1070">
        <v>44</v>
      </c>
      <c r="AB75" s="1068"/>
      <c r="AC75" s="1068"/>
      <c r="AD75" s="1068"/>
      <c r="AE75" s="1069"/>
      <c r="AF75" s="1070">
        <v>44</v>
      </c>
      <c r="AG75" s="1068"/>
      <c r="AH75" s="1068"/>
      <c r="AI75" s="1068"/>
      <c r="AJ75" s="1069"/>
      <c r="AK75" s="1070" t="s">
        <v>524</v>
      </c>
      <c r="AL75" s="1068"/>
      <c r="AM75" s="1068"/>
      <c r="AN75" s="1068"/>
      <c r="AO75" s="1069"/>
      <c r="AP75" s="1070" t="s">
        <v>524</v>
      </c>
      <c r="AQ75" s="1068"/>
      <c r="AR75" s="1068"/>
      <c r="AS75" s="1068"/>
      <c r="AT75" s="1069"/>
      <c r="AU75" s="1070" t="s">
        <v>524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616</v>
      </c>
      <c r="C76" s="1064"/>
      <c r="D76" s="1064"/>
      <c r="E76" s="1064"/>
      <c r="F76" s="1064"/>
      <c r="G76" s="1064"/>
      <c r="H76" s="1064"/>
      <c r="I76" s="1064"/>
      <c r="J76" s="1064"/>
      <c r="K76" s="1064"/>
      <c r="L76" s="1064"/>
      <c r="M76" s="1064"/>
      <c r="N76" s="1064"/>
      <c r="O76" s="1064"/>
      <c r="P76" s="1065"/>
      <c r="Q76" s="1067">
        <v>250623</v>
      </c>
      <c r="R76" s="1068"/>
      <c r="S76" s="1068"/>
      <c r="T76" s="1068"/>
      <c r="U76" s="1069"/>
      <c r="V76" s="1070">
        <v>237946</v>
      </c>
      <c r="W76" s="1068"/>
      <c r="X76" s="1068"/>
      <c r="Y76" s="1068"/>
      <c r="Z76" s="1069"/>
      <c r="AA76" s="1070">
        <v>12677</v>
      </c>
      <c r="AB76" s="1068"/>
      <c r="AC76" s="1068"/>
      <c r="AD76" s="1068"/>
      <c r="AE76" s="1069"/>
      <c r="AF76" s="1070">
        <v>12677</v>
      </c>
      <c r="AG76" s="1068"/>
      <c r="AH76" s="1068"/>
      <c r="AI76" s="1068"/>
      <c r="AJ76" s="1069"/>
      <c r="AK76" s="1070">
        <v>923</v>
      </c>
      <c r="AL76" s="1068"/>
      <c r="AM76" s="1068"/>
      <c r="AN76" s="1068"/>
      <c r="AO76" s="1069"/>
      <c r="AP76" s="1070" t="s">
        <v>524</v>
      </c>
      <c r="AQ76" s="1068"/>
      <c r="AR76" s="1068"/>
      <c r="AS76" s="1068"/>
      <c r="AT76" s="1069"/>
      <c r="AU76" s="1070" t="s">
        <v>524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390</v>
      </c>
      <c r="B88" s="1033" t="s">
        <v>427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13045</v>
      </c>
      <c r="AG88" s="1048"/>
      <c r="AH88" s="1048"/>
      <c r="AI88" s="1048"/>
      <c r="AJ88" s="1048"/>
      <c r="AK88" s="1052"/>
      <c r="AL88" s="1052"/>
      <c r="AM88" s="1052"/>
      <c r="AN88" s="1052"/>
      <c r="AO88" s="1052"/>
      <c r="AP88" s="1048">
        <v>332</v>
      </c>
      <c r="AQ88" s="1048"/>
      <c r="AR88" s="1048"/>
      <c r="AS88" s="1048"/>
      <c r="AT88" s="1048"/>
      <c r="AU88" s="1048">
        <v>11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862</v>
      </c>
      <c r="CS102" s="1040"/>
      <c r="CT102" s="1040"/>
      <c r="CU102" s="1040"/>
      <c r="CV102" s="1041"/>
      <c r="CW102" s="1039">
        <v>105</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436</v>
      </c>
      <c r="AB109" s="983"/>
      <c r="AC109" s="983"/>
      <c r="AD109" s="983"/>
      <c r="AE109" s="984"/>
      <c r="AF109" s="985" t="s">
        <v>306</v>
      </c>
      <c r="AG109" s="983"/>
      <c r="AH109" s="983"/>
      <c r="AI109" s="983"/>
      <c r="AJ109" s="984"/>
      <c r="AK109" s="985" t="s">
        <v>305</v>
      </c>
      <c r="AL109" s="983"/>
      <c r="AM109" s="983"/>
      <c r="AN109" s="983"/>
      <c r="AO109" s="984"/>
      <c r="AP109" s="985" t="s">
        <v>437</v>
      </c>
      <c r="AQ109" s="983"/>
      <c r="AR109" s="983"/>
      <c r="AS109" s="983"/>
      <c r="AT109" s="1014"/>
      <c r="AU109" s="982" t="s">
        <v>435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436</v>
      </c>
      <c r="BR109" s="983"/>
      <c r="BS109" s="983"/>
      <c r="BT109" s="983"/>
      <c r="BU109" s="984"/>
      <c r="BV109" s="985" t="s">
        <v>306</v>
      </c>
      <c r="BW109" s="983"/>
      <c r="BX109" s="983"/>
      <c r="BY109" s="983"/>
      <c r="BZ109" s="984"/>
      <c r="CA109" s="985" t="s">
        <v>305</v>
      </c>
      <c r="CB109" s="983"/>
      <c r="CC109" s="983"/>
      <c r="CD109" s="983"/>
      <c r="CE109" s="984"/>
      <c r="CF109" s="1021" t="s">
        <v>437</v>
      </c>
      <c r="CG109" s="1021"/>
      <c r="CH109" s="1021"/>
      <c r="CI109" s="1021"/>
      <c r="CJ109" s="1021"/>
      <c r="CK109" s="985"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436</v>
      </c>
      <c r="DH109" s="983"/>
      <c r="DI109" s="983"/>
      <c r="DJ109" s="983"/>
      <c r="DK109" s="984"/>
      <c r="DL109" s="985" t="s">
        <v>306</v>
      </c>
      <c r="DM109" s="983"/>
      <c r="DN109" s="983"/>
      <c r="DO109" s="983"/>
      <c r="DP109" s="984"/>
      <c r="DQ109" s="985" t="s">
        <v>305</v>
      </c>
      <c r="DR109" s="983"/>
      <c r="DS109" s="983"/>
      <c r="DT109" s="983"/>
      <c r="DU109" s="984"/>
      <c r="DV109" s="985" t="s">
        <v>437</v>
      </c>
      <c r="DW109" s="983"/>
      <c r="DX109" s="983"/>
      <c r="DY109" s="983"/>
      <c r="DZ109" s="1014"/>
    </row>
    <row r="110" spans="1:131" s="246" customFormat="1" ht="26.25" customHeight="1" x14ac:dyDescent="0.2">
      <c r="A110" s="885" t="s">
        <v>439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11998519</v>
      </c>
      <c r="AB110" s="976"/>
      <c r="AC110" s="976"/>
      <c r="AD110" s="976"/>
      <c r="AE110" s="977"/>
      <c r="AF110" s="978">
        <v>11579386</v>
      </c>
      <c r="AG110" s="976"/>
      <c r="AH110" s="976"/>
      <c r="AI110" s="976"/>
      <c r="AJ110" s="977"/>
      <c r="AK110" s="978">
        <v>11693712</v>
      </c>
      <c r="AL110" s="976"/>
      <c r="AM110" s="976"/>
      <c r="AN110" s="976"/>
      <c r="AO110" s="977"/>
      <c r="AP110" s="979">
        <v>17.899999999999999</v>
      </c>
      <c r="AQ110" s="980"/>
      <c r="AR110" s="980"/>
      <c r="AS110" s="980"/>
      <c r="AT110" s="981"/>
      <c r="AU110" s="1015" t="s">
        <v>71</v>
      </c>
      <c r="AV110" s="1016"/>
      <c r="AW110" s="1016"/>
      <c r="AX110" s="1016"/>
      <c r="AY110" s="1016"/>
      <c r="AZ110" s="941" t="s">
        <v>440</v>
      </c>
      <c r="BA110" s="886"/>
      <c r="BB110" s="886"/>
      <c r="BC110" s="886"/>
      <c r="BD110" s="886"/>
      <c r="BE110" s="886"/>
      <c r="BF110" s="886"/>
      <c r="BG110" s="886"/>
      <c r="BH110" s="886"/>
      <c r="BI110" s="886"/>
      <c r="BJ110" s="886"/>
      <c r="BK110" s="886"/>
      <c r="BL110" s="886"/>
      <c r="BM110" s="886"/>
      <c r="BN110" s="886"/>
      <c r="BO110" s="886"/>
      <c r="BP110" s="887"/>
      <c r="BQ110" s="942">
        <v>122717396</v>
      </c>
      <c r="BR110" s="923"/>
      <c r="BS110" s="923"/>
      <c r="BT110" s="923"/>
      <c r="BU110" s="923"/>
      <c r="BV110" s="923">
        <v>124320685</v>
      </c>
      <c r="BW110" s="923"/>
      <c r="BX110" s="923"/>
      <c r="BY110" s="923"/>
      <c r="BZ110" s="923"/>
      <c r="CA110" s="923">
        <v>122809368</v>
      </c>
      <c r="CB110" s="923"/>
      <c r="CC110" s="923"/>
      <c r="CD110" s="923"/>
      <c r="CE110" s="923"/>
      <c r="CF110" s="947">
        <v>188.4</v>
      </c>
      <c r="CG110" s="948"/>
      <c r="CH110" s="948"/>
      <c r="CI110" s="948"/>
      <c r="CJ110" s="948"/>
      <c r="CK110" s="1011" t="s">
        <v>441</v>
      </c>
      <c r="CL110" s="897"/>
      <c r="CM110" s="972" t="s">
        <v>442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5787884</v>
      </c>
      <c r="DH110" s="923"/>
      <c r="DI110" s="923"/>
      <c r="DJ110" s="923"/>
      <c r="DK110" s="923"/>
      <c r="DL110" s="923">
        <v>4959474</v>
      </c>
      <c r="DM110" s="923"/>
      <c r="DN110" s="923"/>
      <c r="DO110" s="923"/>
      <c r="DP110" s="923"/>
      <c r="DQ110" s="923">
        <v>4109379</v>
      </c>
      <c r="DR110" s="923"/>
      <c r="DS110" s="923"/>
      <c r="DT110" s="923"/>
      <c r="DU110" s="923"/>
      <c r="DV110" s="924">
        <v>6.3</v>
      </c>
      <c r="DW110" s="924"/>
      <c r="DX110" s="924"/>
      <c r="DY110" s="924"/>
      <c r="DZ110" s="925"/>
    </row>
    <row r="111" spans="1:131" s="246" customFormat="1" ht="26.25" customHeight="1" x14ac:dyDescent="0.2">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444</v>
      </c>
      <c r="AB111" s="1004"/>
      <c r="AC111" s="1004"/>
      <c r="AD111" s="1004"/>
      <c r="AE111" s="1005"/>
      <c r="AF111" s="1006" t="s">
        <v>388</v>
      </c>
      <c r="AG111" s="1004"/>
      <c r="AH111" s="1004"/>
      <c r="AI111" s="1004"/>
      <c r="AJ111" s="1005"/>
      <c r="AK111" s="1006" t="s">
        <v>127</v>
      </c>
      <c r="AL111" s="1004"/>
      <c r="AM111" s="1004"/>
      <c r="AN111" s="1004"/>
      <c r="AO111" s="1005"/>
      <c r="AP111" s="1007" t="s">
        <v>445</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v>5787884</v>
      </c>
      <c r="BR111" s="895"/>
      <c r="BS111" s="895"/>
      <c r="BT111" s="895"/>
      <c r="BU111" s="895"/>
      <c r="BV111" s="895">
        <v>4959474</v>
      </c>
      <c r="BW111" s="895"/>
      <c r="BX111" s="895"/>
      <c r="BY111" s="895"/>
      <c r="BZ111" s="895"/>
      <c r="CA111" s="895">
        <v>4109379</v>
      </c>
      <c r="CB111" s="895"/>
      <c r="CC111" s="895"/>
      <c r="CD111" s="895"/>
      <c r="CE111" s="895"/>
      <c r="CF111" s="956">
        <v>6.3</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445</v>
      </c>
      <c r="DM111" s="895"/>
      <c r="DN111" s="895"/>
      <c r="DO111" s="895"/>
      <c r="DP111" s="895"/>
      <c r="DQ111" s="895" t="s">
        <v>388</v>
      </c>
      <c r="DR111" s="895"/>
      <c r="DS111" s="895"/>
      <c r="DT111" s="895"/>
      <c r="DU111" s="895"/>
      <c r="DV111" s="872" t="s">
        <v>388</v>
      </c>
      <c r="DW111" s="872"/>
      <c r="DX111" s="872"/>
      <c r="DY111" s="872"/>
      <c r="DZ111" s="873"/>
    </row>
    <row r="112" spans="1:131" s="246" customFormat="1" ht="26.25" customHeight="1" x14ac:dyDescent="0.2">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444</v>
      </c>
      <c r="AB112" s="858"/>
      <c r="AC112" s="858"/>
      <c r="AD112" s="858"/>
      <c r="AE112" s="859"/>
      <c r="AF112" s="860" t="s">
        <v>444</v>
      </c>
      <c r="AG112" s="858"/>
      <c r="AH112" s="858"/>
      <c r="AI112" s="858"/>
      <c r="AJ112" s="859"/>
      <c r="AK112" s="860" t="s">
        <v>450</v>
      </c>
      <c r="AL112" s="858"/>
      <c r="AM112" s="858"/>
      <c r="AN112" s="858"/>
      <c r="AO112" s="859"/>
      <c r="AP112" s="905" t="s">
        <v>445</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53913207</v>
      </c>
      <c r="BR112" s="895"/>
      <c r="BS112" s="895"/>
      <c r="BT112" s="895"/>
      <c r="BU112" s="895"/>
      <c r="BV112" s="895">
        <v>59547380</v>
      </c>
      <c r="BW112" s="895"/>
      <c r="BX112" s="895"/>
      <c r="BY112" s="895"/>
      <c r="BZ112" s="895"/>
      <c r="CA112" s="895">
        <v>63923873</v>
      </c>
      <c r="CB112" s="895"/>
      <c r="CC112" s="895"/>
      <c r="CD112" s="895"/>
      <c r="CE112" s="895"/>
      <c r="CF112" s="956">
        <v>98.1</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444</v>
      </c>
      <c r="DH112" s="895"/>
      <c r="DI112" s="895"/>
      <c r="DJ112" s="895"/>
      <c r="DK112" s="895"/>
      <c r="DL112" s="895" t="s">
        <v>445</v>
      </c>
      <c r="DM112" s="895"/>
      <c r="DN112" s="895"/>
      <c r="DO112" s="895"/>
      <c r="DP112" s="895"/>
      <c r="DQ112" s="895" t="s">
        <v>445</v>
      </c>
      <c r="DR112" s="895"/>
      <c r="DS112" s="895"/>
      <c r="DT112" s="895"/>
      <c r="DU112" s="895"/>
      <c r="DV112" s="872" t="s">
        <v>388</v>
      </c>
      <c r="DW112" s="872"/>
      <c r="DX112" s="872"/>
      <c r="DY112" s="872"/>
      <c r="DZ112" s="873"/>
    </row>
    <row r="113" spans="1:130" s="246" customFormat="1" ht="26.25" customHeight="1" x14ac:dyDescent="0.2">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3810629</v>
      </c>
      <c r="AB113" s="1004"/>
      <c r="AC113" s="1004"/>
      <c r="AD113" s="1004"/>
      <c r="AE113" s="1005"/>
      <c r="AF113" s="1006">
        <v>3769797</v>
      </c>
      <c r="AG113" s="1004"/>
      <c r="AH113" s="1004"/>
      <c r="AI113" s="1004"/>
      <c r="AJ113" s="1005"/>
      <c r="AK113" s="1006">
        <v>3614736</v>
      </c>
      <c r="AL113" s="1004"/>
      <c r="AM113" s="1004"/>
      <c r="AN113" s="1004"/>
      <c r="AO113" s="1005"/>
      <c r="AP113" s="1007">
        <v>5.5</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v>18432</v>
      </c>
      <c r="BR113" s="895"/>
      <c r="BS113" s="895"/>
      <c r="BT113" s="895"/>
      <c r="BU113" s="895"/>
      <c r="BV113" s="895">
        <v>14867</v>
      </c>
      <c r="BW113" s="895"/>
      <c r="BX113" s="895"/>
      <c r="BY113" s="895"/>
      <c r="BZ113" s="895"/>
      <c r="CA113" s="895">
        <v>11423</v>
      </c>
      <c r="CB113" s="895"/>
      <c r="CC113" s="895"/>
      <c r="CD113" s="895"/>
      <c r="CE113" s="895"/>
      <c r="CF113" s="956">
        <v>0</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445</v>
      </c>
      <c r="DH113" s="858"/>
      <c r="DI113" s="858"/>
      <c r="DJ113" s="858"/>
      <c r="DK113" s="859"/>
      <c r="DL113" s="860" t="s">
        <v>445</v>
      </c>
      <c r="DM113" s="858"/>
      <c r="DN113" s="858"/>
      <c r="DO113" s="858"/>
      <c r="DP113" s="859"/>
      <c r="DQ113" s="860" t="s">
        <v>445</v>
      </c>
      <c r="DR113" s="858"/>
      <c r="DS113" s="858"/>
      <c r="DT113" s="858"/>
      <c r="DU113" s="859"/>
      <c r="DV113" s="905" t="s">
        <v>444</v>
      </c>
      <c r="DW113" s="906"/>
      <c r="DX113" s="906"/>
      <c r="DY113" s="906"/>
      <c r="DZ113" s="907"/>
    </row>
    <row r="114" spans="1:130" s="246" customFormat="1" ht="26.25" customHeight="1" x14ac:dyDescent="0.2">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4335</v>
      </c>
      <c r="AB114" s="858"/>
      <c r="AC114" s="858"/>
      <c r="AD114" s="858"/>
      <c r="AE114" s="859"/>
      <c r="AF114" s="860">
        <v>4115</v>
      </c>
      <c r="AG114" s="858"/>
      <c r="AH114" s="858"/>
      <c r="AI114" s="858"/>
      <c r="AJ114" s="859"/>
      <c r="AK114" s="860">
        <v>3985</v>
      </c>
      <c r="AL114" s="858"/>
      <c r="AM114" s="858"/>
      <c r="AN114" s="858"/>
      <c r="AO114" s="859"/>
      <c r="AP114" s="905">
        <v>0</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16666679</v>
      </c>
      <c r="BR114" s="895"/>
      <c r="BS114" s="895"/>
      <c r="BT114" s="895"/>
      <c r="BU114" s="895"/>
      <c r="BV114" s="895">
        <v>16716826</v>
      </c>
      <c r="BW114" s="895"/>
      <c r="BX114" s="895"/>
      <c r="BY114" s="895"/>
      <c r="BZ114" s="895"/>
      <c r="CA114" s="895">
        <v>16124422</v>
      </c>
      <c r="CB114" s="895"/>
      <c r="CC114" s="895"/>
      <c r="CD114" s="895"/>
      <c r="CE114" s="895"/>
      <c r="CF114" s="956">
        <v>24.7</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445</v>
      </c>
      <c r="DH114" s="858"/>
      <c r="DI114" s="858"/>
      <c r="DJ114" s="858"/>
      <c r="DK114" s="859"/>
      <c r="DL114" s="860" t="s">
        <v>459</v>
      </c>
      <c r="DM114" s="858"/>
      <c r="DN114" s="858"/>
      <c r="DO114" s="858"/>
      <c r="DP114" s="859"/>
      <c r="DQ114" s="860" t="s">
        <v>445</v>
      </c>
      <c r="DR114" s="858"/>
      <c r="DS114" s="858"/>
      <c r="DT114" s="858"/>
      <c r="DU114" s="859"/>
      <c r="DV114" s="905" t="s">
        <v>445</v>
      </c>
      <c r="DW114" s="906"/>
      <c r="DX114" s="906"/>
      <c r="DY114" s="906"/>
      <c r="DZ114" s="907"/>
    </row>
    <row r="115" spans="1:130" s="246" customFormat="1" ht="26.25" customHeight="1" x14ac:dyDescent="0.2">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1742721</v>
      </c>
      <c r="AB115" s="1004"/>
      <c r="AC115" s="1004"/>
      <c r="AD115" s="1004"/>
      <c r="AE115" s="1005"/>
      <c r="AF115" s="1006">
        <v>973105</v>
      </c>
      <c r="AG115" s="1004"/>
      <c r="AH115" s="1004"/>
      <c r="AI115" s="1004"/>
      <c r="AJ115" s="1005"/>
      <c r="AK115" s="1006">
        <v>973133</v>
      </c>
      <c r="AL115" s="1004"/>
      <c r="AM115" s="1004"/>
      <c r="AN115" s="1004"/>
      <c r="AO115" s="1005"/>
      <c r="AP115" s="1007">
        <v>1.5</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t="s">
        <v>445</v>
      </c>
      <c r="BR115" s="895"/>
      <c r="BS115" s="895"/>
      <c r="BT115" s="895"/>
      <c r="BU115" s="895"/>
      <c r="BV115" s="895" t="s">
        <v>388</v>
      </c>
      <c r="BW115" s="895"/>
      <c r="BX115" s="895"/>
      <c r="BY115" s="895"/>
      <c r="BZ115" s="895"/>
      <c r="CA115" s="895" t="s">
        <v>444</v>
      </c>
      <c r="CB115" s="895"/>
      <c r="CC115" s="895"/>
      <c r="CD115" s="895"/>
      <c r="CE115" s="895"/>
      <c r="CF115" s="956" t="s">
        <v>444</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388</v>
      </c>
      <c r="DH115" s="858"/>
      <c r="DI115" s="858"/>
      <c r="DJ115" s="858"/>
      <c r="DK115" s="859"/>
      <c r="DL115" s="860" t="s">
        <v>445</v>
      </c>
      <c r="DM115" s="858"/>
      <c r="DN115" s="858"/>
      <c r="DO115" s="858"/>
      <c r="DP115" s="859"/>
      <c r="DQ115" s="860" t="s">
        <v>444</v>
      </c>
      <c r="DR115" s="858"/>
      <c r="DS115" s="858"/>
      <c r="DT115" s="858"/>
      <c r="DU115" s="859"/>
      <c r="DV115" s="905" t="s">
        <v>445</v>
      </c>
      <c r="DW115" s="906"/>
      <c r="DX115" s="906"/>
      <c r="DY115" s="906"/>
      <c r="DZ115" s="907"/>
    </row>
    <row r="116" spans="1:130" s="246" customFormat="1" ht="26.25" customHeight="1" x14ac:dyDescent="0.2">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445</v>
      </c>
      <c r="AB116" s="858"/>
      <c r="AC116" s="858"/>
      <c r="AD116" s="858"/>
      <c r="AE116" s="859"/>
      <c r="AF116" s="860" t="s">
        <v>445</v>
      </c>
      <c r="AG116" s="858"/>
      <c r="AH116" s="858"/>
      <c r="AI116" s="858"/>
      <c r="AJ116" s="859"/>
      <c r="AK116" s="860" t="s">
        <v>127</v>
      </c>
      <c r="AL116" s="858"/>
      <c r="AM116" s="858"/>
      <c r="AN116" s="858"/>
      <c r="AO116" s="859"/>
      <c r="AP116" s="905" t="s">
        <v>445</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444</v>
      </c>
      <c r="BR116" s="895"/>
      <c r="BS116" s="895"/>
      <c r="BT116" s="895"/>
      <c r="BU116" s="895"/>
      <c r="BV116" s="895" t="s">
        <v>388</v>
      </c>
      <c r="BW116" s="895"/>
      <c r="BX116" s="895"/>
      <c r="BY116" s="895"/>
      <c r="BZ116" s="895"/>
      <c r="CA116" s="895" t="s">
        <v>445</v>
      </c>
      <c r="CB116" s="895"/>
      <c r="CC116" s="895"/>
      <c r="CD116" s="895"/>
      <c r="CE116" s="895"/>
      <c r="CF116" s="956" t="s">
        <v>445</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444</v>
      </c>
      <c r="DH116" s="858"/>
      <c r="DI116" s="858"/>
      <c r="DJ116" s="858"/>
      <c r="DK116" s="859"/>
      <c r="DL116" s="860" t="s">
        <v>445</v>
      </c>
      <c r="DM116" s="858"/>
      <c r="DN116" s="858"/>
      <c r="DO116" s="858"/>
      <c r="DP116" s="859"/>
      <c r="DQ116" s="860" t="s">
        <v>444</v>
      </c>
      <c r="DR116" s="858"/>
      <c r="DS116" s="858"/>
      <c r="DT116" s="858"/>
      <c r="DU116" s="859"/>
      <c r="DV116" s="905" t="s">
        <v>444</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17556204</v>
      </c>
      <c r="AB117" s="990"/>
      <c r="AC117" s="990"/>
      <c r="AD117" s="990"/>
      <c r="AE117" s="991"/>
      <c r="AF117" s="992">
        <v>16326403</v>
      </c>
      <c r="AG117" s="990"/>
      <c r="AH117" s="990"/>
      <c r="AI117" s="990"/>
      <c r="AJ117" s="991"/>
      <c r="AK117" s="992">
        <v>16285566</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388</v>
      </c>
      <c r="BR117" s="895"/>
      <c r="BS117" s="895"/>
      <c r="BT117" s="895"/>
      <c r="BU117" s="895"/>
      <c r="BV117" s="895" t="s">
        <v>388</v>
      </c>
      <c r="BW117" s="895"/>
      <c r="BX117" s="895"/>
      <c r="BY117" s="895"/>
      <c r="BZ117" s="895"/>
      <c r="CA117" s="895" t="s">
        <v>127</v>
      </c>
      <c r="CB117" s="895"/>
      <c r="CC117" s="895"/>
      <c r="CD117" s="895"/>
      <c r="CE117" s="895"/>
      <c r="CF117" s="956" t="s">
        <v>445</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459</v>
      </c>
      <c r="DH117" s="858"/>
      <c r="DI117" s="858"/>
      <c r="DJ117" s="858"/>
      <c r="DK117" s="859"/>
      <c r="DL117" s="860" t="s">
        <v>388</v>
      </c>
      <c r="DM117" s="858"/>
      <c r="DN117" s="858"/>
      <c r="DO117" s="858"/>
      <c r="DP117" s="859"/>
      <c r="DQ117" s="860" t="s">
        <v>445</v>
      </c>
      <c r="DR117" s="858"/>
      <c r="DS117" s="858"/>
      <c r="DT117" s="858"/>
      <c r="DU117" s="859"/>
      <c r="DV117" s="905" t="s">
        <v>127</v>
      </c>
      <c r="DW117" s="906"/>
      <c r="DX117" s="906"/>
      <c r="DY117" s="906"/>
      <c r="DZ117" s="907"/>
    </row>
    <row r="118" spans="1:130" s="246" customFormat="1" ht="26.25" customHeight="1" x14ac:dyDescent="0.2">
      <c r="A118" s="98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436</v>
      </c>
      <c r="AB118" s="983"/>
      <c r="AC118" s="983"/>
      <c r="AD118" s="983"/>
      <c r="AE118" s="984"/>
      <c r="AF118" s="985" t="s">
        <v>306</v>
      </c>
      <c r="AG118" s="983"/>
      <c r="AH118" s="983"/>
      <c r="AI118" s="983"/>
      <c r="AJ118" s="984"/>
      <c r="AK118" s="985" t="s">
        <v>305</v>
      </c>
      <c r="AL118" s="983"/>
      <c r="AM118" s="983"/>
      <c r="AN118" s="983"/>
      <c r="AO118" s="984"/>
      <c r="AP118" s="986" t="s">
        <v>437</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388</v>
      </c>
      <c r="BR118" s="926"/>
      <c r="BS118" s="926"/>
      <c r="BT118" s="926"/>
      <c r="BU118" s="926"/>
      <c r="BV118" s="926" t="s">
        <v>388</v>
      </c>
      <c r="BW118" s="926"/>
      <c r="BX118" s="926"/>
      <c r="BY118" s="926"/>
      <c r="BZ118" s="926"/>
      <c r="CA118" s="926" t="s">
        <v>445</v>
      </c>
      <c r="CB118" s="926"/>
      <c r="CC118" s="926"/>
      <c r="CD118" s="926"/>
      <c r="CE118" s="926"/>
      <c r="CF118" s="956" t="s">
        <v>450</v>
      </c>
      <c r="CG118" s="957"/>
      <c r="CH118" s="957"/>
      <c r="CI118" s="957"/>
      <c r="CJ118" s="957"/>
      <c r="CK118" s="1012"/>
      <c r="CL118" s="899"/>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388</v>
      </c>
      <c r="DM118" s="858"/>
      <c r="DN118" s="858"/>
      <c r="DO118" s="858"/>
      <c r="DP118" s="859"/>
      <c r="DQ118" s="860" t="s">
        <v>388</v>
      </c>
      <c r="DR118" s="858"/>
      <c r="DS118" s="858"/>
      <c r="DT118" s="858"/>
      <c r="DU118" s="859"/>
      <c r="DV118" s="905" t="s">
        <v>445</v>
      </c>
      <c r="DW118" s="906"/>
      <c r="DX118" s="906"/>
      <c r="DY118" s="906"/>
      <c r="DZ118" s="907"/>
    </row>
    <row r="119" spans="1:130" s="246" customFormat="1" ht="26.25" customHeight="1" x14ac:dyDescent="0.2">
      <c r="A119" s="896" t="s">
        <v>441</v>
      </c>
      <c r="B119" s="897"/>
      <c r="C119" s="972" t="s">
        <v>442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971709</v>
      </c>
      <c r="AB119" s="976"/>
      <c r="AC119" s="976"/>
      <c r="AD119" s="976"/>
      <c r="AE119" s="977"/>
      <c r="AF119" s="978">
        <v>971949</v>
      </c>
      <c r="AG119" s="976"/>
      <c r="AH119" s="976"/>
      <c r="AI119" s="976"/>
      <c r="AJ119" s="977"/>
      <c r="AK119" s="978">
        <v>972195</v>
      </c>
      <c r="AL119" s="976"/>
      <c r="AM119" s="976"/>
      <c r="AN119" s="976"/>
      <c r="AO119" s="977"/>
      <c r="AP119" s="979">
        <v>1.5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471</v>
      </c>
      <c r="BP119" s="959"/>
      <c r="BQ119" s="963">
        <v>199103598</v>
      </c>
      <c r="BR119" s="926"/>
      <c r="BS119" s="926"/>
      <c r="BT119" s="926"/>
      <c r="BU119" s="926"/>
      <c r="BV119" s="926">
        <v>205559232</v>
      </c>
      <c r="BW119" s="926"/>
      <c r="BX119" s="926"/>
      <c r="BY119" s="926"/>
      <c r="BZ119" s="926"/>
      <c r="CA119" s="926">
        <v>206978465</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445</v>
      </c>
      <c r="DM119" s="841"/>
      <c r="DN119" s="841"/>
      <c r="DO119" s="841"/>
      <c r="DP119" s="842"/>
      <c r="DQ119" s="843" t="s">
        <v>127</v>
      </c>
      <c r="DR119" s="841"/>
      <c r="DS119" s="841"/>
      <c r="DT119" s="841"/>
      <c r="DU119" s="842"/>
      <c r="DV119" s="929" t="s">
        <v>388</v>
      </c>
      <c r="DW119" s="930"/>
      <c r="DX119" s="930"/>
      <c r="DY119" s="930"/>
      <c r="DZ119" s="931"/>
    </row>
    <row r="120" spans="1:130" s="246" customFormat="1" ht="26.25" customHeight="1" x14ac:dyDescent="0.2">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445</v>
      </c>
      <c r="AG120" s="858"/>
      <c r="AH120" s="858"/>
      <c r="AI120" s="858"/>
      <c r="AJ120" s="859"/>
      <c r="AK120" s="860" t="s">
        <v>127</v>
      </c>
      <c r="AL120" s="858"/>
      <c r="AM120" s="858"/>
      <c r="AN120" s="858"/>
      <c r="AO120" s="859"/>
      <c r="AP120" s="905" t="s">
        <v>388</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41973263</v>
      </c>
      <c r="BR120" s="923"/>
      <c r="BS120" s="923"/>
      <c r="BT120" s="923"/>
      <c r="BU120" s="923"/>
      <c r="BV120" s="923">
        <v>46577235</v>
      </c>
      <c r="BW120" s="923"/>
      <c r="BX120" s="923"/>
      <c r="BY120" s="923"/>
      <c r="BZ120" s="923"/>
      <c r="CA120" s="923">
        <v>50126524</v>
      </c>
      <c r="CB120" s="923"/>
      <c r="CC120" s="923"/>
      <c r="CD120" s="923"/>
      <c r="CE120" s="923"/>
      <c r="CF120" s="947">
        <v>76.900000000000006</v>
      </c>
      <c r="CG120" s="948"/>
      <c r="CH120" s="948"/>
      <c r="CI120" s="948"/>
      <c r="CJ120" s="948"/>
      <c r="CK120" s="949" t="s">
        <v>475</v>
      </c>
      <c r="CL120" s="933"/>
      <c r="CM120" s="933"/>
      <c r="CN120" s="933"/>
      <c r="CO120" s="934"/>
      <c r="CP120" s="953" t="s">
        <v>410</v>
      </c>
      <c r="CQ120" s="954"/>
      <c r="CR120" s="954"/>
      <c r="CS120" s="954"/>
      <c r="CT120" s="954"/>
      <c r="CU120" s="954"/>
      <c r="CV120" s="954"/>
      <c r="CW120" s="954"/>
      <c r="CX120" s="954"/>
      <c r="CY120" s="954"/>
      <c r="CZ120" s="954"/>
      <c r="DA120" s="954"/>
      <c r="DB120" s="954"/>
      <c r="DC120" s="954"/>
      <c r="DD120" s="954"/>
      <c r="DE120" s="954"/>
      <c r="DF120" s="955"/>
      <c r="DG120" s="942">
        <v>41551605</v>
      </c>
      <c r="DH120" s="923"/>
      <c r="DI120" s="923"/>
      <c r="DJ120" s="923"/>
      <c r="DK120" s="923"/>
      <c r="DL120" s="923">
        <v>44093520</v>
      </c>
      <c r="DM120" s="923"/>
      <c r="DN120" s="923"/>
      <c r="DO120" s="923"/>
      <c r="DP120" s="923"/>
      <c r="DQ120" s="923">
        <v>42253156</v>
      </c>
      <c r="DR120" s="923"/>
      <c r="DS120" s="923"/>
      <c r="DT120" s="923"/>
      <c r="DU120" s="923"/>
      <c r="DV120" s="924">
        <v>64.8</v>
      </c>
      <c r="DW120" s="924"/>
      <c r="DX120" s="924"/>
      <c r="DY120" s="924"/>
      <c r="DZ120" s="925"/>
    </row>
    <row r="121" spans="1:130" s="246" customFormat="1" ht="26.25" customHeight="1" x14ac:dyDescent="0.2">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388</v>
      </c>
      <c r="AG121" s="858"/>
      <c r="AH121" s="858"/>
      <c r="AI121" s="858"/>
      <c r="AJ121" s="859"/>
      <c r="AK121" s="860" t="s">
        <v>388</v>
      </c>
      <c r="AL121" s="858"/>
      <c r="AM121" s="858"/>
      <c r="AN121" s="858"/>
      <c r="AO121" s="859"/>
      <c r="AP121" s="905" t="s">
        <v>127</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26412130</v>
      </c>
      <c r="BR121" s="895"/>
      <c r="BS121" s="895"/>
      <c r="BT121" s="895"/>
      <c r="BU121" s="895"/>
      <c r="BV121" s="895">
        <v>27231646</v>
      </c>
      <c r="BW121" s="895"/>
      <c r="BX121" s="895"/>
      <c r="BY121" s="895"/>
      <c r="BZ121" s="895"/>
      <c r="CA121" s="895">
        <v>27777525</v>
      </c>
      <c r="CB121" s="895"/>
      <c r="CC121" s="895"/>
      <c r="CD121" s="895"/>
      <c r="CE121" s="895"/>
      <c r="CF121" s="956">
        <v>42.6</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v>7657415</v>
      </c>
      <c r="DH121" s="895"/>
      <c r="DI121" s="895"/>
      <c r="DJ121" s="895"/>
      <c r="DK121" s="895"/>
      <c r="DL121" s="895">
        <v>10817634</v>
      </c>
      <c r="DM121" s="895"/>
      <c r="DN121" s="895"/>
      <c r="DO121" s="895"/>
      <c r="DP121" s="895"/>
      <c r="DQ121" s="895">
        <v>17144260</v>
      </c>
      <c r="DR121" s="895"/>
      <c r="DS121" s="895"/>
      <c r="DT121" s="895"/>
      <c r="DU121" s="895"/>
      <c r="DV121" s="872">
        <v>26.3</v>
      </c>
      <c r="DW121" s="872"/>
      <c r="DX121" s="872"/>
      <c r="DY121" s="872"/>
      <c r="DZ121" s="873"/>
    </row>
    <row r="122" spans="1:130" s="246" customFormat="1" ht="26.25" customHeight="1" x14ac:dyDescent="0.2">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110374372</v>
      </c>
      <c r="BR122" s="926"/>
      <c r="BS122" s="926"/>
      <c r="BT122" s="926"/>
      <c r="BU122" s="926"/>
      <c r="BV122" s="926">
        <v>112684485</v>
      </c>
      <c r="BW122" s="926"/>
      <c r="BX122" s="926"/>
      <c r="BY122" s="926"/>
      <c r="BZ122" s="926"/>
      <c r="CA122" s="926">
        <v>117702013</v>
      </c>
      <c r="CB122" s="926"/>
      <c r="CC122" s="926"/>
      <c r="CD122" s="926"/>
      <c r="CE122" s="926"/>
      <c r="CF122" s="927">
        <v>180.6</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2996238</v>
      </c>
      <c r="DH122" s="895"/>
      <c r="DI122" s="895"/>
      <c r="DJ122" s="895"/>
      <c r="DK122" s="895"/>
      <c r="DL122" s="895">
        <v>2854540</v>
      </c>
      <c r="DM122" s="895"/>
      <c r="DN122" s="895"/>
      <c r="DO122" s="895"/>
      <c r="DP122" s="895"/>
      <c r="DQ122" s="895">
        <v>2730302</v>
      </c>
      <c r="DR122" s="895"/>
      <c r="DS122" s="895"/>
      <c r="DT122" s="895"/>
      <c r="DU122" s="895"/>
      <c r="DV122" s="872">
        <v>4.2</v>
      </c>
      <c r="DW122" s="872"/>
      <c r="DX122" s="872"/>
      <c r="DY122" s="872"/>
      <c r="DZ122" s="873"/>
    </row>
    <row r="123" spans="1:130" s="246" customFormat="1" ht="26.25" customHeight="1" x14ac:dyDescent="0.2">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459</v>
      </c>
      <c r="AB123" s="858"/>
      <c r="AC123" s="858"/>
      <c r="AD123" s="858"/>
      <c r="AE123" s="859"/>
      <c r="AF123" s="860" t="s">
        <v>127</v>
      </c>
      <c r="AG123" s="858"/>
      <c r="AH123" s="858"/>
      <c r="AI123" s="858"/>
      <c r="AJ123" s="859"/>
      <c r="AK123" s="860" t="s">
        <v>450</v>
      </c>
      <c r="AL123" s="858"/>
      <c r="AM123" s="858"/>
      <c r="AN123" s="858"/>
      <c r="AO123" s="859"/>
      <c r="AP123" s="905" t="s">
        <v>450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480</v>
      </c>
      <c r="BP123" s="959"/>
      <c r="BQ123" s="913">
        <v>178759765</v>
      </c>
      <c r="BR123" s="914"/>
      <c r="BS123" s="914"/>
      <c r="BT123" s="914"/>
      <c r="BU123" s="914"/>
      <c r="BV123" s="914">
        <v>186493366</v>
      </c>
      <c r="BW123" s="914"/>
      <c r="BX123" s="914"/>
      <c r="BY123" s="914"/>
      <c r="BZ123" s="914"/>
      <c r="CA123" s="914">
        <v>195606062</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v>1683471</v>
      </c>
      <c r="DH123" s="858"/>
      <c r="DI123" s="858"/>
      <c r="DJ123" s="858"/>
      <c r="DK123" s="859"/>
      <c r="DL123" s="860">
        <v>1768592</v>
      </c>
      <c r="DM123" s="858"/>
      <c r="DN123" s="858"/>
      <c r="DO123" s="858"/>
      <c r="DP123" s="859"/>
      <c r="DQ123" s="860">
        <v>1780275</v>
      </c>
      <c r="DR123" s="858"/>
      <c r="DS123" s="858"/>
      <c r="DT123" s="858"/>
      <c r="DU123" s="859"/>
      <c r="DV123" s="905">
        <v>2.7</v>
      </c>
      <c r="DW123" s="906"/>
      <c r="DX123" s="906"/>
      <c r="DY123" s="906"/>
      <c r="DZ123" s="907"/>
    </row>
    <row r="124" spans="1:130" s="246" customFormat="1" ht="26.25" customHeight="1" thickBot="1" x14ac:dyDescent="0.25">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445</v>
      </c>
      <c r="AB124" s="858"/>
      <c r="AC124" s="858"/>
      <c r="AD124" s="858"/>
      <c r="AE124" s="859"/>
      <c r="AF124" s="860" t="s">
        <v>445</v>
      </c>
      <c r="AG124" s="858"/>
      <c r="AH124" s="858"/>
      <c r="AI124" s="858"/>
      <c r="AJ124" s="859"/>
      <c r="AK124" s="860" t="s">
        <v>445</v>
      </c>
      <c r="AL124" s="858"/>
      <c r="AM124" s="858"/>
      <c r="AN124" s="858"/>
      <c r="AO124" s="859"/>
      <c r="AP124" s="905" t="s">
        <v>445</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32.1</v>
      </c>
      <c r="BR124" s="912"/>
      <c r="BS124" s="912"/>
      <c r="BT124" s="912"/>
      <c r="BU124" s="912"/>
      <c r="BV124" s="912">
        <v>29.7</v>
      </c>
      <c r="BW124" s="912"/>
      <c r="BX124" s="912"/>
      <c r="BY124" s="912"/>
      <c r="BZ124" s="912"/>
      <c r="CA124" s="912">
        <v>17.399999999999999</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v>24478</v>
      </c>
      <c r="DH124" s="841"/>
      <c r="DI124" s="841"/>
      <c r="DJ124" s="841"/>
      <c r="DK124" s="842"/>
      <c r="DL124" s="843">
        <v>13094</v>
      </c>
      <c r="DM124" s="841"/>
      <c r="DN124" s="841"/>
      <c r="DO124" s="841"/>
      <c r="DP124" s="842"/>
      <c r="DQ124" s="843">
        <v>15880</v>
      </c>
      <c r="DR124" s="841"/>
      <c r="DS124" s="841"/>
      <c r="DT124" s="841"/>
      <c r="DU124" s="842"/>
      <c r="DV124" s="929">
        <v>0</v>
      </c>
      <c r="DW124" s="930"/>
      <c r="DX124" s="930"/>
      <c r="DY124" s="930"/>
      <c r="DZ124" s="931"/>
    </row>
    <row r="125" spans="1:130" s="246" customFormat="1" ht="26.25" customHeight="1" x14ac:dyDescent="0.2">
      <c r="A125" s="898"/>
      <c r="B125" s="899"/>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444</v>
      </c>
      <c r="AB125" s="858"/>
      <c r="AC125" s="858"/>
      <c r="AD125" s="858"/>
      <c r="AE125" s="859"/>
      <c r="AF125" s="860" t="s">
        <v>484</v>
      </c>
      <c r="AG125" s="858"/>
      <c r="AH125" s="858"/>
      <c r="AI125" s="858"/>
      <c r="AJ125" s="859"/>
      <c r="AK125" s="860" t="s">
        <v>485</v>
      </c>
      <c r="AL125" s="858"/>
      <c r="AM125" s="858"/>
      <c r="AN125" s="858"/>
      <c r="AO125" s="859"/>
      <c r="AP125" s="905" t="s">
        <v>486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444</v>
      </c>
      <c r="DH125" s="923"/>
      <c r="DI125" s="923"/>
      <c r="DJ125" s="923"/>
      <c r="DK125" s="923"/>
      <c r="DL125" s="923" t="s">
        <v>486</v>
      </c>
      <c r="DM125" s="923"/>
      <c r="DN125" s="923"/>
      <c r="DO125" s="923"/>
      <c r="DP125" s="923"/>
      <c r="DQ125" s="923" t="s">
        <v>486</v>
      </c>
      <c r="DR125" s="923"/>
      <c r="DS125" s="923"/>
      <c r="DT125" s="923"/>
      <c r="DU125" s="923"/>
      <c r="DV125" s="924" t="s">
        <v>459</v>
      </c>
      <c r="DW125" s="924"/>
      <c r="DX125" s="924"/>
      <c r="DY125" s="924"/>
      <c r="DZ125" s="925"/>
    </row>
    <row r="126" spans="1:130" s="246" customFormat="1" ht="26.25" customHeight="1" thickBot="1" x14ac:dyDescent="0.25">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769595</v>
      </c>
      <c r="AB126" s="858"/>
      <c r="AC126" s="858"/>
      <c r="AD126" s="858"/>
      <c r="AE126" s="859"/>
      <c r="AF126" s="860" t="s">
        <v>486</v>
      </c>
      <c r="AG126" s="858"/>
      <c r="AH126" s="858"/>
      <c r="AI126" s="858"/>
      <c r="AJ126" s="859"/>
      <c r="AK126" s="860" t="s">
        <v>444</v>
      </c>
      <c r="AL126" s="858"/>
      <c r="AM126" s="858"/>
      <c r="AN126" s="858"/>
      <c r="AO126" s="859"/>
      <c r="AP126" s="905" t="s">
        <v>486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t="s">
        <v>444</v>
      </c>
      <c r="DH126" s="895"/>
      <c r="DI126" s="895"/>
      <c r="DJ126" s="895"/>
      <c r="DK126" s="895"/>
      <c r="DL126" s="895" t="s">
        <v>486</v>
      </c>
      <c r="DM126" s="895"/>
      <c r="DN126" s="895"/>
      <c r="DO126" s="895"/>
      <c r="DP126" s="895"/>
      <c r="DQ126" s="895" t="s">
        <v>490</v>
      </c>
      <c r="DR126" s="895"/>
      <c r="DS126" s="895"/>
      <c r="DT126" s="895"/>
      <c r="DU126" s="895"/>
      <c r="DV126" s="872" t="s">
        <v>486</v>
      </c>
      <c r="DW126" s="872"/>
      <c r="DX126" s="872"/>
      <c r="DY126" s="872"/>
      <c r="DZ126" s="873"/>
    </row>
    <row r="127" spans="1:130" s="246" customFormat="1" ht="26.25" customHeight="1" x14ac:dyDescent="0.2">
      <c r="A127" s="900"/>
      <c r="B127" s="901"/>
      <c r="C127" s="919" t="s">
        <v>491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1417</v>
      </c>
      <c r="AB127" s="858"/>
      <c r="AC127" s="858"/>
      <c r="AD127" s="858"/>
      <c r="AE127" s="859"/>
      <c r="AF127" s="860">
        <v>1156</v>
      </c>
      <c r="AG127" s="858"/>
      <c r="AH127" s="858"/>
      <c r="AI127" s="858"/>
      <c r="AJ127" s="859"/>
      <c r="AK127" s="860">
        <v>938</v>
      </c>
      <c r="AL127" s="858"/>
      <c r="AM127" s="858"/>
      <c r="AN127" s="858"/>
      <c r="AO127" s="859"/>
      <c r="AP127" s="905">
        <v>0</v>
      </c>
      <c r="AQ127" s="906"/>
      <c r="AR127" s="906"/>
      <c r="AS127" s="906"/>
      <c r="AT127" s="907"/>
      <c r="AU127" s="282"/>
      <c r="AV127" s="282"/>
      <c r="AW127" s="282"/>
      <c r="AX127" s="922" t="s">
        <v>492</v>
      </c>
      <c r="AY127" s="890"/>
      <c r="AZ127" s="890"/>
      <c r="BA127" s="890"/>
      <c r="BB127" s="890"/>
      <c r="BC127" s="890"/>
      <c r="BD127" s="890"/>
      <c r="BE127" s="891"/>
      <c r="BF127" s="889" t="s">
        <v>493</v>
      </c>
      <c r="BG127" s="890"/>
      <c r="BH127" s="890"/>
      <c r="BI127" s="890"/>
      <c r="BJ127" s="890"/>
      <c r="BK127" s="890"/>
      <c r="BL127" s="891"/>
      <c r="BM127" s="889" t="s">
        <v>494</v>
      </c>
      <c r="BN127" s="890"/>
      <c r="BO127" s="890"/>
      <c r="BP127" s="890"/>
      <c r="BQ127" s="890"/>
      <c r="BR127" s="890"/>
      <c r="BS127" s="891"/>
      <c r="BT127" s="889" t="s">
        <v>495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496</v>
      </c>
      <c r="CQ127" s="828"/>
      <c r="CR127" s="828"/>
      <c r="CS127" s="828"/>
      <c r="CT127" s="828"/>
      <c r="CU127" s="828"/>
      <c r="CV127" s="828"/>
      <c r="CW127" s="828"/>
      <c r="CX127" s="828"/>
      <c r="CY127" s="828"/>
      <c r="CZ127" s="828"/>
      <c r="DA127" s="828"/>
      <c r="DB127" s="828"/>
      <c r="DC127" s="828"/>
      <c r="DD127" s="828"/>
      <c r="DE127" s="828"/>
      <c r="DF127" s="829"/>
      <c r="DG127" s="894" t="s">
        <v>486</v>
      </c>
      <c r="DH127" s="895"/>
      <c r="DI127" s="895"/>
      <c r="DJ127" s="895"/>
      <c r="DK127" s="895"/>
      <c r="DL127" s="895" t="s">
        <v>484</v>
      </c>
      <c r="DM127" s="895"/>
      <c r="DN127" s="895"/>
      <c r="DO127" s="895"/>
      <c r="DP127" s="895"/>
      <c r="DQ127" s="895" t="s">
        <v>486</v>
      </c>
      <c r="DR127" s="895"/>
      <c r="DS127" s="895"/>
      <c r="DT127" s="895"/>
      <c r="DU127" s="895"/>
      <c r="DV127" s="872" t="s">
        <v>484</v>
      </c>
      <c r="DW127" s="872"/>
      <c r="DX127" s="872"/>
      <c r="DY127" s="872"/>
      <c r="DZ127" s="873"/>
    </row>
    <row r="128" spans="1:130" s="246" customFormat="1" ht="26.25" customHeight="1" thickBot="1" x14ac:dyDescent="0.25">
      <c r="A128" s="874" t="s">
        <v>497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498</v>
      </c>
      <c r="X128" s="876"/>
      <c r="Y128" s="876"/>
      <c r="Z128" s="877"/>
      <c r="AA128" s="878">
        <v>1973586</v>
      </c>
      <c r="AB128" s="879"/>
      <c r="AC128" s="879"/>
      <c r="AD128" s="879"/>
      <c r="AE128" s="880"/>
      <c r="AF128" s="881">
        <v>2121183</v>
      </c>
      <c r="AG128" s="879"/>
      <c r="AH128" s="879"/>
      <c r="AI128" s="879"/>
      <c r="AJ128" s="880"/>
      <c r="AK128" s="881">
        <v>2352134</v>
      </c>
      <c r="AL128" s="879"/>
      <c r="AM128" s="879"/>
      <c r="AN128" s="879"/>
      <c r="AO128" s="880"/>
      <c r="AP128" s="882"/>
      <c r="AQ128" s="883"/>
      <c r="AR128" s="883"/>
      <c r="AS128" s="883"/>
      <c r="AT128" s="884"/>
      <c r="AU128" s="282"/>
      <c r="AV128" s="282"/>
      <c r="AW128" s="282"/>
      <c r="AX128" s="885" t="s">
        <v>499</v>
      </c>
      <c r="AY128" s="886"/>
      <c r="AZ128" s="886"/>
      <c r="BA128" s="886"/>
      <c r="BB128" s="886"/>
      <c r="BC128" s="886"/>
      <c r="BD128" s="886"/>
      <c r="BE128" s="887"/>
      <c r="BF128" s="864" t="s">
        <v>444</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500</v>
      </c>
      <c r="CQ128" s="806"/>
      <c r="CR128" s="806"/>
      <c r="CS128" s="806"/>
      <c r="CT128" s="806"/>
      <c r="CU128" s="806"/>
      <c r="CV128" s="806"/>
      <c r="CW128" s="806"/>
      <c r="CX128" s="806"/>
      <c r="CY128" s="806"/>
      <c r="CZ128" s="806"/>
      <c r="DA128" s="806"/>
      <c r="DB128" s="806"/>
      <c r="DC128" s="806"/>
      <c r="DD128" s="806"/>
      <c r="DE128" s="806"/>
      <c r="DF128" s="807"/>
      <c r="DG128" s="868" t="s">
        <v>444</v>
      </c>
      <c r="DH128" s="869"/>
      <c r="DI128" s="869"/>
      <c r="DJ128" s="869"/>
      <c r="DK128" s="869"/>
      <c r="DL128" s="869" t="s">
        <v>490</v>
      </c>
      <c r="DM128" s="869"/>
      <c r="DN128" s="869"/>
      <c r="DO128" s="869"/>
      <c r="DP128" s="869"/>
      <c r="DQ128" s="869" t="s">
        <v>444</v>
      </c>
      <c r="DR128" s="869"/>
      <c r="DS128" s="869"/>
      <c r="DT128" s="869"/>
      <c r="DU128" s="869"/>
      <c r="DV128" s="870" t="s">
        <v>486</v>
      </c>
      <c r="DW128" s="870"/>
      <c r="DX128" s="870"/>
      <c r="DY128" s="870"/>
      <c r="DZ128" s="871"/>
    </row>
    <row r="129" spans="1:131" s="246" customFormat="1" ht="26.25" customHeight="1" x14ac:dyDescent="0.2">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501</v>
      </c>
      <c r="X129" s="855"/>
      <c r="Y129" s="855"/>
      <c r="Z129" s="856"/>
      <c r="AA129" s="857">
        <v>73002355</v>
      </c>
      <c r="AB129" s="858"/>
      <c r="AC129" s="858"/>
      <c r="AD129" s="858"/>
      <c r="AE129" s="859"/>
      <c r="AF129" s="860">
        <v>73595829</v>
      </c>
      <c r="AG129" s="858"/>
      <c r="AH129" s="858"/>
      <c r="AI129" s="858"/>
      <c r="AJ129" s="859"/>
      <c r="AK129" s="860">
        <v>74430959</v>
      </c>
      <c r="AL129" s="858"/>
      <c r="AM129" s="858"/>
      <c r="AN129" s="858"/>
      <c r="AO129" s="859"/>
      <c r="AP129" s="861"/>
      <c r="AQ129" s="862"/>
      <c r="AR129" s="862"/>
      <c r="AS129" s="862"/>
      <c r="AT129" s="863"/>
      <c r="AU129" s="284"/>
      <c r="AV129" s="284"/>
      <c r="AW129" s="284"/>
      <c r="AX129" s="827" t="s">
        <v>502</v>
      </c>
      <c r="AY129" s="828"/>
      <c r="AZ129" s="828"/>
      <c r="BA129" s="828"/>
      <c r="BB129" s="828"/>
      <c r="BC129" s="828"/>
      <c r="BD129" s="828"/>
      <c r="BE129" s="829"/>
      <c r="BF129" s="847" t="s">
        <v>444</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504</v>
      </c>
      <c r="X130" s="855"/>
      <c r="Y130" s="855"/>
      <c r="Z130" s="856"/>
      <c r="AA130" s="857">
        <v>9671867</v>
      </c>
      <c r="AB130" s="858"/>
      <c r="AC130" s="858"/>
      <c r="AD130" s="858"/>
      <c r="AE130" s="859"/>
      <c r="AF130" s="860">
        <v>9495817</v>
      </c>
      <c r="AG130" s="858"/>
      <c r="AH130" s="858"/>
      <c r="AI130" s="858"/>
      <c r="AJ130" s="859"/>
      <c r="AK130" s="860">
        <v>9246873</v>
      </c>
      <c r="AL130" s="858"/>
      <c r="AM130" s="858"/>
      <c r="AN130" s="858"/>
      <c r="AO130" s="859"/>
      <c r="AP130" s="861"/>
      <c r="AQ130" s="862"/>
      <c r="AR130" s="862"/>
      <c r="AS130" s="862"/>
      <c r="AT130" s="863"/>
      <c r="AU130" s="284"/>
      <c r="AV130" s="284"/>
      <c r="AW130" s="284"/>
      <c r="AX130" s="827" t="s">
        <v>505</v>
      </c>
      <c r="AY130" s="828"/>
      <c r="AZ130" s="828"/>
      <c r="BA130" s="828"/>
      <c r="BB130" s="828"/>
      <c r="BC130" s="828"/>
      <c r="BD130" s="828"/>
      <c r="BE130" s="829"/>
      <c r="BF130" s="830">
        <v>7.9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506</v>
      </c>
      <c r="X131" s="838"/>
      <c r="Y131" s="838"/>
      <c r="Z131" s="839"/>
      <c r="AA131" s="840">
        <v>63330488</v>
      </c>
      <c r="AB131" s="841"/>
      <c r="AC131" s="841"/>
      <c r="AD131" s="841"/>
      <c r="AE131" s="842"/>
      <c r="AF131" s="843">
        <v>64100012</v>
      </c>
      <c r="AG131" s="841"/>
      <c r="AH131" s="841"/>
      <c r="AI131" s="841"/>
      <c r="AJ131" s="842"/>
      <c r="AK131" s="843">
        <v>65184086</v>
      </c>
      <c r="AL131" s="841"/>
      <c r="AM131" s="841"/>
      <c r="AN131" s="841"/>
      <c r="AO131" s="842"/>
      <c r="AP131" s="844"/>
      <c r="AQ131" s="845"/>
      <c r="AR131" s="845"/>
      <c r="AS131" s="845"/>
      <c r="AT131" s="846"/>
      <c r="AU131" s="284"/>
      <c r="AV131" s="284"/>
      <c r="AW131" s="284"/>
      <c r="AX131" s="805" t="s">
        <v>507</v>
      </c>
      <c r="AY131" s="806"/>
      <c r="AZ131" s="806"/>
      <c r="BA131" s="806"/>
      <c r="BB131" s="806"/>
      <c r="BC131" s="806"/>
      <c r="BD131" s="806"/>
      <c r="BE131" s="807"/>
      <c r="BF131" s="808">
        <v>17.399999999999999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9.3331840419999992</v>
      </c>
      <c r="AB132" s="821"/>
      <c r="AC132" s="821"/>
      <c r="AD132" s="821"/>
      <c r="AE132" s="822"/>
      <c r="AF132" s="823">
        <v>7.3469611830000003</v>
      </c>
      <c r="AG132" s="821"/>
      <c r="AH132" s="821"/>
      <c r="AI132" s="821"/>
      <c r="AJ132" s="822"/>
      <c r="AK132" s="823">
        <v>7.1897287939999996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9.4</v>
      </c>
      <c r="AB133" s="800"/>
      <c r="AC133" s="800"/>
      <c r="AD133" s="800"/>
      <c r="AE133" s="801"/>
      <c r="AF133" s="799">
        <v>8.3000000000000007</v>
      </c>
      <c r="AG133" s="800"/>
      <c r="AH133" s="800"/>
      <c r="AI133" s="800"/>
      <c r="AJ133" s="801"/>
      <c r="AK133" s="799">
        <v>7.9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Bo4zQDHKFBZaPvTX4ygPfsCxVgbQhyQwjYl4q8Fw/5ignnpxloFHiciK4v3nwUaMvqvday+Rdfh2510tib8Lw==" saltValue="GPLh3XHm0HVkl3dik2+Q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XFBE7eAyjetVoFroDak0IHCwyRD1wXXua0j9rC8Kjp/52Dgjrm9lNHlUoTq6fqrYUm1Q8rYKTchGXHt+8Qe/jA==" saltValue="HsRoS2CuedqEZVIlhSr1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67SvNID4RLf8qvobuBhgk6Elm7fRRmeBH91dHy+41JsFImjPqtZxOLfGxbrYtWYTTo2oKhBkdAu/vcY5huHA==" saltValue="xRjjNiPPjAPJMyUdwafK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514</v>
      </c>
      <c r="AP7" s="303"/>
      <c r="AQ7" s="304" t="s">
        <v>515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516</v>
      </c>
      <c r="AQ8" s="310" t="s">
        <v>517</v>
      </c>
      <c r="AR8" s="311" t="s">
        <v>518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519</v>
      </c>
      <c r="AL9" s="1227"/>
      <c r="AM9" s="1227"/>
      <c r="AN9" s="1228"/>
      <c r="AO9" s="312">
        <v>18926040</v>
      </c>
      <c r="AP9" s="312">
        <v>58369</v>
      </c>
      <c r="AQ9" s="313">
        <v>57923</v>
      </c>
      <c r="AR9" s="314">
        <v>0.8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520</v>
      </c>
      <c r="AL10" s="1227"/>
      <c r="AM10" s="1227"/>
      <c r="AN10" s="1228"/>
      <c r="AO10" s="315">
        <v>1674810</v>
      </c>
      <c r="AP10" s="315">
        <v>5165</v>
      </c>
      <c r="AQ10" s="316">
        <v>2689</v>
      </c>
      <c r="AR10" s="317">
        <v>92.1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521</v>
      </c>
      <c r="AL11" s="1227"/>
      <c r="AM11" s="1227"/>
      <c r="AN11" s="1228"/>
      <c r="AO11" s="315">
        <v>19628</v>
      </c>
      <c r="AP11" s="315">
        <v>61</v>
      </c>
      <c r="AQ11" s="316">
        <v>1561</v>
      </c>
      <c r="AR11" s="317">
        <v>-96.1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522</v>
      </c>
      <c r="AL12" s="1227"/>
      <c r="AM12" s="1227"/>
      <c r="AN12" s="1228"/>
      <c r="AO12" s="315">
        <v>975776</v>
      </c>
      <c r="AP12" s="315">
        <v>3009</v>
      </c>
      <c r="AQ12" s="316">
        <v>539</v>
      </c>
      <c r="AR12" s="317">
        <v>458.3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523</v>
      </c>
      <c r="AL13" s="1227"/>
      <c r="AM13" s="1227"/>
      <c r="AN13" s="1228"/>
      <c r="AO13" s="315" t="s">
        <v>524</v>
      </c>
      <c r="AP13" s="315" t="s">
        <v>524</v>
      </c>
      <c r="AQ13" s="316">
        <v>13</v>
      </c>
      <c r="AR13" s="317" t="s">
        <v>524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525</v>
      </c>
      <c r="AL14" s="1227"/>
      <c r="AM14" s="1227"/>
      <c r="AN14" s="1228"/>
      <c r="AO14" s="315">
        <v>292169</v>
      </c>
      <c r="AP14" s="315">
        <v>901</v>
      </c>
      <c r="AQ14" s="316">
        <v>1886</v>
      </c>
      <c r="AR14" s="317">
        <v>-52.2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526</v>
      </c>
      <c r="AL15" s="1227"/>
      <c r="AM15" s="1227"/>
      <c r="AN15" s="1228"/>
      <c r="AO15" s="315">
        <v>45725</v>
      </c>
      <c r="AP15" s="315">
        <v>141</v>
      </c>
      <c r="AQ15" s="316">
        <v>1251</v>
      </c>
      <c r="AR15" s="317">
        <v>-88.7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527</v>
      </c>
      <c r="AL16" s="1230"/>
      <c r="AM16" s="1230"/>
      <c r="AN16" s="1231"/>
      <c r="AO16" s="315">
        <v>-1406411</v>
      </c>
      <c r="AP16" s="315">
        <v>-4337</v>
      </c>
      <c r="AQ16" s="316">
        <v>-4255</v>
      </c>
      <c r="AR16" s="317">
        <v>1.9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20527737</v>
      </c>
      <c r="AP17" s="315">
        <v>63309</v>
      </c>
      <c r="AQ17" s="316">
        <v>61607</v>
      </c>
      <c r="AR17" s="317">
        <v>2.8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532</v>
      </c>
      <c r="AL21" s="1224"/>
      <c r="AM21" s="1224"/>
      <c r="AN21" s="1225"/>
      <c r="AO21" s="327">
        <v>7.08</v>
      </c>
      <c r="AP21" s="328">
        <v>6.25</v>
      </c>
      <c r="AQ21" s="329">
        <v>0.83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533</v>
      </c>
      <c r="AL22" s="1224"/>
      <c r="AM22" s="1224"/>
      <c r="AN22" s="1225"/>
      <c r="AO22" s="332">
        <v>101.1</v>
      </c>
      <c r="AP22" s="333">
        <v>100</v>
      </c>
      <c r="AQ22" s="334">
        <v>1.1000000000000001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514</v>
      </c>
      <c r="AP30" s="303"/>
      <c r="AQ30" s="304" t="s">
        <v>515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516</v>
      </c>
      <c r="AQ31" s="310" t="s">
        <v>517</v>
      </c>
      <c r="AR31" s="311" t="s">
        <v>518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537</v>
      </c>
      <c r="AL32" s="1215"/>
      <c r="AM32" s="1215"/>
      <c r="AN32" s="1216"/>
      <c r="AO32" s="342">
        <v>11693712</v>
      </c>
      <c r="AP32" s="342">
        <v>36064</v>
      </c>
      <c r="AQ32" s="343">
        <v>37305</v>
      </c>
      <c r="AR32" s="344">
        <v>-3.3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538</v>
      </c>
      <c r="AL33" s="1215"/>
      <c r="AM33" s="1215"/>
      <c r="AN33" s="1216"/>
      <c r="AO33" s="342" t="s">
        <v>524</v>
      </c>
      <c r="AP33" s="342" t="s">
        <v>524</v>
      </c>
      <c r="AQ33" s="343">
        <v>4</v>
      </c>
      <c r="AR33" s="344" t="s">
        <v>524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539</v>
      </c>
      <c r="AL34" s="1215"/>
      <c r="AM34" s="1215"/>
      <c r="AN34" s="1216"/>
      <c r="AO34" s="342" t="s">
        <v>524</v>
      </c>
      <c r="AP34" s="342" t="s">
        <v>524</v>
      </c>
      <c r="AQ34" s="343">
        <v>89</v>
      </c>
      <c r="AR34" s="344" t="s">
        <v>524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540</v>
      </c>
      <c r="AL35" s="1215"/>
      <c r="AM35" s="1215"/>
      <c r="AN35" s="1216"/>
      <c r="AO35" s="342">
        <v>3614736</v>
      </c>
      <c r="AP35" s="342">
        <v>11148</v>
      </c>
      <c r="AQ35" s="343">
        <v>9317</v>
      </c>
      <c r="AR35" s="344">
        <v>19.7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541</v>
      </c>
      <c r="AL36" s="1215"/>
      <c r="AM36" s="1215"/>
      <c r="AN36" s="1216"/>
      <c r="AO36" s="342">
        <v>3985</v>
      </c>
      <c r="AP36" s="342">
        <v>12</v>
      </c>
      <c r="AQ36" s="343">
        <v>337</v>
      </c>
      <c r="AR36" s="344">
        <v>-96.4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542</v>
      </c>
      <c r="AL37" s="1215"/>
      <c r="AM37" s="1215"/>
      <c r="AN37" s="1216"/>
      <c r="AO37" s="342">
        <v>973133</v>
      </c>
      <c r="AP37" s="342">
        <v>3001</v>
      </c>
      <c r="AQ37" s="343">
        <v>969</v>
      </c>
      <c r="AR37" s="344">
        <v>209.7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543</v>
      </c>
      <c r="AL38" s="1218"/>
      <c r="AM38" s="1218"/>
      <c r="AN38" s="1219"/>
      <c r="AO38" s="345" t="s">
        <v>524</v>
      </c>
      <c r="AP38" s="345" t="s">
        <v>524</v>
      </c>
      <c r="AQ38" s="346">
        <v>1</v>
      </c>
      <c r="AR38" s="334" t="s">
        <v>524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544</v>
      </c>
      <c r="AL39" s="1218"/>
      <c r="AM39" s="1218"/>
      <c r="AN39" s="1219"/>
      <c r="AO39" s="342">
        <v>-2352134</v>
      </c>
      <c r="AP39" s="342">
        <v>-7254</v>
      </c>
      <c r="AQ39" s="343">
        <v>-8362</v>
      </c>
      <c r="AR39" s="344">
        <v>-13.3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545</v>
      </c>
      <c r="AL40" s="1215"/>
      <c r="AM40" s="1215"/>
      <c r="AN40" s="1216"/>
      <c r="AO40" s="342">
        <v>-9246873</v>
      </c>
      <c r="AP40" s="342">
        <v>-28518</v>
      </c>
      <c r="AQ40" s="343">
        <v>-29125</v>
      </c>
      <c r="AR40" s="344">
        <v>-2.1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4686559</v>
      </c>
      <c r="AP41" s="342">
        <v>14454</v>
      </c>
      <c r="AQ41" s="343">
        <v>10534</v>
      </c>
      <c r="AR41" s="344">
        <v>37.200000000000003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514</v>
      </c>
      <c r="AN49" s="1209" t="s">
        <v>549</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550</v>
      </c>
      <c r="AO50" s="359" t="s">
        <v>551</v>
      </c>
      <c r="AP50" s="360" t="s">
        <v>552</v>
      </c>
      <c r="AQ50" s="361" t="s">
        <v>553</v>
      </c>
      <c r="AR50" s="362" t="s">
        <v>554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48060834</v>
      </c>
      <c r="AN51" s="364">
        <v>143980</v>
      </c>
      <c r="AO51" s="365">
        <v>28.2</v>
      </c>
      <c r="AP51" s="366">
        <v>51613</v>
      </c>
      <c r="AQ51" s="367">
        <v>8.3000000000000007</v>
      </c>
      <c r="AR51" s="368">
        <v>19.899999999999999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7904865</v>
      </c>
      <c r="AN52" s="372">
        <v>23681</v>
      </c>
      <c r="AO52" s="373">
        <v>55.4</v>
      </c>
      <c r="AP52" s="374">
        <v>25872</v>
      </c>
      <c r="AQ52" s="375">
        <v>10.8</v>
      </c>
      <c r="AR52" s="376">
        <v>44.6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38144960</v>
      </c>
      <c r="AN53" s="364">
        <v>114922</v>
      </c>
      <c r="AO53" s="365">
        <v>-20.2</v>
      </c>
      <c r="AP53" s="366">
        <v>50880</v>
      </c>
      <c r="AQ53" s="367">
        <v>-1.4</v>
      </c>
      <c r="AR53" s="368">
        <v>-18.8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9599225</v>
      </c>
      <c r="AN54" s="372">
        <v>28920</v>
      </c>
      <c r="AO54" s="373">
        <v>22.1</v>
      </c>
      <c r="AP54" s="374">
        <v>27819</v>
      </c>
      <c r="AQ54" s="375">
        <v>7.5</v>
      </c>
      <c r="AR54" s="376">
        <v>14.6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27543234</v>
      </c>
      <c r="AN55" s="364">
        <v>83480</v>
      </c>
      <c r="AO55" s="365">
        <v>-27.4</v>
      </c>
      <c r="AP55" s="366">
        <v>46395</v>
      </c>
      <c r="AQ55" s="367">
        <v>-8.8000000000000007</v>
      </c>
      <c r="AR55" s="368">
        <v>-18.600000000000001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6337333</v>
      </c>
      <c r="AN56" s="372">
        <v>19208</v>
      </c>
      <c r="AO56" s="373">
        <v>-33.6</v>
      </c>
      <c r="AP56" s="374">
        <v>26304</v>
      </c>
      <c r="AQ56" s="375">
        <v>-5.4</v>
      </c>
      <c r="AR56" s="376">
        <v>-28.2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29581581</v>
      </c>
      <c r="AN57" s="364">
        <v>90439</v>
      </c>
      <c r="AO57" s="365">
        <v>8.3000000000000007</v>
      </c>
      <c r="AP57" s="366">
        <v>48088</v>
      </c>
      <c r="AQ57" s="367">
        <v>3.6</v>
      </c>
      <c r="AR57" s="368">
        <v>4.7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9858715</v>
      </c>
      <c r="AN58" s="372">
        <v>30141</v>
      </c>
      <c r="AO58" s="373">
        <v>56.9</v>
      </c>
      <c r="AP58" s="374">
        <v>25183</v>
      </c>
      <c r="AQ58" s="375">
        <v>-4.3</v>
      </c>
      <c r="AR58" s="376">
        <v>61.2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20687393</v>
      </c>
      <c r="AN59" s="364">
        <v>63802</v>
      </c>
      <c r="AO59" s="365">
        <v>-29.5</v>
      </c>
      <c r="AP59" s="366">
        <v>46457</v>
      </c>
      <c r="AQ59" s="367">
        <v>-3.4</v>
      </c>
      <c r="AR59" s="368">
        <v>-26.1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7588003</v>
      </c>
      <c r="AN60" s="372">
        <v>23402</v>
      </c>
      <c r="AO60" s="373">
        <v>-22.4</v>
      </c>
      <c r="AP60" s="374">
        <v>24020</v>
      </c>
      <c r="AQ60" s="375">
        <v>-4.5999999999999996</v>
      </c>
      <c r="AR60" s="376">
        <v>-17.8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32803600</v>
      </c>
      <c r="AN61" s="379">
        <v>99325</v>
      </c>
      <c r="AO61" s="380">
        <v>-8.1</v>
      </c>
      <c r="AP61" s="381">
        <v>48687</v>
      </c>
      <c r="AQ61" s="382">
        <v>-0.3</v>
      </c>
      <c r="AR61" s="368">
        <v>-7.8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8257628</v>
      </c>
      <c r="AN62" s="372">
        <v>25070</v>
      </c>
      <c r="AO62" s="373">
        <v>15.7</v>
      </c>
      <c r="AP62" s="374">
        <v>25840</v>
      </c>
      <c r="AQ62" s="375">
        <v>0.8</v>
      </c>
      <c r="AR62" s="376">
        <v>14.9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Dq4QlPmIFRNRDuhLx2C4ylH1u12XQ5+CAkbPgVqACScnaQSneBJe8xjy26KUbG42teznnd2lU+mTmvbxDqnFsg==" saltValue="S2dBXdW/rP/BGAUd1Jok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oBEpO65JyIaXVbtRqmfzJ0Guyk287XR7XzAkpxb/T2AmvsKi9/5lGIotqArqAfvoZYhoxsuiX2BSImuy/4mfA==" saltValue="4PFSOzPeTvF5QQKxGasL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ouLbfnt5KthbKrMmsYEYMsIsXLzO8sCcfbNmzBxMaeqmssxurOLjvoJsCyVmn4upBCQ/z5j9ivUHDXiVm/vYA==" saltValue="FDitbz0hu6tXnFI6pkv9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2" t="s">
        <v>3</v>
      </c>
      <c r="D47" s="1232"/>
      <c r="E47" s="1233"/>
      <c r="F47" s="11">
        <v>16.13</v>
      </c>
      <c r="G47" s="12">
        <v>19.54</v>
      </c>
      <c r="H47" s="12">
        <v>20.29</v>
      </c>
      <c r="I47" s="12">
        <v>16.57</v>
      </c>
      <c r="J47" s="13">
        <v>13.3</v>
      </c>
    </row>
    <row r="48" spans="2:10" ht="57.75" customHeight="1" x14ac:dyDescent="0.2">
      <c r="B48" s="14"/>
      <c r="C48" s="1234" t="s">
        <v>4</v>
      </c>
      <c r="D48" s="1234"/>
      <c r="E48" s="1235"/>
      <c r="F48" s="15">
        <v>7.48</v>
      </c>
      <c r="G48" s="16">
        <v>7.12</v>
      </c>
      <c r="H48" s="16">
        <v>5.21</v>
      </c>
      <c r="I48" s="16">
        <v>6.05</v>
      </c>
      <c r="J48" s="17">
        <v>6.11</v>
      </c>
    </row>
    <row r="49" spans="2:10" ht="57.75" customHeight="1" thickBot="1" x14ac:dyDescent="0.25">
      <c r="B49" s="18"/>
      <c r="C49" s="1236" t="s">
        <v>5</v>
      </c>
      <c r="D49" s="1236"/>
      <c r="E49" s="1237"/>
      <c r="F49" s="19" t="s">
        <v>570</v>
      </c>
      <c r="G49" s="20">
        <v>3.1</v>
      </c>
      <c r="H49" s="20" t="s">
        <v>571</v>
      </c>
      <c r="I49" s="20" t="s">
        <v>572</v>
      </c>
      <c r="J49" s="21" t="s">
        <v>573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FQGma+ZHvtqNVYI8eAe+6rZhy4eh1RMROp3yF6wjagKzthkW4StiU04ach9ry4KHJVbQO0sArbWZnonraypw==" saltValue="24zVcNkG+Q6T1GlRPyGo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4" t="s">
        <v>574</v>
      </c>
      <c r="D34" s="1244"/>
      <c r="E34" s="1245"/>
      <c r="F34" s="32">
        <v>11.39</v>
      </c>
      <c r="G34" s="33">
        <v>13.14</v>
      </c>
      <c r="H34" s="33">
        <v>13.61</v>
      </c>
      <c r="I34" s="33">
        <v>12.91</v>
      </c>
      <c r="J34" s="34">
        <v>13.77</v>
      </c>
      <c r="K34" s="22"/>
      <c r="L34" s="22"/>
      <c r="M34" s="22"/>
      <c r="N34" s="22"/>
      <c r="O34" s="22"/>
      <c r="P34" s="22"/>
    </row>
    <row r="35" spans="1:16" ht="39" customHeight="1" x14ac:dyDescent="0.2">
      <c r="A35" s="22"/>
      <c r="B35" s="35"/>
      <c r="C35" s="1238" t="s">
        <v>575</v>
      </c>
      <c r="D35" s="1239"/>
      <c r="E35" s="1240"/>
      <c r="F35" s="36">
        <v>6.84</v>
      </c>
      <c r="G35" s="37">
        <v>8.7799999999999994</v>
      </c>
      <c r="H35" s="37">
        <v>9.99</v>
      </c>
      <c r="I35" s="37">
        <v>10.92</v>
      </c>
      <c r="J35" s="38">
        <v>10.35</v>
      </c>
      <c r="K35" s="22"/>
      <c r="L35" s="22"/>
      <c r="M35" s="22"/>
      <c r="N35" s="22"/>
      <c r="O35" s="22"/>
      <c r="P35" s="22"/>
    </row>
    <row r="36" spans="1:16" ht="39" customHeight="1" x14ac:dyDescent="0.2">
      <c r="A36" s="22"/>
      <c r="B36" s="35"/>
      <c r="C36" s="1238" t="s">
        <v>576</v>
      </c>
      <c r="D36" s="1239"/>
      <c r="E36" s="1240"/>
      <c r="F36" s="36">
        <v>9.66</v>
      </c>
      <c r="G36" s="37">
        <v>7.15</v>
      </c>
      <c r="H36" s="37">
        <v>5.2</v>
      </c>
      <c r="I36" s="37">
        <v>6.16</v>
      </c>
      <c r="J36" s="38">
        <v>6.32</v>
      </c>
      <c r="K36" s="22"/>
      <c r="L36" s="22"/>
      <c r="M36" s="22"/>
      <c r="N36" s="22"/>
      <c r="O36" s="22"/>
      <c r="P36" s="22"/>
    </row>
    <row r="37" spans="1:16" ht="39" customHeight="1" x14ac:dyDescent="0.2">
      <c r="A37" s="22"/>
      <c r="B37" s="35"/>
      <c r="C37" s="1238" t="s">
        <v>577</v>
      </c>
      <c r="D37" s="1239"/>
      <c r="E37" s="1240"/>
      <c r="F37" s="36">
        <v>0.78</v>
      </c>
      <c r="G37" s="37">
        <v>0.87</v>
      </c>
      <c r="H37" s="37">
        <v>1.38</v>
      </c>
      <c r="I37" s="37">
        <v>0.76</v>
      </c>
      <c r="J37" s="38">
        <v>1.1200000000000001</v>
      </c>
      <c r="K37" s="22"/>
      <c r="L37" s="22"/>
      <c r="M37" s="22"/>
      <c r="N37" s="22"/>
      <c r="O37" s="22"/>
      <c r="P37" s="22"/>
    </row>
    <row r="38" spans="1:16" ht="39" customHeight="1" x14ac:dyDescent="0.2">
      <c r="A38" s="22"/>
      <c r="B38" s="35"/>
      <c r="C38" s="1238" t="s">
        <v>578</v>
      </c>
      <c r="D38" s="1239"/>
      <c r="E38" s="1240"/>
      <c r="F38" s="36" t="s">
        <v>524</v>
      </c>
      <c r="G38" s="37" t="s">
        <v>524</v>
      </c>
      <c r="H38" s="37">
        <v>0.54</v>
      </c>
      <c r="I38" s="37">
        <v>0.56000000000000005</v>
      </c>
      <c r="J38" s="38">
        <v>0.59</v>
      </c>
      <c r="K38" s="22"/>
      <c r="L38" s="22"/>
      <c r="M38" s="22"/>
      <c r="N38" s="22"/>
      <c r="O38" s="22"/>
      <c r="P38" s="22"/>
    </row>
    <row r="39" spans="1:16" ht="39" customHeight="1" x14ac:dyDescent="0.2">
      <c r="A39" s="22"/>
      <c r="B39" s="35"/>
      <c r="C39" s="1238" t="s">
        <v>579</v>
      </c>
      <c r="D39" s="1239"/>
      <c r="E39" s="1240"/>
      <c r="F39" s="36">
        <v>0.78</v>
      </c>
      <c r="G39" s="37">
        <v>0.91</v>
      </c>
      <c r="H39" s="37">
        <v>0.51</v>
      </c>
      <c r="I39" s="37">
        <v>0.69</v>
      </c>
      <c r="J39" s="38">
        <v>0.28999999999999998</v>
      </c>
      <c r="K39" s="22"/>
      <c r="L39" s="22"/>
      <c r="M39" s="22"/>
      <c r="N39" s="22"/>
      <c r="O39" s="22"/>
      <c r="P39" s="22"/>
    </row>
    <row r="40" spans="1:16" ht="39" customHeight="1" x14ac:dyDescent="0.2">
      <c r="A40" s="22"/>
      <c r="B40" s="35"/>
      <c r="C40" s="1238" t="s">
        <v>580</v>
      </c>
      <c r="D40" s="1239"/>
      <c r="E40" s="1240"/>
      <c r="F40" s="36" t="s">
        <v>524</v>
      </c>
      <c r="G40" s="37" t="s">
        <v>524</v>
      </c>
      <c r="H40" s="37">
        <v>0.52</v>
      </c>
      <c r="I40" s="37">
        <v>0.28000000000000003</v>
      </c>
      <c r="J40" s="38">
        <v>0.28000000000000003</v>
      </c>
      <c r="K40" s="22"/>
      <c r="L40" s="22"/>
      <c r="M40" s="22"/>
      <c r="N40" s="22"/>
      <c r="O40" s="22"/>
      <c r="P40" s="22"/>
    </row>
    <row r="41" spans="1:16" ht="39" customHeight="1" x14ac:dyDescent="0.2">
      <c r="A41" s="22"/>
      <c r="B41" s="35"/>
      <c r="C41" s="1238" t="s">
        <v>581</v>
      </c>
      <c r="D41" s="1239"/>
      <c r="E41" s="1240"/>
      <c r="F41" s="36">
        <v>4.1900000000000004</v>
      </c>
      <c r="G41" s="37">
        <v>3.7</v>
      </c>
      <c r="H41" s="37">
        <v>3.75</v>
      </c>
      <c r="I41" s="37">
        <v>1.03</v>
      </c>
      <c r="J41" s="38">
        <v>0.08</v>
      </c>
      <c r="K41" s="22"/>
      <c r="L41" s="22"/>
      <c r="M41" s="22"/>
      <c r="N41" s="22"/>
      <c r="O41" s="22"/>
      <c r="P41" s="22"/>
    </row>
    <row r="42" spans="1:16" ht="39" customHeight="1" x14ac:dyDescent="0.2">
      <c r="A42" s="22"/>
      <c r="B42" s="39"/>
      <c r="C42" s="1238" t="s">
        <v>582</v>
      </c>
      <c r="D42" s="1239"/>
      <c r="E42" s="1240"/>
      <c r="F42" s="36" t="s">
        <v>583</v>
      </c>
      <c r="G42" s="37" t="s">
        <v>584</v>
      </c>
      <c r="H42" s="37" t="s">
        <v>585</v>
      </c>
      <c r="I42" s="37" t="s">
        <v>524</v>
      </c>
      <c r="J42" s="38" t="s">
        <v>524</v>
      </c>
      <c r="K42" s="22"/>
      <c r="L42" s="22"/>
      <c r="M42" s="22"/>
      <c r="N42" s="22"/>
      <c r="O42" s="22"/>
      <c r="P42" s="22"/>
    </row>
    <row r="43" spans="1:16" ht="39" customHeight="1" thickBot="1" x14ac:dyDescent="0.25">
      <c r="A43" s="22"/>
      <c r="B43" s="40"/>
      <c r="C43" s="1241" t="s">
        <v>586</v>
      </c>
      <c r="D43" s="1242"/>
      <c r="E43" s="1243"/>
      <c r="F43" s="41">
        <v>0.47</v>
      </c>
      <c r="G43" s="42">
        <v>2.39</v>
      </c>
      <c r="H43" s="42">
        <v>0.03</v>
      </c>
      <c r="I43" s="42">
        <v>0.02</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JK4WalFrdSLoqAV19UKWnwUauI/fxorGQHPlrUAIvuQfD+fWWRY9svxhDWyL7VfbfrhL/AVJ2V78Pk2Gqp+Tw==" saltValue="x2YXh7lh43EhcEDquwqz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14490</v>
      </c>
      <c r="L45" s="60">
        <v>12132</v>
      </c>
      <c r="M45" s="60">
        <v>11999</v>
      </c>
      <c r="N45" s="60">
        <v>11579</v>
      </c>
      <c r="O45" s="61">
        <v>11694</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524</v>
      </c>
      <c r="L46" s="64" t="s">
        <v>524</v>
      </c>
      <c r="M46" s="64" t="s">
        <v>524</v>
      </c>
      <c r="N46" s="64" t="s">
        <v>524</v>
      </c>
      <c r="O46" s="65" t="s">
        <v>524</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524</v>
      </c>
      <c r="L47" s="64" t="s">
        <v>524</v>
      </c>
      <c r="M47" s="64" t="s">
        <v>524</v>
      </c>
      <c r="N47" s="64" t="s">
        <v>524</v>
      </c>
      <c r="O47" s="65" t="s">
        <v>524</v>
      </c>
      <c r="P47" s="48"/>
      <c r="Q47" s="48"/>
      <c r="R47" s="48"/>
      <c r="S47" s="48"/>
      <c r="T47" s="48"/>
      <c r="U47" s="48"/>
    </row>
    <row r="48" spans="1:21" ht="30.75" customHeight="1" x14ac:dyDescent="0.2">
      <c r="A48" s="48"/>
      <c r="B48" s="1266"/>
      <c r="C48" s="1267"/>
      <c r="D48" s="62"/>
      <c r="E48" s="1248" t="s">
        <v>14</v>
      </c>
      <c r="F48" s="1248"/>
      <c r="G48" s="1248"/>
      <c r="H48" s="1248"/>
      <c r="I48" s="1248"/>
      <c r="J48" s="1249"/>
      <c r="K48" s="63">
        <v>3134</v>
      </c>
      <c r="L48" s="64">
        <v>3990</v>
      </c>
      <c r="M48" s="64">
        <v>3811</v>
      </c>
      <c r="N48" s="64">
        <v>3770</v>
      </c>
      <c r="O48" s="65">
        <v>3615</v>
      </c>
      <c r="P48" s="48"/>
      <c r="Q48" s="48"/>
      <c r="R48" s="48"/>
      <c r="S48" s="48"/>
      <c r="T48" s="48"/>
      <c r="U48" s="48"/>
    </row>
    <row r="49" spans="1:21" ht="30.75" customHeight="1" x14ac:dyDescent="0.2">
      <c r="A49" s="48"/>
      <c r="B49" s="1266"/>
      <c r="C49" s="1267"/>
      <c r="D49" s="62"/>
      <c r="E49" s="1248" t="s">
        <v>15</v>
      </c>
      <c r="F49" s="1248"/>
      <c r="G49" s="1248"/>
      <c r="H49" s="1248"/>
      <c r="I49" s="1248"/>
      <c r="J49" s="1249"/>
      <c r="K49" s="63">
        <v>3</v>
      </c>
      <c r="L49" s="64">
        <v>3</v>
      </c>
      <c r="M49" s="64">
        <v>4</v>
      </c>
      <c r="N49" s="64">
        <v>4</v>
      </c>
      <c r="O49" s="65">
        <v>4</v>
      </c>
      <c r="P49" s="48"/>
      <c r="Q49" s="48"/>
      <c r="R49" s="48"/>
      <c r="S49" s="48"/>
      <c r="T49" s="48"/>
      <c r="U49" s="48"/>
    </row>
    <row r="50" spans="1:21" ht="30.75" customHeight="1" x14ac:dyDescent="0.2">
      <c r="A50" s="48"/>
      <c r="B50" s="1266"/>
      <c r="C50" s="1267"/>
      <c r="D50" s="62"/>
      <c r="E50" s="1248" t="s">
        <v>16</v>
      </c>
      <c r="F50" s="1248"/>
      <c r="G50" s="1248"/>
      <c r="H50" s="1248"/>
      <c r="I50" s="1248"/>
      <c r="J50" s="1249"/>
      <c r="K50" s="63">
        <v>1840</v>
      </c>
      <c r="L50" s="64">
        <v>973</v>
      </c>
      <c r="M50" s="64">
        <v>1743</v>
      </c>
      <c r="N50" s="64">
        <v>973</v>
      </c>
      <c r="O50" s="65">
        <v>973</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524</v>
      </c>
      <c r="L51" s="64" t="s">
        <v>524</v>
      </c>
      <c r="M51" s="64" t="s">
        <v>524</v>
      </c>
      <c r="N51" s="64" t="s">
        <v>524</v>
      </c>
      <c r="O51" s="65" t="s">
        <v>524</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12765</v>
      </c>
      <c r="L52" s="64">
        <v>11864</v>
      </c>
      <c r="M52" s="64">
        <v>11646</v>
      </c>
      <c r="N52" s="64">
        <v>11617</v>
      </c>
      <c r="O52" s="65">
        <v>11599</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6702</v>
      </c>
      <c r="L53" s="69">
        <v>5234</v>
      </c>
      <c r="M53" s="69">
        <v>5911</v>
      </c>
      <c r="N53" s="69">
        <v>4709</v>
      </c>
      <c r="O53" s="70">
        <v>4687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619</v>
      </c>
      <c r="L57" s="83" t="s">
        <v>619</v>
      </c>
      <c r="M57" s="83" t="s">
        <v>619</v>
      </c>
      <c r="N57" s="83" t="s">
        <v>619</v>
      </c>
      <c r="O57" s="84" t="s">
        <v>619</v>
      </c>
    </row>
    <row r="58" spans="1:21" ht="31.5" customHeight="1" thickBot="1" x14ac:dyDescent="0.25">
      <c r="B58" s="1256"/>
      <c r="C58" s="1257"/>
      <c r="D58" s="1261" t="s">
        <v>26</v>
      </c>
      <c r="E58" s="1262"/>
      <c r="F58" s="1262"/>
      <c r="G58" s="1262"/>
      <c r="H58" s="1262"/>
      <c r="I58" s="1262"/>
      <c r="J58" s="1263"/>
      <c r="K58" s="85" t="s">
        <v>619</v>
      </c>
      <c r="L58" s="86" t="s">
        <v>619</v>
      </c>
      <c r="M58" s="86" t="s">
        <v>619</v>
      </c>
      <c r="N58" s="86" t="s">
        <v>619</v>
      </c>
      <c r="O58" s="87" t="s">
        <v>619</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An1w4ciDEGOBHORk4uEfnCCypOHES8l7QcCyaCRKAxTJdi8FbPKo/4p3cdl5E4Z0HDyUOiBt9fq4ppAXM7vw==" saltValue="ZqUAqsRNCN5d10uIx2PC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565</v>
      </c>
      <c r="J40" s="99" t="s">
        <v>566</v>
      </c>
      <c r="K40" s="99" t="s">
        <v>567</v>
      </c>
      <c r="L40" s="99" t="s">
        <v>568</v>
      </c>
      <c r="M40" s="100" t="s">
        <v>569</v>
      </c>
    </row>
    <row r="41" spans="2:13" ht="27.75" customHeight="1" x14ac:dyDescent="0.2">
      <c r="B41" s="1284" t="s">
        <v>29</v>
      </c>
      <c r="C41" s="1285"/>
      <c r="D41" s="101"/>
      <c r="E41" s="1286" t="s">
        <v>30</v>
      </c>
      <c r="F41" s="1286"/>
      <c r="G41" s="1286"/>
      <c r="H41" s="1287"/>
      <c r="I41" s="102">
        <v>125224</v>
      </c>
      <c r="J41" s="103">
        <v>125337</v>
      </c>
      <c r="K41" s="103">
        <v>122717</v>
      </c>
      <c r="L41" s="103">
        <v>124321</v>
      </c>
      <c r="M41" s="104">
        <v>122809</v>
      </c>
    </row>
    <row r="42" spans="2:13" ht="27.75" customHeight="1" x14ac:dyDescent="0.2">
      <c r="B42" s="1274"/>
      <c r="C42" s="1275"/>
      <c r="D42" s="105"/>
      <c r="E42" s="1278" t="s">
        <v>31</v>
      </c>
      <c r="F42" s="1278"/>
      <c r="G42" s="1278"/>
      <c r="H42" s="1279"/>
      <c r="I42" s="106">
        <v>8151</v>
      </c>
      <c r="J42" s="107">
        <v>7365</v>
      </c>
      <c r="K42" s="107">
        <v>5788</v>
      </c>
      <c r="L42" s="107">
        <v>4959</v>
      </c>
      <c r="M42" s="108">
        <v>4109</v>
      </c>
    </row>
    <row r="43" spans="2:13" ht="27.75" customHeight="1" x14ac:dyDescent="0.2">
      <c r="B43" s="1274"/>
      <c r="C43" s="1275"/>
      <c r="D43" s="105"/>
      <c r="E43" s="1278" t="s">
        <v>32</v>
      </c>
      <c r="F43" s="1278"/>
      <c r="G43" s="1278"/>
      <c r="H43" s="1279"/>
      <c r="I43" s="106">
        <v>48072</v>
      </c>
      <c r="J43" s="107">
        <v>52839</v>
      </c>
      <c r="K43" s="107">
        <v>53913</v>
      </c>
      <c r="L43" s="107">
        <v>59547</v>
      </c>
      <c r="M43" s="108">
        <v>63924</v>
      </c>
    </row>
    <row r="44" spans="2:13" ht="27.75" customHeight="1" x14ac:dyDescent="0.2">
      <c r="B44" s="1274"/>
      <c r="C44" s="1275"/>
      <c r="D44" s="105"/>
      <c r="E44" s="1278" t="s">
        <v>33</v>
      </c>
      <c r="F44" s="1278"/>
      <c r="G44" s="1278"/>
      <c r="H44" s="1279"/>
      <c r="I44" s="106">
        <v>26</v>
      </c>
      <c r="J44" s="107">
        <v>24</v>
      </c>
      <c r="K44" s="107">
        <v>18</v>
      </c>
      <c r="L44" s="107">
        <v>15</v>
      </c>
      <c r="M44" s="108">
        <v>11</v>
      </c>
    </row>
    <row r="45" spans="2:13" ht="27.75" customHeight="1" x14ac:dyDescent="0.2">
      <c r="B45" s="1274"/>
      <c r="C45" s="1275"/>
      <c r="D45" s="105"/>
      <c r="E45" s="1278" t="s">
        <v>34</v>
      </c>
      <c r="F45" s="1278"/>
      <c r="G45" s="1278"/>
      <c r="H45" s="1279"/>
      <c r="I45" s="106">
        <v>16830</v>
      </c>
      <c r="J45" s="107">
        <v>16955</v>
      </c>
      <c r="K45" s="107">
        <v>16667</v>
      </c>
      <c r="L45" s="107">
        <v>16717</v>
      </c>
      <c r="M45" s="108">
        <v>16124</v>
      </c>
    </row>
    <row r="46" spans="2:13" ht="27.75" customHeight="1" x14ac:dyDescent="0.2">
      <c r="B46" s="1274"/>
      <c r="C46" s="1275"/>
      <c r="D46" s="109"/>
      <c r="E46" s="1278" t="s">
        <v>35</v>
      </c>
      <c r="F46" s="1278"/>
      <c r="G46" s="1278"/>
      <c r="H46" s="1279"/>
      <c r="I46" s="106" t="s">
        <v>524</v>
      </c>
      <c r="J46" s="107" t="s">
        <v>524</v>
      </c>
      <c r="K46" s="107" t="s">
        <v>524</v>
      </c>
      <c r="L46" s="107" t="s">
        <v>524</v>
      </c>
      <c r="M46" s="108" t="s">
        <v>524</v>
      </c>
    </row>
    <row r="47" spans="2:13" ht="27.75" customHeight="1" x14ac:dyDescent="0.2">
      <c r="B47" s="1274"/>
      <c r="C47" s="1275"/>
      <c r="D47" s="110"/>
      <c r="E47" s="1288" t="s">
        <v>36</v>
      </c>
      <c r="F47" s="1289"/>
      <c r="G47" s="1289"/>
      <c r="H47" s="1290"/>
      <c r="I47" s="106" t="s">
        <v>524</v>
      </c>
      <c r="J47" s="107" t="s">
        <v>524</v>
      </c>
      <c r="K47" s="107" t="s">
        <v>524</v>
      </c>
      <c r="L47" s="107" t="s">
        <v>524</v>
      </c>
      <c r="M47" s="108" t="s">
        <v>524</v>
      </c>
    </row>
    <row r="48" spans="2:13" ht="27.75" customHeight="1" x14ac:dyDescent="0.2">
      <c r="B48" s="1274"/>
      <c r="C48" s="1275"/>
      <c r="D48" s="105"/>
      <c r="E48" s="1278" t="s">
        <v>37</v>
      </c>
      <c r="F48" s="1278"/>
      <c r="G48" s="1278"/>
      <c r="H48" s="1279"/>
      <c r="I48" s="106" t="s">
        <v>524</v>
      </c>
      <c r="J48" s="107" t="s">
        <v>524</v>
      </c>
      <c r="K48" s="107" t="s">
        <v>524</v>
      </c>
      <c r="L48" s="107" t="s">
        <v>524</v>
      </c>
      <c r="M48" s="108" t="s">
        <v>524</v>
      </c>
    </row>
    <row r="49" spans="2:13" ht="27.75" customHeight="1" x14ac:dyDescent="0.2">
      <c r="B49" s="1276"/>
      <c r="C49" s="1277"/>
      <c r="D49" s="105"/>
      <c r="E49" s="1278" t="s">
        <v>38</v>
      </c>
      <c r="F49" s="1278"/>
      <c r="G49" s="1278"/>
      <c r="H49" s="1279"/>
      <c r="I49" s="106" t="s">
        <v>524</v>
      </c>
      <c r="J49" s="107" t="s">
        <v>524</v>
      </c>
      <c r="K49" s="107" t="s">
        <v>524</v>
      </c>
      <c r="L49" s="107" t="s">
        <v>524</v>
      </c>
      <c r="M49" s="108" t="s">
        <v>524</v>
      </c>
    </row>
    <row r="50" spans="2:13" ht="27.75" customHeight="1" x14ac:dyDescent="0.2">
      <c r="B50" s="1272" t="s">
        <v>39</v>
      </c>
      <c r="C50" s="1273"/>
      <c r="D50" s="111"/>
      <c r="E50" s="1278" t="s">
        <v>40</v>
      </c>
      <c r="F50" s="1278"/>
      <c r="G50" s="1278"/>
      <c r="H50" s="1279"/>
      <c r="I50" s="106">
        <v>33004</v>
      </c>
      <c r="J50" s="107">
        <v>39203</v>
      </c>
      <c r="K50" s="107">
        <v>41973</v>
      </c>
      <c r="L50" s="107">
        <v>46577</v>
      </c>
      <c r="M50" s="108">
        <v>50127</v>
      </c>
    </row>
    <row r="51" spans="2:13" ht="27.75" customHeight="1" x14ac:dyDescent="0.2">
      <c r="B51" s="1274"/>
      <c r="C51" s="1275"/>
      <c r="D51" s="105"/>
      <c r="E51" s="1278" t="s">
        <v>41</v>
      </c>
      <c r="F51" s="1278"/>
      <c r="G51" s="1278"/>
      <c r="H51" s="1279"/>
      <c r="I51" s="106">
        <v>28257</v>
      </c>
      <c r="J51" s="107">
        <v>27623</v>
      </c>
      <c r="K51" s="107">
        <v>26412</v>
      </c>
      <c r="L51" s="107">
        <v>27232</v>
      </c>
      <c r="M51" s="108">
        <v>27778</v>
      </c>
    </row>
    <row r="52" spans="2:13" ht="27.75" customHeight="1" x14ac:dyDescent="0.2">
      <c r="B52" s="1276"/>
      <c r="C52" s="1277"/>
      <c r="D52" s="105"/>
      <c r="E52" s="1278" t="s">
        <v>42</v>
      </c>
      <c r="F52" s="1278"/>
      <c r="G52" s="1278"/>
      <c r="H52" s="1279"/>
      <c r="I52" s="106">
        <v>111479</v>
      </c>
      <c r="J52" s="107">
        <v>112327</v>
      </c>
      <c r="K52" s="107">
        <v>110374</v>
      </c>
      <c r="L52" s="107">
        <v>112684</v>
      </c>
      <c r="M52" s="108">
        <v>117702</v>
      </c>
    </row>
    <row r="53" spans="2:13" ht="27.75" customHeight="1" thickBot="1" x14ac:dyDescent="0.25">
      <c r="B53" s="1280" t="s">
        <v>43</v>
      </c>
      <c r="C53" s="1281"/>
      <c r="D53" s="112"/>
      <c r="E53" s="1282" t="s">
        <v>44</v>
      </c>
      <c r="F53" s="1282"/>
      <c r="G53" s="1282"/>
      <c r="H53" s="1283"/>
      <c r="I53" s="113">
        <v>25563</v>
      </c>
      <c r="J53" s="114">
        <v>23367</v>
      </c>
      <c r="K53" s="114">
        <v>20344</v>
      </c>
      <c r="L53" s="114">
        <v>19066</v>
      </c>
      <c r="M53" s="115">
        <v>11372</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96541tmkBpGUFVbvCkOUxgbwzrBhImGOSMsK3RgMZJQjxL9y1JOCVwqXf6PGzg1VNj2p05mFKvxwFWHcN6UQg==" saltValue="Fko8ZQ+1uaRrcW5C58ud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567</v>
      </c>
      <c r="G54" s="124" t="s">
        <v>568</v>
      </c>
      <c r="H54" s="125" t="s">
        <v>569</v>
      </c>
    </row>
    <row r="55" spans="2:8" ht="52.5" customHeight="1" x14ac:dyDescent="0.2">
      <c r="B55" s="126"/>
      <c r="C55" s="1299" t="s">
        <v>47</v>
      </c>
      <c r="D55" s="1299"/>
      <c r="E55" s="1300"/>
      <c r="F55" s="127">
        <v>14812</v>
      </c>
      <c r="G55" s="127">
        <v>12193</v>
      </c>
      <c r="H55" s="128">
        <v>9896</v>
      </c>
    </row>
    <row r="56" spans="2:8" ht="52.5" customHeight="1" x14ac:dyDescent="0.2">
      <c r="B56" s="129"/>
      <c r="C56" s="1301" t="s">
        <v>48</v>
      </c>
      <c r="D56" s="1301"/>
      <c r="E56" s="1302"/>
      <c r="F56" s="130">
        <v>2524</v>
      </c>
      <c r="G56" s="130">
        <v>5075</v>
      </c>
      <c r="H56" s="131">
        <v>8036</v>
      </c>
    </row>
    <row r="57" spans="2:8" ht="53.25" customHeight="1" x14ac:dyDescent="0.2">
      <c r="B57" s="129"/>
      <c r="C57" s="1303" t="s">
        <v>49</v>
      </c>
      <c r="D57" s="1303"/>
      <c r="E57" s="1304"/>
      <c r="F57" s="132">
        <v>50870</v>
      </c>
      <c r="G57" s="132">
        <v>45649</v>
      </c>
      <c r="H57" s="133">
        <v>38270</v>
      </c>
    </row>
    <row r="58" spans="2:8" ht="45.75" customHeight="1" x14ac:dyDescent="0.2">
      <c r="B58" s="134"/>
      <c r="C58" s="1291" t="s">
        <v>592</v>
      </c>
      <c r="D58" s="1292"/>
      <c r="E58" s="1293"/>
      <c r="F58" s="135">
        <v>10956</v>
      </c>
      <c r="G58" s="135">
        <v>10958</v>
      </c>
      <c r="H58" s="136">
        <v>11949</v>
      </c>
    </row>
    <row r="59" spans="2:8" ht="45.75" customHeight="1" x14ac:dyDescent="0.2">
      <c r="B59" s="134"/>
      <c r="C59" s="1291" t="s">
        <v>593</v>
      </c>
      <c r="D59" s="1292"/>
      <c r="E59" s="1293"/>
      <c r="F59" s="135">
        <v>26334</v>
      </c>
      <c r="G59" s="135">
        <v>19632</v>
      </c>
      <c r="H59" s="136">
        <v>10055</v>
      </c>
    </row>
    <row r="60" spans="2:8" ht="45.75" customHeight="1" x14ac:dyDescent="0.2">
      <c r="B60" s="134"/>
      <c r="C60" s="1291" t="s">
        <v>594</v>
      </c>
      <c r="D60" s="1292"/>
      <c r="E60" s="1293"/>
      <c r="F60" s="135">
        <v>3447</v>
      </c>
      <c r="G60" s="135">
        <v>5111</v>
      </c>
      <c r="H60" s="136">
        <v>6454</v>
      </c>
    </row>
    <row r="61" spans="2:8" ht="45.75" customHeight="1" x14ac:dyDescent="0.2">
      <c r="B61" s="134"/>
      <c r="C61" s="1291" t="s">
        <v>595</v>
      </c>
      <c r="D61" s="1292"/>
      <c r="E61" s="1293"/>
      <c r="F61" s="135">
        <v>6203</v>
      </c>
      <c r="G61" s="135">
        <v>5779</v>
      </c>
      <c r="H61" s="136">
        <v>5474</v>
      </c>
    </row>
    <row r="62" spans="2:8" ht="45.75" customHeight="1" thickBot="1" x14ac:dyDescent="0.25">
      <c r="B62" s="137"/>
      <c r="C62" s="1294" t="s">
        <v>596</v>
      </c>
      <c r="D62" s="1295"/>
      <c r="E62" s="1296"/>
      <c r="F62" s="138">
        <v>684</v>
      </c>
      <c r="G62" s="138">
        <v>684</v>
      </c>
      <c r="H62" s="139">
        <v>684</v>
      </c>
    </row>
    <row r="63" spans="2:8" ht="52.5" customHeight="1" thickBot="1" x14ac:dyDescent="0.25">
      <c r="B63" s="140"/>
      <c r="C63" s="1297" t="s">
        <v>50</v>
      </c>
      <c r="D63" s="1297"/>
      <c r="E63" s="1298"/>
      <c r="F63" s="141">
        <v>68206</v>
      </c>
      <c r="G63" s="141">
        <v>62918</v>
      </c>
      <c r="H63" s="142">
        <v>56203</v>
      </c>
    </row>
    <row r="64" spans="2:8" ht="15" customHeight="1" x14ac:dyDescent="0.2"/>
    <row r="65" ht="0" hidden="1" customHeight="1" x14ac:dyDescent="0.2"/>
    <row r="66" ht="0" hidden="1" customHeight="1" x14ac:dyDescent="0.2"/>
  </sheetData>
  <sheetProtection algorithmName="SHA-512" hashValue="tgd7uxPz+mMLIKdSPp6MRXK/jDDgHzdAG/YfIhSciy8o/SysrEDdCQhe9qexOdXIWXkbZ9C7DDhhF2iyCxmAzQ==" saltValue="vx/yPhMBgZxSYUCTJih1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J22" zoomScale="85" zoomScaleNormal="85" zoomScaleSheetLayoutView="55" workbookViewId="0">
      <selection activeCell="CS41" sqref="CS41"/>
    </sheetView>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629</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629</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628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625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5" t="s">
        <v>630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624</v>
      </c>
    </row>
    <row r="50" spans="1:109" ht="13.2" x14ac:dyDescent="0.2">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565</v>
      </c>
      <c r="BQ50" s="1318"/>
      <c r="BR50" s="1318"/>
      <c r="BS50" s="1318"/>
      <c r="BT50" s="1318"/>
      <c r="BU50" s="1318"/>
      <c r="BV50" s="1318"/>
      <c r="BW50" s="1318"/>
      <c r="BX50" s="1318" t="s">
        <v>566</v>
      </c>
      <c r="BY50" s="1318"/>
      <c r="BZ50" s="1318"/>
      <c r="CA50" s="1318"/>
      <c r="CB50" s="1318"/>
      <c r="CC50" s="1318"/>
      <c r="CD50" s="1318"/>
      <c r="CE50" s="1318"/>
      <c r="CF50" s="1318" t="s">
        <v>567</v>
      </c>
      <c r="CG50" s="1318"/>
      <c r="CH50" s="1318"/>
      <c r="CI50" s="1318"/>
      <c r="CJ50" s="1318"/>
      <c r="CK50" s="1318"/>
      <c r="CL50" s="1318"/>
      <c r="CM50" s="1318"/>
      <c r="CN50" s="1318" t="s">
        <v>568</v>
      </c>
      <c r="CO50" s="1318"/>
      <c r="CP50" s="1318"/>
      <c r="CQ50" s="1318"/>
      <c r="CR50" s="1318"/>
      <c r="CS50" s="1318"/>
      <c r="CT50" s="1318"/>
      <c r="CU50" s="1318"/>
      <c r="CV50" s="1318" t="s">
        <v>569</v>
      </c>
      <c r="CW50" s="1318"/>
      <c r="CX50" s="1318"/>
      <c r="CY50" s="1318"/>
      <c r="CZ50" s="1318"/>
      <c r="DA50" s="1318"/>
      <c r="DB50" s="1318"/>
      <c r="DC50" s="1318"/>
    </row>
    <row r="51" spans="1:109" ht="13.5" customHeight="1" x14ac:dyDescent="0.2">
      <c r="B51" s="386"/>
      <c r="G51" s="1322"/>
      <c r="H51" s="1322"/>
      <c r="I51" s="1324"/>
      <c r="J51" s="1324"/>
      <c r="K51" s="1323"/>
      <c r="L51" s="1323"/>
      <c r="M51" s="1323"/>
      <c r="N51" s="1323"/>
      <c r="AM51" s="393"/>
      <c r="AN51" s="1319" t="s">
        <v>623</v>
      </c>
      <c r="AO51" s="1319"/>
      <c r="AP51" s="1319"/>
      <c r="AQ51" s="1319"/>
      <c r="AR51" s="1319"/>
      <c r="AS51" s="1319"/>
      <c r="AT51" s="1319"/>
      <c r="AU51" s="1319"/>
      <c r="AV51" s="1319"/>
      <c r="AW51" s="1319"/>
      <c r="AX51" s="1319"/>
      <c r="AY51" s="1319"/>
      <c r="AZ51" s="1319"/>
      <c r="BA51" s="1319"/>
      <c r="BB51" s="1319" t="s">
        <v>621</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0"/>
      <c r="BY51" s="1321"/>
      <c r="BZ51" s="1321"/>
      <c r="CA51" s="1321"/>
      <c r="CB51" s="1321"/>
      <c r="CC51" s="1321"/>
      <c r="CD51" s="1321"/>
      <c r="CE51" s="1321"/>
      <c r="CF51" s="1321">
        <v>32.1</v>
      </c>
      <c r="CG51" s="1321"/>
      <c r="CH51" s="1321"/>
      <c r="CI51" s="1321"/>
      <c r="CJ51" s="1321"/>
      <c r="CK51" s="1321"/>
      <c r="CL51" s="1321"/>
      <c r="CM51" s="1321"/>
      <c r="CN51" s="1321">
        <v>29.7</v>
      </c>
      <c r="CO51" s="1321"/>
      <c r="CP51" s="1321"/>
      <c r="CQ51" s="1321"/>
      <c r="CR51" s="1321"/>
      <c r="CS51" s="1321"/>
      <c r="CT51" s="1321"/>
      <c r="CU51" s="1321"/>
      <c r="CV51" s="1320"/>
      <c r="CW51" s="1321"/>
      <c r="CX51" s="1321"/>
      <c r="CY51" s="1321"/>
      <c r="CZ51" s="1321"/>
      <c r="DA51" s="1321"/>
      <c r="DB51" s="1321"/>
      <c r="DC51" s="1321"/>
    </row>
    <row r="52" spans="1:109" ht="13.2" x14ac:dyDescent="0.2">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2" x14ac:dyDescent="0.2">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627</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0"/>
      <c r="BY53" s="1321"/>
      <c r="BZ53" s="1321"/>
      <c r="CA53" s="1321"/>
      <c r="CB53" s="1321"/>
      <c r="CC53" s="1321"/>
      <c r="CD53" s="1321"/>
      <c r="CE53" s="1321"/>
      <c r="CF53" s="1321">
        <v>60.5</v>
      </c>
      <c r="CG53" s="1321"/>
      <c r="CH53" s="1321"/>
      <c r="CI53" s="1321"/>
      <c r="CJ53" s="1321"/>
      <c r="CK53" s="1321"/>
      <c r="CL53" s="1321"/>
      <c r="CM53" s="1321"/>
      <c r="CN53" s="1321">
        <v>62.7</v>
      </c>
      <c r="CO53" s="1321"/>
      <c r="CP53" s="1321"/>
      <c r="CQ53" s="1321"/>
      <c r="CR53" s="1321"/>
      <c r="CS53" s="1321"/>
      <c r="CT53" s="1321"/>
      <c r="CU53" s="1321"/>
      <c r="CV53" s="1320"/>
      <c r="CW53" s="1321"/>
      <c r="CX53" s="1321"/>
      <c r="CY53" s="1321"/>
      <c r="CZ53" s="1321"/>
      <c r="DA53" s="1321"/>
      <c r="DB53" s="1321"/>
      <c r="DC53" s="1321"/>
    </row>
    <row r="54" spans="1:109" ht="13.2" x14ac:dyDescent="0.2">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2" x14ac:dyDescent="0.2">
      <c r="A55" s="401"/>
      <c r="B55" s="386"/>
      <c r="G55" s="1314"/>
      <c r="H55" s="1314"/>
      <c r="I55" s="1314"/>
      <c r="J55" s="1314"/>
      <c r="K55" s="1323"/>
      <c r="L55" s="1323"/>
      <c r="M55" s="1323"/>
      <c r="N55" s="1323"/>
      <c r="AN55" s="1318" t="s">
        <v>622</v>
      </c>
      <c r="AO55" s="1318"/>
      <c r="AP55" s="1318"/>
      <c r="AQ55" s="1318"/>
      <c r="AR55" s="1318"/>
      <c r="AS55" s="1318"/>
      <c r="AT55" s="1318"/>
      <c r="AU55" s="1318"/>
      <c r="AV55" s="1318"/>
      <c r="AW55" s="1318"/>
      <c r="AX55" s="1318"/>
      <c r="AY55" s="1318"/>
      <c r="AZ55" s="1318"/>
      <c r="BA55" s="1318"/>
      <c r="BB55" s="1319" t="s">
        <v>621</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0"/>
      <c r="BY55" s="1321"/>
      <c r="BZ55" s="1321"/>
      <c r="CA55" s="1321"/>
      <c r="CB55" s="1321"/>
      <c r="CC55" s="1321"/>
      <c r="CD55" s="1321"/>
      <c r="CE55" s="1321"/>
      <c r="CF55" s="1321">
        <v>38.9</v>
      </c>
      <c r="CG55" s="1321"/>
      <c r="CH55" s="1321"/>
      <c r="CI55" s="1321"/>
      <c r="CJ55" s="1321"/>
      <c r="CK55" s="1321"/>
      <c r="CL55" s="1321"/>
      <c r="CM55" s="1321"/>
      <c r="CN55" s="1321">
        <v>37.6</v>
      </c>
      <c r="CO55" s="1321"/>
      <c r="CP55" s="1321"/>
      <c r="CQ55" s="1321"/>
      <c r="CR55" s="1321"/>
      <c r="CS55" s="1321"/>
      <c r="CT55" s="1321"/>
      <c r="CU55" s="1321"/>
      <c r="CV55" s="1320"/>
      <c r="CW55" s="1321"/>
      <c r="CX55" s="1321"/>
      <c r="CY55" s="1321"/>
      <c r="CZ55" s="1321"/>
      <c r="DA55" s="1321"/>
      <c r="DB55" s="1321"/>
      <c r="DC55" s="1321"/>
    </row>
    <row r="56" spans="1:109" ht="13.2" x14ac:dyDescent="0.2">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2" x14ac:dyDescent="0.2">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627</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0"/>
      <c r="BY57" s="1321"/>
      <c r="BZ57" s="1321"/>
      <c r="CA57" s="1321"/>
      <c r="CB57" s="1321"/>
      <c r="CC57" s="1321"/>
      <c r="CD57" s="1321"/>
      <c r="CE57" s="1321"/>
      <c r="CF57" s="1321">
        <v>59.3</v>
      </c>
      <c r="CG57" s="1321"/>
      <c r="CH57" s="1321"/>
      <c r="CI57" s="1321"/>
      <c r="CJ57" s="1321"/>
      <c r="CK57" s="1321"/>
      <c r="CL57" s="1321"/>
      <c r="CM57" s="1321"/>
      <c r="CN57" s="1321">
        <v>60</v>
      </c>
      <c r="CO57" s="1321"/>
      <c r="CP57" s="1321"/>
      <c r="CQ57" s="1321"/>
      <c r="CR57" s="1321"/>
      <c r="CS57" s="1321"/>
      <c r="CT57" s="1321"/>
      <c r="CU57" s="1321"/>
      <c r="CV57" s="1320"/>
      <c r="CW57" s="1321"/>
      <c r="CX57" s="1321"/>
      <c r="CY57" s="1321"/>
      <c r="CZ57" s="1321"/>
      <c r="DA57" s="1321"/>
      <c r="DB57" s="1321"/>
      <c r="DC57" s="1321"/>
      <c r="DD57" s="412"/>
      <c r="DE57" s="407"/>
    </row>
    <row r="58" spans="1:109" s="401" customFormat="1" ht="13.2" x14ac:dyDescent="0.2">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626</v>
      </c>
    </row>
    <row r="64" spans="1:109" ht="13.2" x14ac:dyDescent="0.2">
      <c r="B64" s="386"/>
      <c r="G64" s="402"/>
      <c r="I64" s="404"/>
      <c r="J64" s="404"/>
      <c r="K64" s="404"/>
      <c r="L64" s="404"/>
      <c r="M64" s="404"/>
      <c r="N64" s="403"/>
      <c r="AM64" s="402"/>
      <c r="AN64" s="402" t="s">
        <v>625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5" t="s">
        <v>631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624</v>
      </c>
    </row>
    <row r="72" spans="2:107" ht="13.2" x14ac:dyDescent="0.2">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565</v>
      </c>
      <c r="BQ72" s="1318"/>
      <c r="BR72" s="1318"/>
      <c r="BS72" s="1318"/>
      <c r="BT72" s="1318"/>
      <c r="BU72" s="1318"/>
      <c r="BV72" s="1318"/>
      <c r="BW72" s="1318"/>
      <c r="BX72" s="1318" t="s">
        <v>566</v>
      </c>
      <c r="BY72" s="1318"/>
      <c r="BZ72" s="1318"/>
      <c r="CA72" s="1318"/>
      <c r="CB72" s="1318"/>
      <c r="CC72" s="1318"/>
      <c r="CD72" s="1318"/>
      <c r="CE72" s="1318"/>
      <c r="CF72" s="1318" t="s">
        <v>567</v>
      </c>
      <c r="CG72" s="1318"/>
      <c r="CH72" s="1318"/>
      <c r="CI72" s="1318"/>
      <c r="CJ72" s="1318"/>
      <c r="CK72" s="1318"/>
      <c r="CL72" s="1318"/>
      <c r="CM72" s="1318"/>
      <c r="CN72" s="1318" t="s">
        <v>568</v>
      </c>
      <c r="CO72" s="1318"/>
      <c r="CP72" s="1318"/>
      <c r="CQ72" s="1318"/>
      <c r="CR72" s="1318"/>
      <c r="CS72" s="1318"/>
      <c r="CT72" s="1318"/>
      <c r="CU72" s="1318"/>
      <c r="CV72" s="1318" t="s">
        <v>569</v>
      </c>
      <c r="CW72" s="1318"/>
      <c r="CX72" s="1318"/>
      <c r="CY72" s="1318"/>
      <c r="CZ72" s="1318"/>
      <c r="DA72" s="1318"/>
      <c r="DB72" s="1318"/>
      <c r="DC72" s="1318"/>
    </row>
    <row r="73" spans="2:107" ht="13.2" x14ac:dyDescent="0.2">
      <c r="B73" s="386"/>
      <c r="G73" s="1322"/>
      <c r="H73" s="1322"/>
      <c r="I73" s="1322"/>
      <c r="J73" s="1322"/>
      <c r="K73" s="1326"/>
      <c r="L73" s="1326"/>
      <c r="M73" s="1326"/>
      <c r="N73" s="1326"/>
      <c r="AM73" s="393"/>
      <c r="AN73" s="1319" t="s">
        <v>623</v>
      </c>
      <c r="AO73" s="1319"/>
      <c r="AP73" s="1319"/>
      <c r="AQ73" s="1319"/>
      <c r="AR73" s="1319"/>
      <c r="AS73" s="1319"/>
      <c r="AT73" s="1319"/>
      <c r="AU73" s="1319"/>
      <c r="AV73" s="1319"/>
      <c r="AW73" s="1319"/>
      <c r="AX73" s="1319"/>
      <c r="AY73" s="1319"/>
      <c r="AZ73" s="1319"/>
      <c r="BA73" s="1319"/>
      <c r="BB73" s="1319" t="s">
        <v>621</v>
      </c>
      <c r="BC73" s="1319"/>
      <c r="BD73" s="1319"/>
      <c r="BE73" s="1319"/>
      <c r="BF73" s="1319"/>
      <c r="BG73" s="1319"/>
      <c r="BH73" s="1319"/>
      <c r="BI73" s="1319"/>
      <c r="BJ73" s="1319"/>
      <c r="BK73" s="1319"/>
      <c r="BL73" s="1319"/>
      <c r="BM73" s="1319"/>
      <c r="BN73" s="1319"/>
      <c r="BO73" s="1319"/>
      <c r="BP73" s="1321">
        <v>40.799999999999997</v>
      </c>
      <c r="BQ73" s="1321"/>
      <c r="BR73" s="1321"/>
      <c r="BS73" s="1321"/>
      <c r="BT73" s="1321"/>
      <c r="BU73" s="1321"/>
      <c r="BV73" s="1321"/>
      <c r="BW73" s="1321"/>
      <c r="BX73" s="1321">
        <v>36.700000000000003</v>
      </c>
      <c r="BY73" s="1321"/>
      <c r="BZ73" s="1321"/>
      <c r="CA73" s="1321"/>
      <c r="CB73" s="1321"/>
      <c r="CC73" s="1321"/>
      <c r="CD73" s="1321"/>
      <c r="CE73" s="1321"/>
      <c r="CF73" s="1321">
        <v>32.1</v>
      </c>
      <c r="CG73" s="1321"/>
      <c r="CH73" s="1321"/>
      <c r="CI73" s="1321"/>
      <c r="CJ73" s="1321"/>
      <c r="CK73" s="1321"/>
      <c r="CL73" s="1321"/>
      <c r="CM73" s="1321"/>
      <c r="CN73" s="1321">
        <v>29.7</v>
      </c>
      <c r="CO73" s="1321"/>
      <c r="CP73" s="1321"/>
      <c r="CQ73" s="1321"/>
      <c r="CR73" s="1321"/>
      <c r="CS73" s="1321"/>
      <c r="CT73" s="1321"/>
      <c r="CU73" s="1321"/>
      <c r="CV73" s="1321">
        <v>17.399999999999999</v>
      </c>
      <c r="CW73" s="1321"/>
      <c r="CX73" s="1321"/>
      <c r="CY73" s="1321"/>
      <c r="CZ73" s="1321"/>
      <c r="DA73" s="1321"/>
      <c r="DB73" s="1321"/>
      <c r="DC73" s="1321"/>
    </row>
    <row r="74" spans="2:107" ht="13.2" x14ac:dyDescent="0.2">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2" x14ac:dyDescent="0.2">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620</v>
      </c>
      <c r="BC75" s="1319"/>
      <c r="BD75" s="1319"/>
      <c r="BE75" s="1319"/>
      <c r="BF75" s="1319"/>
      <c r="BG75" s="1319"/>
      <c r="BH75" s="1319"/>
      <c r="BI75" s="1319"/>
      <c r="BJ75" s="1319"/>
      <c r="BK75" s="1319"/>
      <c r="BL75" s="1319"/>
      <c r="BM75" s="1319"/>
      <c r="BN75" s="1319"/>
      <c r="BO75" s="1319"/>
      <c r="BP75" s="1321">
        <v>11.1</v>
      </c>
      <c r="BQ75" s="1321"/>
      <c r="BR75" s="1321"/>
      <c r="BS75" s="1321"/>
      <c r="BT75" s="1321"/>
      <c r="BU75" s="1321"/>
      <c r="BV75" s="1321"/>
      <c r="BW75" s="1321"/>
      <c r="BX75" s="1321">
        <v>9.6999999999999993</v>
      </c>
      <c r="BY75" s="1321"/>
      <c r="BZ75" s="1321"/>
      <c r="CA75" s="1321"/>
      <c r="CB75" s="1321"/>
      <c r="CC75" s="1321"/>
      <c r="CD75" s="1321"/>
      <c r="CE75" s="1321"/>
      <c r="CF75" s="1321">
        <v>9.4</v>
      </c>
      <c r="CG75" s="1321"/>
      <c r="CH75" s="1321"/>
      <c r="CI75" s="1321"/>
      <c r="CJ75" s="1321"/>
      <c r="CK75" s="1321"/>
      <c r="CL75" s="1321"/>
      <c r="CM75" s="1321"/>
      <c r="CN75" s="1321">
        <v>8.3000000000000007</v>
      </c>
      <c r="CO75" s="1321"/>
      <c r="CP75" s="1321"/>
      <c r="CQ75" s="1321"/>
      <c r="CR75" s="1321"/>
      <c r="CS75" s="1321"/>
      <c r="CT75" s="1321"/>
      <c r="CU75" s="1321"/>
      <c r="CV75" s="1321">
        <v>7.9</v>
      </c>
      <c r="CW75" s="1321"/>
      <c r="CX75" s="1321"/>
      <c r="CY75" s="1321"/>
      <c r="CZ75" s="1321"/>
      <c r="DA75" s="1321"/>
      <c r="DB75" s="1321"/>
      <c r="DC75" s="1321"/>
    </row>
    <row r="76" spans="2:107" ht="13.2" x14ac:dyDescent="0.2">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2" x14ac:dyDescent="0.2">
      <c r="B77" s="386"/>
      <c r="G77" s="1314"/>
      <c r="H77" s="1314"/>
      <c r="I77" s="1314"/>
      <c r="J77" s="1314"/>
      <c r="K77" s="1326"/>
      <c r="L77" s="1326"/>
      <c r="M77" s="1326"/>
      <c r="N77" s="1326"/>
      <c r="AN77" s="1318" t="s">
        <v>622</v>
      </c>
      <c r="AO77" s="1318"/>
      <c r="AP77" s="1318"/>
      <c r="AQ77" s="1318"/>
      <c r="AR77" s="1318"/>
      <c r="AS77" s="1318"/>
      <c r="AT77" s="1318"/>
      <c r="AU77" s="1318"/>
      <c r="AV77" s="1318"/>
      <c r="AW77" s="1318"/>
      <c r="AX77" s="1318"/>
      <c r="AY77" s="1318"/>
      <c r="AZ77" s="1318"/>
      <c r="BA77" s="1318"/>
      <c r="BB77" s="1319" t="s">
        <v>621</v>
      </c>
      <c r="BC77" s="1319"/>
      <c r="BD77" s="1319"/>
      <c r="BE77" s="1319"/>
      <c r="BF77" s="1319"/>
      <c r="BG77" s="1319"/>
      <c r="BH77" s="1319"/>
      <c r="BI77" s="1319"/>
      <c r="BJ77" s="1319"/>
      <c r="BK77" s="1319"/>
      <c r="BL77" s="1319"/>
      <c r="BM77" s="1319"/>
      <c r="BN77" s="1319"/>
      <c r="BO77" s="1319"/>
      <c r="BP77" s="1321">
        <v>47</v>
      </c>
      <c r="BQ77" s="1321"/>
      <c r="BR77" s="1321"/>
      <c r="BS77" s="1321"/>
      <c r="BT77" s="1321"/>
      <c r="BU77" s="1321"/>
      <c r="BV77" s="1321"/>
      <c r="BW77" s="1321"/>
      <c r="BX77" s="1321">
        <v>41.4</v>
      </c>
      <c r="BY77" s="1321"/>
      <c r="BZ77" s="1321"/>
      <c r="CA77" s="1321"/>
      <c r="CB77" s="1321"/>
      <c r="CC77" s="1321"/>
      <c r="CD77" s="1321"/>
      <c r="CE77" s="1321"/>
      <c r="CF77" s="1321">
        <v>38.9</v>
      </c>
      <c r="CG77" s="1321"/>
      <c r="CH77" s="1321"/>
      <c r="CI77" s="1321"/>
      <c r="CJ77" s="1321"/>
      <c r="CK77" s="1321"/>
      <c r="CL77" s="1321"/>
      <c r="CM77" s="1321"/>
      <c r="CN77" s="1321">
        <v>37.6</v>
      </c>
      <c r="CO77" s="1321"/>
      <c r="CP77" s="1321"/>
      <c r="CQ77" s="1321"/>
      <c r="CR77" s="1321"/>
      <c r="CS77" s="1321"/>
      <c r="CT77" s="1321"/>
      <c r="CU77" s="1321"/>
      <c r="CV77" s="1321">
        <v>34</v>
      </c>
      <c r="CW77" s="1321"/>
      <c r="CX77" s="1321"/>
      <c r="CY77" s="1321"/>
      <c r="CZ77" s="1321"/>
      <c r="DA77" s="1321"/>
      <c r="DB77" s="1321"/>
      <c r="DC77" s="1321"/>
    </row>
    <row r="78" spans="2:107" ht="13.2" x14ac:dyDescent="0.2">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2" x14ac:dyDescent="0.2">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620</v>
      </c>
      <c r="BC79" s="1319"/>
      <c r="BD79" s="1319"/>
      <c r="BE79" s="1319"/>
      <c r="BF79" s="1319"/>
      <c r="BG79" s="1319"/>
      <c r="BH79" s="1319"/>
      <c r="BI79" s="1319"/>
      <c r="BJ79" s="1319"/>
      <c r="BK79" s="1319"/>
      <c r="BL79" s="1319"/>
      <c r="BM79" s="1319"/>
      <c r="BN79" s="1319"/>
      <c r="BO79" s="1319"/>
      <c r="BP79" s="1321">
        <v>7.3</v>
      </c>
      <c r="BQ79" s="1321"/>
      <c r="BR79" s="1321"/>
      <c r="BS79" s="1321"/>
      <c r="BT79" s="1321"/>
      <c r="BU79" s="1321"/>
      <c r="BV79" s="1321"/>
      <c r="BW79" s="1321"/>
      <c r="BX79" s="1321">
        <v>6.7</v>
      </c>
      <c r="BY79" s="1321"/>
      <c r="BZ79" s="1321"/>
      <c r="CA79" s="1321"/>
      <c r="CB79" s="1321"/>
      <c r="CC79" s="1321"/>
      <c r="CD79" s="1321"/>
      <c r="CE79" s="1321"/>
      <c r="CF79" s="1321">
        <v>6.4</v>
      </c>
      <c r="CG79" s="1321"/>
      <c r="CH79" s="1321"/>
      <c r="CI79" s="1321"/>
      <c r="CJ79" s="1321"/>
      <c r="CK79" s="1321"/>
      <c r="CL79" s="1321"/>
      <c r="CM79" s="1321"/>
      <c r="CN79" s="1321">
        <v>6.1</v>
      </c>
      <c r="CO79" s="1321"/>
      <c r="CP79" s="1321"/>
      <c r="CQ79" s="1321"/>
      <c r="CR79" s="1321"/>
      <c r="CS79" s="1321"/>
      <c r="CT79" s="1321"/>
      <c r="CU79" s="1321"/>
      <c r="CV79" s="1321">
        <v>5.9</v>
      </c>
      <c r="CW79" s="1321"/>
      <c r="CX79" s="1321"/>
      <c r="CY79" s="1321"/>
      <c r="CZ79" s="1321"/>
      <c r="DA79" s="1321"/>
      <c r="DB79" s="1321"/>
      <c r="DC79" s="1321"/>
    </row>
    <row r="80" spans="2:107" ht="13.2" x14ac:dyDescent="0.2">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xEA7dUhfk2P3xQqRIKPDtA4rW5h5VvxVvXpBPqtiQgLtmhkhCVvv+nzQEERTd3kZXME24pNb0dRwZm+FT4LROg==" saltValue="Tnap2C/3LOe5+rI+gQRIV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85" zoomScaleNormal="8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ySpS1J1RQWB7z0x0SM7cIuEs5iC3A5aVA51x3E6mfy+gbgKFuBIDxGK5oplPpagpNCIps9CcH2XjoryBR4K5Q==" saltValue="NMipih8WycEE5hk1bvL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BU14" sqref="BU14"/>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yXaAEeiovhe2pL1Y7MCkZTfND76ERWWVnZjS0qZUG83qmSyL5JBzlqMj49nIlSnqDR/9YOywDyAfsoRBhxCUw==" saltValue="mZSjijxr5jmBQEbegWtzU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562</v>
      </c>
      <c r="G2" s="156"/>
      <c r="H2" s="157"/>
    </row>
    <row r="3" spans="1:8" x14ac:dyDescent="0.2">
      <c r="A3" s="153" t="s">
        <v>555</v>
      </c>
      <c r="B3" s="158"/>
      <c r="C3" s="159"/>
      <c r="D3" s="160">
        <v>143980</v>
      </c>
      <c r="E3" s="161"/>
      <c r="F3" s="162">
        <v>51613</v>
      </c>
      <c r="G3" s="163"/>
      <c r="H3" s="164"/>
    </row>
    <row r="4" spans="1:8" x14ac:dyDescent="0.2">
      <c r="A4" s="165"/>
      <c r="B4" s="166"/>
      <c r="C4" s="167"/>
      <c r="D4" s="168">
        <v>23681</v>
      </c>
      <c r="E4" s="169"/>
      <c r="F4" s="170">
        <v>25872</v>
      </c>
      <c r="G4" s="171"/>
      <c r="H4" s="172"/>
    </row>
    <row r="5" spans="1:8" x14ac:dyDescent="0.2">
      <c r="A5" s="153" t="s">
        <v>557</v>
      </c>
      <c r="B5" s="158"/>
      <c r="C5" s="159"/>
      <c r="D5" s="160">
        <v>114922</v>
      </c>
      <c r="E5" s="161"/>
      <c r="F5" s="162">
        <v>50880</v>
      </c>
      <c r="G5" s="163"/>
      <c r="H5" s="164"/>
    </row>
    <row r="6" spans="1:8" x14ac:dyDescent="0.2">
      <c r="A6" s="165"/>
      <c r="B6" s="166"/>
      <c r="C6" s="167"/>
      <c r="D6" s="168">
        <v>28920</v>
      </c>
      <c r="E6" s="169"/>
      <c r="F6" s="170">
        <v>27819</v>
      </c>
      <c r="G6" s="171"/>
      <c r="H6" s="172"/>
    </row>
    <row r="7" spans="1:8" x14ac:dyDescent="0.2">
      <c r="A7" s="153" t="s">
        <v>558</v>
      </c>
      <c r="B7" s="158"/>
      <c r="C7" s="159"/>
      <c r="D7" s="160">
        <v>83480</v>
      </c>
      <c r="E7" s="161"/>
      <c r="F7" s="162">
        <v>46395</v>
      </c>
      <c r="G7" s="163"/>
      <c r="H7" s="164"/>
    </row>
    <row r="8" spans="1:8" x14ac:dyDescent="0.2">
      <c r="A8" s="165"/>
      <c r="B8" s="166"/>
      <c r="C8" s="167"/>
      <c r="D8" s="168">
        <v>19208</v>
      </c>
      <c r="E8" s="169"/>
      <c r="F8" s="170">
        <v>26304</v>
      </c>
      <c r="G8" s="171"/>
      <c r="H8" s="172"/>
    </row>
    <row r="9" spans="1:8" x14ac:dyDescent="0.2">
      <c r="A9" s="153" t="s">
        <v>559</v>
      </c>
      <c r="B9" s="158"/>
      <c r="C9" s="159"/>
      <c r="D9" s="160">
        <v>90439</v>
      </c>
      <c r="E9" s="161"/>
      <c r="F9" s="162">
        <v>48088</v>
      </c>
      <c r="G9" s="163"/>
      <c r="H9" s="164"/>
    </row>
    <row r="10" spans="1:8" x14ac:dyDescent="0.2">
      <c r="A10" s="165"/>
      <c r="B10" s="166"/>
      <c r="C10" s="167"/>
      <c r="D10" s="168">
        <v>30141</v>
      </c>
      <c r="E10" s="169"/>
      <c r="F10" s="170">
        <v>25183</v>
      </c>
      <c r="G10" s="171"/>
      <c r="H10" s="172"/>
    </row>
    <row r="11" spans="1:8" x14ac:dyDescent="0.2">
      <c r="A11" s="153" t="s">
        <v>560</v>
      </c>
      <c r="B11" s="158"/>
      <c r="C11" s="159"/>
      <c r="D11" s="160">
        <v>63802</v>
      </c>
      <c r="E11" s="161"/>
      <c r="F11" s="162">
        <v>46457</v>
      </c>
      <c r="G11" s="163"/>
      <c r="H11" s="164"/>
    </row>
    <row r="12" spans="1:8" x14ac:dyDescent="0.2">
      <c r="A12" s="165"/>
      <c r="B12" s="166"/>
      <c r="C12" s="173"/>
      <c r="D12" s="168">
        <v>23402</v>
      </c>
      <c r="E12" s="169"/>
      <c r="F12" s="170">
        <v>24020</v>
      </c>
      <c r="G12" s="171"/>
      <c r="H12" s="172"/>
    </row>
    <row r="13" spans="1:8" x14ac:dyDescent="0.2">
      <c r="A13" s="153"/>
      <c r="B13" s="158"/>
      <c r="C13" s="174"/>
      <c r="D13" s="175">
        <v>99325</v>
      </c>
      <c r="E13" s="176"/>
      <c r="F13" s="177">
        <v>48687</v>
      </c>
      <c r="G13" s="178"/>
      <c r="H13" s="164"/>
    </row>
    <row r="14" spans="1:8" x14ac:dyDescent="0.2">
      <c r="A14" s="165"/>
      <c r="B14" s="166"/>
      <c r="C14" s="167"/>
      <c r="D14" s="168">
        <v>25070</v>
      </c>
      <c r="E14" s="169"/>
      <c r="F14" s="170">
        <v>25840</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7.48</v>
      </c>
      <c r="C19" s="179">
        <f>ROUND(VALUE(SUBSTITUTE(実質収支比率等に係る経年分析!G$48,"▲","-")),2)</f>
        <v>7.12</v>
      </c>
      <c r="D19" s="179">
        <f>ROUND(VALUE(SUBSTITUTE(実質収支比率等に係る経年分析!H$48,"▲","-")),2)</f>
        <v>5.21</v>
      </c>
      <c r="E19" s="179">
        <f>ROUND(VALUE(SUBSTITUTE(実質収支比率等に係る経年分析!I$48,"▲","-")),2)</f>
        <v>6.05</v>
      </c>
      <c r="F19" s="179">
        <f>ROUND(VALUE(SUBSTITUTE(実質収支比率等に係る経年分析!J$48,"▲","-")),2)</f>
        <v>6.11</v>
      </c>
    </row>
    <row r="20" spans="1:11" x14ac:dyDescent="0.2">
      <c r="A20" s="179" t="s">
        <v>54</v>
      </c>
      <c r="B20" s="179">
        <f>ROUND(VALUE(SUBSTITUTE(実質収支比率等に係る経年分析!F$47,"▲","-")),2)</f>
        <v>16.13</v>
      </c>
      <c r="C20" s="179">
        <f>ROUND(VALUE(SUBSTITUTE(実質収支比率等に係る経年分析!G$47,"▲","-")),2)</f>
        <v>19.54</v>
      </c>
      <c r="D20" s="179">
        <f>ROUND(VALUE(SUBSTITUTE(実質収支比率等に係る経年分析!H$47,"▲","-")),2)</f>
        <v>20.29</v>
      </c>
      <c r="E20" s="179">
        <f>ROUND(VALUE(SUBSTITUTE(実質収支比率等に係る経年分析!I$47,"▲","-")),2)</f>
        <v>16.57</v>
      </c>
      <c r="F20" s="179">
        <f>ROUND(VALUE(SUBSTITUTE(実質収支比率等に係る経年分析!J$47,"▲","-")),2)</f>
        <v>13.3</v>
      </c>
    </row>
    <row r="21" spans="1:11" x14ac:dyDescent="0.2">
      <c r="A21" s="179" t="s">
        <v>55</v>
      </c>
      <c r="B21" s="179">
        <f>IF(ISNUMBER(VALUE(SUBSTITUTE(実質収支比率等に係る経年分析!F$49,"▲","-"))),ROUND(VALUE(SUBSTITUTE(実質収支比率等に係る経年分析!F$49,"▲","-")),2),NA())</f>
        <v>-0.25</v>
      </c>
      <c r="C21" s="179">
        <f>IF(ISNUMBER(VALUE(SUBSTITUTE(実質収支比率等に係る経年分析!G$49,"▲","-"))),ROUND(VALUE(SUBSTITUTE(実質収支比率等に係る経年分析!G$49,"▲","-")),2),NA())</f>
        <v>3.1</v>
      </c>
      <c r="D21" s="179">
        <f>IF(ISNUMBER(VALUE(SUBSTITUTE(実質収支比率等に係る経年分析!H$49,"▲","-"))),ROUND(VALUE(SUBSTITUTE(実質収支比率等に係る経年分析!H$49,"▲","-")),2),NA())</f>
        <v>-1.3</v>
      </c>
      <c r="E21" s="179">
        <f>IF(ISNUMBER(VALUE(SUBSTITUTE(実質収支比率等に係る経年分析!I$49,"▲","-"))),ROUND(VALUE(SUBSTITUTE(実質収支比率等に係る経年分析!I$49,"▲","-")),2),NA())</f>
        <v>-2.68</v>
      </c>
      <c r="F21" s="179">
        <f>IF(ISNUMBER(VALUE(SUBSTITUTE(実質収支比率等に係る経年分析!J$49,"▲","-"))),ROUND(VALUE(SUBSTITUTE(実質収支比率等に係る経年分析!J$49,"▲","-")),2),NA())</f>
        <v>-2.95</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2.39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2">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2.61</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0.34</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0.02</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国民健康保険事業（事業勘定）特別会計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4.1900000000000004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3.7</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3.75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2">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0.28000000000000003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0.28000000000000003</v>
      </c>
    </row>
    <row r="31" spans="1:11" x14ac:dyDescent="0.2">
      <c r="A31" s="180" t="str">
        <f>IF(連結実質赤字比率に係る赤字・黒字の構成分析!C$39="",NA(),連結実質赤字比率に係る赤字・黒字の構成分析!C$39)</f>
        <v>競輪事業特別会計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0.28999999999999998</v>
      </c>
    </row>
    <row r="32" spans="1:11" x14ac:dyDescent="0.2">
      <c r="A32" s="180" t="str">
        <f>IF(連結実質赤字比率に係る赤字・黒字の構成分析!C$38="",NA(),連結実質赤字比率に係る赤字・黒字の構成分析!C$38)</f>
        <v>地域汚水処理事業会計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0.56000000000000005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1.1200000000000001</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6.32</v>
      </c>
    </row>
    <row r="35" spans="1:16" x14ac:dyDescent="0.2">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8.7799999999999994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10.35</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13.77</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12765</v>
      </c>
      <c r="E42" s="181"/>
      <c r="F42" s="181"/>
      <c r="G42" s="181">
        <f>'実質公債費比率（分子）の構造'!L$52</f>
        <v>11864</v>
      </c>
      <c r="H42" s="181"/>
      <c r="I42" s="181"/>
      <c r="J42" s="181">
        <f>'実質公債費比率（分子）の構造'!M$52</f>
        <v>11646</v>
      </c>
      <c r="K42" s="181"/>
      <c r="L42" s="181"/>
      <c r="M42" s="181">
        <f>'実質公債費比率（分子）の構造'!N$52</f>
        <v>11617</v>
      </c>
      <c r="N42" s="181"/>
      <c r="O42" s="181"/>
      <c r="P42" s="181">
        <f>'実質公債費比率（分子）の構造'!O$52</f>
        <v>11599</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1840</v>
      </c>
      <c r="C44" s="181"/>
      <c r="D44" s="181"/>
      <c r="E44" s="181">
        <f>'実質公債費比率（分子）の構造'!L$50</f>
        <v>973</v>
      </c>
      <c r="F44" s="181"/>
      <c r="G44" s="181"/>
      <c r="H44" s="181">
        <f>'実質公債費比率（分子）の構造'!M$50</f>
        <v>1743</v>
      </c>
      <c r="I44" s="181"/>
      <c r="J44" s="181"/>
      <c r="K44" s="181">
        <f>'実質公債費比率（分子）の構造'!N$50</f>
        <v>973</v>
      </c>
      <c r="L44" s="181"/>
      <c r="M44" s="181"/>
      <c r="N44" s="181">
        <f>'実質公債費比率（分子）の構造'!O$50</f>
        <v>973</v>
      </c>
      <c r="O44" s="181"/>
      <c r="P44" s="181"/>
    </row>
    <row r="45" spans="1:16" x14ac:dyDescent="0.2">
      <c r="A45" s="181" t="s">
        <v>65</v>
      </c>
      <c r="B45" s="181">
        <f>'実質公債費比率（分子）の構造'!K$49</f>
        <v>3</v>
      </c>
      <c r="C45" s="181"/>
      <c r="D45" s="181"/>
      <c r="E45" s="181">
        <f>'実質公債費比率（分子）の構造'!L$49</f>
        <v>3</v>
      </c>
      <c r="F45" s="181"/>
      <c r="G45" s="181"/>
      <c r="H45" s="181">
        <f>'実質公債費比率（分子）の構造'!M$49</f>
        <v>4</v>
      </c>
      <c r="I45" s="181"/>
      <c r="J45" s="181"/>
      <c r="K45" s="181">
        <f>'実質公債費比率（分子）の構造'!N$49</f>
        <v>4</v>
      </c>
      <c r="L45" s="181"/>
      <c r="M45" s="181"/>
      <c r="N45" s="181">
        <f>'実質公債費比率（分子）の構造'!O$49</f>
        <v>4</v>
      </c>
      <c r="O45" s="181"/>
      <c r="P45" s="181"/>
    </row>
    <row r="46" spans="1:16" x14ac:dyDescent="0.2">
      <c r="A46" s="181" t="s">
        <v>66</v>
      </c>
      <c r="B46" s="181">
        <f>'実質公債費比率（分子）の構造'!K$48</f>
        <v>3134</v>
      </c>
      <c r="C46" s="181"/>
      <c r="D46" s="181"/>
      <c r="E46" s="181">
        <f>'実質公債費比率（分子）の構造'!L$48</f>
        <v>3990</v>
      </c>
      <c r="F46" s="181"/>
      <c r="G46" s="181"/>
      <c r="H46" s="181">
        <f>'実質公債費比率（分子）の構造'!M$48</f>
        <v>3811</v>
      </c>
      <c r="I46" s="181"/>
      <c r="J46" s="181"/>
      <c r="K46" s="181">
        <f>'実質公債費比率（分子）の構造'!N$48</f>
        <v>3770</v>
      </c>
      <c r="L46" s="181"/>
      <c r="M46" s="181"/>
      <c r="N46" s="181">
        <f>'実質公債費比率（分子）の構造'!O$48</f>
        <v>3615</v>
      </c>
      <c r="O46" s="181"/>
      <c r="P46" s="181"/>
    </row>
    <row r="47" spans="1:16" x14ac:dyDescent="0.2">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68</v>
      </c>
      <c r="B49" s="181">
        <f>'実質公債費比率（分子）の構造'!K$45</f>
        <v>14490</v>
      </c>
      <c r="C49" s="181"/>
      <c r="D49" s="181"/>
      <c r="E49" s="181">
        <f>'実質公債費比率（分子）の構造'!L$45</f>
        <v>12132</v>
      </c>
      <c r="F49" s="181"/>
      <c r="G49" s="181"/>
      <c r="H49" s="181">
        <f>'実質公債費比率（分子）の構造'!M$45</f>
        <v>11999</v>
      </c>
      <c r="I49" s="181"/>
      <c r="J49" s="181"/>
      <c r="K49" s="181">
        <f>'実質公債費比率（分子）の構造'!N$45</f>
        <v>11579</v>
      </c>
      <c r="L49" s="181"/>
      <c r="M49" s="181"/>
      <c r="N49" s="181">
        <f>'実質公債費比率（分子）の構造'!O$45</f>
        <v>11694</v>
      </c>
      <c r="O49" s="181"/>
      <c r="P49" s="181"/>
    </row>
    <row r="50" spans="1:16" x14ac:dyDescent="0.2">
      <c r="A50" s="181" t="s">
        <v>69</v>
      </c>
      <c r="B50" s="181" t="e">
        <f>NA()</f>
        <v>#N/A</v>
      </c>
      <c r="C50" s="181">
        <f>IF(ISNUMBER('実質公債費比率（分子）の構造'!K$53),'実質公債費比率（分子）の構造'!K$53,NA())</f>
        <v>6702</v>
      </c>
      <c r="D50" s="181" t="e">
        <f>NA()</f>
        <v>#N/A</v>
      </c>
      <c r="E50" s="181" t="e">
        <f>NA()</f>
        <v>#N/A</v>
      </c>
      <c r="F50" s="181">
        <f>IF(ISNUMBER('実質公債費比率（分子）の構造'!L$53),'実質公債費比率（分子）の構造'!L$53,NA())</f>
        <v>5234</v>
      </c>
      <c r="G50" s="181" t="e">
        <f>NA()</f>
        <v>#N/A</v>
      </c>
      <c r="H50" s="181" t="e">
        <f>NA()</f>
        <v>#N/A</v>
      </c>
      <c r="I50" s="181">
        <f>IF(ISNUMBER('実質公債費比率（分子）の構造'!M$53),'実質公債費比率（分子）の構造'!M$53,NA())</f>
        <v>5911</v>
      </c>
      <c r="J50" s="181" t="e">
        <f>NA()</f>
        <v>#N/A</v>
      </c>
      <c r="K50" s="181" t="e">
        <f>NA()</f>
        <v>#N/A</v>
      </c>
      <c r="L50" s="181">
        <f>IF(ISNUMBER('実質公債費比率（分子）の構造'!N$53),'実質公債費比率（分子）の構造'!N$53,NA())</f>
        <v>4709</v>
      </c>
      <c r="M50" s="181" t="e">
        <f>NA()</f>
        <v>#N/A</v>
      </c>
      <c r="N50" s="181" t="e">
        <f>NA()</f>
        <v>#N/A</v>
      </c>
      <c r="O50" s="181">
        <f>IF(ISNUMBER('実質公債費比率（分子）の構造'!O$53),'実質公債費比率（分子）の構造'!O$53,NA())</f>
        <v>4687</v>
      </c>
      <c r="P50" s="181" t="e">
        <f>NA()</f>
        <v>#N/A</v>
      </c>
    </row>
    <row r="53" spans="1:16" x14ac:dyDescent="0.2">
      <c r="A53" s="149" t="s">
        <v>70</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2">
      <c r="A56" s="180" t="s">
        <v>42</v>
      </c>
      <c r="B56" s="180"/>
      <c r="C56" s="180"/>
      <c r="D56" s="180">
        <f>'将来負担比率（分子）の構造'!I$52</f>
        <v>111479</v>
      </c>
      <c r="E56" s="180"/>
      <c r="F56" s="180"/>
      <c r="G56" s="180">
        <f>'将来負担比率（分子）の構造'!J$52</f>
        <v>112327</v>
      </c>
      <c r="H56" s="180"/>
      <c r="I56" s="180"/>
      <c r="J56" s="180">
        <f>'将来負担比率（分子）の構造'!K$52</f>
        <v>110374</v>
      </c>
      <c r="K56" s="180"/>
      <c r="L56" s="180"/>
      <c r="M56" s="180">
        <f>'将来負担比率（分子）の構造'!L$52</f>
        <v>112684</v>
      </c>
      <c r="N56" s="180"/>
      <c r="O56" s="180"/>
      <c r="P56" s="180">
        <f>'将来負担比率（分子）の構造'!M$52</f>
        <v>117702</v>
      </c>
    </row>
    <row r="57" spans="1:16" x14ac:dyDescent="0.2">
      <c r="A57" s="180" t="s">
        <v>41</v>
      </c>
      <c r="B57" s="180"/>
      <c r="C57" s="180"/>
      <c r="D57" s="180">
        <f>'将来負担比率（分子）の構造'!I$51</f>
        <v>28257</v>
      </c>
      <c r="E57" s="180"/>
      <c r="F57" s="180"/>
      <c r="G57" s="180">
        <f>'将来負担比率（分子）の構造'!J$51</f>
        <v>27623</v>
      </c>
      <c r="H57" s="180"/>
      <c r="I57" s="180"/>
      <c r="J57" s="180">
        <f>'将来負担比率（分子）の構造'!K$51</f>
        <v>26412</v>
      </c>
      <c r="K57" s="180"/>
      <c r="L57" s="180"/>
      <c r="M57" s="180">
        <f>'将来負担比率（分子）の構造'!L$51</f>
        <v>27232</v>
      </c>
      <c r="N57" s="180"/>
      <c r="O57" s="180"/>
      <c r="P57" s="180">
        <f>'将来負担比率（分子）の構造'!M$51</f>
        <v>27778</v>
      </c>
    </row>
    <row r="58" spans="1:16" x14ac:dyDescent="0.2">
      <c r="A58" s="180" t="s">
        <v>40</v>
      </c>
      <c r="B58" s="180"/>
      <c r="C58" s="180"/>
      <c r="D58" s="180">
        <f>'将来負担比率（分子）の構造'!I$50</f>
        <v>33004</v>
      </c>
      <c r="E58" s="180"/>
      <c r="F58" s="180"/>
      <c r="G58" s="180">
        <f>'将来負担比率（分子）の構造'!J$50</f>
        <v>39203</v>
      </c>
      <c r="H58" s="180"/>
      <c r="I58" s="180"/>
      <c r="J58" s="180">
        <f>'将来負担比率（分子）の構造'!K$50</f>
        <v>41973</v>
      </c>
      <c r="K58" s="180"/>
      <c r="L58" s="180"/>
      <c r="M58" s="180">
        <f>'将来負担比率（分子）の構造'!L$50</f>
        <v>46577</v>
      </c>
      <c r="N58" s="180"/>
      <c r="O58" s="180"/>
      <c r="P58" s="180">
        <f>'将来負担比率（分子）の構造'!M$50</f>
        <v>50127</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16830</v>
      </c>
      <c r="C62" s="180"/>
      <c r="D62" s="180"/>
      <c r="E62" s="180">
        <f>'将来負担比率（分子）の構造'!J$45</f>
        <v>16955</v>
      </c>
      <c r="F62" s="180"/>
      <c r="G62" s="180"/>
      <c r="H62" s="180">
        <f>'将来負担比率（分子）の構造'!K$45</f>
        <v>16667</v>
      </c>
      <c r="I62" s="180"/>
      <c r="J62" s="180"/>
      <c r="K62" s="180">
        <f>'将来負担比率（分子）の構造'!L$45</f>
        <v>16717</v>
      </c>
      <c r="L62" s="180"/>
      <c r="M62" s="180"/>
      <c r="N62" s="180">
        <f>'将来負担比率（分子）の構造'!M$45</f>
        <v>16124</v>
      </c>
      <c r="O62" s="180"/>
      <c r="P62" s="180"/>
    </row>
    <row r="63" spans="1:16" x14ac:dyDescent="0.2">
      <c r="A63" s="180" t="s">
        <v>33</v>
      </c>
      <c r="B63" s="180">
        <f>'将来負担比率（分子）の構造'!I$44</f>
        <v>26</v>
      </c>
      <c r="C63" s="180"/>
      <c r="D63" s="180"/>
      <c r="E63" s="180">
        <f>'将来負担比率（分子）の構造'!J$44</f>
        <v>24</v>
      </c>
      <c r="F63" s="180"/>
      <c r="G63" s="180"/>
      <c r="H63" s="180">
        <f>'将来負担比率（分子）の構造'!K$44</f>
        <v>18</v>
      </c>
      <c r="I63" s="180"/>
      <c r="J63" s="180"/>
      <c r="K63" s="180">
        <f>'将来負担比率（分子）の構造'!L$44</f>
        <v>15</v>
      </c>
      <c r="L63" s="180"/>
      <c r="M63" s="180"/>
      <c r="N63" s="180">
        <f>'将来負担比率（分子）の構造'!M$44</f>
        <v>11</v>
      </c>
      <c r="O63" s="180"/>
      <c r="P63" s="180"/>
    </row>
    <row r="64" spans="1:16" x14ac:dyDescent="0.2">
      <c r="A64" s="180" t="s">
        <v>32</v>
      </c>
      <c r="B64" s="180">
        <f>'将来負担比率（分子）の構造'!I$43</f>
        <v>48072</v>
      </c>
      <c r="C64" s="180"/>
      <c r="D64" s="180"/>
      <c r="E64" s="180">
        <f>'将来負担比率（分子）の構造'!J$43</f>
        <v>52839</v>
      </c>
      <c r="F64" s="180"/>
      <c r="G64" s="180"/>
      <c r="H64" s="180">
        <f>'将来負担比率（分子）の構造'!K$43</f>
        <v>53913</v>
      </c>
      <c r="I64" s="180"/>
      <c r="J64" s="180"/>
      <c r="K64" s="180">
        <f>'将来負担比率（分子）の構造'!L$43</f>
        <v>59547</v>
      </c>
      <c r="L64" s="180"/>
      <c r="M64" s="180"/>
      <c r="N64" s="180">
        <f>'将来負担比率（分子）の構造'!M$43</f>
        <v>63924</v>
      </c>
      <c r="O64" s="180"/>
      <c r="P64" s="180"/>
    </row>
    <row r="65" spans="1:16" x14ac:dyDescent="0.2">
      <c r="A65" s="180" t="s">
        <v>31</v>
      </c>
      <c r="B65" s="180">
        <f>'将来負担比率（分子）の構造'!I$42</f>
        <v>8151</v>
      </c>
      <c r="C65" s="180"/>
      <c r="D65" s="180"/>
      <c r="E65" s="180">
        <f>'将来負担比率（分子）の構造'!J$42</f>
        <v>7365</v>
      </c>
      <c r="F65" s="180"/>
      <c r="G65" s="180"/>
      <c r="H65" s="180">
        <f>'将来負担比率（分子）の構造'!K$42</f>
        <v>5788</v>
      </c>
      <c r="I65" s="180"/>
      <c r="J65" s="180"/>
      <c r="K65" s="180">
        <f>'将来負担比率（分子）の構造'!L$42</f>
        <v>4959</v>
      </c>
      <c r="L65" s="180"/>
      <c r="M65" s="180"/>
      <c r="N65" s="180">
        <f>'将来負担比率（分子）の構造'!M$42</f>
        <v>4109</v>
      </c>
      <c r="O65" s="180"/>
      <c r="P65" s="180"/>
    </row>
    <row r="66" spans="1:16" x14ac:dyDescent="0.2">
      <c r="A66" s="180" t="s">
        <v>30</v>
      </c>
      <c r="B66" s="180">
        <f>'将来負担比率（分子）の構造'!I$41</f>
        <v>125224</v>
      </c>
      <c r="C66" s="180"/>
      <c r="D66" s="180"/>
      <c r="E66" s="180">
        <f>'将来負担比率（分子）の構造'!J$41</f>
        <v>125337</v>
      </c>
      <c r="F66" s="180"/>
      <c r="G66" s="180"/>
      <c r="H66" s="180">
        <f>'将来負担比率（分子）の構造'!K$41</f>
        <v>122717</v>
      </c>
      <c r="I66" s="180"/>
      <c r="J66" s="180"/>
      <c r="K66" s="180">
        <f>'将来負担比率（分子）の構造'!L$41</f>
        <v>124321</v>
      </c>
      <c r="L66" s="180"/>
      <c r="M66" s="180"/>
      <c r="N66" s="180">
        <f>'将来負担比率（分子）の構造'!M$41</f>
        <v>122809</v>
      </c>
      <c r="O66" s="180"/>
      <c r="P66" s="180"/>
    </row>
    <row r="67" spans="1:16" x14ac:dyDescent="0.2">
      <c r="A67" s="180" t="s">
        <v>73</v>
      </c>
      <c r="B67" s="180" t="e">
        <f>NA()</f>
        <v>#N/A</v>
      </c>
      <c r="C67" s="180">
        <f>IF(ISNUMBER('将来負担比率（分子）の構造'!I$53), IF('将来負担比率（分子）の構造'!I$53 &lt; 0, 0, '将来負担比率（分子）の構造'!I$53), NA())</f>
        <v>25563</v>
      </c>
      <c r="D67" s="180" t="e">
        <f>NA()</f>
        <v>#N/A</v>
      </c>
      <c r="E67" s="180" t="e">
        <f>NA()</f>
        <v>#N/A</v>
      </c>
      <c r="F67" s="180">
        <f>IF(ISNUMBER('将来負担比率（分子）の構造'!J$53), IF('将来負担比率（分子）の構造'!J$53 &lt; 0, 0, '将来負担比率（分子）の構造'!J$53), NA())</f>
        <v>23367</v>
      </c>
      <c r="G67" s="180" t="e">
        <f>NA()</f>
        <v>#N/A</v>
      </c>
      <c r="H67" s="180" t="e">
        <f>NA()</f>
        <v>#N/A</v>
      </c>
      <c r="I67" s="180">
        <f>IF(ISNUMBER('将来負担比率（分子）の構造'!K$53), IF('将来負担比率（分子）の構造'!K$53 &lt; 0, 0, '将来負担比率（分子）の構造'!K$53), NA())</f>
        <v>20344</v>
      </c>
      <c r="J67" s="180" t="e">
        <f>NA()</f>
        <v>#N/A</v>
      </c>
      <c r="K67" s="180" t="e">
        <f>NA()</f>
        <v>#N/A</v>
      </c>
      <c r="L67" s="180">
        <f>IF(ISNUMBER('将来負担比率（分子）の構造'!L$53), IF('将来負担比率（分子）の構造'!L$53 &lt; 0, 0, '将来負担比率（分子）の構造'!L$53), NA())</f>
        <v>19066</v>
      </c>
      <c r="M67" s="180" t="e">
        <f>NA()</f>
        <v>#N/A</v>
      </c>
      <c r="N67" s="180" t="e">
        <f>NA()</f>
        <v>#N/A</v>
      </c>
      <c r="O67" s="180">
        <f>IF(ISNUMBER('将来負担比率（分子）の構造'!M$53), IF('将来負担比率（分子）の構造'!M$53 &lt; 0, 0, '将来負担比率（分子）の構造'!M$53), NA())</f>
        <v>11372</v>
      </c>
      <c r="P67" s="180" t="e">
        <f>NA()</f>
        <v>#N/A</v>
      </c>
    </row>
    <row r="70" spans="1:16" x14ac:dyDescent="0.2">
      <c r="A70" s="182" t="s">
        <v>74</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75</v>
      </c>
      <c r="B72" s="184">
        <f>基金残高に係る経年分析!F55</f>
        <v>14812</v>
      </c>
      <c r="C72" s="184">
        <f>基金残高に係る経年分析!G55</f>
        <v>12193</v>
      </c>
      <c r="D72" s="184">
        <f>基金残高に係る経年分析!H55</f>
        <v>9896</v>
      </c>
    </row>
    <row r="73" spans="1:16" x14ac:dyDescent="0.2">
      <c r="A73" s="183" t="s">
        <v>76</v>
      </c>
      <c r="B73" s="184">
        <f>基金残高に係る経年分析!F56</f>
        <v>2524</v>
      </c>
      <c r="C73" s="184">
        <f>基金残高に係る経年分析!G56</f>
        <v>5075</v>
      </c>
      <c r="D73" s="184">
        <f>基金残高に係る経年分析!H56</f>
        <v>8036</v>
      </c>
    </row>
    <row r="74" spans="1:16" x14ac:dyDescent="0.2">
      <c r="A74" s="183" t="s">
        <v>77</v>
      </c>
      <c r="B74" s="184">
        <f>基金残高に係る経年分析!F57</f>
        <v>50870</v>
      </c>
      <c r="C74" s="184">
        <f>基金残高に係る経年分析!G57</f>
        <v>45649</v>
      </c>
      <c r="D74" s="184">
        <f>基金残高に係る経年分析!H57</f>
        <v>38270</v>
      </c>
    </row>
  </sheetData>
  <sheetProtection algorithmName="SHA-512" hashValue="X4QTj8KrANwpJqBTW/fr6qDxIDHSwV+ISKJJMfkDXczaF1oLNWHlK0nZ/duESS95bRh/8MwE9FBAF5obbtm0ww==" saltValue="QtzvojAQZ2HLKtoI51hG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2020-09-23T03:20:52Z</cp:lastPrinted>
  <dcterms:created xsi:type="dcterms:W3CDTF">2020-02-10T02:37:08Z</dcterms:created>
  <dcterms:modified xsi:type="dcterms:W3CDTF">2020-09-23T03:57:34Z</dcterms:modified>
  <cp:category/>
</cp:coreProperties>
</file>