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001\Desktop\2020年08月17日【未処理】財政状況資料集の追加分（公会計分）のダウンロードについて\01_回答\"/>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<sst xmlns="http://schemas.openxmlformats.org/spreadsheetml/2006/main" count="1080" uniqueCount="614">
  <si>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</si>
  <si>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</si>
  <si>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</si>
  <si>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</si>
  <si>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</si>
  <si>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</si>
  <si>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</si>
  <si>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</si>
  <si>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</si>
  <si>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</si>
  <si>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</si>
  <si>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</si>
  <si>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</si>
  <si>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</si>
  <si>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</si>
  <si>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</si>
  <si>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</si>
  <si>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</si>
  <si>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</si>
  <si>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</si>
  <si>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</si>
  <si>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</si>
  <si>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</si>
  <si>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</si>
  <si>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</si>
  <si>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</si>
  <si>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</si>
  <si>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</si>
  <si>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</si>
  <si>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</si>
  <si>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</si>
  <si>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</si>
  <si>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</si>
  <si>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</si>
  <si>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</si>
  <si>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</si>
  <si>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</si>
  <si>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</si>
  <si>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</si>
  <si>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</si>
  <si>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</si>
  <si>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</si>
  <si>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</si>
  <si>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</si>
  <si>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</si>
  <si>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</si>
  <si>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</si>
  <si>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</si>
  <si>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</si>
  <si>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</si>
  <si>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</si>
  <si>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</si>
  <si>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</si>
  <si>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</si>
  <si>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</si>
  <si>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</si>
  <si>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</si>
  <si>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</si>
  <si>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</si>
  <si>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</si>
  <si>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</si>
  <si>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</si>
  <si>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</si>
  <si>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</si>
  <si>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</si>
  <si>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</si>
  <si>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</si>
  <si>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</si>
  <si>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</si>
  <si>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</si>
  <si>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</si>
  <si>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</si>
  <si>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</si>
  <si>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</si>
  <si>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</si>
  <si>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</si>
  <si>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</si>
  <si>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</si>
  <si>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</si>
  <si>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</si>
  <si>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</si>
  <si>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</si>
  <si>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</si>
  <si>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</si>
  <si>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</si>
  <si>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</si>
  <si>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</si>
  <si>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</si>
  <si>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</si>
  <si>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</si>
  <si>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</si>
  <si>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</si>
  <si>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</si>
  <si>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</si>
  <si>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</si>
  <si>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</si>
  <si>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</si>
  <si>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</si>
  <si>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北塩原村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</si>
  <si>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</si>
  <si>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</si>
  <si>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</si>
  <si>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</si>
  <si>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</si>
  <si>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</si>
  <si>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</si>
  <si>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</si>
  <si>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</si>
  <si>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</si>
  <si>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</si>
  <si>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</si>
  <si>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</si>
  <si>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</si>
  <si>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</si>
  <si>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</si>
  <si>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</si>
  <si>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</si>
  <si>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</si>
  <si>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</si>
  <si>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</si>
  <si>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</si>
  <si>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</si>
  <si>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</si>
  <si>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</si>
  <si>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</si>
  <si>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</si>
  <si>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</si>
  <si>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</si>
  <si>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</si>
  <si>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</si>
  <si>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</si>
  <si>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</si>
  <si>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</si>
  <si>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</si>
  <si>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</si>
  <si>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</si>
  <si>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</si>
  <si>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</si>
  <si>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</si>
  <si>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</si>
  <si>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</si>
  <si>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</si>
  <si>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</si>
  <si>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</si>
  <si>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</si>
  <si>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</si>
  <si>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</si>
  <si>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</si>
  <si>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</si>
  <si>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</si>
  <si>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</si>
  <si>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4"/>
  </si>
  <si>
    <t>うち日本人(％)</t>
    <phoneticPr fontId="5"/>
  </si>
  <si>
    <t>-3.3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</si>
  <si>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</si>
  <si>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</si>
  <si>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</si>
  <si>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</si>
  <si>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</si>
  <si>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</si>
  <si>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</si>
  <si>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</si>
  <si>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</si>
  <si>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</si>
  <si>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</si>
  <si>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</si>
  <si>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</si>
  <si>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</si>
  <si>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</si>
  <si>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</si>
  <si>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</si>
  <si>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</si>
  <si>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</si>
  <si>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</si>
  <si>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</si>
  <si>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</si>
  <si>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</si>
  <si>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</si>
  <si>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</si>
  <si>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</si>
  <si>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</si>
  <si>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</si>
  <si>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</si>
  <si>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</si>
  <si>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</si>
  <si>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</si>
  <si>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</si>
  <si>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</si>
  <si>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</si>
  <si>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</si>
  <si>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</si>
  <si>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</si>
  <si>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</si>
  <si>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</si>
  <si>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</si>
  <si>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</si>
  <si>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</si>
  <si>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</si>
  <si>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</si>
  <si>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</si>
  <si>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</si>
  <si>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</si>
  <si>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</si>
  <si>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</si>
  <si>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</si>
  <si>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</si>
  <si>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</si>
  <si>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</si>
  <si>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</si>
  <si>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</si>
  <si>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</si>
  <si>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</si>
  <si>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福島県北塩原村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</si>
  <si>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</si>
  <si>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</si>
  <si>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</si>
  <si>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</si>
  <si>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</si>
  <si>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</si>
  <si>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</si>
  <si>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</si>
  <si>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</si>
  <si>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</si>
  <si>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</si>
  <si>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</si>
  <si>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</si>
  <si>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</si>
  <si>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</si>
  <si>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</si>
  <si>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</si>
  <si>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</si>
  <si>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</si>
  <si>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</si>
  <si>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</si>
  <si>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</si>
  <si>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</si>
  <si>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</si>
  <si>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</si>
  <si>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</si>
  <si>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</si>
  <si>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</si>
  <si>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</si>
  <si>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</si>
  <si>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</si>
  <si>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</si>
  <si>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</si>
  <si>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</si>
  <si>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</si>
  <si>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</si>
  <si>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</si>
  <si>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</si>
  <si>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</si>
  <si>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</si>
  <si>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</si>
  <si>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</si>
  <si>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</si>
  <si>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</si>
  <si>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</si>
  <si>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</si>
  <si>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</si>
  <si>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</si>
  <si>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</si>
  <si>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</si>
  <si>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</si>
  <si>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</si>
  <si>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</si>
  <si>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</si>
  <si>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</si>
  <si>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</si>
  <si>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</si>
  <si>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</si>
  <si>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</si>
  <si>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</si>
  <si>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</si>
  <si>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</si>
  <si>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</si>
  <si>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</si>
  <si>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</si>
  <si>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</si>
  <si>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</si>
  <si>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</si>
  <si>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</si>
  <si>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</si>
  <si>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</si>
  <si>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</si>
  <si>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</si>
  <si>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</si>
  <si>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</si>
  <si>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</si>
  <si>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</si>
  <si>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</si>
  <si>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</si>
  <si>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</si>
  <si>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</si>
  <si>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</si>
  <si>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</si>
  <si>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</si>
  <si>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</si>
  <si>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</si>
  <si>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</si>
  <si>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</si>
  <si>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</si>
  <si>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</si>
  <si>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</si>
  <si>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</si>
  <si>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</si>
  <si>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</si>
  <si>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</si>
  <si>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</si>
  <si>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</si>
  <si>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</si>
  <si>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</si>
  <si>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</si>
  <si>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</si>
  <si>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</si>
  <si>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</si>
  <si>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</si>
  <si>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</si>
  <si>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</si>
  <si>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</si>
  <si>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</si>
  <si>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</si>
  <si>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</si>
  <si>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</si>
  <si>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</si>
  <si>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</si>
  <si>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</si>
  <si>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</si>
  <si>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</si>
  <si>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</si>
  <si>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</si>
  <si>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</si>
  <si>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</si>
  <si>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</si>
  <si>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</si>
  <si>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</si>
  <si>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</si>
  <si>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</si>
  <si>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</si>
  <si>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</si>
  <si>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</si>
  <si>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</si>
  <si>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</si>
  <si>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</si>
  <si>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</si>
  <si>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</si>
  <si>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</si>
  <si>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</si>
  <si>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</si>
  <si>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</si>
  <si>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</si>
  <si>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</si>
  <si>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</si>
  <si>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</si>
  <si>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</si>
  <si>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</si>
  <si>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</si>
  <si>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</si>
  <si>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</si>
  <si>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</si>
  <si>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</si>
  <si>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</si>
  <si>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</si>
  <si>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福島県北塩原村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</si>
  <si>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</si>
  <si>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</si>
  <si>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</si>
  <si>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</si>
  <si>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</si>
  <si>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</si>
  <si>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</si>
  <si>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</si>
  <si>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</si>
  <si>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</si>
  <si>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</si>
  <si>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</si>
  <si>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</si>
  <si>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</si>
  <si>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</si>
  <si>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</si>
  <si>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</si>
  <si>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</si>
  <si>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</si>
  <si>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</si>
  <si>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</si>
  <si>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</si>
  <si>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</si>
  <si>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</si>
  <si>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</si>
  <si>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</si>
  <si>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</si>
  <si>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</si>
  <si>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</si>
  <si>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</si>
  <si>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</si>
  <si>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</si>
  <si>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</si>
  <si>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</si>
  <si>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介護保険事業特別会計（保険事業勘定）</t>
    <phoneticPr fontId="5"/>
  </si>
  <si>
    <t>後期高齢者医療特別会計</t>
    <phoneticPr fontId="5"/>
  </si>
  <si>
    <t>簡易水道事業費特別会計</t>
    <phoneticPr fontId="5"/>
  </si>
  <si>
    <t>法非適用企業</t>
    <phoneticPr fontId="5"/>
  </si>
  <si>
    <t>特定環境保全下水道事業特別会計</t>
    <phoneticPr fontId="5"/>
  </si>
  <si>
    <t>簡易排水施設事業特別会計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</si>
  <si>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</si>
  <si>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</si>
  <si>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</si>
  <si>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</si>
  <si>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</si>
  <si>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</si>
  <si>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</si>
  <si>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</si>
  <si>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</si>
  <si>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</si>
  <si>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</si>
  <si>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</si>
  <si>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</si>
  <si>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</si>
  <si>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</si>
  <si>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</si>
  <si>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</si>
  <si>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</si>
  <si>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</si>
  <si>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</si>
  <si>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</si>
  <si>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</si>
  <si>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</si>
  <si>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</si>
  <si>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</si>
  <si>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</si>
  <si>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</si>
  <si>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</si>
  <si>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</si>
  <si>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</si>
  <si>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</si>
  <si>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</si>
  <si>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</si>
  <si>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</si>
  <si>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</si>
  <si>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</si>
  <si>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</si>
  <si>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</si>
  <si>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</si>
  <si>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</si>
  <si>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</si>
  <si>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</si>
  <si>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</si>
  <si>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</si>
  <si>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</si>
  <si>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</si>
  <si>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</si>
  <si>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</si>
  <si>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</si>
  <si>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</si>
  <si>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</si>
  <si>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</si>
  <si>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</si>
  <si>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</si>
  <si>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</si>
  <si>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</si>
  <si>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</si>
  <si>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</si>
  <si>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</si>
  <si>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</si>
  <si>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</si>
  <si>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</si>
  <si>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</si>
  <si>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</si>
  <si>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</si>
  <si>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</si>
  <si>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</si>
  <si>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</si>
  <si>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</si>
  <si>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</si>
  <si>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</si>
  <si>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</si>
  <si>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</si>
  <si>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</si>
  <si>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</si>
  <si>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</si>
  <si>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</si>
  <si>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</si>
  <si>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</si>
  <si>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</si>
  <si>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</si>
  <si>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</si>
  <si>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</si>
  <si>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</si>
  <si>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</si>
  <si>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</si>
  <si>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</si>
  <si>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</si>
  <si>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</si>
  <si>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</si>
  <si>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</si>
  <si>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</si>
  <si>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</si>
  <si>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</si>
  <si>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</si>
  <si>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</si>
  <si>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</si>
  <si>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</si>
  <si>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</si>
  <si>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</si>
  <si>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</si>
  <si>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</si>
  <si>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</si>
  <si>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</si>
  <si>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</si>
  <si>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</si>
  <si>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</si>
  <si>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</si>
  <si>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</si>
  <si>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</si>
  <si>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</si>
  <si>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</si>
  <si>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</si>
  <si>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</si>
  <si>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</si>
  <si>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</si>
  <si>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</si>
  <si>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</si>
  <si>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</si>
  <si>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</si>
  <si>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</si>
  <si>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</si>
  <si>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</si>
  <si>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</si>
  <si>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</si>
  <si>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</si>
  <si>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</si>
  <si>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</si>
  <si>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</si>
  <si>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</si>
  <si>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</si>
  <si>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</si>
  <si>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</si>
  <si>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</si>
  <si>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</si>
  <si>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</si>
  <si>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</si>
  <si>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</si>
  <si>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</si>
  <si>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</si>
  <si>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</si>
  <si>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</si>
  <si>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</si>
  <si>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</si>
  <si>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</si>
  <si>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</si>
  <si>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</si>
  <si>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</si>
  <si>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</si>
  <si>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</si>
  <si>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</si>
  <si>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</si>
  <si>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</si>
  <si>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</si>
  <si>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</si>
  <si>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</si>
  <si>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0.13</t>
  </si>
  <si>
    <t>▲ 3.55</t>
  </si>
  <si>
    <t>▲ 4.21</t>
  </si>
  <si>
    <t>▲ 10.17</t>
  </si>
  <si>
    <t>一般会計</t>
  </si>
  <si>
    <t>国民健康保険事業費特別会計</t>
  </si>
  <si>
    <t>介護保険事業特別会計（保険事業勘定）</t>
  </si>
  <si>
    <t>特定環境保全下水道事業特別会計</t>
  </si>
  <si>
    <t>簡易水道事業費特別会計</t>
  </si>
  <si>
    <t>農業集落排水事業特別会計</t>
  </si>
  <si>
    <t>簡易排水施設事業特別会計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</si>
  <si>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</si>
  <si>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</si>
  <si>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</si>
  <si>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</si>
  <si>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</si>
  <si>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</si>
  <si>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</si>
  <si>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</si>
  <si>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</si>
  <si>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</si>
  <si>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</si>
  <si>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</si>
  <si>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</si>
  <si>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3" eb="15">
      <t>イッパン</t>
    </rPh>
    <rPh sb="15" eb="17">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</si>
  <si>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3" eb="16">
      <t>キタカタ</t>
    </rPh>
    <rPh sb="19" eb="21">
      <t>トクベツ</t>
    </rPh>
    <rPh sb="21" eb="23">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</si>
  <si>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3" eb="15">
      <t>カイゴ</t>
    </rPh>
    <rPh sb="15" eb="17">
      <t>ホケン</t>
    </rPh>
    <rPh sb="17" eb="19">
      <t>ジギョウ</t>
    </rPh>
    <rPh sb="19" eb="21">
      <t>トクベツ</t>
    </rPh>
    <rPh sb="21" eb="23">
      <t>カイケイ</t>
    </rPh>
    <phoneticPr fontId="2"/>
  </si>
  <si>
    <t>（株）ラビスパ</t>
    <rPh sb="1" eb="2">
      <t>カブ</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</si>
  <si>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</si>
  <si>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21" eb="23">
      <t>トクベツ</t>
    </rPh>
    <rPh sb="23" eb="25">
      <t>カイケイ</t>
    </rPh>
    <phoneticPr fontId="2"/>
  </si>
  <si>
    <t>-</t>
    <phoneticPr fontId="2"/>
  </si>
  <si>
    <t>-</t>
    <phoneticPr fontId="2"/>
  </si>
  <si>
    <t>-</t>
    <phoneticPr fontId="2"/>
  </si>
  <si>
    <t>公共施設等維持補修基金</t>
    <rPh sb="0" eb="2">
      <t>コウキョウ</t>
    </rPh>
    <rPh sb="2" eb="4">
      <t>シセツ</t>
    </rPh>
    <rPh sb="4" eb="5">
      <t>トウ</t>
    </rPh>
    <rPh sb="5" eb="7">
      <t>イジ</t>
    </rPh>
    <rPh sb="7" eb="9">
      <t>ホシュウ</t>
    </rPh>
    <rPh sb="9" eb="11">
      <t>キキン</t>
    </rPh>
    <phoneticPr fontId="2"/>
  </si>
  <si>
    <t>地域福祉基金</t>
    <rPh sb="0" eb="2">
      <t>チイキ</t>
    </rPh>
    <rPh sb="2" eb="4">
      <t>フクシ</t>
    </rPh>
    <rPh sb="4" eb="6">
      <t>キキン</t>
    </rPh>
    <phoneticPr fontId="2"/>
  </si>
  <si>
    <t>ふるさと水と土保全基金</t>
    <rPh sb="4" eb="5">
      <t>スイ</t>
    </rPh>
    <rPh sb="6" eb="7">
      <t>ツチ</t>
    </rPh>
    <rPh sb="7" eb="9">
      <t>ホゼン</t>
    </rPh>
    <rPh sb="9" eb="11">
      <t>キキン</t>
    </rPh>
    <phoneticPr fontId="2"/>
  </si>
  <si>
    <t>震災復興基金</t>
    <rPh sb="0" eb="2">
      <t>シンサイ</t>
    </rPh>
    <rPh sb="2" eb="4">
      <t>フッコウ</t>
    </rPh>
    <rPh sb="4" eb="6">
      <t>キキン</t>
    </rPh>
    <phoneticPr fontId="2"/>
  </si>
  <si>
    <t>国営会津北部農業水利事業基金</t>
    <rPh sb="0" eb="2">
      <t>コクエイ</t>
    </rPh>
    <rPh sb="2" eb="4">
      <t>アイヅ</t>
    </rPh>
    <rPh sb="4" eb="6">
      <t>ホクブ</t>
    </rPh>
    <rPh sb="6" eb="8">
      <t>ノウギョウ</t>
    </rPh>
    <rPh sb="8" eb="10">
      <t>スイリ</t>
    </rPh>
    <rPh sb="10" eb="12">
      <t>ジギョウ</t>
    </rPh>
    <rPh sb="12" eb="1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</si>
  <si>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</si>
  <si>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</si>
  <si>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</si>
  <si>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</si>
  <si>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</si>
  <si>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</si>
  <si>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</si>
  <si>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</si>
  <si>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</si>
  <si>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</si>
  <si>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</si>
  <si>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</si>
  <si>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</si>
  <si>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</si>
  <si>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将来負担比率における同指数は、91.9(前年度比＋34.1)となり、主要因は、地方債償還の増によるものである。
実質公債比率(単年度)は、前年度比0.4ポイントの増。実質公債比率(3ｹ年平均)は、前年度比1.7増加した。
地方債を発行し、公共施設等を整備したためである。</t>
    <rPh sb="81" eb="82">
      <t>ゾウ</t>
    </rPh>
    <rPh sb="105" eb="107">
      <t>ゾウカ</t>
    </rPh>
    <rPh sb="111" eb="114">
      <t>チホウサイ</t>
    </rPh>
    <rPh sb="115" eb="117">
      <t>ハッコウ</t>
    </rPh>
    <rPh sb="119" eb="121">
      <t>コウキョウ</t>
    </rPh>
    <rPh sb="121" eb="123">
      <t>シセツ</t>
    </rPh>
    <rPh sb="123" eb="124">
      <t>トウ</t>
    </rPh>
    <rPh sb="125" eb="127">
      <t>セイビ</t>
    </rPh>
    <phoneticPr fontId="5"/>
  </si>
  <si>
    <t xml:space="preserve">公共施設等の長寿命化工事等を実施に伴い地方債を発行したことで、固定資産減価償却率は減少したが将来負担比率は増加した。
</t>
    <rPh sb="17" eb="18">
      <t>トモナ</t>
    </rPh>
    <rPh sb="31" eb="33">
      <t>コテイ</t>
    </rPh>
    <rPh sb="33" eb="35">
      <t>シサン</t>
    </rPh>
    <rPh sb="35" eb="37">
      <t>ゲンカ</t>
    </rPh>
    <rPh sb="37" eb="39">
      <t>ショウキャク</t>
    </rPh>
    <rPh sb="39" eb="40">
      <t>リツ</t>
    </rPh>
    <rPh sb="41" eb="43">
      <t>ゲンショウ</t>
    </rPh>
    <rPh sb="46" eb="48">
      <t>ショウライ</t>
    </rPh>
    <rPh sb="48" eb="50">
      <t>フタン</t>
    </rPh>
    <rPh sb="50" eb="52">
      <t>ヒリツ</t>
    </rPh>
    <rPh sb="53" eb="55">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</si>
</sst>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CA07-48A7-A411-8044C1A8A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157186</c:v>
                </c:pt>
                <c:pt idx="1">
                  <c:v>236246</c:v>
                </c:pt>
                <c:pt idx="2">
                  <c:v>217748</c:v>
                </c:pt>
                <c:pt idx="3">
                  <c:v>209921</c:v>
                </c:pt>
                <c:pt idx="4">
                  <c:v>224129</c:v>
                </c:pt>
              </c:numCache>
            </c:numRef>
          </c:val>
          <c:smooth val="0"/>
          <c:extLst xmlns:c16r2="http://schemas.microsoft.com/office/drawing/2015/06/chart">
            <c:ext xmlns:c16="http://schemas.microsoft.com/office/drawing/2014/chart" uri="{C3380CC4-5D6E-409C-BE32-E72D297353CC}">
              <c16:uniqueId val="{00000001-CA07-48A7-A411-8044C1A8A9C7}"/>
            </c:ext>
          </c:extLst>
        </c:ser>
        <c:dLbls>
          <c:showLegendKey val="0"/>
          <c:showVal val="0"/>
          <c:showCatName val="0"/>
          <c:showSerName val="0"/>
          <c:showPercent val="0"/>
          <c:showBubbleSize val="0"/>
        </c:dLbls>
        <c:marker val="1"/>
        <c:smooth val="0"/>
        <c:axId val="329967120"/>
        <c:axId val="328559904"/>
      </c:lineChart>
      <c:catAx>
        <c:axId val="32996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559904"/>
        <c:crosses val="autoZero"/>
        <c:auto val="1"/>
        <c:lblAlgn val="ctr"/>
        <c:lblOffset val="100"/>
        <c:tickLblSkip val="1"/>
        <c:tickMarkSkip val="1"/>
        <c:noMultiLvlLbl val="0"/>
      </c:catAx>
      <c:valAx>
        <c:axId val="3285599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96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10.4</c:v>
                </c:pt>
                <c:pt idx="1">
                  <c:v>12.34</c:v>
                </c:pt>
                <c:pt idx="2">
                  <c:v>9.0399999999999991</c:v>
                </c:pt>
                <c:pt idx="3">
                  <c:v>11.85</c:v>
                </c:pt>
                <c:pt idx="4">
                  <c:v>10.5</c:v>
                </c:pt>
              </c:numCache>
            </c:numRef>
          </c:val>
          <c:extLst xmlns:c16r2="http://schemas.microsoft.com/office/drawing/2015/06/chart">
            <c:ext xmlns:c16="http://schemas.microsoft.com/office/drawing/2014/chart" uri="{C3380CC4-5D6E-409C-BE32-E72D297353CC}">
              <c16:uniqueId val="{00000000-FB06-4CB8-9DD1-FF70B3CA2E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36.11</c:v>
                </c:pt>
                <c:pt idx="1">
                  <c:v>35.200000000000003</c:v>
                </c:pt>
                <c:pt idx="2">
                  <c:v>36.159999999999997</c:v>
                </c:pt>
                <c:pt idx="3">
                  <c:v>31.08</c:v>
                </c:pt>
                <c:pt idx="4">
                  <c:v>23.42</c:v>
                </c:pt>
              </c:numCache>
            </c:numRef>
          </c:val>
          <c:extLst xmlns:c16r2="http://schemas.microsoft.com/office/drawing/2015/06/chart">
            <c:ext xmlns:c16="http://schemas.microsoft.com/office/drawing/2014/chart" uri="{C3380CC4-5D6E-409C-BE32-E72D297353CC}">
              <c16:uniqueId val="{00000001-FB06-4CB8-9DD1-FF70B3CA2EE1}"/>
            </c:ext>
          </c:extLst>
        </c:ser>
        <c:dLbls>
          <c:showLegendKey val="0"/>
          <c:showVal val="0"/>
          <c:showCatName val="0"/>
          <c:showSerName val="0"/>
          <c:showPercent val="0"/>
          <c:showBubbleSize val="0"/>
        </c:dLbls>
        <c:gapWidth val="250"/>
        <c:overlap val="100"/>
        <c:axId val="383523064"/>
        <c:axId val="383523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-0.13</c:v>
                </c:pt>
                <c:pt idx="1">
                  <c:v>2.2799999999999998</c:v>
                </c:pt>
                <c:pt idx="2">
                  <c:v>-3.55</c:v>
                </c:pt>
                <c:pt idx="3">
                  <c:v>-4.21</c:v>
                </c:pt>
                <c:pt idx="4">
                  <c:v>-10.17</c:v>
                </c:pt>
              </c:numCache>
            </c:numRef>
          </c:val>
          <c:smooth val="0"/>
          <c:extLst xmlns:c16r2="http://schemas.microsoft.com/office/drawing/2015/06/chart">
            <c:ext xmlns:c16="http://schemas.microsoft.com/office/drawing/2014/chart" uri="{C3380CC4-5D6E-409C-BE32-E72D297353CC}">
              <c16:uniqueId val="{00000002-FB06-4CB8-9DD1-FF70B3CA2EE1}"/>
            </c:ext>
          </c:extLst>
        </c:ser>
        <c:dLbls>
          <c:showLegendKey val="0"/>
          <c:showVal val="0"/>
          <c:showCatName val="0"/>
          <c:showSerName val="0"/>
          <c:showPercent val="0"/>
          <c:showBubbleSize val="0"/>
        </c:dLbls>
        <c:marker val="1"/>
        <c:smooth val="0"/>
        <c:axId val="383523064"/>
        <c:axId val="383523448"/>
      </c:lineChart>
      <c:catAx>
        <c:axId val="38352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523448"/>
        <c:crosses val="autoZero"/>
        <c:auto val="1"/>
        <c:lblAlgn val="ctr"/>
        <c:lblOffset val="100"/>
        <c:tickLblSkip val="1"/>
        <c:tickMarkSkip val="1"/>
        <c:noMultiLvlLbl val="0"/>
      </c:catAx>
      <c:valAx>
        <c:axId val="38352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52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CBD-4A94-9E21-F1EA4E069B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BD-4A94-9E21-F1EA4E069BD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CBD-4A94-9E21-F1EA4E069BDA}"/>
            </c:ext>
          </c:extLst>
        </c:ser>
        <c:ser>
          <c:idx val="3"/>
          <c:order val="3"/>
          <c:tx>
            <c:strRef>
              <c:f>データシート!$A$30</c:f>
              <c:strCache>
                <c:ptCount val="1"/>
                <c:pt idx="0">
                  <c:v>簡易排水施設事業特別会計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CBD-4A94-9E21-F1EA4E069BD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7CBD-4A94-9E21-F1EA4E069BDA}"/>
            </c:ext>
          </c:extLst>
        </c:ser>
        <c:ser>
          <c:idx val="5"/>
          <c:order val="5"/>
          <c:tx>
            <c:strRef>
              <c:f>データシート!$A$32</c:f>
              <c:strCache>
                <c:ptCount val="1"/>
                <c:pt idx="0">
                  <c:v>簡易水道事業費特別会計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0.05</c:v>
                </c:pt>
                <c:pt idx="4">
                  <c:v>#N/A</c:v>
                </c:pt>
                <c:pt idx="5">
                  <c:v>0.01</c:v>
                </c:pt>
                <c:pt idx="6">
                  <c:v>#N/A</c:v>
                </c:pt>
                <c:pt idx="7">
                  <c:v>0.1</c:v>
                </c:pt>
                <c:pt idx="8">
                  <c:v>#N/A</c:v>
                </c:pt>
                <c:pt idx="9">
                  <c:v>0.02</c:v>
                </c:pt>
              </c:numCache>
            </c:numRef>
          </c:val>
          <c:extLst xmlns:c16r2="http://schemas.microsoft.com/office/drawing/2015/06/chart">
            <c:ext xmlns:c16="http://schemas.microsoft.com/office/drawing/2014/chart" uri="{C3380CC4-5D6E-409C-BE32-E72D297353CC}">
              <c16:uniqueId val="{00000005-7CBD-4A94-9E21-F1EA4E069BDA}"/>
            </c:ext>
          </c:extLst>
        </c:ser>
        <c:ser>
          <c:idx val="6"/>
          <c:order val="6"/>
          <c:tx>
            <c:strRef>
              <c:f>データシート!$A$33</c:f>
              <c:strCache>
                <c:ptCount val="1"/>
                <c:pt idx="0">
                  <c:v>特定環境保全下水道事業特別会計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0.06</c:v>
                </c:pt>
                <c:pt idx="4">
                  <c:v>#N/A</c:v>
                </c:pt>
                <c:pt idx="5">
                  <c:v>0.05</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6-7CBD-4A94-9E21-F1EA4E069BDA}"/>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0.13</c:v>
                </c:pt>
                <c:pt idx="2">
                  <c:v>#N/A</c:v>
                </c:pt>
                <c:pt idx="3">
                  <c:v>0.31</c:v>
                </c:pt>
                <c:pt idx="4">
                  <c:v>#N/A</c:v>
                </c:pt>
                <c:pt idx="5">
                  <c:v>0.32</c:v>
                </c:pt>
                <c:pt idx="6">
                  <c:v>#N/A</c:v>
                </c:pt>
                <c:pt idx="7">
                  <c:v>0.54</c:v>
                </c:pt>
                <c:pt idx="8">
                  <c:v>#N/A</c:v>
                </c:pt>
                <c:pt idx="9">
                  <c:v>0.72</c:v>
                </c:pt>
              </c:numCache>
            </c:numRef>
          </c:val>
          <c:extLst xmlns:c16r2="http://schemas.microsoft.com/office/drawing/2015/06/chart">
            <c:ext xmlns:c16="http://schemas.microsoft.com/office/drawing/2014/chart" uri="{C3380CC4-5D6E-409C-BE32-E72D297353CC}">
              <c16:uniqueId val="{00000007-7CBD-4A94-9E21-F1EA4E069BDA}"/>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2.11</c:v>
                </c:pt>
                <c:pt idx="2">
                  <c:v>#N/A</c:v>
                </c:pt>
                <c:pt idx="3">
                  <c:v>1.33</c:v>
                </c:pt>
                <c:pt idx="4">
                  <c:v>#N/A</c:v>
                </c:pt>
                <c:pt idx="5">
                  <c:v>1.0900000000000001</c:v>
                </c:pt>
                <c:pt idx="6">
                  <c:v>#N/A</c:v>
                </c:pt>
                <c:pt idx="7">
                  <c:v>1.35</c:v>
                </c:pt>
                <c:pt idx="8">
                  <c:v>#N/A</c:v>
                </c:pt>
                <c:pt idx="9">
                  <c:v>1.44</c:v>
                </c:pt>
              </c:numCache>
            </c:numRef>
          </c:val>
          <c:extLst xmlns:c16r2="http://schemas.microsoft.com/office/drawing/2015/06/chart">
            <c:ext xmlns:c16="http://schemas.microsoft.com/office/drawing/2014/chart" uri="{C3380CC4-5D6E-409C-BE32-E72D297353CC}">
              <c16:uniqueId val="{00000008-7CBD-4A94-9E21-F1EA4E069B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10.4</c:v>
                </c:pt>
                <c:pt idx="2">
                  <c:v>#N/A</c:v>
                </c:pt>
                <c:pt idx="3">
                  <c:v>12.34</c:v>
                </c:pt>
                <c:pt idx="4">
                  <c:v>#N/A</c:v>
                </c:pt>
                <c:pt idx="5">
                  <c:v>9.0299999999999994</c:v>
                </c:pt>
                <c:pt idx="6">
                  <c:v>#N/A</c:v>
                </c:pt>
                <c:pt idx="7">
                  <c:v>11.84</c:v>
                </c:pt>
                <c:pt idx="8">
                  <c:v>#N/A</c:v>
                </c:pt>
                <c:pt idx="9">
                  <c:v>10.49</c:v>
                </c:pt>
              </c:numCache>
            </c:numRef>
          </c:val>
          <c:extLst xmlns:c16r2="http://schemas.microsoft.com/office/drawing/2015/06/chart">
            <c:ext xmlns:c16="http://schemas.microsoft.com/office/drawing/2014/chart" uri="{C3380CC4-5D6E-409C-BE32-E72D297353CC}">
              <c16:uniqueId val="{00000009-7CBD-4A94-9E21-F1EA4E069BDA}"/>
            </c:ext>
          </c:extLst>
        </c:ser>
        <c:dLbls>
          <c:showLegendKey val="0"/>
          <c:showVal val="0"/>
          <c:showCatName val="0"/>
          <c:showSerName val="0"/>
          <c:showPercent val="0"/>
          <c:showBubbleSize val="0"/>
        </c:dLbls>
        <c:gapWidth val="150"/>
        <c:overlap val="100"/>
        <c:axId val="329805608"/>
        <c:axId val="380191464"/>
      </c:barChart>
      <c:catAx>
        <c:axId val="32980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191464"/>
        <c:crosses val="autoZero"/>
        <c:auto val="1"/>
        <c:lblAlgn val="ctr"/>
        <c:lblOffset val="100"/>
        <c:tickLblSkip val="1"/>
        <c:tickMarkSkip val="1"/>
        <c:noMultiLvlLbl val="0"/>
      </c:catAx>
      <c:valAx>
        <c:axId val="380191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805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406</c:v>
                </c:pt>
                <c:pt idx="5">
                  <c:v>404</c:v>
                </c:pt>
                <c:pt idx="8">
                  <c:v>415</c:v>
                </c:pt>
                <c:pt idx="11">
                  <c:v>403</c:v>
                </c:pt>
                <c:pt idx="14">
                  <c:v>387</c:v>
                </c:pt>
              </c:numCache>
            </c:numRef>
          </c:val>
          <c:extLst xmlns:c16r2="http://schemas.microsoft.com/office/drawing/2015/06/chart">
            <c:ext xmlns:c16="http://schemas.microsoft.com/office/drawing/2014/chart" uri="{C3380CC4-5D6E-409C-BE32-E72D297353CC}">
              <c16:uniqueId val="{00000000-06D3-48F2-AB53-16254A67A9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6D3-48F2-AB53-16254A67A9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7</c:v>
                </c:pt>
                <c:pt idx="6">
                  <c:v>5</c:v>
                </c:pt>
                <c:pt idx="9">
                  <c:v>3</c:v>
                </c:pt>
                <c:pt idx="12">
                  <c:v>0</c:v>
                </c:pt>
              </c:numCache>
            </c:numRef>
          </c:val>
          <c:extLst xmlns:c16r2="http://schemas.microsoft.com/office/drawing/2015/06/chart">
            <c:ext xmlns:c16="http://schemas.microsoft.com/office/drawing/2014/chart" uri="{C3380CC4-5D6E-409C-BE32-E72D297353CC}">
              <c16:uniqueId val="{00000002-06D3-48F2-AB53-16254A67A9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6</c:v>
                </c:pt>
                <c:pt idx="6">
                  <c:v>5</c:v>
                </c:pt>
                <c:pt idx="9">
                  <c:v>12</c:v>
                </c:pt>
                <c:pt idx="12">
                  <c:v>9</c:v>
                </c:pt>
              </c:numCache>
            </c:numRef>
          </c:val>
          <c:extLst xmlns:c16r2="http://schemas.microsoft.com/office/drawing/2015/06/chart">
            <c:ext xmlns:c16="http://schemas.microsoft.com/office/drawing/2014/chart" uri="{C3380CC4-5D6E-409C-BE32-E72D297353CC}">
              <c16:uniqueId val="{00000003-06D3-48F2-AB53-16254A67A9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171</c:v>
                </c:pt>
                <c:pt idx="3">
                  <c:v>154</c:v>
                </c:pt>
                <c:pt idx="6">
                  <c:v>144</c:v>
                </c:pt>
                <c:pt idx="9">
                  <c:v>202</c:v>
                </c:pt>
                <c:pt idx="12">
                  <c:v>222</c:v>
                </c:pt>
              </c:numCache>
            </c:numRef>
          </c:val>
          <c:extLst xmlns:c16r2="http://schemas.microsoft.com/office/drawing/2015/06/chart">
            <c:ext xmlns:c16="http://schemas.microsoft.com/office/drawing/2014/chart" uri="{C3380CC4-5D6E-409C-BE32-E72D297353CC}">
              <c16:uniqueId val="{00000004-06D3-48F2-AB53-16254A67A9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D3-48F2-AB53-16254A67A9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D3-48F2-AB53-16254A67A9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395</c:v>
                </c:pt>
                <c:pt idx="3">
                  <c:v>392</c:v>
                </c:pt>
                <c:pt idx="6">
                  <c:v>418</c:v>
                </c:pt>
                <c:pt idx="9">
                  <c:v>401</c:v>
                </c:pt>
                <c:pt idx="12">
                  <c:v>372</c:v>
                </c:pt>
              </c:numCache>
            </c:numRef>
          </c:val>
          <c:extLst xmlns:c16r2="http://schemas.microsoft.com/office/drawing/2015/06/chart">
            <c:ext xmlns:c16="http://schemas.microsoft.com/office/drawing/2014/chart" uri="{C3380CC4-5D6E-409C-BE32-E72D297353CC}">
              <c16:uniqueId val="{00000007-06D3-48F2-AB53-16254A67A999}"/>
            </c:ext>
          </c:extLst>
        </c:ser>
        <c:dLbls>
          <c:showLegendKey val="0"/>
          <c:showVal val="0"/>
          <c:showCatName val="0"/>
          <c:showSerName val="0"/>
          <c:showPercent val="0"/>
          <c:showBubbleSize val="0"/>
        </c:dLbls>
        <c:gapWidth val="100"/>
        <c:overlap val="100"/>
        <c:axId val="380033192"/>
        <c:axId val="387312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178</c:v>
                </c:pt>
                <c:pt idx="2">
                  <c:v>#N/A</c:v>
                </c:pt>
                <c:pt idx="3">
                  <c:v>#N/A</c:v>
                </c:pt>
                <c:pt idx="4">
                  <c:v>155</c:v>
                </c:pt>
                <c:pt idx="5">
                  <c:v>#N/A</c:v>
                </c:pt>
                <c:pt idx="6">
                  <c:v>#N/A</c:v>
                </c:pt>
                <c:pt idx="7">
                  <c:v>157</c:v>
                </c:pt>
                <c:pt idx="8">
                  <c:v>#N/A</c:v>
                </c:pt>
                <c:pt idx="9">
                  <c:v>#N/A</c:v>
                </c:pt>
                <c:pt idx="10">
                  <c:v>215</c:v>
                </c:pt>
                <c:pt idx="11">
                  <c:v>#N/A</c:v>
                </c:pt>
                <c:pt idx="12">
                  <c:v>#N/A</c:v>
                </c:pt>
                <c:pt idx="13">
                  <c:v>216</c:v>
                </c:pt>
                <c:pt idx="14">
                  <c:v>#N/A</c:v>
                </c:pt>
              </c:numCache>
            </c:numRef>
          </c:val>
          <c:smooth val="0"/>
          <c:extLst xmlns:c16r2="http://schemas.microsoft.com/office/drawing/2015/06/chart">
            <c:ext xmlns:c16="http://schemas.microsoft.com/office/drawing/2014/chart" uri="{C3380CC4-5D6E-409C-BE32-E72D297353CC}">
              <c16:uniqueId val="{00000008-06D3-48F2-AB53-16254A67A999}"/>
            </c:ext>
          </c:extLst>
        </c:ser>
        <c:dLbls>
          <c:showLegendKey val="0"/>
          <c:showVal val="0"/>
          <c:showCatName val="0"/>
          <c:showSerName val="0"/>
          <c:showPercent val="0"/>
          <c:showBubbleSize val="0"/>
        </c:dLbls>
        <c:marker val="1"/>
        <c:smooth val="0"/>
        <c:axId val="380033192"/>
        <c:axId val="387312856"/>
      </c:lineChart>
      <c:catAx>
        <c:axId val="38003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312856"/>
        <c:crosses val="autoZero"/>
        <c:auto val="1"/>
        <c:lblAlgn val="ctr"/>
        <c:lblOffset val="100"/>
        <c:tickLblSkip val="1"/>
        <c:tickMarkSkip val="1"/>
        <c:noMultiLvlLbl val="0"/>
      </c:catAx>
      <c:valAx>
        <c:axId val="387312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03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4074</c:v>
                </c:pt>
                <c:pt idx="5">
                  <c:v>4244</c:v>
                </c:pt>
                <c:pt idx="8">
                  <c:v>4372</c:v>
                </c:pt>
                <c:pt idx="11">
                  <c:v>4353</c:v>
                </c:pt>
                <c:pt idx="14">
                  <c:v>4327</c:v>
                </c:pt>
              </c:numCache>
            </c:numRef>
          </c:val>
          <c:extLst xmlns:c16r2="http://schemas.microsoft.com/office/drawing/2015/06/chart">
            <c:ext xmlns:c16="http://schemas.microsoft.com/office/drawing/2014/chart" uri="{C3380CC4-5D6E-409C-BE32-E72D297353CC}">
              <c16:uniqueId val="{00000000-F186-4BA8-98A2-BE02164B06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218</c:v>
                </c:pt>
                <c:pt idx="5">
                  <c:v>187</c:v>
                </c:pt>
                <c:pt idx="8">
                  <c:v>156</c:v>
                </c:pt>
                <c:pt idx="11">
                  <c:v>150</c:v>
                </c:pt>
                <c:pt idx="14">
                  <c:v>144</c:v>
                </c:pt>
              </c:numCache>
            </c:numRef>
          </c:val>
          <c:extLst xmlns:c16r2="http://schemas.microsoft.com/office/drawing/2015/06/chart">
            <c:ext xmlns:c16="http://schemas.microsoft.com/office/drawing/2014/chart" uri="{C3380CC4-5D6E-409C-BE32-E72D297353CC}">
              <c16:uniqueId val="{00000001-F186-4BA8-98A2-BE02164B06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1519</c:v>
                </c:pt>
                <c:pt idx="5">
                  <c:v>1603</c:v>
                </c:pt>
                <c:pt idx="8">
                  <c:v>1464</c:v>
                </c:pt>
                <c:pt idx="11">
                  <c:v>1240</c:v>
                </c:pt>
                <c:pt idx="14">
                  <c:v>997</c:v>
                </c:pt>
              </c:numCache>
            </c:numRef>
          </c:val>
          <c:extLst xmlns:c16r2="http://schemas.microsoft.com/office/drawing/2015/06/chart">
            <c:ext xmlns:c16="http://schemas.microsoft.com/office/drawing/2014/chart" uri="{C3380CC4-5D6E-409C-BE32-E72D297353CC}">
              <c16:uniqueId val="{00000002-F186-4BA8-98A2-BE02164B06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186-4BA8-98A2-BE02164B06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186-4BA8-98A2-BE02164B06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86-4BA8-98A2-BE02164B06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452</c:v>
                </c:pt>
                <c:pt idx="3">
                  <c:v>443</c:v>
                </c:pt>
                <c:pt idx="6">
                  <c:v>412</c:v>
                </c:pt>
                <c:pt idx="9">
                  <c:v>387</c:v>
                </c:pt>
                <c:pt idx="12">
                  <c:v>356</c:v>
                </c:pt>
              </c:numCache>
            </c:numRef>
          </c:val>
          <c:extLst xmlns:c16r2="http://schemas.microsoft.com/office/drawing/2015/06/chart">
            <c:ext xmlns:c16="http://schemas.microsoft.com/office/drawing/2014/chart" uri="{C3380CC4-5D6E-409C-BE32-E72D297353CC}">
              <c16:uniqueId val="{00000006-F186-4BA8-98A2-BE02164B06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c:v>
                </c:pt>
                <c:pt idx="3">
                  <c:v>2</c:v>
                </c:pt>
                <c:pt idx="6">
                  <c:v>35</c:v>
                </c:pt>
                <c:pt idx="9">
                  <c:v>35</c:v>
                </c:pt>
                <c:pt idx="12">
                  <c:v>47</c:v>
                </c:pt>
              </c:numCache>
            </c:numRef>
          </c:val>
          <c:extLst xmlns:c16r2="http://schemas.microsoft.com/office/drawing/2015/06/chart">
            <c:ext xmlns:c16="http://schemas.microsoft.com/office/drawing/2014/chart" uri="{C3380CC4-5D6E-409C-BE32-E72D297353CC}">
              <c16:uniqueId val="{00000007-F186-4BA8-98A2-BE02164B06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2080</c:v>
                </c:pt>
                <c:pt idx="3">
                  <c:v>1919</c:v>
                </c:pt>
                <c:pt idx="6">
                  <c:v>1774</c:v>
                </c:pt>
                <c:pt idx="9">
                  <c:v>1779</c:v>
                </c:pt>
                <c:pt idx="12">
                  <c:v>1896</c:v>
                </c:pt>
              </c:numCache>
            </c:numRef>
          </c:val>
          <c:extLst xmlns:c16r2="http://schemas.microsoft.com/office/drawing/2015/06/chart">
            <c:ext xmlns:c16="http://schemas.microsoft.com/office/drawing/2014/chart" uri="{C3380CC4-5D6E-409C-BE32-E72D297353CC}">
              <c16:uniqueId val="{00000008-F186-4BA8-98A2-BE02164B06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c:v>
                </c:pt>
                <c:pt idx="3">
                  <c:v>9</c:v>
                </c:pt>
                <c:pt idx="6">
                  <c:v>4</c:v>
                </c:pt>
                <c:pt idx="9">
                  <c:v>1</c:v>
                </c:pt>
                <c:pt idx="12">
                  <c:v>1</c:v>
                </c:pt>
              </c:numCache>
            </c:numRef>
          </c:val>
          <c:extLst xmlns:c16r2="http://schemas.microsoft.com/office/drawing/2015/06/chart">
            <c:ext xmlns:c16="http://schemas.microsoft.com/office/drawing/2014/chart" uri="{C3380CC4-5D6E-409C-BE32-E72D297353CC}">
              <c16:uniqueId val="{00000009-F186-4BA8-98A2-BE02164B06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3909</c:v>
                </c:pt>
                <c:pt idx="3">
                  <c:v>4243</c:v>
                </c:pt>
                <c:pt idx="6">
                  <c:v>4385</c:v>
                </c:pt>
                <c:pt idx="9">
                  <c:v>4434</c:v>
                </c:pt>
                <c:pt idx="12">
                  <c:v>4554</c:v>
                </c:pt>
              </c:numCache>
            </c:numRef>
          </c:val>
          <c:extLst xmlns:c16r2="http://schemas.microsoft.com/office/drawing/2015/06/chart">
            <c:ext xmlns:c16="http://schemas.microsoft.com/office/drawing/2014/chart" uri="{C3380CC4-5D6E-409C-BE32-E72D297353CC}">
              <c16:uniqueId val="{0000000A-F186-4BA8-98A2-BE02164B06D1}"/>
            </c:ext>
          </c:extLst>
        </c:ser>
        <c:dLbls>
          <c:showLegendKey val="0"/>
          <c:showVal val="0"/>
          <c:showCatName val="0"/>
          <c:showSerName val="0"/>
          <c:showPercent val="0"/>
          <c:showBubbleSize val="0"/>
        </c:dLbls>
        <c:gapWidth val="100"/>
        <c:overlap val="100"/>
        <c:axId val="380021664"/>
        <c:axId val="38002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666</c:v>
                </c:pt>
                <c:pt idx="2">
                  <c:v>#N/A</c:v>
                </c:pt>
                <c:pt idx="3">
                  <c:v>#N/A</c:v>
                </c:pt>
                <c:pt idx="4">
                  <c:v>583</c:v>
                </c:pt>
                <c:pt idx="5">
                  <c:v>#N/A</c:v>
                </c:pt>
                <c:pt idx="6">
                  <c:v>#N/A</c:v>
                </c:pt>
                <c:pt idx="7">
                  <c:v>617</c:v>
                </c:pt>
                <c:pt idx="8">
                  <c:v>#N/A</c:v>
                </c:pt>
                <c:pt idx="9">
                  <c:v>#N/A</c:v>
                </c:pt>
                <c:pt idx="10">
                  <c:v>893</c:v>
                </c:pt>
                <c:pt idx="11">
                  <c:v>#N/A</c:v>
                </c:pt>
                <c:pt idx="12">
                  <c:v>#N/A</c:v>
                </c:pt>
                <c:pt idx="13">
                  <c:v>1385</c:v>
                </c:pt>
                <c:pt idx="14">
                  <c:v>#N/A</c:v>
                </c:pt>
              </c:numCache>
            </c:numRef>
          </c:val>
          <c:smooth val="0"/>
          <c:extLst xmlns:c16r2="http://schemas.microsoft.com/office/drawing/2015/06/chart">
            <c:ext xmlns:c16="http://schemas.microsoft.com/office/drawing/2014/chart" uri="{C3380CC4-5D6E-409C-BE32-E72D297353CC}">
              <c16:uniqueId val="{0000000B-F186-4BA8-98A2-BE02164B06D1}"/>
            </c:ext>
          </c:extLst>
        </c:ser>
        <c:dLbls>
          <c:showLegendKey val="0"/>
          <c:showVal val="0"/>
          <c:showCatName val="0"/>
          <c:showSerName val="0"/>
          <c:showPercent val="0"/>
          <c:showBubbleSize val="0"/>
        </c:dLbls>
        <c:marker val="1"/>
        <c:smooth val="0"/>
        <c:axId val="380021664"/>
        <c:axId val="380022048"/>
      </c:lineChart>
      <c:catAx>
        <c:axId val="3800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022048"/>
        <c:crosses val="autoZero"/>
        <c:auto val="1"/>
        <c:lblAlgn val="ctr"/>
        <c:lblOffset val="100"/>
        <c:tickLblSkip val="1"/>
        <c:tickMarkSkip val="1"/>
        <c:noMultiLvlLbl val="0"/>
      </c:catAx>
      <c:valAx>
        <c:axId val="38002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02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728</c:v>
                </c:pt>
                <c:pt idx="1">
                  <c:v>600</c:v>
                </c:pt>
                <c:pt idx="2">
                  <c:v>440</c:v>
                </c:pt>
              </c:numCache>
            </c:numRef>
          </c:val>
          <c:extLst xmlns:c16r2="http://schemas.microsoft.com/office/drawing/2015/06/chart">
            <c:ext xmlns:c16="http://schemas.microsoft.com/office/drawing/2014/chart" uri="{C3380CC4-5D6E-409C-BE32-E72D297353CC}">
              <c16:uniqueId val="{00000000-C546-493E-994A-AE980559B2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89</c:v>
                </c:pt>
                <c:pt idx="1">
                  <c:v>87</c:v>
                </c:pt>
                <c:pt idx="2">
                  <c:v>85</c:v>
                </c:pt>
              </c:numCache>
            </c:numRef>
          </c:val>
          <c:extLst xmlns:c16r2="http://schemas.microsoft.com/office/drawing/2015/06/chart">
            <c:ext xmlns:c16="http://schemas.microsoft.com/office/drawing/2014/chart" uri="{C3380CC4-5D6E-409C-BE32-E72D297353CC}">
              <c16:uniqueId val="{00000001-C546-493E-994A-AE980559B2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561</c:v>
                </c:pt>
                <c:pt idx="1">
                  <c:v>464</c:v>
                </c:pt>
                <c:pt idx="2">
                  <c:v>382</c:v>
                </c:pt>
              </c:numCache>
            </c:numRef>
          </c:val>
          <c:extLst xmlns:c16r2="http://schemas.microsoft.com/office/drawing/2015/06/chart">
            <c:ext xmlns:c16="http://schemas.microsoft.com/office/drawing/2014/chart" uri="{C3380CC4-5D6E-409C-BE32-E72D297353CC}">
              <c16:uniqueId val="{00000002-C546-493E-994A-AE980559B232}"/>
            </c:ext>
          </c:extLst>
        </c:ser>
        <c:dLbls>
          <c:showLegendKey val="0"/>
          <c:showVal val="0"/>
          <c:showCatName val="0"/>
          <c:showSerName val="0"/>
          <c:showPercent val="0"/>
          <c:showBubbleSize val="0"/>
        </c:dLbls>
        <c:gapWidth val="120"/>
        <c:overlap val="100"/>
        <c:axId val="382647432"/>
        <c:axId val="382650960"/>
      </c:barChart>
      <c:catAx>
        <c:axId val="38264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2650960"/>
        <c:crosses val="autoZero"/>
        <c:auto val="1"/>
        <c:lblAlgn val="ctr"/>
        <c:lblOffset val="100"/>
        <c:tickLblSkip val="1"/>
        <c:tickMarkSkip val="1"/>
        <c:noMultiLvlLbl val="0"/>
      </c:catAx>
      <c:valAx>
        <c:axId val="382650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264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2F-4FE3-8D10-B741F09A56B9}"/>
                </c:ext>
                <c:ext xmlns:c15="http://schemas.microsoft.com/office/drawing/2012/chart" uri="{CE6537A1-D6FC-4f65-9D91-7224C49458BB}">
                  <c15:dlblFieldTable>
                    <c15:dlblFTEntry>
                      <c15:txfldGUID>{8CE63AED-FF58-4BF7-8259-A54E57C5FC8F}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2F-4FE3-8D10-B741F09A56B9}"/>
                </c:ext>
                <c:ext xmlns:c15="http://schemas.microsoft.com/office/drawing/2012/chart" uri="{CE6537A1-D6FC-4f65-9D91-7224C49458BB}">
                  <c15:dlblFieldTable>
                    <c15:dlblFTEntry>
                      <c15:txfldGUID>{A00880D0-5F44-4728-9BFD-D87D030CCAB8}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2F-4FE3-8D10-B741F09A56B9}"/>
                </c:ext>
                <c:ext xmlns:c15="http://schemas.microsoft.com/office/drawing/2012/chart" uri="{CE6537A1-D6FC-4f65-9D91-7224C49458BB}">
                  <c15:dlblFieldTable>
                    <c15:dlblFTEntry>
                      <c15:txfldGUID>{08CD4C39-E96A-41AD-A3EF-45C7CE1E745E}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2F-4FE3-8D10-B741F09A56B9}"/>
                </c:ext>
                <c:ext xmlns:c15="http://schemas.microsoft.com/office/drawing/2012/chart" uri="{CE6537A1-D6FC-4f65-9D91-7224C49458BB}">
                  <c15:dlblFieldTable>
                    <c15:dlblFTEntry>
                      <c15:txfldGUID>{B38BE355-97E3-4272-A8F6-7C9749F9347C}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2F-4FE3-8D10-B741F09A56B9}"/>
                </c:ext>
                <c:ext xmlns:c15="http://schemas.microsoft.com/office/drawing/2012/chart" uri="{CE6537A1-D6FC-4f65-9D91-7224C49458BB}">
                  <c15:dlblFieldTable>
                    <c15:dlblFTEntry>
                      <c15:txfldGUID>{97104A99-5511-4EA5-A289-4C61B43138C4}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2F-4FE3-8D10-B741F09A56B9}"/>
                </c:ext>
                <c:ext xmlns:c15="http://schemas.microsoft.com/office/drawing/2012/chart" uri="{CE6537A1-D6FC-4f65-9D91-7224C49458BB}">
                  <c15:layout/>
                  <c15:dlblFieldTable>
                    <c15:dlblFTEntry>
                      <c15:txfldGUID>{6ECB65B5-1FB2-4886-A7D0-B82D6F0DCA9A}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2F-4FE3-8D10-B741F09A56B9}"/>
                </c:ext>
                <c:ext xmlns:c15="http://schemas.microsoft.com/office/drawing/2012/chart" uri="{CE6537A1-D6FC-4f65-9D91-7224C49458BB}">
                  <c15:layout/>
                  <c15:dlblFieldTable>
                    <c15:dlblFTEntry>
                      <c15:txfldGUID>{14A2C304-9E9E-4CBD-B286-A5642A8B6781}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2F-4FE3-8D10-B741F09A56B9}"/>
                </c:ext>
                <c:ext xmlns:c15="http://schemas.microsoft.com/office/drawing/2012/chart" uri="{CE6537A1-D6FC-4f65-9D91-7224C49458BB}">
                  <c15:layout/>
                  <c15:dlblFieldTable>
                    <c15:dlblFTEntry>
                      <c15:txfldGUID>{062E68A8-1991-47A8-9858-3096B8C72A4C}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2F-4FE3-8D10-B741F09A56B9}"/>
                </c:ext>
                <c:ext xmlns:c15="http://schemas.microsoft.com/office/drawing/2012/chart" uri="{CE6537A1-D6FC-4f65-9D91-7224C49458BB}">
                  <c15:layout/>
                  <c15:dlblFieldTable>
                    <c15:dlblFTEntry>
                      <c15:txfldGUID>{C2432EBD-96B1-4B72-ADA9-150AC52D0764}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66.599999999999994</c:v>
                </c:pt>
                <c:pt idx="16">
                  <c:v>70.900000000000006</c:v>
                </c:pt>
                <c:pt idx="24">
                  <c:v>72.900000000000006</c:v>
                </c:pt>
                <c:pt idx="32">
                  <c:v>70.2</c:v>
                </c:pt>
              </c:numCache>
            </c:numRef>
          </c:xVal>
          <c:yVal>
            <c:numRef>
              <c:f>公会計指標分析・財政指標組合せ分析表!$BP$51:$DC$51</c:f>
              <c:numCache>
                <c:formatCode>#,##0.0;"▲ "#,##0.0</c:formatCode>
                <c:ptCount val="40"/>
                <c:pt idx="8">
                  <c:v>34.799999999999997</c:v>
                </c:pt>
                <c:pt idx="16">
                  <c:v>38.200000000000003</c:v>
                </c:pt>
                <c:pt idx="24">
                  <c:v>57.8</c:v>
                </c:pt>
                <c:pt idx="32">
                  <c:v>91.9</c:v>
                </c:pt>
              </c:numCache>
            </c:numRef>
          </c:yVal>
          <c:smooth val="0"/>
          <c:extLst xmlns:c16r2="http://schemas.microsoft.com/office/drawing/2015/06/chart">
            <c:ext xmlns:c16="http://schemas.microsoft.com/office/drawing/2014/chart" uri="{C3380CC4-5D6E-409C-BE32-E72D297353CC}">
              <c16:uniqueId val="{00000009-1A2F-4FE3-8D10-B741F09A56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2F-4FE3-8D10-B741F09A56B9}"/>
                </c:ext>
                <c:ext xmlns:c15="http://schemas.microsoft.com/office/drawing/2012/chart" uri="{CE6537A1-D6FC-4f65-9D91-7224C49458BB}">
                  <c15:dlblFieldTable>
                    <c15:dlblFTEntry>
                      <c15:txfldGUID>{1F9D9C5E-2CFD-4D06-9A44-AA333CB4838F}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2F-4FE3-8D10-B741F09A56B9}"/>
                </c:ext>
                <c:ext xmlns:c15="http://schemas.microsoft.com/office/drawing/2012/chart" uri="{CE6537A1-D6FC-4f65-9D91-7224C49458BB}">
                  <c15:dlblFieldTable>
                    <c15:dlblFTEntry>
                      <c15:txfldGUID>{38927AB8-E5C2-4728-B179-AB0361B78909}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2F-4FE3-8D10-B741F09A56B9}"/>
                </c:ext>
                <c:ext xmlns:c15="http://schemas.microsoft.com/office/drawing/2012/chart" uri="{CE6537A1-D6FC-4f65-9D91-7224C49458BB}">
                  <c15:dlblFieldTable>
                    <c15:dlblFTEntry>
                      <c15:txfldGUID>{5E77403B-E53D-4E43-B627-61EFA963B15C}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2F-4FE3-8D10-B741F09A56B9}"/>
                </c:ext>
                <c:ext xmlns:c15="http://schemas.microsoft.com/office/drawing/2012/chart" uri="{CE6537A1-D6FC-4f65-9D91-7224C49458BB}">
                  <c15:dlblFieldTable>
                    <c15:dlblFTEntry>
                      <c15:txfldGUID>{6AE6D6E6-8C81-42ED-AA6D-2D9D2DC0055C}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2F-4FE3-8D10-B741F09A56B9}"/>
                </c:ext>
                <c:ext xmlns:c15="http://schemas.microsoft.com/office/drawing/2012/chart" uri="{CE6537A1-D6FC-4f65-9D91-7224C49458BB}">
                  <c15:dlblFieldTable>
                    <c15:dlblFTEntry>
                      <c15:txfldGUID>{F7E9549F-1A9B-4316-813C-4BB40DC47ED4}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2F-4FE3-8D10-B741F09A56B9}"/>
                </c:ext>
                <c:ext xmlns:c15="http://schemas.microsoft.com/office/drawing/2012/chart" uri="{CE6537A1-D6FC-4f65-9D91-7224C49458BB}">
                  <c15:layout/>
                  <c15:dlblFieldTable>
                    <c15:dlblFTEntry>
                      <c15:txfldGUID>{66456CD1-5FAC-4615-80C6-02627D1E206E}</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9025771435011673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2F-4FE3-8D10-B741F09A56B9}"/>
                </c:ext>
                <c:ext xmlns:c15="http://schemas.microsoft.com/office/drawing/2012/chart" uri="{CE6537A1-D6FC-4f65-9D91-7224C49458BB}">
                  <c15:layout/>
                  <c15:dlblFieldTable>
                    <c15:dlblFTEntry>
                      <c15:txfldGUID>{21A2A2C2-3EA0-46D7-8A11-8FDFF87EC501}</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526462950413293E-2"/>
                  <c:y val="-8.4363769155378396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2F-4FE3-8D10-B741F09A56B9}"/>
                </c:ext>
                <c:ext xmlns:c15="http://schemas.microsoft.com/office/drawing/2012/chart" uri="{CE6537A1-D6FC-4f65-9D91-7224C49458BB}">
                  <c15:layout/>
                  <c15:dlblFieldTable>
                    <c15:dlblFTEntry>
                      <c15:txfldGUID>{B2D21951-66FD-4B0E-818C-2DD9EC25F59D}</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2145200469572303E-2"/>
                  <c:y val="-4.511431505635221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2F-4FE3-8D10-B741F09A56B9}"/>
                </c:ext>
                <c:ext xmlns:c15="http://schemas.microsoft.com/office/drawing/2012/chart" uri="{CE6537A1-D6FC-4f65-9D91-7224C49458BB}">
                  <c15:layout/>
                  <c15:dlblFieldTable>
                    <c15:dlblFTEntry>
                      <c15:txfldGUID>{F2060240-F043-4CEA-BF5B-904950400292}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A2F-4FE3-8D10-B741F09A56B9}"/>
            </c:ext>
          </c:extLst>
        </c:ser>
        <c:dLbls>
          <c:showLegendKey val="0"/>
          <c:showVal val="1"/>
          <c:showCatName val="0"/>
          <c:showSerName val="0"/>
          <c:showPercent val="0"/>
          <c:showBubbleSize val="0"/>
        </c:dLbls>
        <c:axId val="382648608"/>
        <c:axId val="382650176"/>
      </c:scatterChart>
      <c:valAx>
        <c:axId val="382648608"/>
        <c:scaling>
          <c:orientation val="minMax"/>
          <c:max val="7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650176"/>
        <c:crosses val="autoZero"/>
        <c:crossBetween val="midCat"/>
      </c:valAx>
      <c:valAx>
        <c:axId val="382650176"/>
        <c:scaling>
          <c:orientation val="minMax"/>
          <c:max val="10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2648608"/>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78-42EB-AFB5-EB9E5903C872}"/>
                </c:ext>
                <c:ext xmlns:c15="http://schemas.microsoft.com/office/drawing/2012/chart" uri="{CE6537A1-D6FC-4f65-9D91-7224C49458BB}">
                  <c15:layout/>
                  <c15:dlblFieldTable>
                    <c15:dlblFTEntry>
                      <c15:txfldGUID>{C9679345-582C-4AAC-8586-E4D6501E7E37}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78-42EB-AFB5-EB9E5903C872}"/>
                </c:ext>
                <c:ext xmlns:c15="http://schemas.microsoft.com/office/drawing/2012/chart" uri="{CE6537A1-D6FC-4f65-9D91-7224C49458BB}">
                  <c15:dlblFieldTable>
                    <c15:dlblFTEntry>
                      <c15:txfldGUID>{43E53BB7-9A4B-4827-AF6F-2CFCBC3BB123}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78-42EB-AFB5-EB9E5903C872}"/>
                </c:ext>
                <c:ext xmlns:c15="http://schemas.microsoft.com/office/drawing/2012/chart" uri="{CE6537A1-D6FC-4f65-9D91-7224C49458BB}">
                  <c15:dlblFieldTable>
                    <c15:dlblFTEntry>
                      <c15:txfldGUID>{97456635-418F-40AE-B119-CBFF46490C01}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78-42EB-AFB5-EB9E5903C872}"/>
                </c:ext>
                <c:ext xmlns:c15="http://schemas.microsoft.com/office/drawing/2012/chart" uri="{CE6537A1-D6FC-4f65-9D91-7224C49458BB}">
                  <c15:dlblFieldTable>
                    <c15:dlblFTEntry>
                      <c15:txfldGUID>{796889DC-A8DA-4B1E-936F-309AA55D65B4}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78-42EB-AFB5-EB9E5903C872}"/>
                </c:ext>
                <c:ext xmlns:c15="http://schemas.microsoft.com/office/drawing/2012/chart" uri="{CE6537A1-D6FC-4f65-9D91-7224C49458BB}">
                  <c15:dlblFieldTable>
                    <c15:dlblFTEntry>
                      <c15:txfldGUID>{9E353005-2E58-4C8B-8AFF-47C44C8E4B24}</c15:txfldGUID>
                      <c15:f>#REF!</c15:f>
                      <c15:dlblFieldTableCache>
                        <c:ptCount val="1"/>
                        <c:pt idx="0">
                          <c:v>#REF!</c:v>
                        </c:pt>
                      </c15:dlblFieldTableCache>
                    </c15:dlblFTEntry>
                  </c15:dlblFieldTable>
                  <c15:showDataLabelsRange val="0"/>
                </c:ext>
              </c:extLst>
            </c:dLbl>
            <c:dLbl>
              <c:idx val="8"/>
              <c:layout>
                <c:manualLayout>
                  <c:x val="-2.404063743463917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78-42EB-AFB5-EB9E5903C872}"/>
                </c:ext>
                <c:ext xmlns:c15="http://schemas.microsoft.com/office/drawing/2012/chart" uri="{CE6537A1-D6FC-4f65-9D91-7224C49458BB}">
                  <c15:layout/>
                  <c15:dlblFieldTable>
                    <c15:dlblFTEntry>
                      <c15:txfldGUID>{E0F6CCD0-D03B-42B8-8D4D-8924D7C71671}</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935534580358215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78-42EB-AFB5-EB9E5903C872}"/>
                </c:ext>
                <c:ext xmlns:c15="http://schemas.microsoft.com/office/drawing/2012/chart" uri="{CE6537A1-D6FC-4f65-9D91-7224C49458BB}">
                  <c15:layout/>
                  <c15:dlblFieldTable>
                    <c15:dlblFTEntry>
                      <c15:txfldGUID>{86A17440-D98B-4F33-83A0-47EA1709999B}</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78-42EB-AFB5-EB9E5903C872}"/>
                </c:ext>
                <c:ext xmlns:c15="http://schemas.microsoft.com/office/drawing/2012/chart" uri="{CE6537A1-D6FC-4f65-9D91-7224C49458BB}">
                  <c15:layout/>
                  <c15:dlblFieldTable>
                    <c15:dlblFTEntry>
                      <c15:txfldGUID>{AE08257F-2CE5-4364-82AA-A954E3D2DB25}</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78-42EB-AFB5-EB9E5903C872}"/>
                </c:ext>
                <c:ext xmlns:c15="http://schemas.microsoft.com/office/drawing/2012/chart" uri="{CE6537A1-D6FC-4f65-9D91-7224C49458BB}">
                  <c15:layout/>
                  <c15:dlblFieldTable>
                    <c15:dlblFTEntry>
                      <c15:txfldGUID>{B40C2C01-EE65-4E48-80AE-AD4EE8565A25}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10.1</c:v>
                </c:pt>
                <c:pt idx="16">
                  <c:v>10</c:v>
                </c:pt>
                <c:pt idx="24">
                  <c:v>11</c:v>
                </c:pt>
                <c:pt idx="32">
                  <c:v>12.7</c:v>
                </c:pt>
              </c:numCache>
            </c:numRef>
          </c:xVal>
          <c:yVal>
            <c:numRef>
              <c:f>公会計指標分析・財政指標組合せ分析表!$BP$73:$DC$73</c:f>
              <c:numCache>
                <c:formatCode>#,##0.0;"▲ "#,##0.0</c:formatCode>
                <c:ptCount val="40"/>
                <c:pt idx="0">
                  <c:v>41.1</c:v>
                </c:pt>
                <c:pt idx="8">
                  <c:v>34.799999999999997</c:v>
                </c:pt>
                <c:pt idx="16">
                  <c:v>38.200000000000003</c:v>
                </c:pt>
                <c:pt idx="24">
                  <c:v>57.8</c:v>
                </c:pt>
                <c:pt idx="32">
                  <c:v>91.9</c:v>
                </c:pt>
              </c:numCache>
            </c:numRef>
          </c:yVal>
          <c:smooth val="0"/>
          <c:extLst xmlns:c16r2="http://schemas.microsoft.com/office/drawing/2015/06/chart">
            <c:ext xmlns:c16="http://schemas.microsoft.com/office/drawing/2014/chart" uri="{C3380CC4-5D6E-409C-BE32-E72D297353CC}">
              <c16:uniqueId val="{00000009-C578-42EB-AFB5-EB9E5903C8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78-42EB-AFB5-EB9E5903C872}"/>
                </c:ext>
                <c:ext xmlns:c15="http://schemas.microsoft.com/office/drawing/2012/chart" uri="{CE6537A1-D6FC-4f65-9D91-7224C49458BB}">
                  <c15:layout/>
                  <c15:dlblFieldTable>
                    <c15:dlblFTEntry>
                      <c15:txfldGUID>{221B2FF0-5395-4FEE-8352-6E120E4F54F5}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78-42EB-AFB5-EB9E5903C872}"/>
                </c:ext>
                <c:ext xmlns:c15="http://schemas.microsoft.com/office/drawing/2012/chart" uri="{CE6537A1-D6FC-4f65-9D91-7224C49458BB}">
                  <c15:dlblFieldTable>
                    <c15:dlblFTEntry>
                      <c15:txfldGUID>{3615B775-9FD0-44DD-B6ED-5491DE6D603E}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78-42EB-AFB5-EB9E5903C872}"/>
                </c:ext>
                <c:ext xmlns:c15="http://schemas.microsoft.com/office/drawing/2012/chart" uri="{CE6537A1-D6FC-4f65-9D91-7224C49458BB}">
                  <c15:dlblFieldTable>
                    <c15:dlblFTEntry>
                      <c15:txfldGUID>{E976B882-00D5-431A-847D-00E5970C02F6}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78-42EB-AFB5-EB9E5903C872}"/>
                </c:ext>
                <c:ext xmlns:c15="http://schemas.microsoft.com/office/drawing/2012/chart" uri="{CE6537A1-D6FC-4f65-9D91-7224C49458BB}">
                  <c15:dlblFieldTable>
                    <c15:dlblFTEntry>
                      <c15:txfldGUID>{132368CA-96F8-46AA-93EC-8B9155A57B31}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78-42EB-AFB5-EB9E5903C872}"/>
                </c:ext>
                <c:ext xmlns:c15="http://schemas.microsoft.com/office/drawing/2012/chart" uri="{CE6537A1-D6FC-4f65-9D91-7224C49458BB}">
                  <c15:dlblFieldTable>
                    <c15:dlblFTEntry>
                      <c15:txfldGUID>{20AFFBB1-E92D-4E7A-8559-19372A63E3D3}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78-42EB-AFB5-EB9E5903C872}"/>
                </c:ext>
                <c:ext xmlns:c15="http://schemas.microsoft.com/office/drawing/2012/chart" uri="{CE6537A1-D6FC-4f65-9D91-7224C49458BB}">
                  <c15:layout/>
                  <c15:dlblFieldTable>
                    <c15:dlblFTEntry>
                      <c15:txfldGUID>{2B8571C4-D8FB-4785-A911-0BB1F71E7361}</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3550264659664215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78-42EB-AFB5-EB9E5903C872}"/>
                </c:ext>
                <c:ext xmlns:c15="http://schemas.microsoft.com/office/drawing/2012/chart" uri="{CE6537A1-D6FC-4f65-9D91-7224C49458BB}">
                  <c15:layout/>
                  <c15:dlblFieldTable>
                    <c15:dlblFTEntry>
                      <c15:txfldGUID>{12EAAB47-D4A3-49D0-BDBA-ACA20B5ED948}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984571857855708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78-42EB-AFB5-EB9E5903C872}"/>
                </c:ext>
                <c:ext xmlns:c15="http://schemas.microsoft.com/office/drawing/2012/chart" uri="{CE6537A1-D6FC-4f65-9D91-7224C49458BB}">
                  <c15:layout/>
                  <c15:dlblFieldTable>
                    <c15:dlblFTEntry>
                      <c15:txfldGUID>{047851B0-1231-41DA-96C7-575E8BA98E8C}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78-42EB-AFB5-EB9E5903C872}"/>
                </c:ext>
                <c:ext xmlns:c15="http://schemas.microsoft.com/office/drawing/2012/chart" uri="{CE6537A1-D6FC-4f65-9D91-7224C49458BB}">
                  <c15:layout/>
                  <c15:dlblFieldTable>
                    <c15:dlblFTEntry>
                      <c15:txfldGUID>{AFFBF2A7-1803-4907-93C3-34592215523B}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578-42EB-AFB5-EB9E5903C872}"/>
            </c:ext>
          </c:extLst>
        </c:ser>
        <c:dLbls>
          <c:showLegendKey val="0"/>
          <c:showVal val="1"/>
          <c:showCatName val="0"/>
          <c:showSerName val="0"/>
          <c:showPercent val="0"/>
          <c:showBubbleSize val="0"/>
        </c:dLbls>
        <c:axId val="382650568"/>
        <c:axId val="382649784"/>
      </c:scatterChart>
      <c:valAx>
        <c:axId val="382650568"/>
        <c:scaling>
          <c:orientation val="minMax"/>
          <c:max val="13.2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649784"/>
        <c:crosses val="autoZero"/>
        <c:crossBetween val="midCat"/>
      </c:valAx>
      <c:valAx>
        <c:axId val="382649784"/>
        <c:scaling>
          <c:orientation val="minMax"/>
          <c:max val="10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2650568"/>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2,752
234.08
3,463,483
3,263,181
197,337
1,879,842
4,553,877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年度の同指数は、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を下回る状</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況が続いている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のうち、評価替えに伴う経年減点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よる家屋の減収等の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影響により、地方税は前年度比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人口減少という全国的な構造的問題を踏まえると、税収増につながる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要因に乏しい。このため、滞納者に対し滞納処分を徹底させ徴収率を</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上げることにより、村税収入の確保に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104902</xdr:rowOff>
    </xdr:from>
    <xdr:to>
      <xdr:col>23</xdr:col>
      <xdr:colOff>133350</xdr:colOff>
      <xdr:row>43</xdr:row>
      <xdr:rowOff>104902</xdr:rowOff>
    </xdr:to>
    <xdr:cxnSp macro="">
      <xdr:nvCxnSpPr>
        <xdr:cNvPr id="66" name="直線コネクタ 65"/>
        <xdr:cNvCxnSpPr/>
      </xdr:nvCxnSpPr>
      <xdr:spPr>
        <a:xfrm>
          <a:off x="4114800" y="7477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104902</xdr:rowOff>
    </xdr:to>
    <xdr:cxnSp macro="">
      <xdr:nvCxnSpPr>
        <xdr:cNvPr id="69" name="直線コネクタ 68"/>
        <xdr:cNvCxnSpPr/>
      </xdr:nvCxnSpPr>
      <xdr:spPr>
        <a:xfrm>
          <a:off x="3225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85" name="楕円 84"/>
        <xdr:cNvSpPr/>
      </xdr:nvSpPr>
      <xdr:spPr>
        <a:xfrm>
          <a:off x="4902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70629</xdr:rowOff>
    </xdr:from>
    <xdr:ext cx="762000" cy="259045"/>
    <xdr:sp macro="" textlink="">
      <xdr:nvSpPr>
        <xdr:cNvPr id="86" name="財政力該当値テキスト"/>
        <xdr:cNvSpPr txBox="1"/>
      </xdr:nvSpPr>
      <xdr:spPr>
        <a:xfrm>
          <a:off x="50419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54102</xdr:rowOff>
    </xdr:from>
    <xdr:to>
      <xdr:col>19</xdr:col>
      <xdr:colOff>184150</xdr:colOff>
      <xdr:row>43</xdr:row>
      <xdr:rowOff>155702</xdr:rowOff>
    </xdr:to>
    <xdr:sp macro="" textlink="">
      <xdr:nvSpPr>
        <xdr:cNvPr id="87" name="楕円 86"/>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88" name="テキスト ボックス 87"/>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4" name="テキスト ボックス 93"/>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均と比較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％となるなど、高い比率となった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比率を押し上げた大きな要因は、公営企業会計への繰出金のうち、経</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常経費が約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百万円増えたことにある。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上下水道料金の徴収対策を図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ともに、公営企業会計の法適用に併せた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上下水道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料金の見直しにより、</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繰出金の抑制を図る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5186</xdr:rowOff>
    </xdr:from>
    <xdr:to>
      <xdr:col>23</xdr:col>
      <xdr:colOff>133350</xdr:colOff>
      <xdr:row>64</xdr:row>
      <xdr:rowOff>162031</xdr:rowOff>
    </xdr:to>
    <xdr:cxnSp macro="">
      <xdr:nvCxnSpPr>
        <xdr:cNvPr id="129" name="直線コネクタ 128"/>
        <xdr:cNvCxnSpPr/>
      </xdr:nvCxnSpPr>
      <xdr:spPr>
        <a:xfrm>
          <a:off x="4114800" y="10977986"/>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158538</xdr:rowOff>
    </xdr:from>
    <xdr:to>
      <xdr:col>19</xdr:col>
      <xdr:colOff>133350</xdr:colOff>
      <xdr:row>64</xdr:row>
      <xdr:rowOff>5186</xdr:rowOff>
    </xdr:to>
    <xdr:cxnSp macro="">
      <xdr:nvCxnSpPr>
        <xdr:cNvPr id="132" name="直線コネクタ 131"/>
        <xdr:cNvCxnSpPr/>
      </xdr:nvCxnSpPr>
      <xdr:spPr>
        <a:xfrm>
          <a:off x="3225800" y="109598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51964</xdr:rowOff>
    </xdr:from>
    <xdr:to>
      <xdr:col>15</xdr:col>
      <xdr:colOff>82550</xdr:colOff>
      <xdr:row>63</xdr:row>
      <xdr:rowOff>158538</xdr:rowOff>
    </xdr:to>
    <xdr:cxnSp macro="">
      <xdr:nvCxnSpPr>
        <xdr:cNvPr id="135" name="直線コネクタ 134"/>
        <xdr:cNvCxnSpPr/>
      </xdr:nvCxnSpPr>
      <xdr:spPr>
        <a:xfrm>
          <a:off x="2336800" y="10853314"/>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51964</xdr:rowOff>
    </xdr:from>
    <xdr:to>
      <xdr:col>11</xdr:col>
      <xdr:colOff>31750</xdr:colOff>
      <xdr:row>63</xdr:row>
      <xdr:rowOff>132397</xdr:rowOff>
    </xdr:to>
    <xdr:cxnSp macro="">
      <xdr:nvCxnSpPr>
        <xdr:cNvPr id="138" name="直線コネクタ 137"/>
        <xdr:cNvCxnSpPr/>
      </xdr:nvCxnSpPr>
      <xdr:spPr>
        <a:xfrm flipV="1">
          <a:off x="1447800" y="1085331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111231</xdr:rowOff>
    </xdr:from>
    <xdr:to>
      <xdr:col>23</xdr:col>
      <xdr:colOff>184150</xdr:colOff>
      <xdr:row>65</xdr:row>
      <xdr:rowOff>41381</xdr:rowOff>
    </xdr:to>
    <xdr:sp macro="" textlink="">
      <xdr:nvSpPr>
        <xdr:cNvPr id="148" name="楕円 147"/>
        <xdr:cNvSpPr/>
      </xdr:nvSpPr>
      <xdr:spPr>
        <a:xfrm>
          <a:off x="4902200" y="110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83308</xdr:rowOff>
    </xdr:from>
    <xdr:ext cx="762000" cy="259045"/>
    <xdr:sp macro="" textlink="">
      <xdr:nvSpPr>
        <xdr:cNvPr id="149" name="財政構造の弾力性該当値テキスト"/>
        <xdr:cNvSpPr txBox="1"/>
      </xdr:nvSpPr>
      <xdr:spPr>
        <a:xfrm>
          <a:off x="5041900" y="1105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125836</xdr:rowOff>
    </xdr:from>
    <xdr:to>
      <xdr:col>19</xdr:col>
      <xdr:colOff>184150</xdr:colOff>
      <xdr:row>64</xdr:row>
      <xdr:rowOff>55986</xdr:rowOff>
    </xdr:to>
    <xdr:sp macro="" textlink="">
      <xdr:nvSpPr>
        <xdr:cNvPr id="150" name="楕円 149"/>
        <xdr:cNvSpPr/>
      </xdr:nvSpPr>
      <xdr:spPr>
        <a:xfrm>
          <a:off x="4064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40763</xdr:rowOff>
    </xdr:from>
    <xdr:ext cx="736600" cy="259045"/>
    <xdr:sp macro="" textlink="">
      <xdr:nvSpPr>
        <xdr:cNvPr id="151" name="テキスト ボックス 150"/>
        <xdr:cNvSpPr txBox="1"/>
      </xdr:nvSpPr>
      <xdr:spPr>
        <a:xfrm>
          <a:off x="3733800" y="1101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2" name="楕円 151"/>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3" name="テキスト ボックス 152"/>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1164</xdr:rowOff>
    </xdr:from>
    <xdr:to>
      <xdr:col>11</xdr:col>
      <xdr:colOff>82550</xdr:colOff>
      <xdr:row>63</xdr:row>
      <xdr:rowOff>102764</xdr:rowOff>
    </xdr:to>
    <xdr:sp macro="" textlink="">
      <xdr:nvSpPr>
        <xdr:cNvPr id="154" name="楕円 153"/>
        <xdr:cNvSpPr/>
      </xdr:nvSpPr>
      <xdr:spPr>
        <a:xfrm>
          <a:off x="2286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87541</xdr:rowOff>
    </xdr:from>
    <xdr:ext cx="762000" cy="259045"/>
    <xdr:sp macro="" textlink="">
      <xdr:nvSpPr>
        <xdr:cNvPr id="155" name="テキスト ボックス 154"/>
        <xdr:cNvSpPr txBox="1"/>
      </xdr:nvSpPr>
      <xdr:spPr>
        <a:xfrm>
          <a:off x="1955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6" name="楕円 155"/>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167974</xdr:rowOff>
    </xdr:from>
    <xdr:ext cx="762000" cy="259045"/>
    <xdr:sp macro="" textlink="">
      <xdr:nvSpPr>
        <xdr:cNvPr id="157" name="テキスト ボックス 156"/>
        <xdr:cNvSpPr txBox="1"/>
      </xdr:nvSpPr>
      <xdr:spPr>
        <a:xfrm>
          <a:off x="1066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年度から取組んだ財政改革（職員の減など）により、効果的な</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行財政運営を図ってきた結果、類似団体と比較し、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程度の決算額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今後も効果的な行財政運営に努めていく。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152595</xdr:rowOff>
    </xdr:from>
    <xdr:to>
      <xdr:col>23</xdr:col>
      <xdr:colOff>133350</xdr:colOff>
      <xdr:row>80</xdr:row>
      <xdr:rowOff>157359</xdr:rowOff>
    </xdr:to>
    <xdr:cxnSp macro="">
      <xdr:nvCxnSpPr>
        <xdr:cNvPr id="193" name="直線コネクタ 192"/>
        <xdr:cNvCxnSpPr/>
      </xdr:nvCxnSpPr>
      <xdr:spPr>
        <a:xfrm>
          <a:off x="4114800" y="13868595"/>
          <a:ext cx="8382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142136</xdr:rowOff>
    </xdr:from>
    <xdr:ext cx="762000" cy="259045"/>
    <xdr:sp macro="" textlink="">
      <xdr:nvSpPr>
        <xdr:cNvPr id="194" name="人件費・物件費等の状況平均値テキスト"/>
        <xdr:cNvSpPr txBox="1"/>
      </xdr:nvSpPr>
      <xdr:spPr>
        <a:xfrm>
          <a:off x="5041900" y="138581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152178</xdr:rowOff>
    </xdr:from>
    <xdr:to>
      <xdr:col>19</xdr:col>
      <xdr:colOff>133350</xdr:colOff>
      <xdr:row>80</xdr:row>
      <xdr:rowOff>152595</xdr:rowOff>
    </xdr:to>
    <xdr:cxnSp macro="">
      <xdr:nvCxnSpPr>
        <xdr:cNvPr id="196" name="直線コネクタ 195"/>
        <xdr:cNvCxnSpPr/>
      </xdr:nvCxnSpPr>
      <xdr:spPr>
        <a:xfrm>
          <a:off x="3225800" y="13868178"/>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144693</xdr:rowOff>
    </xdr:from>
    <xdr:to>
      <xdr:col>15</xdr:col>
      <xdr:colOff>82550</xdr:colOff>
      <xdr:row>80</xdr:row>
      <xdr:rowOff>152178</xdr:rowOff>
    </xdr:to>
    <xdr:cxnSp macro="">
      <xdr:nvCxnSpPr>
        <xdr:cNvPr id="199" name="直線コネクタ 198"/>
        <xdr:cNvCxnSpPr/>
      </xdr:nvCxnSpPr>
      <xdr:spPr>
        <a:xfrm>
          <a:off x="2336800" y="13860693"/>
          <a:ext cx="8890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135792</xdr:rowOff>
    </xdr:from>
    <xdr:to>
      <xdr:col>11</xdr:col>
      <xdr:colOff>31750</xdr:colOff>
      <xdr:row>80</xdr:row>
      <xdr:rowOff>144693</xdr:rowOff>
    </xdr:to>
    <xdr:cxnSp macro="">
      <xdr:nvCxnSpPr>
        <xdr:cNvPr id="202" name="直線コネクタ 201"/>
        <xdr:cNvCxnSpPr/>
      </xdr:nvCxnSpPr>
      <xdr:spPr>
        <a:xfrm>
          <a:off x="1447800" y="13851792"/>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106559</xdr:rowOff>
    </xdr:from>
    <xdr:to>
      <xdr:col>23</xdr:col>
      <xdr:colOff>184150</xdr:colOff>
      <xdr:row>81</xdr:row>
      <xdr:rowOff>36709</xdr:rowOff>
    </xdr:to>
    <xdr:sp macro="" textlink="">
      <xdr:nvSpPr>
        <xdr:cNvPr id="212" name="楕円 211"/>
        <xdr:cNvSpPr/>
      </xdr:nvSpPr>
      <xdr:spPr>
        <a:xfrm>
          <a:off x="4902200" y="138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27836</xdr:rowOff>
    </xdr:from>
    <xdr:ext cx="762000" cy="259045"/>
    <xdr:sp macro="" textlink="">
      <xdr:nvSpPr>
        <xdr:cNvPr id="213" name="人件費・物件費等の状況該当値テキスト"/>
        <xdr:cNvSpPr txBox="1"/>
      </xdr:nvSpPr>
      <xdr:spPr>
        <a:xfrm>
          <a:off x="5041900" y="1374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101795</xdr:rowOff>
    </xdr:from>
    <xdr:to>
      <xdr:col>19</xdr:col>
      <xdr:colOff>184150</xdr:colOff>
      <xdr:row>81</xdr:row>
      <xdr:rowOff>31945</xdr:rowOff>
    </xdr:to>
    <xdr:sp macro="" textlink="">
      <xdr:nvSpPr>
        <xdr:cNvPr id="214" name="楕円 213"/>
        <xdr:cNvSpPr/>
      </xdr:nvSpPr>
      <xdr:spPr>
        <a:xfrm>
          <a:off x="4064000" y="138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42122</xdr:rowOff>
    </xdr:from>
    <xdr:ext cx="736600" cy="259045"/>
    <xdr:sp macro="" textlink="">
      <xdr:nvSpPr>
        <xdr:cNvPr id="215" name="テキスト ボックス 214"/>
        <xdr:cNvSpPr txBox="1"/>
      </xdr:nvSpPr>
      <xdr:spPr>
        <a:xfrm>
          <a:off x="3733800" y="1358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101378</xdr:rowOff>
    </xdr:from>
    <xdr:to>
      <xdr:col>15</xdr:col>
      <xdr:colOff>133350</xdr:colOff>
      <xdr:row>81</xdr:row>
      <xdr:rowOff>31528</xdr:rowOff>
    </xdr:to>
    <xdr:sp macro="" textlink="">
      <xdr:nvSpPr>
        <xdr:cNvPr id="216" name="楕円 215"/>
        <xdr:cNvSpPr/>
      </xdr:nvSpPr>
      <xdr:spPr>
        <a:xfrm>
          <a:off x="3175000" y="138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41705</xdr:rowOff>
    </xdr:from>
    <xdr:ext cx="762000" cy="259045"/>
    <xdr:sp macro="" textlink="">
      <xdr:nvSpPr>
        <xdr:cNvPr id="217" name="テキスト ボックス 216"/>
        <xdr:cNvSpPr txBox="1"/>
      </xdr:nvSpPr>
      <xdr:spPr>
        <a:xfrm>
          <a:off x="2844800" y="13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93893</xdr:rowOff>
    </xdr:from>
    <xdr:to>
      <xdr:col>11</xdr:col>
      <xdr:colOff>82550</xdr:colOff>
      <xdr:row>81</xdr:row>
      <xdr:rowOff>24043</xdr:rowOff>
    </xdr:to>
    <xdr:sp macro="" textlink="">
      <xdr:nvSpPr>
        <xdr:cNvPr id="218" name="楕円 217"/>
        <xdr:cNvSpPr/>
      </xdr:nvSpPr>
      <xdr:spPr>
        <a:xfrm>
          <a:off x="2286000" y="138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34220</xdr:rowOff>
    </xdr:from>
    <xdr:ext cx="762000" cy="259045"/>
    <xdr:sp macro="" textlink="">
      <xdr:nvSpPr>
        <xdr:cNvPr id="219" name="テキスト ボックス 218"/>
        <xdr:cNvSpPr txBox="1"/>
      </xdr:nvSpPr>
      <xdr:spPr>
        <a:xfrm>
          <a:off x="1955800" y="135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84992</xdr:rowOff>
    </xdr:from>
    <xdr:to>
      <xdr:col>7</xdr:col>
      <xdr:colOff>31750</xdr:colOff>
      <xdr:row>81</xdr:row>
      <xdr:rowOff>15142</xdr:rowOff>
    </xdr:to>
    <xdr:sp macro="" textlink="">
      <xdr:nvSpPr>
        <xdr:cNvPr id="220" name="楕円 219"/>
        <xdr:cNvSpPr/>
      </xdr:nvSpPr>
      <xdr:spPr>
        <a:xfrm>
          <a:off x="1397000" y="138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25319</xdr:rowOff>
    </xdr:from>
    <xdr:ext cx="762000" cy="259045"/>
    <xdr:sp macro="" textlink="">
      <xdr:nvSpPr>
        <xdr:cNvPr id="221" name="テキスト ボックス 220"/>
        <xdr:cNvSpPr txBox="1"/>
      </xdr:nvSpPr>
      <xdr:spPr>
        <a:xfrm>
          <a:off x="1066800" y="1356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年度の同指数は、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の退職者が全体の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％となり、これが影響し、指数の増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につながったと考えられる。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全国市・町村平均を上回ってはいないが、より一層の給与の適正化に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努める必要がある。</a:t>
          </a:r>
          <a:endParaRPr lang="en-US"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56832</xdr:rowOff>
    </xdr:from>
    <xdr:to>
      <xdr:col>81</xdr:col>
      <xdr:colOff>44450</xdr:colOff>
      <xdr:row>87</xdr:row>
      <xdr:rowOff>68898</xdr:rowOff>
    </xdr:to>
    <xdr:cxnSp macro="">
      <xdr:nvCxnSpPr>
        <xdr:cNvPr id="251" name="直線コネクタ 250"/>
        <xdr:cNvCxnSpPr/>
      </xdr:nvCxnSpPr>
      <xdr:spPr>
        <a:xfrm>
          <a:off x="16179800" y="1497298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123189</xdr:rowOff>
    </xdr:to>
    <xdr:cxnSp macro="">
      <xdr:nvCxnSpPr>
        <xdr:cNvPr id="254" name="直線コネクタ 253"/>
        <xdr:cNvCxnSpPr/>
      </xdr:nvCxnSpPr>
      <xdr:spPr>
        <a:xfrm flipV="1">
          <a:off x="15290800" y="1497298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87</xdr:row>
      <xdr:rowOff>123189</xdr:rowOff>
    </xdr:to>
    <xdr:cxnSp macro="">
      <xdr:nvCxnSpPr>
        <xdr:cNvPr id="257" name="直線コネクタ 256"/>
        <xdr:cNvCxnSpPr/>
      </xdr:nvCxnSpPr>
      <xdr:spPr>
        <a:xfrm>
          <a:off x="14401800" y="1498504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93027</xdr:rowOff>
    </xdr:to>
    <xdr:cxnSp macro="">
      <xdr:nvCxnSpPr>
        <xdr:cNvPr id="260" name="直線コネクタ 259"/>
        <xdr:cNvCxnSpPr/>
      </xdr:nvCxnSpPr>
      <xdr:spPr>
        <a:xfrm flipV="1">
          <a:off x="13512800" y="1498504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0" name="楕円 269"/>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1" name="給与水準   （国との比較）該当値テキスト"/>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xdr:rowOff>
    </xdr:from>
    <xdr:to>
      <xdr:col>77</xdr:col>
      <xdr:colOff>95250</xdr:colOff>
      <xdr:row>87</xdr:row>
      <xdr:rowOff>107632</xdr:rowOff>
    </xdr:to>
    <xdr:sp macro="" textlink="">
      <xdr:nvSpPr>
        <xdr:cNvPr id="272" name="楕円 271"/>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92409</xdr:rowOff>
    </xdr:from>
    <xdr:ext cx="736600" cy="259045"/>
    <xdr:sp macro="" textlink="">
      <xdr:nvSpPr>
        <xdr:cNvPr id="273" name="テキスト ボックス 272"/>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4" name="楕円 273"/>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5" name="テキスト ボックス 274"/>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76" name="楕円 275"/>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77" name="テキスト ボックス 276"/>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78" name="楕円 277"/>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79" name="テキスト ボックス 278"/>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村の面積は広大で地区が点在している。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このため、出張所や学校等の教育施設を各地に配置していたが、平成</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年度以降の機構改革による課の統合、支所の廃止、幼稚園・小学校</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の統廃合、職員定数の削減に取組んできた。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今後も行政課題に的確に対応できる組織力の強化、職員の能力向上を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図り、職員定数の適正化を推進する。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57586</xdr:rowOff>
    </xdr:from>
    <xdr:to>
      <xdr:col>81</xdr:col>
      <xdr:colOff>44450</xdr:colOff>
      <xdr:row>59</xdr:row>
      <xdr:rowOff>61952</xdr:rowOff>
    </xdr:to>
    <xdr:cxnSp macro="">
      <xdr:nvCxnSpPr>
        <xdr:cNvPr id="315" name="直線コネクタ 314"/>
        <xdr:cNvCxnSpPr/>
      </xdr:nvCxnSpPr>
      <xdr:spPr>
        <a:xfrm>
          <a:off x="16179800" y="10173136"/>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50347</xdr:rowOff>
    </xdr:from>
    <xdr:to>
      <xdr:col>77</xdr:col>
      <xdr:colOff>44450</xdr:colOff>
      <xdr:row>59</xdr:row>
      <xdr:rowOff>57586</xdr:rowOff>
    </xdr:to>
    <xdr:cxnSp macro="">
      <xdr:nvCxnSpPr>
        <xdr:cNvPr id="318" name="直線コネクタ 317"/>
        <xdr:cNvCxnSpPr/>
      </xdr:nvCxnSpPr>
      <xdr:spPr>
        <a:xfrm>
          <a:off x="15290800" y="101658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47129</xdr:rowOff>
    </xdr:from>
    <xdr:to>
      <xdr:col>72</xdr:col>
      <xdr:colOff>203200</xdr:colOff>
      <xdr:row>59</xdr:row>
      <xdr:rowOff>50347</xdr:rowOff>
    </xdr:to>
    <xdr:cxnSp macro="">
      <xdr:nvCxnSpPr>
        <xdr:cNvPr id="321" name="直線コネクタ 320"/>
        <xdr:cNvCxnSpPr/>
      </xdr:nvCxnSpPr>
      <xdr:spPr>
        <a:xfrm>
          <a:off x="14401800" y="10162679"/>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33800</xdr:rowOff>
    </xdr:from>
    <xdr:to>
      <xdr:col>68</xdr:col>
      <xdr:colOff>152400</xdr:colOff>
      <xdr:row>59</xdr:row>
      <xdr:rowOff>47129</xdr:rowOff>
    </xdr:to>
    <xdr:cxnSp macro="">
      <xdr:nvCxnSpPr>
        <xdr:cNvPr id="324" name="直線コネクタ 323"/>
        <xdr:cNvCxnSpPr/>
      </xdr:nvCxnSpPr>
      <xdr:spPr>
        <a:xfrm>
          <a:off x="13512800" y="10149350"/>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11152</xdr:rowOff>
    </xdr:from>
    <xdr:to>
      <xdr:col>81</xdr:col>
      <xdr:colOff>95250</xdr:colOff>
      <xdr:row>59</xdr:row>
      <xdr:rowOff>112752</xdr:rowOff>
    </xdr:to>
    <xdr:sp macro="" textlink="">
      <xdr:nvSpPr>
        <xdr:cNvPr id="334" name="楕円 333"/>
        <xdr:cNvSpPr/>
      </xdr:nvSpPr>
      <xdr:spPr>
        <a:xfrm>
          <a:off x="16967200" y="101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27679</xdr:rowOff>
    </xdr:from>
    <xdr:ext cx="762000" cy="259045"/>
    <xdr:sp macro="" textlink="">
      <xdr:nvSpPr>
        <xdr:cNvPr id="335" name="定員管理の状況該当値テキスト"/>
        <xdr:cNvSpPr txBox="1"/>
      </xdr:nvSpPr>
      <xdr:spPr>
        <a:xfrm>
          <a:off x="17106900" y="997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6786</xdr:rowOff>
    </xdr:from>
    <xdr:to>
      <xdr:col>77</xdr:col>
      <xdr:colOff>95250</xdr:colOff>
      <xdr:row>59</xdr:row>
      <xdr:rowOff>108386</xdr:rowOff>
    </xdr:to>
    <xdr:sp macro="" textlink="">
      <xdr:nvSpPr>
        <xdr:cNvPr id="336" name="楕円 335"/>
        <xdr:cNvSpPr/>
      </xdr:nvSpPr>
      <xdr:spPr>
        <a:xfrm>
          <a:off x="16129000" y="101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118563</xdr:rowOff>
    </xdr:from>
    <xdr:ext cx="736600" cy="259045"/>
    <xdr:sp macro="" textlink="">
      <xdr:nvSpPr>
        <xdr:cNvPr id="337" name="テキスト ボックス 336"/>
        <xdr:cNvSpPr txBox="1"/>
      </xdr:nvSpPr>
      <xdr:spPr>
        <a:xfrm>
          <a:off x="15798800" y="9891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170997</xdr:rowOff>
    </xdr:from>
    <xdr:to>
      <xdr:col>73</xdr:col>
      <xdr:colOff>44450</xdr:colOff>
      <xdr:row>59</xdr:row>
      <xdr:rowOff>101147</xdr:rowOff>
    </xdr:to>
    <xdr:sp macro="" textlink="">
      <xdr:nvSpPr>
        <xdr:cNvPr id="338" name="楕円 337"/>
        <xdr:cNvSpPr/>
      </xdr:nvSpPr>
      <xdr:spPr>
        <a:xfrm>
          <a:off x="15240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111324</xdr:rowOff>
    </xdr:from>
    <xdr:ext cx="762000" cy="259045"/>
    <xdr:sp macro="" textlink="">
      <xdr:nvSpPr>
        <xdr:cNvPr id="339" name="テキスト ボックス 338"/>
        <xdr:cNvSpPr txBox="1"/>
      </xdr:nvSpPr>
      <xdr:spPr>
        <a:xfrm>
          <a:off x="14909800" y="988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167779</xdr:rowOff>
    </xdr:from>
    <xdr:to>
      <xdr:col>68</xdr:col>
      <xdr:colOff>203200</xdr:colOff>
      <xdr:row>59</xdr:row>
      <xdr:rowOff>97929</xdr:rowOff>
    </xdr:to>
    <xdr:sp macro="" textlink="">
      <xdr:nvSpPr>
        <xdr:cNvPr id="340" name="楕円 339"/>
        <xdr:cNvSpPr/>
      </xdr:nvSpPr>
      <xdr:spPr>
        <a:xfrm>
          <a:off x="14351000" y="101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108106</xdr:rowOff>
    </xdr:from>
    <xdr:ext cx="762000" cy="259045"/>
    <xdr:sp macro="" textlink="">
      <xdr:nvSpPr>
        <xdr:cNvPr id="341" name="テキスト ボックス 340"/>
        <xdr:cNvSpPr txBox="1"/>
      </xdr:nvSpPr>
      <xdr:spPr>
        <a:xfrm>
          <a:off x="14020800" y="98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154450</xdr:rowOff>
    </xdr:from>
    <xdr:to>
      <xdr:col>64</xdr:col>
      <xdr:colOff>152400</xdr:colOff>
      <xdr:row>59</xdr:row>
      <xdr:rowOff>84600</xdr:rowOff>
    </xdr:to>
    <xdr:sp macro="" textlink="">
      <xdr:nvSpPr>
        <xdr:cNvPr id="342" name="楕円 341"/>
        <xdr:cNvSpPr/>
      </xdr:nvSpPr>
      <xdr:spPr>
        <a:xfrm>
          <a:off x="13462000" y="100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94777</xdr:rowOff>
    </xdr:from>
    <xdr:ext cx="762000" cy="259045"/>
    <xdr:sp macro="" textlink="">
      <xdr:nvSpPr>
        <xdr:cNvPr id="343" name="テキスト ボックス 342"/>
        <xdr:cNvSpPr txBox="1"/>
      </xdr:nvSpPr>
      <xdr:spPr>
        <a:xfrm>
          <a:off x="13131800" y="98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増の主要因として、公営企業に要する経費の財源とする地方債の財源に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充てたと認められる繰入金の増や、一部事務組合等の起こした地方債に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充てたと認められる負担金の増である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中期財政計画に基づく、地方債の発行抑制や計画的な償還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に努める必</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155702</xdr:rowOff>
    </xdr:to>
    <xdr:cxnSp macro="">
      <xdr:nvCxnSpPr>
        <xdr:cNvPr id="374" name="直線コネクタ 373"/>
        <xdr:cNvCxnSpPr/>
      </xdr:nvCxnSpPr>
      <xdr:spPr>
        <a:xfrm>
          <a:off x="16179800" y="727456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73660</xdr:rowOff>
    </xdr:to>
    <xdr:cxnSp macro="">
      <xdr:nvCxnSpPr>
        <xdr:cNvPr id="377" name="直線コネクタ 376"/>
        <xdr:cNvCxnSpPr/>
      </xdr:nvCxnSpPr>
      <xdr:spPr>
        <a:xfrm>
          <a:off x="15290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30226</xdr:rowOff>
    </xdr:to>
    <xdr:cxnSp macro="">
      <xdr:nvCxnSpPr>
        <xdr:cNvPr id="380" name="直線コネクタ 379"/>
        <xdr:cNvCxnSpPr/>
      </xdr:nvCxnSpPr>
      <xdr:spPr>
        <a:xfrm flipV="1">
          <a:off x="14401800" y="72263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30226</xdr:rowOff>
    </xdr:from>
    <xdr:to>
      <xdr:col>68</xdr:col>
      <xdr:colOff>152400</xdr:colOff>
      <xdr:row>42</xdr:row>
      <xdr:rowOff>59182</xdr:rowOff>
    </xdr:to>
    <xdr:cxnSp macro="">
      <xdr:nvCxnSpPr>
        <xdr:cNvPr id="383" name="直線コネクタ 382"/>
        <xdr:cNvCxnSpPr/>
      </xdr:nvCxnSpPr>
      <xdr:spPr>
        <a:xfrm flipV="1">
          <a:off x="13512800" y="723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104902</xdr:rowOff>
    </xdr:from>
    <xdr:to>
      <xdr:col>81</xdr:col>
      <xdr:colOff>95250</xdr:colOff>
      <xdr:row>43</xdr:row>
      <xdr:rowOff>35052</xdr:rowOff>
    </xdr:to>
    <xdr:sp macro="" textlink="">
      <xdr:nvSpPr>
        <xdr:cNvPr id="393" name="楕円 392"/>
        <xdr:cNvSpPr/>
      </xdr:nvSpPr>
      <xdr:spPr>
        <a:xfrm>
          <a:off x="169672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76979</xdr:rowOff>
    </xdr:from>
    <xdr:ext cx="762000" cy="259045"/>
    <xdr:sp macro="" textlink="">
      <xdr:nvSpPr>
        <xdr:cNvPr id="394" name="公債費負担の状況該当値テキスト"/>
        <xdr:cNvSpPr txBox="1"/>
      </xdr:nvSpPr>
      <xdr:spPr>
        <a:xfrm>
          <a:off x="17106900" y="727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5" name="楕円 394"/>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6" name="テキスト ボックス 395"/>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7" name="楕円 396"/>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8" name="テキスト ボックス 397"/>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150876</xdr:rowOff>
    </xdr:from>
    <xdr:to>
      <xdr:col>68</xdr:col>
      <xdr:colOff>203200</xdr:colOff>
      <xdr:row>42</xdr:row>
      <xdr:rowOff>81026</xdr:rowOff>
    </xdr:to>
    <xdr:sp macro="" textlink="">
      <xdr:nvSpPr>
        <xdr:cNvPr id="399" name="楕円 398"/>
        <xdr:cNvSpPr/>
      </xdr:nvSpPr>
      <xdr:spPr>
        <a:xfrm>
          <a:off x="14351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65803</xdr:rowOff>
    </xdr:from>
    <xdr:ext cx="762000" cy="259045"/>
    <xdr:sp macro="" textlink="">
      <xdr:nvSpPr>
        <xdr:cNvPr id="400" name="テキスト ボックス 399"/>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01" name="楕円 400"/>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02" name="テキスト ボックス 401"/>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となった。主要因は、</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償還の増や、繰入金の増による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中期財政計画に基づく、地方債の発行抑制や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公営企業債等の繰入見込額の抑制を図るとともに、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特定財源の確保、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地方交付税措置率の高い地方債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の活用など、効果的な運用を図る必</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92371</xdr:rowOff>
    </xdr:from>
    <xdr:to>
      <xdr:col>81</xdr:col>
      <xdr:colOff>44450</xdr:colOff>
      <xdr:row>18</xdr:row>
      <xdr:rowOff>23749</xdr:rowOff>
    </xdr:to>
    <xdr:cxnSp macro="">
      <xdr:nvCxnSpPr>
        <xdr:cNvPr id="436" name="直線コネクタ 435"/>
        <xdr:cNvCxnSpPr/>
      </xdr:nvCxnSpPr>
      <xdr:spPr>
        <a:xfrm>
          <a:off x="16179800" y="2835571"/>
          <a:ext cx="838200" cy="2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106172</xdr:rowOff>
    </xdr:from>
    <xdr:to>
      <xdr:col>77</xdr:col>
      <xdr:colOff>44450</xdr:colOff>
      <xdr:row>16</xdr:row>
      <xdr:rowOff>92371</xdr:rowOff>
    </xdr:to>
    <xdr:cxnSp macro="">
      <xdr:nvCxnSpPr>
        <xdr:cNvPr id="439" name="直線コネクタ 438"/>
        <xdr:cNvCxnSpPr/>
      </xdr:nvCxnSpPr>
      <xdr:spPr>
        <a:xfrm>
          <a:off x="15290800" y="2677922"/>
          <a:ext cx="889000" cy="15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78825</xdr:rowOff>
    </xdr:from>
    <xdr:to>
      <xdr:col>72</xdr:col>
      <xdr:colOff>203200</xdr:colOff>
      <xdr:row>15</xdr:row>
      <xdr:rowOff>106172</xdr:rowOff>
    </xdr:to>
    <xdr:cxnSp macro="">
      <xdr:nvCxnSpPr>
        <xdr:cNvPr id="442" name="直線コネクタ 441"/>
        <xdr:cNvCxnSpPr/>
      </xdr:nvCxnSpPr>
      <xdr:spPr>
        <a:xfrm>
          <a:off x="14401800" y="2650575"/>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78825</xdr:rowOff>
    </xdr:from>
    <xdr:to>
      <xdr:col>68</xdr:col>
      <xdr:colOff>152400</xdr:colOff>
      <xdr:row>15</xdr:row>
      <xdr:rowOff>129498</xdr:rowOff>
    </xdr:to>
    <xdr:cxnSp macro="">
      <xdr:nvCxnSpPr>
        <xdr:cNvPr id="445" name="直線コネクタ 444"/>
        <xdr:cNvCxnSpPr/>
      </xdr:nvCxnSpPr>
      <xdr:spPr>
        <a:xfrm flipV="1">
          <a:off x="13512800" y="265057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144399</xdr:rowOff>
    </xdr:from>
    <xdr:to>
      <xdr:col>81</xdr:col>
      <xdr:colOff>95250</xdr:colOff>
      <xdr:row>18</xdr:row>
      <xdr:rowOff>74549</xdr:rowOff>
    </xdr:to>
    <xdr:sp macro="" textlink="">
      <xdr:nvSpPr>
        <xdr:cNvPr id="455" name="楕円 454"/>
        <xdr:cNvSpPr/>
      </xdr:nvSpPr>
      <xdr:spPr>
        <a:xfrm>
          <a:off x="16967200" y="30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116476</xdr:rowOff>
    </xdr:from>
    <xdr:ext cx="762000" cy="259045"/>
    <xdr:sp macro="" textlink="">
      <xdr:nvSpPr>
        <xdr:cNvPr id="456" name="将来負担の状況該当値テキスト"/>
        <xdr:cNvSpPr txBox="1"/>
      </xdr:nvSpPr>
      <xdr:spPr>
        <a:xfrm>
          <a:off x="17106900" y="30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41571</xdr:rowOff>
    </xdr:from>
    <xdr:to>
      <xdr:col>77</xdr:col>
      <xdr:colOff>95250</xdr:colOff>
      <xdr:row>16</xdr:row>
      <xdr:rowOff>143171</xdr:rowOff>
    </xdr:to>
    <xdr:sp macro="" textlink="">
      <xdr:nvSpPr>
        <xdr:cNvPr id="457" name="楕円 456"/>
        <xdr:cNvSpPr/>
      </xdr:nvSpPr>
      <xdr:spPr>
        <a:xfrm>
          <a:off x="16129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127948</xdr:rowOff>
    </xdr:from>
    <xdr:ext cx="736600" cy="259045"/>
    <xdr:sp macro="" textlink="">
      <xdr:nvSpPr>
        <xdr:cNvPr id="458" name="テキスト ボックス 457"/>
        <xdr:cNvSpPr txBox="1"/>
      </xdr:nvSpPr>
      <xdr:spPr>
        <a:xfrm>
          <a:off x="15798800" y="287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55372</xdr:rowOff>
    </xdr:from>
    <xdr:to>
      <xdr:col>73</xdr:col>
      <xdr:colOff>44450</xdr:colOff>
      <xdr:row>15</xdr:row>
      <xdr:rowOff>156972</xdr:rowOff>
    </xdr:to>
    <xdr:sp macro="" textlink="">
      <xdr:nvSpPr>
        <xdr:cNvPr id="459" name="楕円 458"/>
        <xdr:cNvSpPr/>
      </xdr:nvSpPr>
      <xdr:spPr>
        <a:xfrm>
          <a:off x="15240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141749</xdr:rowOff>
    </xdr:from>
    <xdr:ext cx="762000" cy="259045"/>
    <xdr:sp macro="" textlink="">
      <xdr:nvSpPr>
        <xdr:cNvPr id="460" name="テキスト ボックス 459"/>
        <xdr:cNvSpPr txBox="1"/>
      </xdr:nvSpPr>
      <xdr:spPr>
        <a:xfrm>
          <a:off x="14909800" y="27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28025</xdr:rowOff>
    </xdr:from>
    <xdr:to>
      <xdr:col>68</xdr:col>
      <xdr:colOff>203200</xdr:colOff>
      <xdr:row>15</xdr:row>
      <xdr:rowOff>129625</xdr:rowOff>
    </xdr:to>
    <xdr:sp macro="" textlink="">
      <xdr:nvSpPr>
        <xdr:cNvPr id="461" name="楕円 460"/>
        <xdr:cNvSpPr/>
      </xdr:nvSpPr>
      <xdr:spPr>
        <a:xfrm>
          <a:off x="14351000" y="25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114402</xdr:rowOff>
    </xdr:from>
    <xdr:ext cx="762000" cy="259045"/>
    <xdr:sp macro="" textlink="">
      <xdr:nvSpPr>
        <xdr:cNvPr id="462" name="テキスト ボックス 461"/>
        <xdr:cNvSpPr txBox="1"/>
      </xdr:nvSpPr>
      <xdr:spPr>
        <a:xfrm>
          <a:off x="14020800" y="268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78698</xdr:rowOff>
    </xdr:from>
    <xdr:to>
      <xdr:col>64</xdr:col>
      <xdr:colOff>152400</xdr:colOff>
      <xdr:row>16</xdr:row>
      <xdr:rowOff>8848</xdr:rowOff>
    </xdr:to>
    <xdr:sp macro="" textlink="">
      <xdr:nvSpPr>
        <xdr:cNvPr id="463" name="楕円 462"/>
        <xdr:cNvSpPr/>
      </xdr:nvSpPr>
      <xdr:spPr>
        <a:xfrm>
          <a:off x="13462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165075</xdr:rowOff>
    </xdr:from>
    <xdr:ext cx="762000" cy="259045"/>
    <xdr:sp macro="" textlink="">
      <xdr:nvSpPr>
        <xdr:cNvPr id="464" name="テキスト ボックス 463"/>
        <xdr:cNvSpPr txBox="1"/>
      </xdr:nvSpPr>
      <xdr:spPr>
        <a:xfrm>
          <a:off x="13131800" y="273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2,752
234.08
3,463,483
3,263,181
197,337
1,879,842
4,553,877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年度からの行財政改革に取組み、機構改革による課の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統合、支所廃止、幼稚園・小学校の統廃合、職員定数の見直し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引き続き、人件費支出の適正化を図る。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165100</xdr:rowOff>
    </xdr:from>
    <xdr:to>
      <xdr:col>24</xdr:col>
      <xdr:colOff>25400</xdr:colOff>
      <xdr:row>34</xdr:row>
      <xdr:rowOff>46990</xdr:rowOff>
    </xdr:to>
    <xdr:cxnSp macro="">
      <xdr:nvCxnSpPr>
        <xdr:cNvPr id="66" name="直線コネクタ 65"/>
        <xdr:cNvCxnSpPr/>
      </xdr:nvCxnSpPr>
      <xdr:spPr>
        <a:xfrm>
          <a:off x="3987800" y="58229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134620</xdr:rowOff>
    </xdr:from>
    <xdr:to>
      <xdr:col>19</xdr:col>
      <xdr:colOff>187325</xdr:colOff>
      <xdr:row>33</xdr:row>
      <xdr:rowOff>165100</xdr:rowOff>
    </xdr:to>
    <xdr:cxnSp macro="">
      <xdr:nvCxnSpPr>
        <xdr:cNvPr id="69" name="直線コネクタ 68"/>
        <xdr:cNvCxnSpPr/>
      </xdr:nvCxnSpPr>
      <xdr:spPr>
        <a:xfrm>
          <a:off x="3098800" y="5792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77470</xdr:rowOff>
    </xdr:from>
    <xdr:to>
      <xdr:col>15</xdr:col>
      <xdr:colOff>98425</xdr:colOff>
      <xdr:row>33</xdr:row>
      <xdr:rowOff>134620</xdr:rowOff>
    </xdr:to>
    <xdr:cxnSp macro="">
      <xdr:nvCxnSpPr>
        <xdr:cNvPr id="72" name="直線コネクタ 71"/>
        <xdr:cNvCxnSpPr/>
      </xdr:nvCxnSpPr>
      <xdr:spPr>
        <a:xfrm>
          <a:off x="2209800" y="5735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77470</xdr:rowOff>
    </xdr:from>
    <xdr:to>
      <xdr:col>11</xdr:col>
      <xdr:colOff>9525</xdr:colOff>
      <xdr:row>33</xdr:row>
      <xdr:rowOff>157480</xdr:rowOff>
    </xdr:to>
    <xdr:cxnSp macro="">
      <xdr:nvCxnSpPr>
        <xdr:cNvPr id="75" name="直線コネクタ 74"/>
        <xdr:cNvCxnSpPr/>
      </xdr:nvCxnSpPr>
      <xdr:spPr>
        <a:xfrm flipV="1">
          <a:off x="1320800" y="5735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167640</xdr:rowOff>
    </xdr:from>
    <xdr:to>
      <xdr:col>24</xdr:col>
      <xdr:colOff>76200</xdr:colOff>
      <xdr:row>34</xdr:row>
      <xdr:rowOff>97790</xdr:rowOff>
    </xdr:to>
    <xdr:sp macro="" textlink="">
      <xdr:nvSpPr>
        <xdr:cNvPr id="85" name="楕円 84"/>
        <xdr:cNvSpPr/>
      </xdr:nvSpPr>
      <xdr:spPr>
        <a:xfrm>
          <a:off x="47752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12717</xdr:rowOff>
    </xdr:from>
    <xdr:ext cx="762000" cy="259045"/>
    <xdr:sp macro="" textlink="">
      <xdr:nvSpPr>
        <xdr:cNvPr id="86" name="人件費該当値テキスト"/>
        <xdr:cNvSpPr txBox="1"/>
      </xdr:nvSpPr>
      <xdr:spPr>
        <a:xfrm>
          <a:off x="49149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114300</xdr:rowOff>
    </xdr:from>
    <xdr:to>
      <xdr:col>20</xdr:col>
      <xdr:colOff>38100</xdr:colOff>
      <xdr:row>34</xdr:row>
      <xdr:rowOff>44450</xdr:rowOff>
    </xdr:to>
    <xdr:sp macro="" textlink="">
      <xdr:nvSpPr>
        <xdr:cNvPr id="87" name="楕円 86"/>
        <xdr:cNvSpPr/>
      </xdr:nvSpPr>
      <xdr:spPr>
        <a:xfrm>
          <a:off x="3937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54627</xdr:rowOff>
    </xdr:from>
    <xdr:ext cx="736600" cy="259045"/>
    <xdr:sp macro="" textlink="">
      <xdr:nvSpPr>
        <xdr:cNvPr id="88" name="テキスト ボックス 87"/>
        <xdr:cNvSpPr txBox="1"/>
      </xdr:nvSpPr>
      <xdr:spPr>
        <a:xfrm>
          <a:off x="3606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83820</xdr:rowOff>
    </xdr:from>
    <xdr:to>
      <xdr:col>15</xdr:col>
      <xdr:colOff>149225</xdr:colOff>
      <xdr:row>34</xdr:row>
      <xdr:rowOff>13970</xdr:rowOff>
    </xdr:to>
    <xdr:sp macro="" textlink="">
      <xdr:nvSpPr>
        <xdr:cNvPr id="89" name="楕円 88"/>
        <xdr:cNvSpPr/>
      </xdr:nvSpPr>
      <xdr:spPr>
        <a:xfrm>
          <a:off x="30480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24147</xdr:rowOff>
    </xdr:from>
    <xdr:ext cx="762000" cy="259045"/>
    <xdr:sp macro="" textlink="">
      <xdr:nvSpPr>
        <xdr:cNvPr id="90" name="テキスト ボックス 89"/>
        <xdr:cNvSpPr txBox="1"/>
      </xdr:nvSpPr>
      <xdr:spPr>
        <a:xfrm>
          <a:off x="27178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26670</xdr:rowOff>
    </xdr:from>
    <xdr:to>
      <xdr:col>11</xdr:col>
      <xdr:colOff>60325</xdr:colOff>
      <xdr:row>33</xdr:row>
      <xdr:rowOff>128270</xdr:rowOff>
    </xdr:to>
    <xdr:sp macro="" textlink="">
      <xdr:nvSpPr>
        <xdr:cNvPr id="91" name="楕円 90"/>
        <xdr:cNvSpPr/>
      </xdr:nvSpPr>
      <xdr:spPr>
        <a:xfrm>
          <a:off x="2159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138447</xdr:rowOff>
    </xdr:from>
    <xdr:ext cx="762000" cy="259045"/>
    <xdr:sp macro="" textlink="">
      <xdr:nvSpPr>
        <xdr:cNvPr id="92" name="テキスト ボックス 91"/>
        <xdr:cNvSpPr txBox="1"/>
      </xdr:nvSpPr>
      <xdr:spPr>
        <a:xfrm>
          <a:off x="1828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106680</xdr:rowOff>
    </xdr:from>
    <xdr:to>
      <xdr:col>6</xdr:col>
      <xdr:colOff>171450</xdr:colOff>
      <xdr:row>34</xdr:row>
      <xdr:rowOff>36830</xdr:rowOff>
    </xdr:to>
    <xdr:sp macro="" textlink="">
      <xdr:nvSpPr>
        <xdr:cNvPr id="93" name="楕円 92"/>
        <xdr:cNvSpPr/>
      </xdr:nvSpPr>
      <xdr:spPr>
        <a:xfrm>
          <a:off x="1270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47007</xdr:rowOff>
    </xdr:from>
    <xdr:ext cx="762000" cy="259045"/>
    <xdr:sp macro="" textlink="">
      <xdr:nvSpPr>
        <xdr:cNvPr id="94" name="テキスト ボックス 93"/>
        <xdr:cNvSpPr txBox="1"/>
      </xdr:nvSpPr>
      <xdr:spPr>
        <a:xfrm>
          <a:off x="939800"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同指数前年度比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職員旅費の県内日当廃止、</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OA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機器等の長期契約締結、施設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の光熱水費、燃料費等の削減を徹底したほか、機構改革、</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幼稚園及び小学校の統廃合等に取組んだ結果である。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引き続き、物件費支出の削減を図る。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113284</xdr:rowOff>
    </xdr:to>
    <xdr:cxnSp macro="">
      <xdr:nvCxnSpPr>
        <xdr:cNvPr id="124" name="直線コネクタ 123"/>
        <xdr:cNvCxnSpPr/>
      </xdr:nvCxnSpPr>
      <xdr:spPr>
        <a:xfrm>
          <a:off x="15671800" y="28016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90424</xdr:rowOff>
    </xdr:to>
    <xdr:cxnSp macro="">
      <xdr:nvCxnSpPr>
        <xdr:cNvPr id="127" name="直線コネクタ 126"/>
        <xdr:cNvCxnSpPr/>
      </xdr:nvCxnSpPr>
      <xdr:spPr>
        <a:xfrm flipV="1">
          <a:off x="14782800" y="2801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90424</xdr:rowOff>
    </xdr:to>
    <xdr:cxnSp macro="">
      <xdr:nvCxnSpPr>
        <xdr:cNvPr id="130" name="直線コネクタ 129"/>
        <xdr:cNvCxnSpPr/>
      </xdr:nvCxnSpPr>
      <xdr:spPr>
        <a:xfrm>
          <a:off x="13893800" y="2760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170434</xdr:rowOff>
    </xdr:from>
    <xdr:to>
      <xdr:col>69</xdr:col>
      <xdr:colOff>92075</xdr:colOff>
      <xdr:row>16</xdr:row>
      <xdr:rowOff>17272</xdr:rowOff>
    </xdr:to>
    <xdr:cxnSp macro="">
      <xdr:nvCxnSpPr>
        <xdr:cNvPr id="133" name="直線コネクタ 132"/>
        <xdr:cNvCxnSpPr/>
      </xdr:nvCxnSpPr>
      <xdr:spPr>
        <a:xfrm>
          <a:off x="13004800" y="2742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3" name="楕円 142"/>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4"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5" name="楕円 144"/>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6" name="テキスト ボックス 145"/>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9" name="楕円 148"/>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0" name="テキスト ボックス 149"/>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51" name="楕円 150"/>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59961</xdr:rowOff>
    </xdr:from>
    <xdr:ext cx="762000" cy="259045"/>
    <xdr:sp macro="" textlink="">
      <xdr:nvSpPr>
        <xdr:cNvPr id="152" name="テキスト ボックス 151"/>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同指数は、類似団体平均を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年々増加傾向のある障害福祉費の的確な予算執行に努める。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今後も、保健・医療・福祉の連携により扶助費支出の適正化を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4535</xdr:rowOff>
    </xdr:to>
    <xdr:cxnSp macro="">
      <xdr:nvCxnSpPr>
        <xdr:cNvPr id="186" name="直線コネクタ 185"/>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4535</xdr:rowOff>
    </xdr:to>
    <xdr:cxnSp macro="">
      <xdr:nvCxnSpPr>
        <xdr:cNvPr id="189" name="直線コネクタ 188"/>
        <xdr:cNvCxnSpPr/>
      </xdr:nvCxnSpPr>
      <xdr:spPr>
        <a:xfrm>
          <a:off x="3098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4535</xdr:rowOff>
    </xdr:to>
    <xdr:cxnSp macro="">
      <xdr:nvCxnSpPr>
        <xdr:cNvPr id="192" name="直線コネクタ 191"/>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143328</xdr:rowOff>
    </xdr:to>
    <xdr:cxnSp macro="">
      <xdr:nvCxnSpPr>
        <xdr:cNvPr id="195" name="直線コネクタ 194"/>
        <xdr:cNvCxnSpPr/>
      </xdr:nvCxnSpPr>
      <xdr:spPr>
        <a:xfrm>
          <a:off x="1320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5" name="楕円 204"/>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6"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7" name="楕円 206"/>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8" name="テキスト ボックス 207"/>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9" name="楕円 208"/>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0" name="テキスト ボックス 209"/>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1" name="楕円 210"/>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2" name="テキスト ボックス 211"/>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3" name="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維持補修費と繰出金の合計である。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同指数前年度比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に対する繰出金の影響が大きい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企業会計の法適用にむけ、基準外繰出金の是正を早期に図る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とともに、今後も継続的に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徴収率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向上を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、普通会計の負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担削減を図る。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58420</xdr:rowOff>
    </xdr:from>
    <xdr:to>
      <xdr:col>82</xdr:col>
      <xdr:colOff>107950</xdr:colOff>
      <xdr:row>61</xdr:row>
      <xdr:rowOff>52705</xdr:rowOff>
    </xdr:to>
    <xdr:cxnSp macro="">
      <xdr:nvCxnSpPr>
        <xdr:cNvPr id="242" name="直線コネクタ 241"/>
        <xdr:cNvCxnSpPr/>
      </xdr:nvCxnSpPr>
      <xdr:spPr>
        <a:xfrm>
          <a:off x="15671800" y="10173970"/>
          <a:ext cx="8382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58420</xdr:rowOff>
    </xdr:to>
    <xdr:cxnSp macro="">
      <xdr:nvCxnSpPr>
        <xdr:cNvPr id="245" name="直線コネクタ 244"/>
        <xdr:cNvCxnSpPr/>
      </xdr:nvCxnSpPr>
      <xdr:spPr>
        <a:xfrm>
          <a:off x="14782800" y="10128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167005</xdr:rowOff>
    </xdr:from>
    <xdr:to>
      <xdr:col>73</xdr:col>
      <xdr:colOff>180975</xdr:colOff>
      <xdr:row>59</xdr:row>
      <xdr:rowOff>12700</xdr:rowOff>
    </xdr:to>
    <xdr:cxnSp macro="">
      <xdr:nvCxnSpPr>
        <xdr:cNvPr id="248" name="直線コネクタ 247"/>
        <xdr:cNvCxnSpPr/>
      </xdr:nvCxnSpPr>
      <xdr:spPr>
        <a:xfrm>
          <a:off x="13893800" y="10111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167005</xdr:rowOff>
    </xdr:from>
    <xdr:to>
      <xdr:col>69</xdr:col>
      <xdr:colOff>92075</xdr:colOff>
      <xdr:row>59</xdr:row>
      <xdr:rowOff>6985</xdr:rowOff>
    </xdr:to>
    <xdr:cxnSp macro="">
      <xdr:nvCxnSpPr>
        <xdr:cNvPr id="251" name="直線コネクタ 250"/>
        <xdr:cNvCxnSpPr/>
      </xdr:nvCxnSpPr>
      <xdr:spPr>
        <a:xfrm flipV="1">
          <a:off x="13004800" y="101111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xdr:rowOff>
    </xdr:from>
    <xdr:to>
      <xdr:col>82</xdr:col>
      <xdr:colOff>158750</xdr:colOff>
      <xdr:row>61</xdr:row>
      <xdr:rowOff>103505</xdr:rowOff>
    </xdr:to>
    <xdr:sp macro="" textlink="">
      <xdr:nvSpPr>
        <xdr:cNvPr id="261" name="楕円 260"/>
        <xdr:cNvSpPr/>
      </xdr:nvSpPr>
      <xdr:spPr>
        <a:xfrm>
          <a:off x="164592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81932</xdr:rowOff>
    </xdr:from>
    <xdr:ext cx="762000" cy="259045"/>
    <xdr:sp macro="" textlink="">
      <xdr:nvSpPr>
        <xdr:cNvPr id="262" name="その他該当値テキスト"/>
        <xdr:cNvSpPr txBox="1"/>
      </xdr:nvSpPr>
      <xdr:spPr>
        <a:xfrm>
          <a:off x="16598900" y="1036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7620</xdr:rowOff>
    </xdr:from>
    <xdr:to>
      <xdr:col>78</xdr:col>
      <xdr:colOff>120650</xdr:colOff>
      <xdr:row>59</xdr:row>
      <xdr:rowOff>109220</xdr:rowOff>
    </xdr:to>
    <xdr:sp macro="" textlink="">
      <xdr:nvSpPr>
        <xdr:cNvPr id="263" name="楕円 262"/>
        <xdr:cNvSpPr/>
      </xdr:nvSpPr>
      <xdr:spPr>
        <a:xfrm>
          <a:off x="15621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93997</xdr:rowOff>
    </xdr:from>
    <xdr:ext cx="736600" cy="259045"/>
    <xdr:sp macro="" textlink="">
      <xdr:nvSpPr>
        <xdr:cNvPr id="264" name="テキスト ボックス 263"/>
        <xdr:cNvSpPr txBox="1"/>
      </xdr:nvSpPr>
      <xdr:spPr>
        <a:xfrm>
          <a:off x="15290800" y="1020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65" name="楕円 264"/>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66" name="テキスト ボックス 265"/>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116205</xdr:rowOff>
    </xdr:from>
    <xdr:to>
      <xdr:col>69</xdr:col>
      <xdr:colOff>142875</xdr:colOff>
      <xdr:row>59</xdr:row>
      <xdr:rowOff>46355</xdr:rowOff>
    </xdr:to>
    <xdr:sp macro="" textlink="">
      <xdr:nvSpPr>
        <xdr:cNvPr id="267" name="楕円 266"/>
        <xdr:cNvSpPr/>
      </xdr:nvSpPr>
      <xdr:spPr>
        <a:xfrm>
          <a:off x="13843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31132</xdr:rowOff>
    </xdr:from>
    <xdr:ext cx="762000" cy="259045"/>
    <xdr:sp macro="" textlink="">
      <xdr:nvSpPr>
        <xdr:cNvPr id="268" name="テキスト ボックス 267"/>
        <xdr:cNvSpPr txBox="1"/>
      </xdr:nvSpPr>
      <xdr:spPr>
        <a:xfrm>
          <a:off x="13512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127635</xdr:rowOff>
    </xdr:from>
    <xdr:to>
      <xdr:col>65</xdr:col>
      <xdr:colOff>53975</xdr:colOff>
      <xdr:row>59</xdr:row>
      <xdr:rowOff>57785</xdr:rowOff>
    </xdr:to>
    <xdr:sp macro="" textlink="">
      <xdr:nvSpPr>
        <xdr:cNvPr id="269" name="楕円 268"/>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42562</xdr:rowOff>
    </xdr:from>
    <xdr:ext cx="762000" cy="259045"/>
    <xdr:sp macro="" textlink="">
      <xdr:nvSpPr>
        <xdr:cNvPr id="270" name="テキスト ボックス 269"/>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同指数は、類似団体平均を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各種団体への補助等については、行政関与の必要性、負担補助</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の妥協性について毎年点検しており、補助費等の削減に努めて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引き続き、補助等の支出の縮減、適正化をはかる。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92710</xdr:rowOff>
    </xdr:to>
    <xdr:cxnSp macro="">
      <xdr:nvCxnSpPr>
        <xdr:cNvPr id="302" name="直線コネクタ 301"/>
        <xdr:cNvCxnSpPr/>
      </xdr:nvCxnSpPr>
      <xdr:spPr>
        <a:xfrm>
          <a:off x="15671800" y="6261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77470</xdr:rowOff>
    </xdr:from>
    <xdr:to>
      <xdr:col>78</xdr:col>
      <xdr:colOff>69850</xdr:colOff>
      <xdr:row>36</xdr:row>
      <xdr:rowOff>88900</xdr:rowOff>
    </xdr:to>
    <xdr:cxnSp macro="">
      <xdr:nvCxnSpPr>
        <xdr:cNvPr id="305" name="直線コネクタ 304"/>
        <xdr:cNvCxnSpPr/>
      </xdr:nvCxnSpPr>
      <xdr:spPr>
        <a:xfrm>
          <a:off x="14782800" y="6249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77470</xdr:rowOff>
    </xdr:from>
    <xdr:to>
      <xdr:col>73</xdr:col>
      <xdr:colOff>180975</xdr:colOff>
      <xdr:row>36</xdr:row>
      <xdr:rowOff>81280</xdr:rowOff>
    </xdr:to>
    <xdr:cxnSp macro="">
      <xdr:nvCxnSpPr>
        <xdr:cNvPr id="308" name="直線コネクタ 307"/>
        <xdr:cNvCxnSpPr/>
      </xdr:nvCxnSpPr>
      <xdr:spPr>
        <a:xfrm flipV="1">
          <a:off x="13893800" y="6249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130810</xdr:rowOff>
    </xdr:to>
    <xdr:cxnSp macro="">
      <xdr:nvCxnSpPr>
        <xdr:cNvPr id="311" name="直線コネクタ 310"/>
        <xdr:cNvCxnSpPr/>
      </xdr:nvCxnSpPr>
      <xdr:spPr>
        <a:xfrm flipV="1">
          <a:off x="13004800" y="62534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21" name="楕円 320"/>
        <xdr:cNvSpPr/>
      </xdr:nvSpPr>
      <xdr:spPr>
        <a:xfrm>
          <a:off x="16459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13987</xdr:rowOff>
    </xdr:from>
    <xdr:ext cx="762000" cy="259045"/>
    <xdr:sp macro="" textlink="">
      <xdr:nvSpPr>
        <xdr:cNvPr id="322" name="補助費等該当値テキスト"/>
        <xdr:cNvSpPr txBox="1"/>
      </xdr:nvSpPr>
      <xdr:spPr>
        <a:xfrm>
          <a:off x="16598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23" name="楕円 32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4" name="テキスト ボックス 32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26670</xdr:rowOff>
    </xdr:from>
    <xdr:to>
      <xdr:col>74</xdr:col>
      <xdr:colOff>31750</xdr:colOff>
      <xdr:row>36</xdr:row>
      <xdr:rowOff>128270</xdr:rowOff>
    </xdr:to>
    <xdr:sp macro="" textlink="">
      <xdr:nvSpPr>
        <xdr:cNvPr id="325" name="楕円 324"/>
        <xdr:cNvSpPr/>
      </xdr:nvSpPr>
      <xdr:spPr>
        <a:xfrm>
          <a:off x="14732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113047</xdr:rowOff>
    </xdr:from>
    <xdr:ext cx="762000" cy="259045"/>
    <xdr:sp macro="" textlink="">
      <xdr:nvSpPr>
        <xdr:cNvPr id="326" name="テキスト ボックス 325"/>
        <xdr:cNvSpPr txBox="1"/>
      </xdr:nvSpPr>
      <xdr:spPr>
        <a:xfrm>
          <a:off x="14401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7" name="楕円 326"/>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8" name="テキスト ボックス 327"/>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80010</xdr:rowOff>
    </xdr:from>
    <xdr:to>
      <xdr:col>65</xdr:col>
      <xdr:colOff>53975</xdr:colOff>
      <xdr:row>37</xdr:row>
      <xdr:rowOff>10160</xdr:rowOff>
    </xdr:to>
    <xdr:sp macro="" textlink="">
      <xdr:nvSpPr>
        <xdr:cNvPr id="329" name="楕円 328"/>
        <xdr:cNvSpPr/>
      </xdr:nvSpPr>
      <xdr:spPr>
        <a:xfrm>
          <a:off x="12954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166387</xdr:rowOff>
    </xdr:from>
    <xdr:ext cx="762000" cy="259045"/>
    <xdr:sp macro="" textlink="">
      <xdr:nvSpPr>
        <xdr:cNvPr id="330" name="テキスト ボックス 329"/>
        <xdr:cNvSpPr txBox="1"/>
      </xdr:nvSpPr>
      <xdr:spPr>
        <a:xfrm>
          <a:off x="12623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同指数は、類似団体平均を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令和２年から令和５年にかけて、公債費が増額する見込み。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後も地方債発行額の抑制に努め、地方債残高の減少を</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とともに、発行時には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地方交付税措置の高い地方債を</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有効に活用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43180</xdr:rowOff>
    </xdr:to>
    <xdr:cxnSp macro="">
      <xdr:nvCxnSpPr>
        <xdr:cNvPr id="362" name="直線コネクタ 361"/>
        <xdr:cNvCxnSpPr/>
      </xdr:nvCxnSpPr>
      <xdr:spPr>
        <a:xfrm flipV="1">
          <a:off x="3987800" y="13214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43180</xdr:rowOff>
    </xdr:from>
    <xdr:to>
      <xdr:col>19</xdr:col>
      <xdr:colOff>187325</xdr:colOff>
      <xdr:row>77</xdr:row>
      <xdr:rowOff>54611</xdr:rowOff>
    </xdr:to>
    <xdr:cxnSp macro="">
      <xdr:nvCxnSpPr>
        <xdr:cNvPr id="365" name="直線コネクタ 364"/>
        <xdr:cNvCxnSpPr/>
      </xdr:nvCxnSpPr>
      <xdr:spPr>
        <a:xfrm flipV="1">
          <a:off x="3098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54611</xdr:rowOff>
    </xdr:to>
    <xdr:cxnSp macro="">
      <xdr:nvCxnSpPr>
        <xdr:cNvPr id="368" name="直線コネクタ 367"/>
        <xdr:cNvCxnSpPr/>
      </xdr:nvCxnSpPr>
      <xdr:spPr>
        <a:xfrm>
          <a:off x="2209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27939</xdr:rowOff>
    </xdr:to>
    <xdr:cxnSp macro="">
      <xdr:nvCxnSpPr>
        <xdr:cNvPr id="371" name="直線コネクタ 370"/>
        <xdr:cNvCxnSpPr/>
      </xdr:nvCxnSpPr>
      <xdr:spPr>
        <a:xfrm flipV="1">
          <a:off x="1320800" y="13187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1" name="楕円 380"/>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149877</xdr:rowOff>
    </xdr:from>
    <xdr:ext cx="762000" cy="259045"/>
    <xdr:sp macro="" textlink="">
      <xdr:nvSpPr>
        <xdr:cNvPr id="382" name="公債費該当値テキスト"/>
        <xdr:cNvSpPr txBox="1"/>
      </xdr:nvSpPr>
      <xdr:spPr>
        <a:xfrm>
          <a:off x="4914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163830</xdr:rowOff>
    </xdr:from>
    <xdr:to>
      <xdr:col>20</xdr:col>
      <xdr:colOff>38100</xdr:colOff>
      <xdr:row>77</xdr:row>
      <xdr:rowOff>93980</xdr:rowOff>
    </xdr:to>
    <xdr:sp macro="" textlink="">
      <xdr:nvSpPr>
        <xdr:cNvPr id="383" name="楕円 382"/>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84" name="テキスト ボックス 383"/>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5" name="楕円 384"/>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6" name="テキスト ボックス 385"/>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7" name="楕円 386"/>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8" name="テキスト ボックス 387"/>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89" name="楕円 388"/>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90" name="テキスト ボックス 389"/>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同指数は、類似団体平均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える状況。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行政需要に対する財源を確保するため、計画的な事業執行に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取組み、経常経費の削減を目指す。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55155</xdr:rowOff>
    </xdr:from>
    <xdr:to>
      <xdr:col>82</xdr:col>
      <xdr:colOff>107950</xdr:colOff>
      <xdr:row>79</xdr:row>
      <xdr:rowOff>164556</xdr:rowOff>
    </xdr:to>
    <xdr:cxnSp macro="">
      <xdr:nvCxnSpPr>
        <xdr:cNvPr id="425" name="直線コネクタ 424"/>
        <xdr:cNvCxnSpPr/>
      </xdr:nvCxnSpPr>
      <xdr:spPr>
        <a:xfrm>
          <a:off x="15671800" y="13428255"/>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15966</xdr:rowOff>
    </xdr:from>
    <xdr:to>
      <xdr:col>78</xdr:col>
      <xdr:colOff>69850</xdr:colOff>
      <xdr:row>78</xdr:row>
      <xdr:rowOff>55155</xdr:rowOff>
    </xdr:to>
    <xdr:cxnSp macro="">
      <xdr:nvCxnSpPr>
        <xdr:cNvPr id="428" name="直線コネクタ 427"/>
        <xdr:cNvCxnSpPr/>
      </xdr:nvCxnSpPr>
      <xdr:spPr>
        <a:xfrm>
          <a:off x="14782800" y="133890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73116</xdr:rowOff>
    </xdr:from>
    <xdr:to>
      <xdr:col>73</xdr:col>
      <xdr:colOff>180975</xdr:colOff>
      <xdr:row>78</xdr:row>
      <xdr:rowOff>15966</xdr:rowOff>
    </xdr:to>
    <xdr:cxnSp macro="">
      <xdr:nvCxnSpPr>
        <xdr:cNvPr id="431" name="直線コネクタ 430"/>
        <xdr:cNvCxnSpPr/>
      </xdr:nvCxnSpPr>
      <xdr:spPr>
        <a:xfrm>
          <a:off x="13893800" y="1327476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73116</xdr:rowOff>
    </xdr:from>
    <xdr:to>
      <xdr:col>69</xdr:col>
      <xdr:colOff>92075</xdr:colOff>
      <xdr:row>77</xdr:row>
      <xdr:rowOff>167821</xdr:rowOff>
    </xdr:to>
    <xdr:cxnSp macro="">
      <xdr:nvCxnSpPr>
        <xdr:cNvPr id="434" name="直線コネクタ 433"/>
        <xdr:cNvCxnSpPr/>
      </xdr:nvCxnSpPr>
      <xdr:spPr>
        <a:xfrm flipV="1">
          <a:off x="13004800" y="1327476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113756</xdr:rowOff>
    </xdr:from>
    <xdr:to>
      <xdr:col>82</xdr:col>
      <xdr:colOff>158750</xdr:colOff>
      <xdr:row>80</xdr:row>
      <xdr:rowOff>43906</xdr:rowOff>
    </xdr:to>
    <xdr:sp macro="" textlink="">
      <xdr:nvSpPr>
        <xdr:cNvPr id="444" name="楕円 443"/>
        <xdr:cNvSpPr/>
      </xdr:nvSpPr>
      <xdr:spPr>
        <a:xfrm>
          <a:off x="164592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85833</xdr:rowOff>
    </xdr:from>
    <xdr:ext cx="762000" cy="259045"/>
    <xdr:sp macro="" textlink="">
      <xdr:nvSpPr>
        <xdr:cNvPr id="445" name="公債費以外該当値テキスト"/>
        <xdr:cNvSpPr txBox="1"/>
      </xdr:nvSpPr>
      <xdr:spPr>
        <a:xfrm>
          <a:off x="165989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4355</xdr:rowOff>
    </xdr:from>
    <xdr:to>
      <xdr:col>78</xdr:col>
      <xdr:colOff>120650</xdr:colOff>
      <xdr:row>78</xdr:row>
      <xdr:rowOff>105955</xdr:rowOff>
    </xdr:to>
    <xdr:sp macro="" textlink="">
      <xdr:nvSpPr>
        <xdr:cNvPr id="446" name="楕円 445"/>
        <xdr:cNvSpPr/>
      </xdr:nvSpPr>
      <xdr:spPr>
        <a:xfrm>
          <a:off x="15621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90732</xdr:rowOff>
    </xdr:from>
    <xdr:ext cx="736600" cy="259045"/>
    <xdr:sp macro="" textlink="">
      <xdr:nvSpPr>
        <xdr:cNvPr id="447" name="テキスト ボックス 446"/>
        <xdr:cNvSpPr txBox="1"/>
      </xdr:nvSpPr>
      <xdr:spPr>
        <a:xfrm>
          <a:off x="15290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136616</xdr:rowOff>
    </xdr:from>
    <xdr:to>
      <xdr:col>74</xdr:col>
      <xdr:colOff>31750</xdr:colOff>
      <xdr:row>78</xdr:row>
      <xdr:rowOff>66766</xdr:rowOff>
    </xdr:to>
    <xdr:sp macro="" textlink="">
      <xdr:nvSpPr>
        <xdr:cNvPr id="448" name="楕円 447"/>
        <xdr:cNvSpPr/>
      </xdr:nvSpPr>
      <xdr:spPr>
        <a:xfrm>
          <a:off x="14732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51543</xdr:rowOff>
    </xdr:from>
    <xdr:ext cx="762000" cy="259045"/>
    <xdr:sp macro="" textlink="">
      <xdr:nvSpPr>
        <xdr:cNvPr id="449" name="テキスト ボックス 448"/>
        <xdr:cNvSpPr txBox="1"/>
      </xdr:nvSpPr>
      <xdr:spPr>
        <a:xfrm>
          <a:off x="14401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22316</xdr:rowOff>
    </xdr:from>
    <xdr:to>
      <xdr:col>69</xdr:col>
      <xdr:colOff>142875</xdr:colOff>
      <xdr:row>77</xdr:row>
      <xdr:rowOff>123916</xdr:rowOff>
    </xdr:to>
    <xdr:sp macro="" textlink="">
      <xdr:nvSpPr>
        <xdr:cNvPr id="450" name="楕円 449"/>
        <xdr:cNvSpPr/>
      </xdr:nvSpPr>
      <xdr:spPr>
        <a:xfrm>
          <a:off x="13843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108693</xdr:rowOff>
    </xdr:from>
    <xdr:ext cx="762000" cy="259045"/>
    <xdr:sp macro="" textlink="">
      <xdr:nvSpPr>
        <xdr:cNvPr id="451" name="テキスト ボックス 450"/>
        <xdr:cNvSpPr txBox="1"/>
      </xdr:nvSpPr>
      <xdr:spPr>
        <a:xfrm>
          <a:off x="135128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52" name="楕円 451"/>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53" name="テキスト ボックス 452"/>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99458</xdr:rowOff>
    </xdr:from>
    <xdr:to>
      <xdr:col>29</xdr:col>
      <xdr:colOff>127000</xdr:colOff>
      <xdr:row>18</xdr:row>
      <xdr:rowOff>122992</xdr:rowOff>
    </xdr:to>
    <xdr:cxnSp macro="">
      <xdr:nvCxnSpPr>
        <xdr:cNvPr id="51" name="直線コネクタ 50"/>
        <xdr:cNvCxnSpPr/>
      </xdr:nvCxnSpPr>
      <xdr:spPr bwMode="auto">
        <a:xfrm flipV="1">
          <a:off x="5003800" y="3233183"/>
          <a:ext cx="647700" cy="2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122992</xdr:rowOff>
    </xdr:from>
    <xdr:to>
      <xdr:col>26</xdr:col>
      <xdr:colOff>50800</xdr:colOff>
      <xdr:row>18</xdr:row>
      <xdr:rowOff>133637</xdr:rowOff>
    </xdr:to>
    <xdr:cxnSp macro="">
      <xdr:nvCxnSpPr>
        <xdr:cNvPr id="54" name="直線コネクタ 53"/>
        <xdr:cNvCxnSpPr/>
      </xdr:nvCxnSpPr>
      <xdr:spPr bwMode="auto">
        <a:xfrm flipV="1">
          <a:off x="4305300" y="3256717"/>
          <a:ext cx="698500" cy="1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131274</xdr:rowOff>
    </xdr:from>
    <xdr:to>
      <xdr:col>22</xdr:col>
      <xdr:colOff>114300</xdr:colOff>
      <xdr:row>18</xdr:row>
      <xdr:rowOff>133637</xdr:rowOff>
    </xdr:to>
    <xdr:cxnSp macro="">
      <xdr:nvCxnSpPr>
        <xdr:cNvPr id="57" name="直線コネクタ 56"/>
        <xdr:cNvCxnSpPr/>
      </xdr:nvCxnSpPr>
      <xdr:spPr bwMode="auto">
        <a:xfrm>
          <a:off x="3606800" y="3264999"/>
          <a:ext cx="698500" cy="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131274</xdr:rowOff>
    </xdr:from>
    <xdr:to>
      <xdr:col>18</xdr:col>
      <xdr:colOff>177800</xdr:colOff>
      <xdr:row>18</xdr:row>
      <xdr:rowOff>141071</xdr:rowOff>
    </xdr:to>
    <xdr:cxnSp macro="">
      <xdr:nvCxnSpPr>
        <xdr:cNvPr id="60" name="直線コネクタ 59"/>
        <xdr:cNvCxnSpPr/>
      </xdr:nvCxnSpPr>
      <xdr:spPr bwMode="auto">
        <a:xfrm flipV="1">
          <a:off x="2908300" y="3264999"/>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48658</xdr:rowOff>
    </xdr:from>
    <xdr:to>
      <xdr:col>29</xdr:col>
      <xdr:colOff>177800</xdr:colOff>
      <xdr:row>18</xdr:row>
      <xdr:rowOff>150258</xdr:rowOff>
    </xdr:to>
    <xdr:sp macro="" textlink="">
      <xdr:nvSpPr>
        <xdr:cNvPr id="70" name="楕円 69"/>
        <xdr:cNvSpPr/>
      </xdr:nvSpPr>
      <xdr:spPr bwMode="auto">
        <a:xfrm>
          <a:off x="5600700" y="318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20735</xdr:rowOff>
    </xdr:from>
    <xdr:ext cx="762000" cy="259045"/>
    <xdr:sp macro="" textlink="">
      <xdr:nvSpPr>
        <xdr:cNvPr id="71" name="人口1人当たり決算額の推移該当値テキスト130"/>
        <xdr:cNvSpPr txBox="1"/>
      </xdr:nvSpPr>
      <xdr:spPr>
        <a:xfrm>
          <a:off x="5740400" y="315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72192</xdr:rowOff>
    </xdr:from>
    <xdr:to>
      <xdr:col>26</xdr:col>
      <xdr:colOff>101600</xdr:colOff>
      <xdr:row>19</xdr:row>
      <xdr:rowOff>2342</xdr:rowOff>
    </xdr:to>
    <xdr:sp macro="" textlink="">
      <xdr:nvSpPr>
        <xdr:cNvPr id="72" name="楕円 71"/>
        <xdr:cNvSpPr/>
      </xdr:nvSpPr>
      <xdr:spPr bwMode="auto">
        <a:xfrm>
          <a:off x="4953000" y="320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158569</xdr:rowOff>
    </xdr:from>
    <xdr:ext cx="736600" cy="259045"/>
    <xdr:sp macro="" textlink="">
      <xdr:nvSpPr>
        <xdr:cNvPr id="73" name="テキスト ボックス 72"/>
        <xdr:cNvSpPr txBox="1"/>
      </xdr:nvSpPr>
      <xdr:spPr>
        <a:xfrm>
          <a:off x="4622800" y="329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82837</xdr:rowOff>
    </xdr:from>
    <xdr:to>
      <xdr:col>22</xdr:col>
      <xdr:colOff>165100</xdr:colOff>
      <xdr:row>19</xdr:row>
      <xdr:rowOff>12987</xdr:rowOff>
    </xdr:to>
    <xdr:sp macro="" textlink="">
      <xdr:nvSpPr>
        <xdr:cNvPr id="74" name="楕円 73"/>
        <xdr:cNvSpPr/>
      </xdr:nvSpPr>
      <xdr:spPr bwMode="auto">
        <a:xfrm>
          <a:off x="4254500" y="321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169214</xdr:rowOff>
    </xdr:from>
    <xdr:ext cx="762000" cy="259045"/>
    <xdr:sp macro="" textlink="">
      <xdr:nvSpPr>
        <xdr:cNvPr id="75" name="テキスト ボックス 74"/>
        <xdr:cNvSpPr txBox="1"/>
      </xdr:nvSpPr>
      <xdr:spPr>
        <a:xfrm>
          <a:off x="3924300" y="330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80474</xdr:rowOff>
    </xdr:from>
    <xdr:to>
      <xdr:col>19</xdr:col>
      <xdr:colOff>38100</xdr:colOff>
      <xdr:row>19</xdr:row>
      <xdr:rowOff>10624</xdr:rowOff>
    </xdr:to>
    <xdr:sp macro="" textlink="">
      <xdr:nvSpPr>
        <xdr:cNvPr id="76" name="楕円 75"/>
        <xdr:cNvSpPr/>
      </xdr:nvSpPr>
      <xdr:spPr bwMode="auto">
        <a:xfrm>
          <a:off x="3556000" y="321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166851</xdr:rowOff>
    </xdr:from>
    <xdr:ext cx="762000" cy="259045"/>
    <xdr:sp macro="" textlink="">
      <xdr:nvSpPr>
        <xdr:cNvPr id="77" name="テキスト ボックス 76"/>
        <xdr:cNvSpPr txBox="1"/>
      </xdr:nvSpPr>
      <xdr:spPr>
        <a:xfrm>
          <a:off x="3225800" y="33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90271</xdr:rowOff>
    </xdr:from>
    <xdr:to>
      <xdr:col>15</xdr:col>
      <xdr:colOff>101600</xdr:colOff>
      <xdr:row>19</xdr:row>
      <xdr:rowOff>20421</xdr:rowOff>
    </xdr:to>
    <xdr:sp macro="" textlink="">
      <xdr:nvSpPr>
        <xdr:cNvPr id="78" name="楕円 77"/>
        <xdr:cNvSpPr/>
      </xdr:nvSpPr>
      <xdr:spPr bwMode="auto">
        <a:xfrm>
          <a:off x="2857500" y="322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5198</xdr:rowOff>
    </xdr:from>
    <xdr:ext cx="762000" cy="259045"/>
    <xdr:sp macro="" textlink="">
      <xdr:nvSpPr>
        <xdr:cNvPr id="79" name="テキスト ボックス 78"/>
        <xdr:cNvSpPr txBox="1"/>
      </xdr:nvSpPr>
      <xdr:spPr>
        <a:xfrm>
          <a:off x="2527300" y="331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164464</xdr:rowOff>
    </xdr:from>
    <xdr:to>
      <xdr:col>29</xdr:col>
      <xdr:colOff>127000</xdr:colOff>
      <xdr:row>35</xdr:row>
      <xdr:rowOff>184261</xdr:rowOff>
    </xdr:to>
    <xdr:cxnSp macro="">
      <xdr:nvCxnSpPr>
        <xdr:cNvPr id="114" name="直線コネクタ 113"/>
        <xdr:cNvCxnSpPr/>
      </xdr:nvCxnSpPr>
      <xdr:spPr bwMode="auto">
        <a:xfrm flipV="1">
          <a:off x="5003800" y="6774814"/>
          <a:ext cx="647700" cy="1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184261</xdr:rowOff>
    </xdr:from>
    <xdr:to>
      <xdr:col>26</xdr:col>
      <xdr:colOff>50800</xdr:colOff>
      <xdr:row>35</xdr:row>
      <xdr:rowOff>319762</xdr:rowOff>
    </xdr:to>
    <xdr:cxnSp macro="">
      <xdr:nvCxnSpPr>
        <xdr:cNvPr id="117" name="直線コネクタ 116"/>
        <xdr:cNvCxnSpPr/>
      </xdr:nvCxnSpPr>
      <xdr:spPr bwMode="auto">
        <a:xfrm flipV="1">
          <a:off x="4305300" y="6794611"/>
          <a:ext cx="698500" cy="13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319762</xdr:rowOff>
    </xdr:from>
    <xdr:to>
      <xdr:col>22</xdr:col>
      <xdr:colOff>114300</xdr:colOff>
      <xdr:row>35</xdr:row>
      <xdr:rowOff>328899</xdr:rowOff>
    </xdr:to>
    <xdr:cxnSp macro="">
      <xdr:nvCxnSpPr>
        <xdr:cNvPr id="120" name="直線コネクタ 119"/>
        <xdr:cNvCxnSpPr/>
      </xdr:nvCxnSpPr>
      <xdr:spPr bwMode="auto">
        <a:xfrm flipV="1">
          <a:off x="3606800" y="6930112"/>
          <a:ext cx="698500" cy="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292121</xdr:rowOff>
    </xdr:from>
    <xdr:to>
      <xdr:col>18</xdr:col>
      <xdr:colOff>177800</xdr:colOff>
      <xdr:row>35</xdr:row>
      <xdr:rowOff>328899</xdr:rowOff>
    </xdr:to>
    <xdr:cxnSp macro="">
      <xdr:nvCxnSpPr>
        <xdr:cNvPr id="123" name="直線コネクタ 122"/>
        <xdr:cNvCxnSpPr/>
      </xdr:nvCxnSpPr>
      <xdr:spPr bwMode="auto">
        <a:xfrm>
          <a:off x="2908300" y="6902471"/>
          <a:ext cx="698500" cy="36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113664</xdr:rowOff>
    </xdr:from>
    <xdr:to>
      <xdr:col>29</xdr:col>
      <xdr:colOff>177800</xdr:colOff>
      <xdr:row>35</xdr:row>
      <xdr:rowOff>215264</xdr:rowOff>
    </xdr:to>
    <xdr:sp macro="" textlink="">
      <xdr:nvSpPr>
        <xdr:cNvPr id="133" name="楕円 132"/>
        <xdr:cNvSpPr/>
      </xdr:nvSpPr>
      <xdr:spPr bwMode="auto">
        <a:xfrm>
          <a:off x="5600700" y="6724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301641</xdr:rowOff>
    </xdr:from>
    <xdr:ext cx="762000" cy="259045"/>
    <xdr:sp macro="" textlink="">
      <xdr:nvSpPr>
        <xdr:cNvPr id="134" name="人口1人当たり決算額の推移該当値テキスト445"/>
        <xdr:cNvSpPr txBox="1"/>
      </xdr:nvSpPr>
      <xdr:spPr>
        <a:xfrm>
          <a:off x="5740400" y="656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133461</xdr:rowOff>
    </xdr:from>
    <xdr:to>
      <xdr:col>26</xdr:col>
      <xdr:colOff>101600</xdr:colOff>
      <xdr:row>35</xdr:row>
      <xdr:rowOff>235061</xdr:rowOff>
    </xdr:to>
    <xdr:sp macro="" textlink="">
      <xdr:nvSpPr>
        <xdr:cNvPr id="135" name="楕円 134"/>
        <xdr:cNvSpPr/>
      </xdr:nvSpPr>
      <xdr:spPr bwMode="auto">
        <a:xfrm>
          <a:off x="4953000" y="674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245238</xdr:rowOff>
    </xdr:from>
    <xdr:ext cx="736600" cy="259045"/>
    <xdr:sp macro="" textlink="">
      <xdr:nvSpPr>
        <xdr:cNvPr id="136" name="テキスト ボックス 135"/>
        <xdr:cNvSpPr txBox="1"/>
      </xdr:nvSpPr>
      <xdr:spPr>
        <a:xfrm>
          <a:off x="4622800" y="651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268962</xdr:rowOff>
    </xdr:from>
    <xdr:to>
      <xdr:col>22</xdr:col>
      <xdr:colOff>165100</xdr:colOff>
      <xdr:row>36</xdr:row>
      <xdr:rowOff>27662</xdr:rowOff>
    </xdr:to>
    <xdr:sp macro="" textlink="">
      <xdr:nvSpPr>
        <xdr:cNvPr id="137" name="楕円 136"/>
        <xdr:cNvSpPr/>
      </xdr:nvSpPr>
      <xdr:spPr bwMode="auto">
        <a:xfrm>
          <a:off x="4254500" y="687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37839</xdr:rowOff>
    </xdr:from>
    <xdr:ext cx="762000" cy="259045"/>
    <xdr:sp macro="" textlink="">
      <xdr:nvSpPr>
        <xdr:cNvPr id="138" name="テキスト ボックス 137"/>
        <xdr:cNvSpPr txBox="1"/>
      </xdr:nvSpPr>
      <xdr:spPr>
        <a:xfrm>
          <a:off x="3924300" y="66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278099</xdr:rowOff>
    </xdr:from>
    <xdr:to>
      <xdr:col>19</xdr:col>
      <xdr:colOff>38100</xdr:colOff>
      <xdr:row>36</xdr:row>
      <xdr:rowOff>36799</xdr:rowOff>
    </xdr:to>
    <xdr:sp macro="" textlink="">
      <xdr:nvSpPr>
        <xdr:cNvPr id="139" name="楕円 138"/>
        <xdr:cNvSpPr/>
      </xdr:nvSpPr>
      <xdr:spPr bwMode="auto">
        <a:xfrm>
          <a:off x="3556000" y="688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46976</xdr:rowOff>
    </xdr:from>
    <xdr:ext cx="762000" cy="259045"/>
    <xdr:sp macro="" textlink="">
      <xdr:nvSpPr>
        <xdr:cNvPr id="140" name="テキスト ボックス 139"/>
        <xdr:cNvSpPr txBox="1"/>
      </xdr:nvSpPr>
      <xdr:spPr>
        <a:xfrm>
          <a:off x="3225800" y="665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241321</xdr:rowOff>
    </xdr:from>
    <xdr:to>
      <xdr:col>15</xdr:col>
      <xdr:colOff>101600</xdr:colOff>
      <xdr:row>36</xdr:row>
      <xdr:rowOff>21</xdr:rowOff>
    </xdr:to>
    <xdr:sp macro="" textlink="">
      <xdr:nvSpPr>
        <xdr:cNvPr id="141" name="楕円 140"/>
        <xdr:cNvSpPr/>
      </xdr:nvSpPr>
      <xdr:spPr bwMode="auto">
        <a:xfrm>
          <a:off x="2857500" y="685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10198</xdr:rowOff>
    </xdr:from>
    <xdr:ext cx="762000" cy="259045"/>
    <xdr:sp macro="" textlink="">
      <xdr:nvSpPr>
        <xdr:cNvPr id="142" name="テキスト ボックス 141"/>
        <xdr:cNvSpPr txBox="1"/>
      </xdr:nvSpPr>
      <xdr:spPr>
        <a:xfrm>
          <a:off x="2527300" y="662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2,752
234.08
3,463,483
3,263,181
197,337
1,879,842
4,553,877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144967</xdr:rowOff>
    </xdr:from>
    <xdr:to>
      <xdr:col>24</xdr:col>
      <xdr:colOff>63500</xdr:colOff>
      <xdr:row>37</xdr:row>
      <xdr:rowOff>159003</xdr:rowOff>
    </xdr:to>
    <xdr:cxnSp macro="">
      <xdr:nvCxnSpPr>
        <xdr:cNvPr id="60" name="直線コネクタ 59"/>
        <xdr:cNvCxnSpPr/>
      </xdr:nvCxnSpPr>
      <xdr:spPr>
        <a:xfrm flipV="1">
          <a:off x="3797300" y="6488617"/>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159003</xdr:rowOff>
    </xdr:from>
    <xdr:to>
      <xdr:col>19</xdr:col>
      <xdr:colOff>177800</xdr:colOff>
      <xdr:row>37</xdr:row>
      <xdr:rowOff>159907</xdr:rowOff>
    </xdr:to>
    <xdr:cxnSp macro="">
      <xdr:nvCxnSpPr>
        <xdr:cNvPr id="63" name="直線コネクタ 62"/>
        <xdr:cNvCxnSpPr/>
      </xdr:nvCxnSpPr>
      <xdr:spPr>
        <a:xfrm flipV="1">
          <a:off x="2908300" y="6502653"/>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159907</xdr:rowOff>
    </xdr:from>
    <xdr:to>
      <xdr:col>15</xdr:col>
      <xdr:colOff>50800</xdr:colOff>
      <xdr:row>37</xdr:row>
      <xdr:rowOff>169616</xdr:rowOff>
    </xdr:to>
    <xdr:cxnSp macro="">
      <xdr:nvCxnSpPr>
        <xdr:cNvPr id="66" name="直線コネクタ 65"/>
        <xdr:cNvCxnSpPr/>
      </xdr:nvCxnSpPr>
      <xdr:spPr>
        <a:xfrm flipV="1">
          <a:off x="2019300" y="6503557"/>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166694</xdr:rowOff>
    </xdr:from>
    <xdr:to>
      <xdr:col>10</xdr:col>
      <xdr:colOff>114300</xdr:colOff>
      <xdr:row>37</xdr:row>
      <xdr:rowOff>169616</xdr:rowOff>
    </xdr:to>
    <xdr:cxnSp macro="">
      <xdr:nvCxnSpPr>
        <xdr:cNvPr id="69" name="直線コネクタ 68"/>
        <xdr:cNvCxnSpPr/>
      </xdr:nvCxnSpPr>
      <xdr:spPr>
        <a:xfrm>
          <a:off x="1130300" y="651034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94167</xdr:rowOff>
    </xdr:from>
    <xdr:to>
      <xdr:col>24</xdr:col>
      <xdr:colOff>114300</xdr:colOff>
      <xdr:row>38</xdr:row>
      <xdr:rowOff>24316</xdr:rowOff>
    </xdr:to>
    <xdr:sp macro="" textlink="">
      <xdr:nvSpPr>
        <xdr:cNvPr id="79" name="楕円 78"/>
        <xdr:cNvSpPr/>
      </xdr:nvSpPr>
      <xdr:spPr>
        <a:xfrm>
          <a:off x="4584700" y="6437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72594</xdr:rowOff>
    </xdr:from>
    <xdr:ext cx="599010" cy="259045"/>
    <xdr:sp macro="" textlink="">
      <xdr:nvSpPr>
        <xdr:cNvPr id="80" name="人件費該当値テキスト"/>
        <xdr:cNvSpPr txBox="1"/>
      </xdr:nvSpPr>
      <xdr:spPr>
        <a:xfrm>
          <a:off x="4686300" y="641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108203</xdr:rowOff>
    </xdr:from>
    <xdr:to>
      <xdr:col>20</xdr:col>
      <xdr:colOff>38100</xdr:colOff>
      <xdr:row>38</xdr:row>
      <xdr:rowOff>38353</xdr:rowOff>
    </xdr:to>
    <xdr:sp macro="" textlink="">
      <xdr:nvSpPr>
        <xdr:cNvPr id="81" name="楕円 80"/>
        <xdr:cNvSpPr/>
      </xdr:nvSpPr>
      <xdr:spPr>
        <a:xfrm>
          <a:off x="3746500" y="64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29480</xdr:rowOff>
    </xdr:from>
    <xdr:ext cx="599010" cy="259045"/>
    <xdr:sp macro="" textlink="">
      <xdr:nvSpPr>
        <xdr:cNvPr id="82" name="テキスト ボックス 81"/>
        <xdr:cNvSpPr txBox="1"/>
      </xdr:nvSpPr>
      <xdr:spPr>
        <a:xfrm>
          <a:off x="3497795" y="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109107</xdr:rowOff>
    </xdr:from>
    <xdr:to>
      <xdr:col>15</xdr:col>
      <xdr:colOff>101600</xdr:colOff>
      <xdr:row>38</xdr:row>
      <xdr:rowOff>39257</xdr:rowOff>
    </xdr:to>
    <xdr:sp macro="" textlink="">
      <xdr:nvSpPr>
        <xdr:cNvPr id="83" name="楕円 82"/>
        <xdr:cNvSpPr/>
      </xdr:nvSpPr>
      <xdr:spPr>
        <a:xfrm>
          <a:off x="2857500" y="64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30384</xdr:rowOff>
    </xdr:from>
    <xdr:ext cx="599010" cy="259045"/>
    <xdr:sp macro="" textlink="">
      <xdr:nvSpPr>
        <xdr:cNvPr id="84" name="テキスト ボックス 83"/>
        <xdr:cNvSpPr txBox="1"/>
      </xdr:nvSpPr>
      <xdr:spPr>
        <a:xfrm>
          <a:off x="2608795" y="65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118816</xdr:rowOff>
    </xdr:from>
    <xdr:to>
      <xdr:col>10</xdr:col>
      <xdr:colOff>165100</xdr:colOff>
      <xdr:row>38</xdr:row>
      <xdr:rowOff>48966</xdr:rowOff>
    </xdr:to>
    <xdr:sp macro="" textlink="">
      <xdr:nvSpPr>
        <xdr:cNvPr id="85" name="楕円 84"/>
        <xdr:cNvSpPr/>
      </xdr:nvSpPr>
      <xdr:spPr>
        <a:xfrm>
          <a:off x="1968500" y="64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40093</xdr:rowOff>
    </xdr:from>
    <xdr:ext cx="599010" cy="259045"/>
    <xdr:sp macro="" textlink="">
      <xdr:nvSpPr>
        <xdr:cNvPr id="86" name="テキスト ボックス 85"/>
        <xdr:cNvSpPr txBox="1"/>
      </xdr:nvSpPr>
      <xdr:spPr>
        <a:xfrm>
          <a:off x="1719795" y="655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115894</xdr:rowOff>
    </xdr:from>
    <xdr:to>
      <xdr:col>6</xdr:col>
      <xdr:colOff>38100</xdr:colOff>
      <xdr:row>38</xdr:row>
      <xdr:rowOff>46044</xdr:rowOff>
    </xdr:to>
    <xdr:sp macro="" textlink="">
      <xdr:nvSpPr>
        <xdr:cNvPr id="87" name="楕円 86"/>
        <xdr:cNvSpPr/>
      </xdr:nvSpPr>
      <xdr:spPr>
        <a:xfrm>
          <a:off x="1079500" y="64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37171</xdr:rowOff>
    </xdr:from>
    <xdr:ext cx="599010" cy="259045"/>
    <xdr:sp macro="" textlink="">
      <xdr:nvSpPr>
        <xdr:cNvPr id="88" name="テキスト ボックス 87"/>
        <xdr:cNvSpPr txBox="1"/>
      </xdr:nvSpPr>
      <xdr:spPr>
        <a:xfrm>
          <a:off x="830795" y="655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156151</xdr:rowOff>
    </xdr:from>
    <xdr:to>
      <xdr:col>24</xdr:col>
      <xdr:colOff>63500</xdr:colOff>
      <xdr:row>58</xdr:row>
      <xdr:rowOff>156390</xdr:rowOff>
    </xdr:to>
    <xdr:cxnSp macro="">
      <xdr:nvCxnSpPr>
        <xdr:cNvPr id="117" name="直線コネクタ 116"/>
        <xdr:cNvCxnSpPr/>
      </xdr:nvCxnSpPr>
      <xdr:spPr>
        <a:xfrm>
          <a:off x="3797300" y="10100251"/>
          <a:ext cx="8382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155180</xdr:rowOff>
    </xdr:from>
    <xdr:to>
      <xdr:col>19</xdr:col>
      <xdr:colOff>177800</xdr:colOff>
      <xdr:row>58</xdr:row>
      <xdr:rowOff>156151</xdr:rowOff>
    </xdr:to>
    <xdr:cxnSp macro="">
      <xdr:nvCxnSpPr>
        <xdr:cNvPr id="120" name="直線コネクタ 119"/>
        <xdr:cNvCxnSpPr/>
      </xdr:nvCxnSpPr>
      <xdr:spPr>
        <a:xfrm>
          <a:off x="2908300" y="10099280"/>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155180</xdr:rowOff>
    </xdr:from>
    <xdr:to>
      <xdr:col>15</xdr:col>
      <xdr:colOff>50800</xdr:colOff>
      <xdr:row>58</xdr:row>
      <xdr:rowOff>159569</xdr:rowOff>
    </xdr:to>
    <xdr:cxnSp macro="">
      <xdr:nvCxnSpPr>
        <xdr:cNvPr id="123" name="直線コネクタ 122"/>
        <xdr:cNvCxnSpPr/>
      </xdr:nvCxnSpPr>
      <xdr:spPr>
        <a:xfrm flipV="1">
          <a:off x="2019300" y="1009928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159569</xdr:rowOff>
    </xdr:from>
    <xdr:to>
      <xdr:col>10</xdr:col>
      <xdr:colOff>114300</xdr:colOff>
      <xdr:row>58</xdr:row>
      <xdr:rowOff>169279</xdr:rowOff>
    </xdr:to>
    <xdr:cxnSp macro="">
      <xdr:nvCxnSpPr>
        <xdr:cNvPr id="126" name="直線コネクタ 125"/>
        <xdr:cNvCxnSpPr/>
      </xdr:nvCxnSpPr>
      <xdr:spPr>
        <a:xfrm flipV="1">
          <a:off x="1130300" y="10103669"/>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105590</xdr:rowOff>
    </xdr:from>
    <xdr:to>
      <xdr:col>24</xdr:col>
      <xdr:colOff>114300</xdr:colOff>
      <xdr:row>59</xdr:row>
      <xdr:rowOff>35740</xdr:rowOff>
    </xdr:to>
    <xdr:sp macro="" textlink="">
      <xdr:nvSpPr>
        <xdr:cNvPr id="136" name="楕円 135"/>
        <xdr:cNvSpPr/>
      </xdr:nvSpPr>
      <xdr:spPr>
        <a:xfrm>
          <a:off x="4584700" y="100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105351</xdr:rowOff>
    </xdr:from>
    <xdr:to>
      <xdr:col>20</xdr:col>
      <xdr:colOff>38100</xdr:colOff>
      <xdr:row>59</xdr:row>
      <xdr:rowOff>35501</xdr:rowOff>
    </xdr:to>
    <xdr:sp macro="" textlink="">
      <xdr:nvSpPr>
        <xdr:cNvPr id="138" name="楕円 137"/>
        <xdr:cNvSpPr/>
      </xdr:nvSpPr>
      <xdr:spPr>
        <a:xfrm>
          <a:off x="3746500" y="100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26628</xdr:rowOff>
    </xdr:from>
    <xdr:ext cx="599010" cy="259045"/>
    <xdr:sp macro="" textlink="">
      <xdr:nvSpPr>
        <xdr:cNvPr id="139" name="テキスト ボックス 138"/>
        <xdr:cNvSpPr txBox="1"/>
      </xdr:nvSpPr>
      <xdr:spPr>
        <a:xfrm>
          <a:off x="3497795" y="1014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104380</xdr:rowOff>
    </xdr:from>
    <xdr:to>
      <xdr:col>15</xdr:col>
      <xdr:colOff>101600</xdr:colOff>
      <xdr:row>59</xdr:row>
      <xdr:rowOff>34530</xdr:rowOff>
    </xdr:to>
    <xdr:sp macro="" textlink="">
      <xdr:nvSpPr>
        <xdr:cNvPr id="140" name="楕円 139"/>
        <xdr:cNvSpPr/>
      </xdr:nvSpPr>
      <xdr:spPr>
        <a:xfrm>
          <a:off x="2857500" y="10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25657</xdr:rowOff>
    </xdr:from>
    <xdr:ext cx="599010" cy="259045"/>
    <xdr:sp macro="" textlink="">
      <xdr:nvSpPr>
        <xdr:cNvPr id="141" name="テキスト ボックス 140"/>
        <xdr:cNvSpPr txBox="1"/>
      </xdr:nvSpPr>
      <xdr:spPr>
        <a:xfrm>
          <a:off x="2608795" y="1014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108769</xdr:rowOff>
    </xdr:from>
    <xdr:to>
      <xdr:col>10</xdr:col>
      <xdr:colOff>165100</xdr:colOff>
      <xdr:row>59</xdr:row>
      <xdr:rowOff>38919</xdr:rowOff>
    </xdr:to>
    <xdr:sp macro="" textlink="">
      <xdr:nvSpPr>
        <xdr:cNvPr id="142" name="楕円 141"/>
        <xdr:cNvSpPr/>
      </xdr:nvSpPr>
      <xdr:spPr>
        <a:xfrm>
          <a:off x="1968500" y="100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30046</xdr:rowOff>
    </xdr:from>
    <xdr:ext cx="599010" cy="259045"/>
    <xdr:sp macro="" textlink="">
      <xdr:nvSpPr>
        <xdr:cNvPr id="143" name="テキスト ボックス 142"/>
        <xdr:cNvSpPr txBox="1"/>
      </xdr:nvSpPr>
      <xdr:spPr>
        <a:xfrm>
          <a:off x="1719795" y="1014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118479</xdr:rowOff>
    </xdr:from>
    <xdr:to>
      <xdr:col>6</xdr:col>
      <xdr:colOff>38100</xdr:colOff>
      <xdr:row>59</xdr:row>
      <xdr:rowOff>48629</xdr:rowOff>
    </xdr:to>
    <xdr:sp macro="" textlink="">
      <xdr:nvSpPr>
        <xdr:cNvPr id="144" name="楕円 143"/>
        <xdr:cNvSpPr/>
      </xdr:nvSpPr>
      <xdr:spPr>
        <a:xfrm>
          <a:off x="1079500" y="100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39756</xdr:rowOff>
    </xdr:from>
    <xdr:ext cx="599010" cy="259045"/>
    <xdr:sp macro="" textlink="">
      <xdr:nvSpPr>
        <xdr:cNvPr id="145" name="テキスト ボックス 144"/>
        <xdr:cNvSpPr txBox="1"/>
      </xdr:nvSpPr>
      <xdr:spPr>
        <a:xfrm>
          <a:off x="830795" y="1015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32765</xdr:rowOff>
    </xdr:from>
    <xdr:to>
      <xdr:col>24</xdr:col>
      <xdr:colOff>63500</xdr:colOff>
      <xdr:row>78</xdr:row>
      <xdr:rowOff>50264</xdr:rowOff>
    </xdr:to>
    <xdr:cxnSp macro="">
      <xdr:nvCxnSpPr>
        <xdr:cNvPr id="174" name="直線コネクタ 173"/>
        <xdr:cNvCxnSpPr/>
      </xdr:nvCxnSpPr>
      <xdr:spPr>
        <a:xfrm flipV="1">
          <a:off x="3797300" y="13405865"/>
          <a:ext cx="838200" cy="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50264</xdr:rowOff>
    </xdr:from>
    <xdr:to>
      <xdr:col>19</xdr:col>
      <xdr:colOff>177800</xdr:colOff>
      <xdr:row>78</xdr:row>
      <xdr:rowOff>61702</xdr:rowOff>
    </xdr:to>
    <xdr:cxnSp macro="">
      <xdr:nvCxnSpPr>
        <xdr:cNvPr id="177" name="直線コネクタ 176"/>
        <xdr:cNvCxnSpPr/>
      </xdr:nvCxnSpPr>
      <xdr:spPr>
        <a:xfrm flipV="1">
          <a:off x="2908300" y="13423364"/>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61702</xdr:rowOff>
    </xdr:from>
    <xdr:to>
      <xdr:col>15</xdr:col>
      <xdr:colOff>50800</xdr:colOff>
      <xdr:row>78</xdr:row>
      <xdr:rowOff>77102</xdr:rowOff>
    </xdr:to>
    <xdr:cxnSp macro="">
      <xdr:nvCxnSpPr>
        <xdr:cNvPr id="180" name="直線コネクタ 179"/>
        <xdr:cNvCxnSpPr/>
      </xdr:nvCxnSpPr>
      <xdr:spPr>
        <a:xfrm flipV="1">
          <a:off x="2019300" y="13434802"/>
          <a:ext cx="8890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77102</xdr:rowOff>
    </xdr:from>
    <xdr:to>
      <xdr:col>10</xdr:col>
      <xdr:colOff>114300</xdr:colOff>
      <xdr:row>78</xdr:row>
      <xdr:rowOff>85248</xdr:rowOff>
    </xdr:to>
    <xdr:cxnSp macro="">
      <xdr:nvCxnSpPr>
        <xdr:cNvPr id="183" name="直線コネクタ 182"/>
        <xdr:cNvCxnSpPr/>
      </xdr:nvCxnSpPr>
      <xdr:spPr>
        <a:xfrm flipV="1">
          <a:off x="1130300" y="13450202"/>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153415</xdr:rowOff>
    </xdr:from>
    <xdr:to>
      <xdr:col>24</xdr:col>
      <xdr:colOff>114300</xdr:colOff>
      <xdr:row>78</xdr:row>
      <xdr:rowOff>83565</xdr:rowOff>
    </xdr:to>
    <xdr:sp macro="" textlink="">
      <xdr:nvSpPr>
        <xdr:cNvPr id="193" name="楕円 192"/>
        <xdr:cNvSpPr/>
      </xdr:nvSpPr>
      <xdr:spPr>
        <a:xfrm>
          <a:off x="4584700" y="133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534377" cy="259045"/>
    <xdr:sp macro="" textlink="">
      <xdr:nvSpPr>
        <xdr:cNvPr id="194" name="維持補修費該当値テキスト"/>
        <xdr:cNvSpPr txBox="1"/>
      </xdr:nvSpPr>
      <xdr:spPr>
        <a:xfrm>
          <a:off x="4686300"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170914</xdr:rowOff>
    </xdr:from>
    <xdr:to>
      <xdr:col>20</xdr:col>
      <xdr:colOff>38100</xdr:colOff>
      <xdr:row>78</xdr:row>
      <xdr:rowOff>101064</xdr:rowOff>
    </xdr:to>
    <xdr:sp macro="" textlink="">
      <xdr:nvSpPr>
        <xdr:cNvPr id="195" name="楕円 194"/>
        <xdr:cNvSpPr/>
      </xdr:nvSpPr>
      <xdr:spPr>
        <a:xfrm>
          <a:off x="3746500" y="133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117591</xdr:rowOff>
    </xdr:from>
    <xdr:ext cx="534377" cy="259045"/>
    <xdr:sp macro="" textlink="">
      <xdr:nvSpPr>
        <xdr:cNvPr id="196" name="テキスト ボックス 195"/>
        <xdr:cNvSpPr txBox="1"/>
      </xdr:nvSpPr>
      <xdr:spPr>
        <a:xfrm>
          <a:off x="3530111" y="131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10902</xdr:rowOff>
    </xdr:from>
    <xdr:to>
      <xdr:col>15</xdr:col>
      <xdr:colOff>101600</xdr:colOff>
      <xdr:row>78</xdr:row>
      <xdr:rowOff>112502</xdr:rowOff>
    </xdr:to>
    <xdr:sp macro="" textlink="">
      <xdr:nvSpPr>
        <xdr:cNvPr id="197" name="楕円 196"/>
        <xdr:cNvSpPr/>
      </xdr:nvSpPr>
      <xdr:spPr>
        <a:xfrm>
          <a:off x="2857500" y="133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129029</xdr:rowOff>
    </xdr:from>
    <xdr:ext cx="534377" cy="259045"/>
    <xdr:sp macro="" textlink="">
      <xdr:nvSpPr>
        <xdr:cNvPr id="198" name="テキスト ボックス 197"/>
        <xdr:cNvSpPr txBox="1"/>
      </xdr:nvSpPr>
      <xdr:spPr>
        <a:xfrm>
          <a:off x="2641111" y="131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26302</xdr:rowOff>
    </xdr:from>
    <xdr:to>
      <xdr:col>10</xdr:col>
      <xdr:colOff>165100</xdr:colOff>
      <xdr:row>78</xdr:row>
      <xdr:rowOff>127902</xdr:rowOff>
    </xdr:to>
    <xdr:sp macro="" textlink="">
      <xdr:nvSpPr>
        <xdr:cNvPr id="199" name="楕円 198"/>
        <xdr:cNvSpPr/>
      </xdr:nvSpPr>
      <xdr:spPr>
        <a:xfrm>
          <a:off x="1968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144429</xdr:rowOff>
    </xdr:from>
    <xdr:ext cx="534377" cy="259045"/>
    <xdr:sp macro="" textlink="">
      <xdr:nvSpPr>
        <xdr:cNvPr id="200" name="テキスト ボックス 199"/>
        <xdr:cNvSpPr txBox="1"/>
      </xdr:nvSpPr>
      <xdr:spPr>
        <a:xfrm>
          <a:off x="1752111" y="1317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34448</xdr:rowOff>
    </xdr:from>
    <xdr:to>
      <xdr:col>6</xdr:col>
      <xdr:colOff>38100</xdr:colOff>
      <xdr:row>78</xdr:row>
      <xdr:rowOff>136048</xdr:rowOff>
    </xdr:to>
    <xdr:sp macro="" textlink="">
      <xdr:nvSpPr>
        <xdr:cNvPr id="201" name="楕円 200"/>
        <xdr:cNvSpPr/>
      </xdr:nvSpPr>
      <xdr:spPr>
        <a:xfrm>
          <a:off x="1079500" y="134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152575</xdr:rowOff>
    </xdr:from>
    <xdr:ext cx="534377" cy="259045"/>
    <xdr:sp macro="" textlink="">
      <xdr:nvSpPr>
        <xdr:cNvPr id="202" name="テキスト ボックス 201"/>
        <xdr:cNvSpPr txBox="1"/>
      </xdr:nvSpPr>
      <xdr:spPr>
        <a:xfrm>
          <a:off x="863111" y="131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88232</xdr:rowOff>
    </xdr:from>
    <xdr:to>
      <xdr:col>24</xdr:col>
      <xdr:colOff>63500</xdr:colOff>
      <xdr:row>95</xdr:row>
      <xdr:rowOff>108784</xdr:rowOff>
    </xdr:to>
    <xdr:cxnSp macro="">
      <xdr:nvCxnSpPr>
        <xdr:cNvPr id="233" name="直線コネクタ 232"/>
        <xdr:cNvCxnSpPr/>
      </xdr:nvCxnSpPr>
      <xdr:spPr>
        <a:xfrm flipV="1">
          <a:off x="3797300" y="16375982"/>
          <a:ext cx="8382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108240</xdr:rowOff>
    </xdr:from>
    <xdr:to>
      <xdr:col>19</xdr:col>
      <xdr:colOff>177800</xdr:colOff>
      <xdr:row>95</xdr:row>
      <xdr:rowOff>108784</xdr:rowOff>
    </xdr:to>
    <xdr:cxnSp macro="">
      <xdr:nvCxnSpPr>
        <xdr:cNvPr id="236" name="直線コネクタ 235"/>
        <xdr:cNvCxnSpPr/>
      </xdr:nvCxnSpPr>
      <xdr:spPr>
        <a:xfrm>
          <a:off x="2908300" y="1639599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108240</xdr:rowOff>
    </xdr:from>
    <xdr:to>
      <xdr:col>15</xdr:col>
      <xdr:colOff>50800</xdr:colOff>
      <xdr:row>96</xdr:row>
      <xdr:rowOff>39312</xdr:rowOff>
    </xdr:to>
    <xdr:cxnSp macro="">
      <xdr:nvCxnSpPr>
        <xdr:cNvPr id="239" name="直線コネクタ 238"/>
        <xdr:cNvCxnSpPr/>
      </xdr:nvCxnSpPr>
      <xdr:spPr>
        <a:xfrm flipV="1">
          <a:off x="2019300" y="16395990"/>
          <a:ext cx="889000" cy="10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155854</xdr:rowOff>
    </xdr:from>
    <xdr:to>
      <xdr:col>10</xdr:col>
      <xdr:colOff>114300</xdr:colOff>
      <xdr:row>96</xdr:row>
      <xdr:rowOff>39312</xdr:rowOff>
    </xdr:to>
    <xdr:cxnSp macro="">
      <xdr:nvCxnSpPr>
        <xdr:cNvPr id="242" name="直線コネクタ 241"/>
        <xdr:cNvCxnSpPr/>
      </xdr:nvCxnSpPr>
      <xdr:spPr>
        <a:xfrm>
          <a:off x="1130300" y="16443604"/>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37432</xdr:rowOff>
    </xdr:from>
    <xdr:to>
      <xdr:col>24</xdr:col>
      <xdr:colOff>114300</xdr:colOff>
      <xdr:row>95</xdr:row>
      <xdr:rowOff>139032</xdr:rowOff>
    </xdr:to>
    <xdr:sp macro="" textlink="">
      <xdr:nvSpPr>
        <xdr:cNvPr id="252" name="楕円 251"/>
        <xdr:cNvSpPr/>
      </xdr:nvSpPr>
      <xdr:spPr>
        <a:xfrm>
          <a:off x="4584700" y="163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15859</xdr:rowOff>
    </xdr:from>
    <xdr:ext cx="534377" cy="259045"/>
    <xdr:sp macro="" textlink="">
      <xdr:nvSpPr>
        <xdr:cNvPr id="253" name="扶助費該当値テキスト"/>
        <xdr:cNvSpPr txBox="1"/>
      </xdr:nvSpPr>
      <xdr:spPr>
        <a:xfrm>
          <a:off x="4686300" y="1630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57984</xdr:rowOff>
    </xdr:from>
    <xdr:to>
      <xdr:col>20</xdr:col>
      <xdr:colOff>38100</xdr:colOff>
      <xdr:row>95</xdr:row>
      <xdr:rowOff>159584</xdr:rowOff>
    </xdr:to>
    <xdr:sp macro="" textlink="">
      <xdr:nvSpPr>
        <xdr:cNvPr id="254" name="楕円 253"/>
        <xdr:cNvSpPr/>
      </xdr:nvSpPr>
      <xdr:spPr>
        <a:xfrm>
          <a:off x="3746500" y="16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150711</xdr:rowOff>
    </xdr:from>
    <xdr:ext cx="534377" cy="259045"/>
    <xdr:sp macro="" textlink="">
      <xdr:nvSpPr>
        <xdr:cNvPr id="255" name="テキスト ボックス 254"/>
        <xdr:cNvSpPr txBox="1"/>
      </xdr:nvSpPr>
      <xdr:spPr>
        <a:xfrm>
          <a:off x="3530111" y="164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57440</xdr:rowOff>
    </xdr:from>
    <xdr:to>
      <xdr:col>15</xdr:col>
      <xdr:colOff>101600</xdr:colOff>
      <xdr:row>95</xdr:row>
      <xdr:rowOff>159040</xdr:rowOff>
    </xdr:to>
    <xdr:sp macro="" textlink="">
      <xdr:nvSpPr>
        <xdr:cNvPr id="256" name="楕円 255"/>
        <xdr:cNvSpPr/>
      </xdr:nvSpPr>
      <xdr:spPr>
        <a:xfrm>
          <a:off x="2857500" y="163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150167</xdr:rowOff>
    </xdr:from>
    <xdr:ext cx="534377" cy="259045"/>
    <xdr:sp macro="" textlink="">
      <xdr:nvSpPr>
        <xdr:cNvPr id="257" name="テキスト ボックス 256"/>
        <xdr:cNvSpPr txBox="1"/>
      </xdr:nvSpPr>
      <xdr:spPr>
        <a:xfrm>
          <a:off x="2641111" y="164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159962</xdr:rowOff>
    </xdr:from>
    <xdr:to>
      <xdr:col>10</xdr:col>
      <xdr:colOff>165100</xdr:colOff>
      <xdr:row>96</xdr:row>
      <xdr:rowOff>90112</xdr:rowOff>
    </xdr:to>
    <xdr:sp macro="" textlink="">
      <xdr:nvSpPr>
        <xdr:cNvPr id="258" name="楕円 257"/>
        <xdr:cNvSpPr/>
      </xdr:nvSpPr>
      <xdr:spPr>
        <a:xfrm>
          <a:off x="1968500" y="164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81239</xdr:rowOff>
    </xdr:from>
    <xdr:ext cx="534377" cy="259045"/>
    <xdr:sp macro="" textlink="">
      <xdr:nvSpPr>
        <xdr:cNvPr id="259" name="テキスト ボックス 258"/>
        <xdr:cNvSpPr txBox="1"/>
      </xdr:nvSpPr>
      <xdr:spPr>
        <a:xfrm>
          <a:off x="1752111" y="165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105054</xdr:rowOff>
    </xdr:from>
    <xdr:to>
      <xdr:col>6</xdr:col>
      <xdr:colOff>38100</xdr:colOff>
      <xdr:row>96</xdr:row>
      <xdr:rowOff>35204</xdr:rowOff>
    </xdr:to>
    <xdr:sp macro="" textlink="">
      <xdr:nvSpPr>
        <xdr:cNvPr id="260" name="楕円 259"/>
        <xdr:cNvSpPr/>
      </xdr:nvSpPr>
      <xdr:spPr>
        <a:xfrm>
          <a:off x="1079500" y="163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26331</xdr:rowOff>
    </xdr:from>
    <xdr:ext cx="534377" cy="259045"/>
    <xdr:sp macro="" textlink="">
      <xdr:nvSpPr>
        <xdr:cNvPr id="261" name="テキスト ボックス 260"/>
        <xdr:cNvSpPr txBox="1"/>
      </xdr:nvSpPr>
      <xdr:spPr>
        <a:xfrm>
          <a:off x="863111" y="164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20712</xdr:rowOff>
    </xdr:from>
    <xdr:to>
      <xdr:col>55</xdr:col>
      <xdr:colOff>0</xdr:colOff>
      <xdr:row>37</xdr:row>
      <xdr:rowOff>35378</xdr:rowOff>
    </xdr:to>
    <xdr:cxnSp macro="">
      <xdr:nvCxnSpPr>
        <xdr:cNvPr id="290" name="直線コネクタ 289"/>
        <xdr:cNvCxnSpPr/>
      </xdr:nvCxnSpPr>
      <xdr:spPr>
        <a:xfrm flipV="1">
          <a:off x="9639300" y="6364362"/>
          <a:ext cx="838200" cy="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35378</xdr:rowOff>
    </xdr:from>
    <xdr:to>
      <xdr:col>50</xdr:col>
      <xdr:colOff>114300</xdr:colOff>
      <xdr:row>37</xdr:row>
      <xdr:rowOff>42027</xdr:rowOff>
    </xdr:to>
    <xdr:cxnSp macro="">
      <xdr:nvCxnSpPr>
        <xdr:cNvPr id="293" name="直線コネクタ 292"/>
        <xdr:cNvCxnSpPr/>
      </xdr:nvCxnSpPr>
      <xdr:spPr>
        <a:xfrm flipV="1">
          <a:off x="8750300" y="6379028"/>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42027</xdr:rowOff>
    </xdr:from>
    <xdr:to>
      <xdr:col>45</xdr:col>
      <xdr:colOff>177800</xdr:colOff>
      <xdr:row>37</xdr:row>
      <xdr:rowOff>63150</xdr:rowOff>
    </xdr:to>
    <xdr:cxnSp macro="">
      <xdr:nvCxnSpPr>
        <xdr:cNvPr id="296" name="直線コネクタ 295"/>
        <xdr:cNvCxnSpPr/>
      </xdr:nvCxnSpPr>
      <xdr:spPr>
        <a:xfrm flipV="1">
          <a:off x="7861300" y="6385677"/>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63150</xdr:rowOff>
    </xdr:from>
    <xdr:to>
      <xdr:col>41</xdr:col>
      <xdr:colOff>50800</xdr:colOff>
      <xdr:row>37</xdr:row>
      <xdr:rowOff>83441</xdr:rowOff>
    </xdr:to>
    <xdr:cxnSp macro="">
      <xdr:nvCxnSpPr>
        <xdr:cNvPr id="299" name="直線コネクタ 298"/>
        <xdr:cNvCxnSpPr/>
      </xdr:nvCxnSpPr>
      <xdr:spPr>
        <a:xfrm flipV="1">
          <a:off x="6972300" y="6406800"/>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141362</xdr:rowOff>
    </xdr:from>
    <xdr:to>
      <xdr:col>55</xdr:col>
      <xdr:colOff>50800</xdr:colOff>
      <xdr:row>37</xdr:row>
      <xdr:rowOff>71512</xdr:rowOff>
    </xdr:to>
    <xdr:sp macro="" textlink="">
      <xdr:nvSpPr>
        <xdr:cNvPr id="309" name="楕円 308"/>
        <xdr:cNvSpPr/>
      </xdr:nvSpPr>
      <xdr:spPr>
        <a:xfrm>
          <a:off x="10426700" y="63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119789</xdr:rowOff>
    </xdr:from>
    <xdr:ext cx="599010" cy="259045"/>
    <xdr:sp macro="" textlink="">
      <xdr:nvSpPr>
        <xdr:cNvPr id="310" name="補助費等該当値テキスト"/>
        <xdr:cNvSpPr txBox="1"/>
      </xdr:nvSpPr>
      <xdr:spPr>
        <a:xfrm>
          <a:off x="10528300" y="629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156028</xdr:rowOff>
    </xdr:from>
    <xdr:to>
      <xdr:col>50</xdr:col>
      <xdr:colOff>165100</xdr:colOff>
      <xdr:row>37</xdr:row>
      <xdr:rowOff>86178</xdr:rowOff>
    </xdr:to>
    <xdr:sp macro="" textlink="">
      <xdr:nvSpPr>
        <xdr:cNvPr id="311" name="楕円 310"/>
        <xdr:cNvSpPr/>
      </xdr:nvSpPr>
      <xdr:spPr>
        <a:xfrm>
          <a:off x="958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102705</xdr:rowOff>
    </xdr:from>
    <xdr:ext cx="599010" cy="259045"/>
    <xdr:sp macro="" textlink="">
      <xdr:nvSpPr>
        <xdr:cNvPr id="312" name="テキスト ボックス 311"/>
        <xdr:cNvSpPr txBox="1"/>
      </xdr:nvSpPr>
      <xdr:spPr>
        <a:xfrm>
          <a:off x="9339795" y="610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162677</xdr:rowOff>
    </xdr:from>
    <xdr:to>
      <xdr:col>46</xdr:col>
      <xdr:colOff>38100</xdr:colOff>
      <xdr:row>37</xdr:row>
      <xdr:rowOff>92827</xdr:rowOff>
    </xdr:to>
    <xdr:sp macro="" textlink="">
      <xdr:nvSpPr>
        <xdr:cNvPr id="313" name="楕円 312"/>
        <xdr:cNvSpPr/>
      </xdr:nvSpPr>
      <xdr:spPr>
        <a:xfrm>
          <a:off x="8699500" y="63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109354</xdr:rowOff>
    </xdr:from>
    <xdr:ext cx="599010" cy="259045"/>
    <xdr:sp macro="" textlink="">
      <xdr:nvSpPr>
        <xdr:cNvPr id="314" name="テキスト ボックス 313"/>
        <xdr:cNvSpPr txBox="1"/>
      </xdr:nvSpPr>
      <xdr:spPr>
        <a:xfrm>
          <a:off x="8450795" y="61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12350</xdr:rowOff>
    </xdr:from>
    <xdr:to>
      <xdr:col>41</xdr:col>
      <xdr:colOff>101600</xdr:colOff>
      <xdr:row>37</xdr:row>
      <xdr:rowOff>113950</xdr:rowOff>
    </xdr:to>
    <xdr:sp macro="" textlink="">
      <xdr:nvSpPr>
        <xdr:cNvPr id="315" name="楕円 314"/>
        <xdr:cNvSpPr/>
      </xdr:nvSpPr>
      <xdr:spPr>
        <a:xfrm>
          <a:off x="7810500" y="63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105077</xdr:rowOff>
    </xdr:from>
    <xdr:ext cx="599010" cy="259045"/>
    <xdr:sp macro="" textlink="">
      <xdr:nvSpPr>
        <xdr:cNvPr id="316" name="テキスト ボックス 315"/>
        <xdr:cNvSpPr txBox="1"/>
      </xdr:nvSpPr>
      <xdr:spPr>
        <a:xfrm>
          <a:off x="7561795" y="644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32641</xdr:rowOff>
    </xdr:from>
    <xdr:to>
      <xdr:col>36</xdr:col>
      <xdr:colOff>165100</xdr:colOff>
      <xdr:row>37</xdr:row>
      <xdr:rowOff>134241</xdr:rowOff>
    </xdr:to>
    <xdr:sp macro="" textlink="">
      <xdr:nvSpPr>
        <xdr:cNvPr id="317" name="楕円 316"/>
        <xdr:cNvSpPr/>
      </xdr:nvSpPr>
      <xdr:spPr>
        <a:xfrm>
          <a:off x="6921500" y="637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150768</xdr:rowOff>
    </xdr:from>
    <xdr:ext cx="599010" cy="259045"/>
    <xdr:sp macro="" textlink="">
      <xdr:nvSpPr>
        <xdr:cNvPr id="318" name="テキスト ボックス 317"/>
        <xdr:cNvSpPr txBox="1"/>
      </xdr:nvSpPr>
      <xdr:spPr>
        <a:xfrm>
          <a:off x="6672795" y="615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130507</xdr:rowOff>
    </xdr:from>
    <xdr:to>
      <xdr:col>55</xdr:col>
      <xdr:colOff>0</xdr:colOff>
      <xdr:row>58</xdr:row>
      <xdr:rowOff>135920</xdr:rowOff>
    </xdr:to>
    <xdr:cxnSp macro="">
      <xdr:nvCxnSpPr>
        <xdr:cNvPr id="347" name="直線コネクタ 346"/>
        <xdr:cNvCxnSpPr/>
      </xdr:nvCxnSpPr>
      <xdr:spPr>
        <a:xfrm flipV="1">
          <a:off x="9639300" y="10074607"/>
          <a:ext cx="8382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132938</xdr:rowOff>
    </xdr:from>
    <xdr:to>
      <xdr:col>50</xdr:col>
      <xdr:colOff>114300</xdr:colOff>
      <xdr:row>58</xdr:row>
      <xdr:rowOff>135920</xdr:rowOff>
    </xdr:to>
    <xdr:cxnSp macro="">
      <xdr:nvCxnSpPr>
        <xdr:cNvPr id="350" name="直線コネクタ 349"/>
        <xdr:cNvCxnSpPr/>
      </xdr:nvCxnSpPr>
      <xdr:spPr>
        <a:xfrm>
          <a:off x="8750300" y="10077038"/>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125890</xdr:rowOff>
    </xdr:from>
    <xdr:to>
      <xdr:col>45</xdr:col>
      <xdr:colOff>177800</xdr:colOff>
      <xdr:row>58</xdr:row>
      <xdr:rowOff>132938</xdr:rowOff>
    </xdr:to>
    <xdr:cxnSp macro="">
      <xdr:nvCxnSpPr>
        <xdr:cNvPr id="353" name="直線コネクタ 352"/>
        <xdr:cNvCxnSpPr/>
      </xdr:nvCxnSpPr>
      <xdr:spPr>
        <a:xfrm>
          <a:off x="7861300" y="10069990"/>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125890</xdr:rowOff>
    </xdr:from>
    <xdr:to>
      <xdr:col>41</xdr:col>
      <xdr:colOff>50800</xdr:colOff>
      <xdr:row>58</xdr:row>
      <xdr:rowOff>156012</xdr:rowOff>
    </xdr:to>
    <xdr:cxnSp macro="">
      <xdr:nvCxnSpPr>
        <xdr:cNvPr id="356" name="直線コネクタ 355"/>
        <xdr:cNvCxnSpPr/>
      </xdr:nvCxnSpPr>
      <xdr:spPr>
        <a:xfrm flipV="1">
          <a:off x="6972300" y="10069990"/>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79707</xdr:rowOff>
    </xdr:from>
    <xdr:to>
      <xdr:col>55</xdr:col>
      <xdr:colOff>50800</xdr:colOff>
      <xdr:row>59</xdr:row>
      <xdr:rowOff>9857</xdr:rowOff>
    </xdr:to>
    <xdr:sp macro="" textlink="">
      <xdr:nvSpPr>
        <xdr:cNvPr id="366" name="楕円 365"/>
        <xdr:cNvSpPr/>
      </xdr:nvSpPr>
      <xdr:spPr>
        <a:xfrm>
          <a:off x="10426700" y="100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85120</xdr:rowOff>
    </xdr:from>
    <xdr:to>
      <xdr:col>50</xdr:col>
      <xdr:colOff>165100</xdr:colOff>
      <xdr:row>59</xdr:row>
      <xdr:rowOff>15270</xdr:rowOff>
    </xdr:to>
    <xdr:sp macro="" textlink="">
      <xdr:nvSpPr>
        <xdr:cNvPr id="368" name="楕円 367"/>
        <xdr:cNvSpPr/>
      </xdr:nvSpPr>
      <xdr:spPr>
        <a:xfrm>
          <a:off x="9588500" y="100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6397</xdr:rowOff>
    </xdr:from>
    <xdr:ext cx="599010" cy="259045"/>
    <xdr:sp macro="" textlink="">
      <xdr:nvSpPr>
        <xdr:cNvPr id="369" name="テキスト ボックス 368"/>
        <xdr:cNvSpPr txBox="1"/>
      </xdr:nvSpPr>
      <xdr:spPr>
        <a:xfrm>
          <a:off x="9339795" y="1012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82138</xdr:rowOff>
    </xdr:from>
    <xdr:to>
      <xdr:col>46</xdr:col>
      <xdr:colOff>38100</xdr:colOff>
      <xdr:row>59</xdr:row>
      <xdr:rowOff>12288</xdr:rowOff>
    </xdr:to>
    <xdr:sp macro="" textlink="">
      <xdr:nvSpPr>
        <xdr:cNvPr id="370" name="楕円 369"/>
        <xdr:cNvSpPr/>
      </xdr:nvSpPr>
      <xdr:spPr>
        <a:xfrm>
          <a:off x="8699500" y="100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3415</xdr:rowOff>
    </xdr:from>
    <xdr:ext cx="599010" cy="259045"/>
    <xdr:sp macro="" textlink="">
      <xdr:nvSpPr>
        <xdr:cNvPr id="371" name="テキスト ボックス 370"/>
        <xdr:cNvSpPr txBox="1"/>
      </xdr:nvSpPr>
      <xdr:spPr>
        <a:xfrm>
          <a:off x="8450795" y="1011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75090</xdr:rowOff>
    </xdr:from>
    <xdr:to>
      <xdr:col>41</xdr:col>
      <xdr:colOff>101600</xdr:colOff>
      <xdr:row>59</xdr:row>
      <xdr:rowOff>5240</xdr:rowOff>
    </xdr:to>
    <xdr:sp macro="" textlink="">
      <xdr:nvSpPr>
        <xdr:cNvPr id="372" name="楕円 371"/>
        <xdr:cNvSpPr/>
      </xdr:nvSpPr>
      <xdr:spPr>
        <a:xfrm>
          <a:off x="7810500" y="100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167817</xdr:rowOff>
    </xdr:from>
    <xdr:ext cx="599010" cy="259045"/>
    <xdr:sp macro="" textlink="">
      <xdr:nvSpPr>
        <xdr:cNvPr id="373" name="テキスト ボックス 372"/>
        <xdr:cNvSpPr txBox="1"/>
      </xdr:nvSpPr>
      <xdr:spPr>
        <a:xfrm>
          <a:off x="7561795" y="101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105212</xdr:rowOff>
    </xdr:from>
    <xdr:to>
      <xdr:col>36</xdr:col>
      <xdr:colOff>165100</xdr:colOff>
      <xdr:row>59</xdr:row>
      <xdr:rowOff>35362</xdr:rowOff>
    </xdr:to>
    <xdr:sp macro="" textlink="">
      <xdr:nvSpPr>
        <xdr:cNvPr id="374" name="楕円 373"/>
        <xdr:cNvSpPr/>
      </xdr:nvSpPr>
      <xdr:spPr>
        <a:xfrm>
          <a:off x="6921500" y="100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26489</xdr:rowOff>
    </xdr:from>
    <xdr:ext cx="599010" cy="259045"/>
    <xdr:sp macro="" textlink="">
      <xdr:nvSpPr>
        <xdr:cNvPr id="375" name="テキスト ボックス 374"/>
        <xdr:cNvSpPr txBox="1"/>
      </xdr:nvSpPr>
      <xdr:spPr>
        <a:xfrm>
          <a:off x="6672795" y="1014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168763</xdr:rowOff>
    </xdr:from>
    <xdr:to>
      <xdr:col>55</xdr:col>
      <xdr:colOff>0</xdr:colOff>
      <xdr:row>79</xdr:row>
      <xdr:rowOff>26671</xdr:rowOff>
    </xdr:to>
    <xdr:cxnSp macro="">
      <xdr:nvCxnSpPr>
        <xdr:cNvPr id="406" name="直線コネクタ 405"/>
        <xdr:cNvCxnSpPr/>
      </xdr:nvCxnSpPr>
      <xdr:spPr>
        <a:xfrm>
          <a:off x="9639300" y="13541863"/>
          <a:ext cx="8382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168763</xdr:rowOff>
    </xdr:from>
    <xdr:to>
      <xdr:col>50</xdr:col>
      <xdr:colOff>114300</xdr:colOff>
      <xdr:row>79</xdr:row>
      <xdr:rowOff>19923</xdr:rowOff>
    </xdr:to>
    <xdr:cxnSp macro="">
      <xdr:nvCxnSpPr>
        <xdr:cNvPr id="409" name="直線コネクタ 408"/>
        <xdr:cNvCxnSpPr/>
      </xdr:nvCxnSpPr>
      <xdr:spPr>
        <a:xfrm flipV="1">
          <a:off x="8750300" y="13541863"/>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19923</xdr:rowOff>
    </xdr:from>
    <xdr:to>
      <xdr:col>45</xdr:col>
      <xdr:colOff>177800</xdr:colOff>
      <xdr:row>79</xdr:row>
      <xdr:rowOff>32996</xdr:rowOff>
    </xdr:to>
    <xdr:cxnSp macro="">
      <xdr:nvCxnSpPr>
        <xdr:cNvPr id="412" name="直線コネクタ 411"/>
        <xdr:cNvCxnSpPr/>
      </xdr:nvCxnSpPr>
      <xdr:spPr>
        <a:xfrm flipV="1">
          <a:off x="7861300" y="13564473"/>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32996</xdr:rowOff>
    </xdr:from>
    <xdr:to>
      <xdr:col>41</xdr:col>
      <xdr:colOff>50800</xdr:colOff>
      <xdr:row>79</xdr:row>
      <xdr:rowOff>72738</xdr:rowOff>
    </xdr:to>
    <xdr:cxnSp macro="">
      <xdr:nvCxnSpPr>
        <xdr:cNvPr id="415" name="直線コネクタ 414"/>
        <xdr:cNvCxnSpPr/>
      </xdr:nvCxnSpPr>
      <xdr:spPr>
        <a:xfrm flipV="1">
          <a:off x="6972300" y="13577546"/>
          <a:ext cx="889000" cy="3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147321</xdr:rowOff>
    </xdr:from>
    <xdr:to>
      <xdr:col>55</xdr:col>
      <xdr:colOff>50800</xdr:colOff>
      <xdr:row>79</xdr:row>
      <xdr:rowOff>77471</xdr:rowOff>
    </xdr:to>
    <xdr:sp macro="" textlink="">
      <xdr:nvSpPr>
        <xdr:cNvPr id="425" name="楕円 424"/>
        <xdr:cNvSpPr/>
      </xdr:nvSpPr>
      <xdr:spPr>
        <a:xfrm>
          <a:off x="10426700" y="135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75088</xdr:rowOff>
    </xdr:from>
    <xdr:ext cx="534377" cy="259045"/>
    <xdr:sp macro="" textlink="">
      <xdr:nvSpPr>
        <xdr:cNvPr id="426" name="普通建設事業費 （ うち新規整備　）該当値テキスト"/>
        <xdr:cNvSpPr txBox="1"/>
      </xdr:nvSpPr>
      <xdr:spPr>
        <a:xfrm>
          <a:off x="10528300" y="134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117963</xdr:rowOff>
    </xdr:from>
    <xdr:to>
      <xdr:col>50</xdr:col>
      <xdr:colOff>165100</xdr:colOff>
      <xdr:row>79</xdr:row>
      <xdr:rowOff>48113</xdr:rowOff>
    </xdr:to>
    <xdr:sp macro="" textlink="">
      <xdr:nvSpPr>
        <xdr:cNvPr id="427" name="楕円 426"/>
        <xdr:cNvSpPr/>
      </xdr:nvSpPr>
      <xdr:spPr>
        <a:xfrm>
          <a:off x="9588500" y="134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39240</xdr:rowOff>
    </xdr:from>
    <xdr:ext cx="534377" cy="259045"/>
    <xdr:sp macro="" textlink="">
      <xdr:nvSpPr>
        <xdr:cNvPr id="428" name="テキスト ボックス 427"/>
        <xdr:cNvSpPr txBox="1"/>
      </xdr:nvSpPr>
      <xdr:spPr>
        <a:xfrm>
          <a:off x="9372111" y="135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140573</xdr:rowOff>
    </xdr:from>
    <xdr:to>
      <xdr:col>46</xdr:col>
      <xdr:colOff>38100</xdr:colOff>
      <xdr:row>79</xdr:row>
      <xdr:rowOff>70723</xdr:rowOff>
    </xdr:to>
    <xdr:sp macro="" textlink="">
      <xdr:nvSpPr>
        <xdr:cNvPr id="429" name="楕円 428"/>
        <xdr:cNvSpPr/>
      </xdr:nvSpPr>
      <xdr:spPr>
        <a:xfrm>
          <a:off x="8699500" y="135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61850</xdr:rowOff>
    </xdr:from>
    <xdr:ext cx="534377" cy="259045"/>
    <xdr:sp macro="" textlink="">
      <xdr:nvSpPr>
        <xdr:cNvPr id="430" name="テキスト ボックス 429"/>
        <xdr:cNvSpPr txBox="1"/>
      </xdr:nvSpPr>
      <xdr:spPr>
        <a:xfrm>
          <a:off x="8483111" y="1360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153646</xdr:rowOff>
    </xdr:from>
    <xdr:to>
      <xdr:col>41</xdr:col>
      <xdr:colOff>101600</xdr:colOff>
      <xdr:row>79</xdr:row>
      <xdr:rowOff>83796</xdr:rowOff>
    </xdr:to>
    <xdr:sp macro="" textlink="">
      <xdr:nvSpPr>
        <xdr:cNvPr id="431" name="楕円 430"/>
        <xdr:cNvSpPr/>
      </xdr:nvSpPr>
      <xdr:spPr>
        <a:xfrm>
          <a:off x="7810500" y="135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74923</xdr:rowOff>
    </xdr:from>
    <xdr:ext cx="534377" cy="259045"/>
    <xdr:sp macro="" textlink="">
      <xdr:nvSpPr>
        <xdr:cNvPr id="432" name="テキスト ボックス 431"/>
        <xdr:cNvSpPr txBox="1"/>
      </xdr:nvSpPr>
      <xdr:spPr>
        <a:xfrm>
          <a:off x="7594111" y="136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21938</xdr:rowOff>
    </xdr:from>
    <xdr:to>
      <xdr:col>36</xdr:col>
      <xdr:colOff>165100</xdr:colOff>
      <xdr:row>79</xdr:row>
      <xdr:rowOff>123538</xdr:rowOff>
    </xdr:to>
    <xdr:sp macro="" textlink="">
      <xdr:nvSpPr>
        <xdr:cNvPr id="433" name="楕円 432"/>
        <xdr:cNvSpPr/>
      </xdr:nvSpPr>
      <xdr:spPr>
        <a:xfrm>
          <a:off x="6921500" y="135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114665</xdr:rowOff>
    </xdr:from>
    <xdr:ext cx="534377" cy="259045"/>
    <xdr:sp macro="" textlink="">
      <xdr:nvSpPr>
        <xdr:cNvPr id="434" name="テキスト ボックス 433"/>
        <xdr:cNvSpPr txBox="1"/>
      </xdr:nvSpPr>
      <xdr:spPr>
        <a:xfrm>
          <a:off x="6705111" y="1365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67928</xdr:rowOff>
    </xdr:from>
    <xdr:to>
      <xdr:col>55</xdr:col>
      <xdr:colOff>0</xdr:colOff>
      <xdr:row>98</xdr:row>
      <xdr:rowOff>89395</xdr:rowOff>
    </xdr:to>
    <xdr:cxnSp macro="">
      <xdr:nvCxnSpPr>
        <xdr:cNvPr id="461" name="直線コネクタ 460"/>
        <xdr:cNvCxnSpPr/>
      </xdr:nvCxnSpPr>
      <xdr:spPr>
        <a:xfrm flipV="1">
          <a:off x="9639300" y="16870028"/>
          <a:ext cx="8382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77970</xdr:rowOff>
    </xdr:from>
    <xdr:to>
      <xdr:col>50</xdr:col>
      <xdr:colOff>114300</xdr:colOff>
      <xdr:row>98</xdr:row>
      <xdr:rowOff>89395</xdr:rowOff>
    </xdr:to>
    <xdr:cxnSp macro="">
      <xdr:nvCxnSpPr>
        <xdr:cNvPr id="464" name="直線コネクタ 463"/>
        <xdr:cNvCxnSpPr/>
      </xdr:nvCxnSpPr>
      <xdr:spPr>
        <a:xfrm>
          <a:off x="8750300" y="16880070"/>
          <a:ext cx="8890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60471</xdr:rowOff>
    </xdr:from>
    <xdr:to>
      <xdr:col>45</xdr:col>
      <xdr:colOff>177800</xdr:colOff>
      <xdr:row>98</xdr:row>
      <xdr:rowOff>77970</xdr:rowOff>
    </xdr:to>
    <xdr:cxnSp macro="">
      <xdr:nvCxnSpPr>
        <xdr:cNvPr id="467" name="直線コネクタ 466"/>
        <xdr:cNvCxnSpPr/>
      </xdr:nvCxnSpPr>
      <xdr:spPr>
        <a:xfrm>
          <a:off x="7861300" y="16862571"/>
          <a:ext cx="889000" cy="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60471</xdr:rowOff>
    </xdr:from>
    <xdr:to>
      <xdr:col>41</xdr:col>
      <xdr:colOff>50800</xdr:colOff>
      <xdr:row>98</xdr:row>
      <xdr:rowOff>89813</xdr:rowOff>
    </xdr:to>
    <xdr:cxnSp macro="">
      <xdr:nvCxnSpPr>
        <xdr:cNvPr id="470" name="直線コネクタ 469"/>
        <xdr:cNvCxnSpPr/>
      </xdr:nvCxnSpPr>
      <xdr:spPr>
        <a:xfrm flipV="1">
          <a:off x="6972300" y="16862571"/>
          <a:ext cx="8890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17128</xdr:rowOff>
    </xdr:from>
    <xdr:to>
      <xdr:col>55</xdr:col>
      <xdr:colOff>50800</xdr:colOff>
      <xdr:row>98</xdr:row>
      <xdr:rowOff>118728</xdr:rowOff>
    </xdr:to>
    <xdr:sp macro="" textlink="">
      <xdr:nvSpPr>
        <xdr:cNvPr id="480" name="楕円 479"/>
        <xdr:cNvSpPr/>
      </xdr:nvSpPr>
      <xdr:spPr>
        <a:xfrm>
          <a:off x="10426700" y="168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147955</xdr:rowOff>
    </xdr:from>
    <xdr:ext cx="599010" cy="259045"/>
    <xdr:sp macro="" textlink="">
      <xdr:nvSpPr>
        <xdr:cNvPr id="481" name="普通建設事業費 （ うち更新整備　）該当値テキスト"/>
        <xdr:cNvSpPr txBox="1"/>
      </xdr:nvSpPr>
      <xdr:spPr>
        <a:xfrm>
          <a:off x="10528300" y="1660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38595</xdr:rowOff>
    </xdr:from>
    <xdr:to>
      <xdr:col>50</xdr:col>
      <xdr:colOff>165100</xdr:colOff>
      <xdr:row>98</xdr:row>
      <xdr:rowOff>140195</xdr:rowOff>
    </xdr:to>
    <xdr:sp macro="" textlink="">
      <xdr:nvSpPr>
        <xdr:cNvPr id="482" name="楕円 481"/>
        <xdr:cNvSpPr/>
      </xdr:nvSpPr>
      <xdr:spPr>
        <a:xfrm>
          <a:off x="9588500" y="168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131322</xdr:rowOff>
    </xdr:from>
    <xdr:ext cx="599010" cy="259045"/>
    <xdr:sp macro="" textlink="">
      <xdr:nvSpPr>
        <xdr:cNvPr id="483" name="テキスト ボックス 482"/>
        <xdr:cNvSpPr txBox="1"/>
      </xdr:nvSpPr>
      <xdr:spPr>
        <a:xfrm>
          <a:off x="9339795" y="1693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27170</xdr:rowOff>
    </xdr:from>
    <xdr:to>
      <xdr:col>46</xdr:col>
      <xdr:colOff>38100</xdr:colOff>
      <xdr:row>98</xdr:row>
      <xdr:rowOff>128770</xdr:rowOff>
    </xdr:to>
    <xdr:sp macro="" textlink="">
      <xdr:nvSpPr>
        <xdr:cNvPr id="484" name="楕円 483"/>
        <xdr:cNvSpPr/>
      </xdr:nvSpPr>
      <xdr:spPr>
        <a:xfrm>
          <a:off x="8699500" y="168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119897</xdr:rowOff>
    </xdr:from>
    <xdr:ext cx="599010" cy="259045"/>
    <xdr:sp macro="" textlink="">
      <xdr:nvSpPr>
        <xdr:cNvPr id="485" name="テキスト ボックス 484"/>
        <xdr:cNvSpPr txBox="1"/>
      </xdr:nvSpPr>
      <xdr:spPr>
        <a:xfrm>
          <a:off x="8450795" y="1692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9671</xdr:rowOff>
    </xdr:from>
    <xdr:to>
      <xdr:col>41</xdr:col>
      <xdr:colOff>101600</xdr:colOff>
      <xdr:row>98</xdr:row>
      <xdr:rowOff>111271</xdr:rowOff>
    </xdr:to>
    <xdr:sp macro="" textlink="">
      <xdr:nvSpPr>
        <xdr:cNvPr id="486" name="楕円 485"/>
        <xdr:cNvSpPr/>
      </xdr:nvSpPr>
      <xdr:spPr>
        <a:xfrm>
          <a:off x="7810500" y="168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127798</xdr:rowOff>
    </xdr:from>
    <xdr:ext cx="599010" cy="259045"/>
    <xdr:sp macro="" textlink="">
      <xdr:nvSpPr>
        <xdr:cNvPr id="487" name="テキスト ボックス 486"/>
        <xdr:cNvSpPr txBox="1"/>
      </xdr:nvSpPr>
      <xdr:spPr>
        <a:xfrm>
          <a:off x="7561795" y="1658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39013</xdr:rowOff>
    </xdr:from>
    <xdr:to>
      <xdr:col>36</xdr:col>
      <xdr:colOff>165100</xdr:colOff>
      <xdr:row>98</xdr:row>
      <xdr:rowOff>140613</xdr:rowOff>
    </xdr:to>
    <xdr:sp macro="" textlink="">
      <xdr:nvSpPr>
        <xdr:cNvPr id="488" name="楕円 487"/>
        <xdr:cNvSpPr/>
      </xdr:nvSpPr>
      <xdr:spPr>
        <a:xfrm>
          <a:off x="6921500" y="168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131740</xdr:rowOff>
    </xdr:from>
    <xdr:ext cx="599010" cy="259045"/>
    <xdr:sp macro="" textlink="">
      <xdr:nvSpPr>
        <xdr:cNvPr id="489" name="テキスト ボックス 488"/>
        <xdr:cNvSpPr txBox="1"/>
      </xdr:nvSpPr>
      <xdr:spPr>
        <a:xfrm>
          <a:off x="6672795" y="1693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19793</xdr:rowOff>
    </xdr:from>
    <xdr:to>
      <xdr:col>85</xdr:col>
      <xdr:colOff>127000</xdr:colOff>
      <xdr:row>38</xdr:row>
      <xdr:rowOff>23040</xdr:rowOff>
    </xdr:to>
    <xdr:cxnSp macro="">
      <xdr:nvCxnSpPr>
        <xdr:cNvPr id="514" name="直線コネクタ 513"/>
        <xdr:cNvCxnSpPr/>
      </xdr:nvCxnSpPr>
      <xdr:spPr>
        <a:xfrm flipV="1">
          <a:off x="15481300" y="6534893"/>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23040</xdr:rowOff>
    </xdr:from>
    <xdr:to>
      <xdr:col>81</xdr:col>
      <xdr:colOff>50800</xdr:colOff>
      <xdr:row>38</xdr:row>
      <xdr:rowOff>25400</xdr:rowOff>
    </xdr:to>
    <xdr:cxnSp macro="">
      <xdr:nvCxnSpPr>
        <xdr:cNvPr id="517" name="直線コネクタ 516"/>
        <xdr:cNvCxnSpPr/>
      </xdr:nvCxnSpPr>
      <xdr:spPr>
        <a:xfrm flipV="1">
          <a:off x="14592300" y="6538140"/>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140444</xdr:rowOff>
    </xdr:from>
    <xdr:to>
      <xdr:col>85</xdr:col>
      <xdr:colOff>177800</xdr:colOff>
      <xdr:row>38</xdr:row>
      <xdr:rowOff>70594</xdr:rowOff>
    </xdr:to>
    <xdr:sp macro="" textlink="">
      <xdr:nvSpPr>
        <xdr:cNvPr id="533" name="楕円 532"/>
        <xdr:cNvSpPr/>
      </xdr:nvSpPr>
      <xdr:spPr>
        <a:xfrm>
          <a:off x="16268700" y="64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55371</xdr:rowOff>
    </xdr:from>
    <xdr:ext cx="378565" cy="259045"/>
    <xdr:sp macro="" textlink="">
      <xdr:nvSpPr>
        <xdr:cNvPr id="534" name="災害復旧事業費該当値テキスト"/>
        <xdr:cNvSpPr txBox="1"/>
      </xdr:nvSpPr>
      <xdr:spPr>
        <a:xfrm>
          <a:off x="16370300" y="639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143690</xdr:rowOff>
    </xdr:from>
    <xdr:to>
      <xdr:col>81</xdr:col>
      <xdr:colOff>101600</xdr:colOff>
      <xdr:row>38</xdr:row>
      <xdr:rowOff>73840</xdr:rowOff>
    </xdr:to>
    <xdr:sp macro="" textlink="">
      <xdr:nvSpPr>
        <xdr:cNvPr id="535" name="楕円 534"/>
        <xdr:cNvSpPr/>
      </xdr:nvSpPr>
      <xdr:spPr>
        <a:xfrm>
          <a:off x="15430500" y="64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64967</xdr:rowOff>
    </xdr:from>
    <xdr:ext cx="378565" cy="259045"/>
    <xdr:sp macro="" textlink="">
      <xdr:nvSpPr>
        <xdr:cNvPr id="536" name="テキスト ボックス 535"/>
        <xdr:cNvSpPr txBox="1"/>
      </xdr:nvSpPr>
      <xdr:spPr>
        <a:xfrm>
          <a:off x="15292017" y="658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121458</xdr:rowOff>
    </xdr:from>
    <xdr:to>
      <xdr:col>85</xdr:col>
      <xdr:colOff>127000</xdr:colOff>
      <xdr:row>77</xdr:row>
      <xdr:rowOff>131674</xdr:rowOff>
    </xdr:to>
    <xdr:cxnSp macro="">
      <xdr:nvCxnSpPr>
        <xdr:cNvPr id="620" name="直線コネクタ 619"/>
        <xdr:cNvCxnSpPr/>
      </xdr:nvCxnSpPr>
      <xdr:spPr>
        <a:xfrm>
          <a:off x="15481300" y="13323108"/>
          <a:ext cx="838200" cy="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113717</xdr:rowOff>
    </xdr:from>
    <xdr:to>
      <xdr:col>81</xdr:col>
      <xdr:colOff>50800</xdr:colOff>
      <xdr:row>77</xdr:row>
      <xdr:rowOff>121458</xdr:rowOff>
    </xdr:to>
    <xdr:cxnSp macro="">
      <xdr:nvCxnSpPr>
        <xdr:cNvPr id="623" name="直線コネクタ 622"/>
        <xdr:cNvCxnSpPr/>
      </xdr:nvCxnSpPr>
      <xdr:spPr>
        <a:xfrm>
          <a:off x="14592300" y="13315367"/>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113717</xdr:rowOff>
    </xdr:from>
    <xdr:to>
      <xdr:col>76</xdr:col>
      <xdr:colOff>114300</xdr:colOff>
      <xdr:row>77</xdr:row>
      <xdr:rowOff>134156</xdr:rowOff>
    </xdr:to>
    <xdr:cxnSp macro="">
      <xdr:nvCxnSpPr>
        <xdr:cNvPr id="626" name="直線コネクタ 625"/>
        <xdr:cNvCxnSpPr/>
      </xdr:nvCxnSpPr>
      <xdr:spPr>
        <a:xfrm flipV="1">
          <a:off x="13703300" y="13315367"/>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134156</xdr:rowOff>
    </xdr:from>
    <xdr:to>
      <xdr:col>71</xdr:col>
      <xdr:colOff>177800</xdr:colOff>
      <xdr:row>77</xdr:row>
      <xdr:rowOff>138683</xdr:rowOff>
    </xdr:to>
    <xdr:cxnSp macro="">
      <xdr:nvCxnSpPr>
        <xdr:cNvPr id="629" name="直線コネクタ 628"/>
        <xdr:cNvCxnSpPr/>
      </xdr:nvCxnSpPr>
      <xdr:spPr>
        <a:xfrm flipV="1">
          <a:off x="12814300" y="1333580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80874</xdr:rowOff>
    </xdr:from>
    <xdr:to>
      <xdr:col>85</xdr:col>
      <xdr:colOff>177800</xdr:colOff>
      <xdr:row>78</xdr:row>
      <xdr:rowOff>11024</xdr:rowOff>
    </xdr:to>
    <xdr:sp macro="" textlink="">
      <xdr:nvSpPr>
        <xdr:cNvPr id="639" name="楕円 638"/>
        <xdr:cNvSpPr/>
      </xdr:nvSpPr>
      <xdr:spPr>
        <a:xfrm>
          <a:off x="16268700" y="132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59301</xdr:rowOff>
    </xdr:from>
    <xdr:ext cx="599010" cy="259045"/>
    <xdr:sp macro="" textlink="">
      <xdr:nvSpPr>
        <xdr:cNvPr id="640" name="公債費該当値テキスト"/>
        <xdr:cNvSpPr txBox="1"/>
      </xdr:nvSpPr>
      <xdr:spPr>
        <a:xfrm>
          <a:off x="16370300" y="1326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70658</xdr:rowOff>
    </xdr:from>
    <xdr:to>
      <xdr:col>81</xdr:col>
      <xdr:colOff>101600</xdr:colOff>
      <xdr:row>78</xdr:row>
      <xdr:rowOff>808</xdr:rowOff>
    </xdr:to>
    <xdr:sp macro="" textlink="">
      <xdr:nvSpPr>
        <xdr:cNvPr id="641" name="楕円 640"/>
        <xdr:cNvSpPr/>
      </xdr:nvSpPr>
      <xdr:spPr>
        <a:xfrm>
          <a:off x="154305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163385</xdr:rowOff>
    </xdr:from>
    <xdr:ext cx="599010" cy="259045"/>
    <xdr:sp macro="" textlink="">
      <xdr:nvSpPr>
        <xdr:cNvPr id="642" name="テキスト ボックス 641"/>
        <xdr:cNvSpPr txBox="1"/>
      </xdr:nvSpPr>
      <xdr:spPr>
        <a:xfrm>
          <a:off x="15181795" y="1336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62917</xdr:rowOff>
    </xdr:from>
    <xdr:to>
      <xdr:col>76</xdr:col>
      <xdr:colOff>165100</xdr:colOff>
      <xdr:row>77</xdr:row>
      <xdr:rowOff>164517</xdr:rowOff>
    </xdr:to>
    <xdr:sp macro="" textlink="">
      <xdr:nvSpPr>
        <xdr:cNvPr id="643" name="楕円 642"/>
        <xdr:cNvSpPr/>
      </xdr:nvSpPr>
      <xdr:spPr>
        <a:xfrm>
          <a:off x="14541500" y="13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155644</xdr:rowOff>
    </xdr:from>
    <xdr:ext cx="599010" cy="259045"/>
    <xdr:sp macro="" textlink="">
      <xdr:nvSpPr>
        <xdr:cNvPr id="644" name="テキスト ボックス 643"/>
        <xdr:cNvSpPr txBox="1"/>
      </xdr:nvSpPr>
      <xdr:spPr>
        <a:xfrm>
          <a:off x="14292795" y="1335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83356</xdr:rowOff>
    </xdr:from>
    <xdr:to>
      <xdr:col>72</xdr:col>
      <xdr:colOff>38100</xdr:colOff>
      <xdr:row>78</xdr:row>
      <xdr:rowOff>13506</xdr:rowOff>
    </xdr:to>
    <xdr:sp macro="" textlink="">
      <xdr:nvSpPr>
        <xdr:cNvPr id="645" name="楕円 644"/>
        <xdr:cNvSpPr/>
      </xdr:nvSpPr>
      <xdr:spPr>
        <a:xfrm>
          <a:off x="136525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30033</xdr:rowOff>
    </xdr:from>
    <xdr:ext cx="599010" cy="259045"/>
    <xdr:sp macro="" textlink="">
      <xdr:nvSpPr>
        <xdr:cNvPr id="646" name="テキスト ボックス 645"/>
        <xdr:cNvSpPr txBox="1"/>
      </xdr:nvSpPr>
      <xdr:spPr>
        <a:xfrm>
          <a:off x="13403795" y="130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87883</xdr:rowOff>
    </xdr:from>
    <xdr:to>
      <xdr:col>67</xdr:col>
      <xdr:colOff>101600</xdr:colOff>
      <xdr:row>78</xdr:row>
      <xdr:rowOff>18033</xdr:rowOff>
    </xdr:to>
    <xdr:sp macro="" textlink="">
      <xdr:nvSpPr>
        <xdr:cNvPr id="647" name="楕円 646"/>
        <xdr:cNvSpPr/>
      </xdr:nvSpPr>
      <xdr:spPr>
        <a:xfrm>
          <a:off x="12763500" y="132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9160</xdr:rowOff>
    </xdr:from>
    <xdr:ext cx="599010" cy="259045"/>
    <xdr:sp macro="" textlink="">
      <xdr:nvSpPr>
        <xdr:cNvPr id="648" name="テキスト ボックス 647"/>
        <xdr:cNvSpPr txBox="1"/>
      </xdr:nvSpPr>
      <xdr:spPr>
        <a:xfrm>
          <a:off x="12514795" y="1338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130277</xdr:rowOff>
    </xdr:from>
    <xdr:to>
      <xdr:col>85</xdr:col>
      <xdr:colOff>127000</xdr:colOff>
      <xdr:row>98</xdr:row>
      <xdr:rowOff>130598</xdr:rowOff>
    </xdr:to>
    <xdr:cxnSp macro="">
      <xdr:nvCxnSpPr>
        <xdr:cNvPr id="675" name="直線コネクタ 674"/>
        <xdr:cNvCxnSpPr/>
      </xdr:nvCxnSpPr>
      <xdr:spPr>
        <a:xfrm>
          <a:off x="15481300" y="16932377"/>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130277</xdr:rowOff>
    </xdr:from>
    <xdr:to>
      <xdr:col>81</xdr:col>
      <xdr:colOff>50800</xdr:colOff>
      <xdr:row>98</xdr:row>
      <xdr:rowOff>139156</xdr:rowOff>
    </xdr:to>
    <xdr:cxnSp macro="">
      <xdr:nvCxnSpPr>
        <xdr:cNvPr id="678" name="直線コネクタ 677"/>
        <xdr:cNvCxnSpPr/>
      </xdr:nvCxnSpPr>
      <xdr:spPr>
        <a:xfrm flipV="1">
          <a:off x="14592300" y="16932377"/>
          <a:ext cx="889000" cy="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115982</xdr:rowOff>
    </xdr:from>
    <xdr:to>
      <xdr:col>76</xdr:col>
      <xdr:colOff>114300</xdr:colOff>
      <xdr:row>98</xdr:row>
      <xdr:rowOff>139156</xdr:rowOff>
    </xdr:to>
    <xdr:cxnSp macro="">
      <xdr:nvCxnSpPr>
        <xdr:cNvPr id="681" name="直線コネクタ 680"/>
        <xdr:cNvCxnSpPr/>
      </xdr:nvCxnSpPr>
      <xdr:spPr>
        <a:xfrm>
          <a:off x="13703300" y="16918082"/>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91687</xdr:rowOff>
    </xdr:from>
    <xdr:to>
      <xdr:col>71</xdr:col>
      <xdr:colOff>177800</xdr:colOff>
      <xdr:row>98</xdr:row>
      <xdr:rowOff>115982</xdr:rowOff>
    </xdr:to>
    <xdr:cxnSp macro="">
      <xdr:nvCxnSpPr>
        <xdr:cNvPr id="684" name="直線コネクタ 683"/>
        <xdr:cNvCxnSpPr/>
      </xdr:nvCxnSpPr>
      <xdr:spPr>
        <a:xfrm>
          <a:off x="12814300" y="16893787"/>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79798</xdr:rowOff>
    </xdr:from>
    <xdr:to>
      <xdr:col>85</xdr:col>
      <xdr:colOff>177800</xdr:colOff>
      <xdr:row>99</xdr:row>
      <xdr:rowOff>9948</xdr:rowOff>
    </xdr:to>
    <xdr:sp macro="" textlink="">
      <xdr:nvSpPr>
        <xdr:cNvPr id="694" name="楕円 693"/>
        <xdr:cNvSpPr/>
      </xdr:nvSpPr>
      <xdr:spPr>
        <a:xfrm>
          <a:off x="16268700" y="168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79477</xdr:rowOff>
    </xdr:from>
    <xdr:to>
      <xdr:col>81</xdr:col>
      <xdr:colOff>101600</xdr:colOff>
      <xdr:row>99</xdr:row>
      <xdr:rowOff>9627</xdr:rowOff>
    </xdr:to>
    <xdr:sp macro="" textlink="">
      <xdr:nvSpPr>
        <xdr:cNvPr id="696" name="楕円 695"/>
        <xdr:cNvSpPr/>
      </xdr:nvSpPr>
      <xdr:spPr>
        <a:xfrm>
          <a:off x="15430500" y="168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754</xdr:rowOff>
    </xdr:from>
    <xdr:ext cx="534377" cy="259045"/>
    <xdr:sp macro="" textlink="">
      <xdr:nvSpPr>
        <xdr:cNvPr id="697" name="テキスト ボックス 696"/>
        <xdr:cNvSpPr txBox="1"/>
      </xdr:nvSpPr>
      <xdr:spPr>
        <a:xfrm>
          <a:off x="15214111" y="169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88356</xdr:rowOff>
    </xdr:from>
    <xdr:to>
      <xdr:col>76</xdr:col>
      <xdr:colOff>165100</xdr:colOff>
      <xdr:row>99</xdr:row>
      <xdr:rowOff>18506</xdr:rowOff>
    </xdr:to>
    <xdr:sp macro="" textlink="">
      <xdr:nvSpPr>
        <xdr:cNvPr id="698" name="楕円 697"/>
        <xdr:cNvSpPr/>
      </xdr:nvSpPr>
      <xdr:spPr>
        <a:xfrm>
          <a:off x="14541500" y="168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9633</xdr:rowOff>
    </xdr:from>
    <xdr:ext cx="469744" cy="259045"/>
    <xdr:sp macro="" textlink="">
      <xdr:nvSpPr>
        <xdr:cNvPr id="699" name="テキスト ボックス 698"/>
        <xdr:cNvSpPr txBox="1"/>
      </xdr:nvSpPr>
      <xdr:spPr>
        <a:xfrm>
          <a:off x="14357428" y="1698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65182</xdr:rowOff>
    </xdr:from>
    <xdr:to>
      <xdr:col>72</xdr:col>
      <xdr:colOff>38100</xdr:colOff>
      <xdr:row>98</xdr:row>
      <xdr:rowOff>166782</xdr:rowOff>
    </xdr:to>
    <xdr:sp macro="" textlink="">
      <xdr:nvSpPr>
        <xdr:cNvPr id="700" name="楕円 699"/>
        <xdr:cNvSpPr/>
      </xdr:nvSpPr>
      <xdr:spPr>
        <a:xfrm>
          <a:off x="13652500" y="168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157909</xdr:rowOff>
    </xdr:from>
    <xdr:ext cx="534377" cy="259045"/>
    <xdr:sp macro="" textlink="">
      <xdr:nvSpPr>
        <xdr:cNvPr id="701" name="テキスト ボックス 700"/>
        <xdr:cNvSpPr txBox="1"/>
      </xdr:nvSpPr>
      <xdr:spPr>
        <a:xfrm>
          <a:off x="13436111" y="169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40887</xdr:rowOff>
    </xdr:from>
    <xdr:to>
      <xdr:col>67</xdr:col>
      <xdr:colOff>101600</xdr:colOff>
      <xdr:row>98</xdr:row>
      <xdr:rowOff>142487</xdr:rowOff>
    </xdr:to>
    <xdr:sp macro="" textlink="">
      <xdr:nvSpPr>
        <xdr:cNvPr id="702" name="楕円 701"/>
        <xdr:cNvSpPr/>
      </xdr:nvSpPr>
      <xdr:spPr>
        <a:xfrm>
          <a:off x="12763500" y="168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159014</xdr:rowOff>
    </xdr:from>
    <xdr:ext cx="599010" cy="259045"/>
    <xdr:sp macro="" textlink="">
      <xdr:nvSpPr>
        <xdr:cNvPr id="703" name="テキスト ボックス 702"/>
        <xdr:cNvSpPr txBox="1"/>
      </xdr:nvSpPr>
      <xdr:spPr>
        <a:xfrm>
          <a:off x="12514795" y="166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132156</xdr:rowOff>
    </xdr:from>
    <xdr:to>
      <xdr:col>102</xdr:col>
      <xdr:colOff>114300</xdr:colOff>
      <xdr:row>38</xdr:row>
      <xdr:rowOff>139700</xdr:rowOff>
    </xdr:to>
    <xdr:cxnSp macro="">
      <xdr:nvCxnSpPr>
        <xdr:cNvPr id="739" name="直線コネクタ 738"/>
        <xdr:cNvCxnSpPr/>
      </xdr:nvCxnSpPr>
      <xdr:spPr>
        <a:xfrm>
          <a:off x="18656300" y="66472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81356</xdr:rowOff>
    </xdr:from>
    <xdr:to>
      <xdr:col>98</xdr:col>
      <xdr:colOff>38100</xdr:colOff>
      <xdr:row>39</xdr:row>
      <xdr:rowOff>11506</xdr:rowOff>
    </xdr:to>
    <xdr:sp macro="" textlink="">
      <xdr:nvSpPr>
        <xdr:cNvPr id="757" name="楕円 756"/>
        <xdr:cNvSpPr/>
      </xdr:nvSpPr>
      <xdr:spPr>
        <a:xfrm>
          <a:off x="18605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2633</xdr:rowOff>
    </xdr:from>
    <xdr:ext cx="378565" cy="259045"/>
    <xdr:sp macro="" textlink="">
      <xdr:nvSpPr>
        <xdr:cNvPr id="758" name="テキスト ボックス 757"/>
        <xdr:cNvSpPr txBox="1"/>
      </xdr:nvSpPr>
      <xdr:spPr>
        <a:xfrm>
          <a:off x="18467017" y="668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146375</xdr:rowOff>
    </xdr:from>
    <xdr:to>
      <xdr:col>116</xdr:col>
      <xdr:colOff>63500</xdr:colOff>
      <xdr:row>57</xdr:row>
      <xdr:rowOff>152090</xdr:rowOff>
    </xdr:to>
    <xdr:cxnSp macro="">
      <xdr:nvCxnSpPr>
        <xdr:cNvPr id="785" name="直線コネクタ 784"/>
        <xdr:cNvCxnSpPr/>
      </xdr:nvCxnSpPr>
      <xdr:spPr>
        <a:xfrm flipV="1">
          <a:off x="21323300" y="99190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152090</xdr:rowOff>
    </xdr:from>
    <xdr:to>
      <xdr:col>111</xdr:col>
      <xdr:colOff>177800</xdr:colOff>
      <xdr:row>57</xdr:row>
      <xdr:rowOff>154193</xdr:rowOff>
    </xdr:to>
    <xdr:cxnSp macro="">
      <xdr:nvCxnSpPr>
        <xdr:cNvPr id="788" name="直線コネクタ 787"/>
        <xdr:cNvCxnSpPr/>
      </xdr:nvCxnSpPr>
      <xdr:spPr>
        <a:xfrm flipV="1">
          <a:off x="20434300" y="992474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154193</xdr:rowOff>
    </xdr:from>
    <xdr:to>
      <xdr:col>107</xdr:col>
      <xdr:colOff>50800</xdr:colOff>
      <xdr:row>57</xdr:row>
      <xdr:rowOff>156388</xdr:rowOff>
    </xdr:to>
    <xdr:cxnSp macro="">
      <xdr:nvCxnSpPr>
        <xdr:cNvPr id="791" name="直線コネクタ 790"/>
        <xdr:cNvCxnSpPr/>
      </xdr:nvCxnSpPr>
      <xdr:spPr>
        <a:xfrm flipV="1">
          <a:off x="19545300" y="9926843"/>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156388</xdr:rowOff>
    </xdr:from>
    <xdr:to>
      <xdr:col>102</xdr:col>
      <xdr:colOff>114300</xdr:colOff>
      <xdr:row>57</xdr:row>
      <xdr:rowOff>160274</xdr:rowOff>
    </xdr:to>
    <xdr:cxnSp macro="">
      <xdr:nvCxnSpPr>
        <xdr:cNvPr id="794" name="直線コネクタ 793"/>
        <xdr:cNvCxnSpPr/>
      </xdr:nvCxnSpPr>
      <xdr:spPr>
        <a:xfrm flipV="1">
          <a:off x="18656300" y="9929038"/>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95575</xdr:rowOff>
    </xdr:from>
    <xdr:to>
      <xdr:col>116</xdr:col>
      <xdr:colOff>114300</xdr:colOff>
      <xdr:row>58</xdr:row>
      <xdr:rowOff>25725</xdr:rowOff>
    </xdr:to>
    <xdr:sp macro="" textlink="">
      <xdr:nvSpPr>
        <xdr:cNvPr id="804" name="楕円 803"/>
        <xdr:cNvSpPr/>
      </xdr:nvSpPr>
      <xdr:spPr>
        <a:xfrm>
          <a:off x="22110700" y="9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74002</xdr:rowOff>
    </xdr:from>
    <xdr:ext cx="469744" cy="259045"/>
    <xdr:sp macro="" textlink="">
      <xdr:nvSpPr>
        <xdr:cNvPr id="805" name="貸付金該当値テキスト"/>
        <xdr:cNvSpPr txBox="1"/>
      </xdr:nvSpPr>
      <xdr:spPr>
        <a:xfrm>
          <a:off x="22212300" y="98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101290</xdr:rowOff>
    </xdr:from>
    <xdr:to>
      <xdr:col>112</xdr:col>
      <xdr:colOff>38100</xdr:colOff>
      <xdr:row>58</xdr:row>
      <xdr:rowOff>31440</xdr:rowOff>
    </xdr:to>
    <xdr:sp macro="" textlink="">
      <xdr:nvSpPr>
        <xdr:cNvPr id="806" name="楕円 805"/>
        <xdr:cNvSpPr/>
      </xdr:nvSpPr>
      <xdr:spPr>
        <a:xfrm>
          <a:off x="21272500" y="98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47967</xdr:rowOff>
    </xdr:from>
    <xdr:ext cx="469744" cy="259045"/>
    <xdr:sp macro="" textlink="">
      <xdr:nvSpPr>
        <xdr:cNvPr id="807" name="テキスト ボックス 806"/>
        <xdr:cNvSpPr txBox="1"/>
      </xdr:nvSpPr>
      <xdr:spPr>
        <a:xfrm>
          <a:off x="21088428" y="96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103393</xdr:rowOff>
    </xdr:from>
    <xdr:to>
      <xdr:col>107</xdr:col>
      <xdr:colOff>101600</xdr:colOff>
      <xdr:row>58</xdr:row>
      <xdr:rowOff>33543</xdr:rowOff>
    </xdr:to>
    <xdr:sp macro="" textlink="">
      <xdr:nvSpPr>
        <xdr:cNvPr id="808" name="楕円 807"/>
        <xdr:cNvSpPr/>
      </xdr:nvSpPr>
      <xdr:spPr>
        <a:xfrm>
          <a:off x="20383500" y="98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24670</xdr:rowOff>
    </xdr:from>
    <xdr:ext cx="469744" cy="259045"/>
    <xdr:sp macro="" textlink="">
      <xdr:nvSpPr>
        <xdr:cNvPr id="809" name="テキスト ボックス 808"/>
        <xdr:cNvSpPr txBox="1"/>
      </xdr:nvSpPr>
      <xdr:spPr>
        <a:xfrm>
          <a:off x="20199428" y="99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105588</xdr:rowOff>
    </xdr:from>
    <xdr:to>
      <xdr:col>102</xdr:col>
      <xdr:colOff>165100</xdr:colOff>
      <xdr:row>58</xdr:row>
      <xdr:rowOff>35738</xdr:rowOff>
    </xdr:to>
    <xdr:sp macro="" textlink="">
      <xdr:nvSpPr>
        <xdr:cNvPr id="810" name="楕円 809"/>
        <xdr:cNvSpPr/>
      </xdr:nvSpPr>
      <xdr:spPr>
        <a:xfrm>
          <a:off x="19494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26865</xdr:rowOff>
    </xdr:from>
    <xdr:ext cx="469744" cy="259045"/>
    <xdr:sp macro="" textlink="">
      <xdr:nvSpPr>
        <xdr:cNvPr id="811" name="テキスト ボックス 810"/>
        <xdr:cNvSpPr txBox="1"/>
      </xdr:nvSpPr>
      <xdr:spPr>
        <a:xfrm>
          <a:off x="19310428" y="997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109474</xdr:rowOff>
    </xdr:from>
    <xdr:to>
      <xdr:col>98</xdr:col>
      <xdr:colOff>38100</xdr:colOff>
      <xdr:row>58</xdr:row>
      <xdr:rowOff>39624</xdr:rowOff>
    </xdr:to>
    <xdr:sp macro="" textlink="">
      <xdr:nvSpPr>
        <xdr:cNvPr id="812" name="楕円 811"/>
        <xdr:cNvSpPr/>
      </xdr:nvSpPr>
      <xdr:spPr>
        <a:xfrm>
          <a:off x="18605500" y="98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30751</xdr:rowOff>
    </xdr:from>
    <xdr:ext cx="469744" cy="259045"/>
    <xdr:sp macro="" textlink="">
      <xdr:nvSpPr>
        <xdr:cNvPr id="813" name="テキスト ボックス 812"/>
        <xdr:cNvSpPr txBox="1"/>
      </xdr:nvSpPr>
      <xdr:spPr>
        <a:xfrm>
          <a:off x="18421428"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150653</xdr:rowOff>
    </xdr:from>
    <xdr:to>
      <xdr:col>116</xdr:col>
      <xdr:colOff>63500</xdr:colOff>
      <xdr:row>76</xdr:row>
      <xdr:rowOff>151019</xdr:rowOff>
    </xdr:to>
    <xdr:cxnSp macro="">
      <xdr:nvCxnSpPr>
        <xdr:cNvPr id="844" name="直線コネクタ 843"/>
        <xdr:cNvCxnSpPr/>
      </xdr:nvCxnSpPr>
      <xdr:spPr>
        <a:xfrm>
          <a:off x="21323300" y="1318085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150653</xdr:rowOff>
    </xdr:from>
    <xdr:to>
      <xdr:col>111</xdr:col>
      <xdr:colOff>177800</xdr:colOff>
      <xdr:row>77</xdr:row>
      <xdr:rowOff>31418</xdr:rowOff>
    </xdr:to>
    <xdr:cxnSp macro="">
      <xdr:nvCxnSpPr>
        <xdr:cNvPr id="847" name="直線コネクタ 846"/>
        <xdr:cNvCxnSpPr/>
      </xdr:nvCxnSpPr>
      <xdr:spPr>
        <a:xfrm flipV="1">
          <a:off x="20434300" y="13180853"/>
          <a:ext cx="8890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25760</xdr:rowOff>
    </xdr:from>
    <xdr:to>
      <xdr:col>107</xdr:col>
      <xdr:colOff>50800</xdr:colOff>
      <xdr:row>77</xdr:row>
      <xdr:rowOff>31418</xdr:rowOff>
    </xdr:to>
    <xdr:cxnSp macro="">
      <xdr:nvCxnSpPr>
        <xdr:cNvPr id="850" name="直線コネクタ 849"/>
        <xdr:cNvCxnSpPr/>
      </xdr:nvCxnSpPr>
      <xdr:spPr>
        <a:xfrm>
          <a:off x="19545300" y="13227410"/>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25760</xdr:rowOff>
    </xdr:from>
    <xdr:to>
      <xdr:col>102</xdr:col>
      <xdr:colOff>114300</xdr:colOff>
      <xdr:row>77</xdr:row>
      <xdr:rowOff>33103</xdr:rowOff>
    </xdr:to>
    <xdr:cxnSp macro="">
      <xdr:nvCxnSpPr>
        <xdr:cNvPr id="853" name="直線コネクタ 852"/>
        <xdr:cNvCxnSpPr/>
      </xdr:nvCxnSpPr>
      <xdr:spPr>
        <a:xfrm flipV="1">
          <a:off x="18656300" y="13227410"/>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100219</xdr:rowOff>
    </xdr:from>
    <xdr:to>
      <xdr:col>116</xdr:col>
      <xdr:colOff>114300</xdr:colOff>
      <xdr:row>77</xdr:row>
      <xdr:rowOff>30369</xdr:rowOff>
    </xdr:to>
    <xdr:sp macro="" textlink="">
      <xdr:nvSpPr>
        <xdr:cNvPr id="863" name="楕円 862"/>
        <xdr:cNvSpPr/>
      </xdr:nvSpPr>
      <xdr:spPr>
        <a:xfrm>
          <a:off x="22110700" y="131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123096</xdr:rowOff>
    </xdr:from>
    <xdr:ext cx="599010" cy="259045"/>
    <xdr:sp macro="" textlink="">
      <xdr:nvSpPr>
        <xdr:cNvPr id="864" name="繰出金該当値テキスト"/>
        <xdr:cNvSpPr txBox="1"/>
      </xdr:nvSpPr>
      <xdr:spPr>
        <a:xfrm>
          <a:off x="22212300" y="1298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99853</xdr:rowOff>
    </xdr:from>
    <xdr:to>
      <xdr:col>112</xdr:col>
      <xdr:colOff>38100</xdr:colOff>
      <xdr:row>77</xdr:row>
      <xdr:rowOff>30003</xdr:rowOff>
    </xdr:to>
    <xdr:sp macro="" textlink="">
      <xdr:nvSpPr>
        <xdr:cNvPr id="865" name="楕円 864"/>
        <xdr:cNvSpPr/>
      </xdr:nvSpPr>
      <xdr:spPr>
        <a:xfrm>
          <a:off x="21272500" y="131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46530</xdr:rowOff>
    </xdr:from>
    <xdr:ext cx="599010" cy="259045"/>
    <xdr:sp macro="" textlink="">
      <xdr:nvSpPr>
        <xdr:cNvPr id="866" name="テキスト ボックス 865"/>
        <xdr:cNvSpPr txBox="1"/>
      </xdr:nvSpPr>
      <xdr:spPr>
        <a:xfrm>
          <a:off x="21023795" y="1290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152068</xdr:rowOff>
    </xdr:from>
    <xdr:to>
      <xdr:col>107</xdr:col>
      <xdr:colOff>101600</xdr:colOff>
      <xdr:row>77</xdr:row>
      <xdr:rowOff>82218</xdr:rowOff>
    </xdr:to>
    <xdr:sp macro="" textlink="">
      <xdr:nvSpPr>
        <xdr:cNvPr id="867" name="楕円 866"/>
        <xdr:cNvSpPr/>
      </xdr:nvSpPr>
      <xdr:spPr>
        <a:xfrm>
          <a:off x="20383500" y="131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98746</xdr:rowOff>
    </xdr:from>
    <xdr:ext cx="599010" cy="259045"/>
    <xdr:sp macro="" textlink="">
      <xdr:nvSpPr>
        <xdr:cNvPr id="868" name="テキスト ボックス 867"/>
        <xdr:cNvSpPr txBox="1"/>
      </xdr:nvSpPr>
      <xdr:spPr>
        <a:xfrm>
          <a:off x="20134795" y="1295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146410</xdr:rowOff>
    </xdr:from>
    <xdr:to>
      <xdr:col>102</xdr:col>
      <xdr:colOff>165100</xdr:colOff>
      <xdr:row>77</xdr:row>
      <xdr:rowOff>76560</xdr:rowOff>
    </xdr:to>
    <xdr:sp macro="" textlink="">
      <xdr:nvSpPr>
        <xdr:cNvPr id="869" name="楕円 868"/>
        <xdr:cNvSpPr/>
      </xdr:nvSpPr>
      <xdr:spPr>
        <a:xfrm>
          <a:off x="19494500" y="131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93086</xdr:rowOff>
    </xdr:from>
    <xdr:ext cx="599010" cy="259045"/>
    <xdr:sp macro="" textlink="">
      <xdr:nvSpPr>
        <xdr:cNvPr id="870" name="テキスト ボックス 869"/>
        <xdr:cNvSpPr txBox="1"/>
      </xdr:nvSpPr>
      <xdr:spPr>
        <a:xfrm>
          <a:off x="19245795" y="1295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153753</xdr:rowOff>
    </xdr:from>
    <xdr:to>
      <xdr:col>98</xdr:col>
      <xdr:colOff>38100</xdr:colOff>
      <xdr:row>77</xdr:row>
      <xdr:rowOff>83903</xdr:rowOff>
    </xdr:to>
    <xdr:sp macro="" textlink="">
      <xdr:nvSpPr>
        <xdr:cNvPr id="871" name="楕円 870"/>
        <xdr:cNvSpPr/>
      </xdr:nvSpPr>
      <xdr:spPr>
        <a:xfrm>
          <a:off x="18605500" y="131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100431</xdr:rowOff>
    </xdr:from>
    <xdr:ext cx="599010" cy="259045"/>
    <xdr:sp macro="" textlink="">
      <xdr:nvSpPr>
        <xdr:cNvPr id="872" name="テキスト ボックス 871"/>
        <xdr:cNvSpPr txBox="1"/>
      </xdr:nvSpPr>
      <xdr:spPr>
        <a:xfrm>
          <a:off x="18356795" y="1295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性質別における類似団体平均と比較して、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繰出金が上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維持補修費については、類似団体平均比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り、主要因として、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公共施設の維持補修が発生した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繰出金は、類似団体平均比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主要因としては、特別会計での基準外繰入が増加傾向にある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その他の性質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については、下回っており、健全な財政運営となっている。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2,752
234.08
3,463,483
3,263,181
197,337
1,879,842
4,553,877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132664</xdr:rowOff>
    </xdr:from>
    <xdr:to>
      <xdr:col>24</xdr:col>
      <xdr:colOff>63500</xdr:colOff>
      <xdr:row>37</xdr:row>
      <xdr:rowOff>145212</xdr:rowOff>
    </xdr:to>
    <xdr:cxnSp macro="">
      <xdr:nvCxnSpPr>
        <xdr:cNvPr id="60" name="直線コネクタ 59"/>
        <xdr:cNvCxnSpPr/>
      </xdr:nvCxnSpPr>
      <xdr:spPr>
        <a:xfrm flipV="1">
          <a:off x="3797300" y="6476314"/>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137744</xdr:rowOff>
    </xdr:from>
    <xdr:to>
      <xdr:col>19</xdr:col>
      <xdr:colOff>177800</xdr:colOff>
      <xdr:row>37</xdr:row>
      <xdr:rowOff>145212</xdr:rowOff>
    </xdr:to>
    <xdr:cxnSp macro="">
      <xdr:nvCxnSpPr>
        <xdr:cNvPr id="63" name="直線コネクタ 62"/>
        <xdr:cNvCxnSpPr/>
      </xdr:nvCxnSpPr>
      <xdr:spPr>
        <a:xfrm>
          <a:off x="2908300" y="648139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98082</xdr:rowOff>
    </xdr:from>
    <xdr:to>
      <xdr:col>15</xdr:col>
      <xdr:colOff>50800</xdr:colOff>
      <xdr:row>37</xdr:row>
      <xdr:rowOff>137744</xdr:rowOff>
    </xdr:to>
    <xdr:cxnSp macro="">
      <xdr:nvCxnSpPr>
        <xdr:cNvPr id="66" name="直線コネクタ 65"/>
        <xdr:cNvCxnSpPr/>
      </xdr:nvCxnSpPr>
      <xdr:spPr>
        <a:xfrm>
          <a:off x="2019300" y="6441732"/>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91694</xdr:rowOff>
    </xdr:from>
    <xdr:to>
      <xdr:col>10</xdr:col>
      <xdr:colOff>114300</xdr:colOff>
      <xdr:row>37</xdr:row>
      <xdr:rowOff>98082</xdr:rowOff>
    </xdr:to>
    <xdr:cxnSp macro="">
      <xdr:nvCxnSpPr>
        <xdr:cNvPr id="69" name="直線コネクタ 68"/>
        <xdr:cNvCxnSpPr/>
      </xdr:nvCxnSpPr>
      <xdr:spPr>
        <a:xfrm>
          <a:off x="1130300" y="643534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81864</xdr:rowOff>
    </xdr:from>
    <xdr:to>
      <xdr:col>24</xdr:col>
      <xdr:colOff>114300</xdr:colOff>
      <xdr:row>38</xdr:row>
      <xdr:rowOff>12015</xdr:rowOff>
    </xdr:to>
    <xdr:sp macro="" textlink="">
      <xdr:nvSpPr>
        <xdr:cNvPr id="79" name="楕円 78"/>
        <xdr:cNvSpPr/>
      </xdr:nvSpPr>
      <xdr:spPr>
        <a:xfrm>
          <a:off x="4584700" y="6425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104741</xdr:rowOff>
    </xdr:from>
    <xdr:ext cx="534377" cy="259045"/>
    <xdr:sp macro="" textlink="">
      <xdr:nvSpPr>
        <xdr:cNvPr id="80" name="議会費該当値テキスト"/>
        <xdr:cNvSpPr txBox="1"/>
      </xdr:nvSpPr>
      <xdr:spPr>
        <a:xfrm>
          <a:off x="4686300" y="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94412</xdr:rowOff>
    </xdr:from>
    <xdr:to>
      <xdr:col>20</xdr:col>
      <xdr:colOff>38100</xdr:colOff>
      <xdr:row>38</xdr:row>
      <xdr:rowOff>24561</xdr:rowOff>
    </xdr:to>
    <xdr:sp macro="" textlink="">
      <xdr:nvSpPr>
        <xdr:cNvPr id="81" name="楕円 80"/>
        <xdr:cNvSpPr/>
      </xdr:nvSpPr>
      <xdr:spPr>
        <a:xfrm>
          <a:off x="3746500" y="6438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15689</xdr:rowOff>
    </xdr:from>
    <xdr:ext cx="534377" cy="259045"/>
    <xdr:sp macro="" textlink="">
      <xdr:nvSpPr>
        <xdr:cNvPr id="82" name="テキスト ボックス 81"/>
        <xdr:cNvSpPr txBox="1"/>
      </xdr:nvSpPr>
      <xdr:spPr>
        <a:xfrm>
          <a:off x="3530111" y="65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86944</xdr:rowOff>
    </xdr:from>
    <xdr:to>
      <xdr:col>15</xdr:col>
      <xdr:colOff>101600</xdr:colOff>
      <xdr:row>38</xdr:row>
      <xdr:rowOff>17094</xdr:rowOff>
    </xdr:to>
    <xdr:sp macro="" textlink="">
      <xdr:nvSpPr>
        <xdr:cNvPr id="83" name="楕円 82"/>
        <xdr:cNvSpPr/>
      </xdr:nvSpPr>
      <xdr:spPr>
        <a:xfrm>
          <a:off x="2857500" y="64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8221</xdr:rowOff>
    </xdr:from>
    <xdr:ext cx="534377" cy="259045"/>
    <xdr:sp macro="" textlink="">
      <xdr:nvSpPr>
        <xdr:cNvPr id="84" name="テキスト ボックス 83"/>
        <xdr:cNvSpPr txBox="1"/>
      </xdr:nvSpPr>
      <xdr:spPr>
        <a:xfrm>
          <a:off x="2641111" y="65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47282</xdr:rowOff>
    </xdr:from>
    <xdr:to>
      <xdr:col>10</xdr:col>
      <xdr:colOff>165100</xdr:colOff>
      <xdr:row>37</xdr:row>
      <xdr:rowOff>148882</xdr:rowOff>
    </xdr:to>
    <xdr:sp macro="" textlink="">
      <xdr:nvSpPr>
        <xdr:cNvPr id="85" name="楕円 84"/>
        <xdr:cNvSpPr/>
      </xdr:nvSpPr>
      <xdr:spPr>
        <a:xfrm>
          <a:off x="1968500" y="63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165409</xdr:rowOff>
    </xdr:from>
    <xdr:ext cx="534377" cy="259045"/>
    <xdr:sp macro="" textlink="">
      <xdr:nvSpPr>
        <xdr:cNvPr id="86" name="テキスト ボックス 85"/>
        <xdr:cNvSpPr txBox="1"/>
      </xdr:nvSpPr>
      <xdr:spPr>
        <a:xfrm>
          <a:off x="1752111" y="61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40894</xdr:rowOff>
    </xdr:from>
    <xdr:to>
      <xdr:col>6</xdr:col>
      <xdr:colOff>38100</xdr:colOff>
      <xdr:row>37</xdr:row>
      <xdr:rowOff>142494</xdr:rowOff>
    </xdr:to>
    <xdr:sp macro="" textlink="">
      <xdr:nvSpPr>
        <xdr:cNvPr id="87" name="楕円 86"/>
        <xdr:cNvSpPr/>
      </xdr:nvSpPr>
      <xdr:spPr>
        <a:xfrm>
          <a:off x="1079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159021</xdr:rowOff>
    </xdr:from>
    <xdr:ext cx="534377" cy="259045"/>
    <xdr:sp macro="" textlink="">
      <xdr:nvSpPr>
        <xdr:cNvPr id="88" name="テキスト ボックス 87"/>
        <xdr:cNvSpPr txBox="1"/>
      </xdr:nvSpPr>
      <xdr:spPr>
        <a:xfrm>
          <a:off x="863111" y="61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995</xdr:rowOff>
    </xdr:from>
    <xdr:to>
      <xdr:col>24</xdr:col>
      <xdr:colOff>63500</xdr:colOff>
      <xdr:row>59</xdr:row>
      <xdr:rowOff>2175</xdr:rowOff>
    </xdr:to>
    <xdr:cxnSp macro="">
      <xdr:nvCxnSpPr>
        <xdr:cNvPr id="117" name="直線コネクタ 116"/>
        <xdr:cNvCxnSpPr/>
      </xdr:nvCxnSpPr>
      <xdr:spPr>
        <a:xfrm flipV="1">
          <a:off x="3797300" y="10116545"/>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2175</xdr:rowOff>
    </xdr:from>
    <xdr:to>
      <xdr:col>19</xdr:col>
      <xdr:colOff>177800</xdr:colOff>
      <xdr:row>59</xdr:row>
      <xdr:rowOff>6345</xdr:rowOff>
    </xdr:to>
    <xdr:cxnSp macro="">
      <xdr:nvCxnSpPr>
        <xdr:cNvPr id="120" name="直線コネクタ 119"/>
        <xdr:cNvCxnSpPr/>
      </xdr:nvCxnSpPr>
      <xdr:spPr>
        <a:xfrm flipV="1">
          <a:off x="2908300" y="10117725"/>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168549</xdr:rowOff>
    </xdr:from>
    <xdr:to>
      <xdr:col>15</xdr:col>
      <xdr:colOff>50800</xdr:colOff>
      <xdr:row>59</xdr:row>
      <xdr:rowOff>6345</xdr:rowOff>
    </xdr:to>
    <xdr:cxnSp macro="">
      <xdr:nvCxnSpPr>
        <xdr:cNvPr id="123" name="直線コネクタ 122"/>
        <xdr:cNvCxnSpPr/>
      </xdr:nvCxnSpPr>
      <xdr:spPr>
        <a:xfrm>
          <a:off x="2019300" y="10112649"/>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156992</xdr:rowOff>
    </xdr:from>
    <xdr:to>
      <xdr:col>10</xdr:col>
      <xdr:colOff>114300</xdr:colOff>
      <xdr:row>58</xdr:row>
      <xdr:rowOff>168549</xdr:rowOff>
    </xdr:to>
    <xdr:cxnSp macro="">
      <xdr:nvCxnSpPr>
        <xdr:cNvPr id="126" name="直線コネクタ 125"/>
        <xdr:cNvCxnSpPr/>
      </xdr:nvCxnSpPr>
      <xdr:spPr>
        <a:xfrm>
          <a:off x="1130300" y="10101092"/>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121645</xdr:rowOff>
    </xdr:from>
    <xdr:to>
      <xdr:col>24</xdr:col>
      <xdr:colOff>114300</xdr:colOff>
      <xdr:row>59</xdr:row>
      <xdr:rowOff>51795</xdr:rowOff>
    </xdr:to>
    <xdr:sp macro="" textlink="">
      <xdr:nvSpPr>
        <xdr:cNvPr id="136" name="楕円 135"/>
        <xdr:cNvSpPr/>
      </xdr:nvSpPr>
      <xdr:spPr>
        <a:xfrm>
          <a:off x="4584700" y="100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78862</xdr:rowOff>
    </xdr:from>
    <xdr:ext cx="599010" cy="259045"/>
    <xdr:sp macro="" textlink="">
      <xdr:nvSpPr>
        <xdr:cNvPr id="137" name="総務費該当値テキスト"/>
        <xdr:cNvSpPr txBox="1"/>
      </xdr:nvSpPr>
      <xdr:spPr>
        <a:xfrm>
          <a:off x="4686300" y="100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122825</xdr:rowOff>
    </xdr:from>
    <xdr:to>
      <xdr:col>20</xdr:col>
      <xdr:colOff>38100</xdr:colOff>
      <xdr:row>59</xdr:row>
      <xdr:rowOff>52975</xdr:rowOff>
    </xdr:to>
    <xdr:sp macro="" textlink="">
      <xdr:nvSpPr>
        <xdr:cNvPr id="138" name="楕円 137"/>
        <xdr:cNvSpPr/>
      </xdr:nvSpPr>
      <xdr:spPr>
        <a:xfrm>
          <a:off x="3746500" y="100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44102</xdr:rowOff>
    </xdr:from>
    <xdr:ext cx="599010" cy="259045"/>
    <xdr:sp macro="" textlink="">
      <xdr:nvSpPr>
        <xdr:cNvPr id="139" name="テキスト ボックス 138"/>
        <xdr:cNvSpPr txBox="1"/>
      </xdr:nvSpPr>
      <xdr:spPr>
        <a:xfrm>
          <a:off x="3497795" y="1015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126995</xdr:rowOff>
    </xdr:from>
    <xdr:to>
      <xdr:col>15</xdr:col>
      <xdr:colOff>101600</xdr:colOff>
      <xdr:row>59</xdr:row>
      <xdr:rowOff>57145</xdr:rowOff>
    </xdr:to>
    <xdr:sp macro="" textlink="">
      <xdr:nvSpPr>
        <xdr:cNvPr id="140" name="楕円 139"/>
        <xdr:cNvSpPr/>
      </xdr:nvSpPr>
      <xdr:spPr>
        <a:xfrm>
          <a:off x="2857500" y="100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48272</xdr:rowOff>
    </xdr:from>
    <xdr:ext cx="599010" cy="259045"/>
    <xdr:sp macro="" textlink="">
      <xdr:nvSpPr>
        <xdr:cNvPr id="141" name="テキスト ボックス 140"/>
        <xdr:cNvSpPr txBox="1"/>
      </xdr:nvSpPr>
      <xdr:spPr>
        <a:xfrm>
          <a:off x="2608795" y="1016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117749</xdr:rowOff>
    </xdr:from>
    <xdr:to>
      <xdr:col>10</xdr:col>
      <xdr:colOff>165100</xdr:colOff>
      <xdr:row>59</xdr:row>
      <xdr:rowOff>47899</xdr:rowOff>
    </xdr:to>
    <xdr:sp macro="" textlink="">
      <xdr:nvSpPr>
        <xdr:cNvPr id="142" name="楕円 141"/>
        <xdr:cNvSpPr/>
      </xdr:nvSpPr>
      <xdr:spPr>
        <a:xfrm>
          <a:off x="1968500" y="100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39026</xdr:rowOff>
    </xdr:from>
    <xdr:ext cx="599010" cy="259045"/>
    <xdr:sp macro="" textlink="">
      <xdr:nvSpPr>
        <xdr:cNvPr id="143" name="テキスト ボックス 142"/>
        <xdr:cNvSpPr txBox="1"/>
      </xdr:nvSpPr>
      <xdr:spPr>
        <a:xfrm>
          <a:off x="1719795" y="1015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106192</xdr:rowOff>
    </xdr:from>
    <xdr:to>
      <xdr:col>6</xdr:col>
      <xdr:colOff>38100</xdr:colOff>
      <xdr:row>59</xdr:row>
      <xdr:rowOff>36342</xdr:rowOff>
    </xdr:to>
    <xdr:sp macro="" textlink="">
      <xdr:nvSpPr>
        <xdr:cNvPr id="144" name="楕円 143"/>
        <xdr:cNvSpPr/>
      </xdr:nvSpPr>
      <xdr:spPr>
        <a:xfrm>
          <a:off x="1079500" y="10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52869</xdr:rowOff>
    </xdr:from>
    <xdr:ext cx="599010" cy="259045"/>
    <xdr:sp macro="" textlink="">
      <xdr:nvSpPr>
        <xdr:cNvPr id="145" name="テキスト ボックス 144"/>
        <xdr:cNvSpPr txBox="1"/>
      </xdr:nvSpPr>
      <xdr:spPr>
        <a:xfrm>
          <a:off x="830795" y="98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91494</xdr:rowOff>
    </xdr:from>
    <xdr:to>
      <xdr:col>24</xdr:col>
      <xdr:colOff>63500</xdr:colOff>
      <xdr:row>77</xdr:row>
      <xdr:rowOff>96599</xdr:rowOff>
    </xdr:to>
    <xdr:cxnSp macro="">
      <xdr:nvCxnSpPr>
        <xdr:cNvPr id="174" name="直線コネクタ 173"/>
        <xdr:cNvCxnSpPr/>
      </xdr:nvCxnSpPr>
      <xdr:spPr>
        <a:xfrm>
          <a:off x="3797300" y="13293144"/>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91494</xdr:rowOff>
    </xdr:from>
    <xdr:to>
      <xdr:col>19</xdr:col>
      <xdr:colOff>177800</xdr:colOff>
      <xdr:row>77</xdr:row>
      <xdr:rowOff>97248</xdr:rowOff>
    </xdr:to>
    <xdr:cxnSp macro="">
      <xdr:nvCxnSpPr>
        <xdr:cNvPr id="177" name="直線コネクタ 176"/>
        <xdr:cNvCxnSpPr/>
      </xdr:nvCxnSpPr>
      <xdr:spPr>
        <a:xfrm flipV="1">
          <a:off x="2908300" y="13293144"/>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97248</xdr:rowOff>
    </xdr:from>
    <xdr:to>
      <xdr:col>15</xdr:col>
      <xdr:colOff>50800</xdr:colOff>
      <xdr:row>77</xdr:row>
      <xdr:rowOff>120824</xdr:rowOff>
    </xdr:to>
    <xdr:cxnSp macro="">
      <xdr:nvCxnSpPr>
        <xdr:cNvPr id="180" name="直線コネクタ 179"/>
        <xdr:cNvCxnSpPr/>
      </xdr:nvCxnSpPr>
      <xdr:spPr>
        <a:xfrm flipV="1">
          <a:off x="2019300" y="13298898"/>
          <a:ext cx="8890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120824</xdr:rowOff>
    </xdr:from>
    <xdr:to>
      <xdr:col>10</xdr:col>
      <xdr:colOff>114300</xdr:colOff>
      <xdr:row>77</xdr:row>
      <xdr:rowOff>130435</xdr:rowOff>
    </xdr:to>
    <xdr:cxnSp macro="">
      <xdr:nvCxnSpPr>
        <xdr:cNvPr id="183" name="直線コネクタ 182"/>
        <xdr:cNvCxnSpPr/>
      </xdr:nvCxnSpPr>
      <xdr:spPr>
        <a:xfrm flipV="1">
          <a:off x="1130300" y="13322474"/>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45799</xdr:rowOff>
    </xdr:from>
    <xdr:to>
      <xdr:col>24</xdr:col>
      <xdr:colOff>114300</xdr:colOff>
      <xdr:row>77</xdr:row>
      <xdr:rowOff>147399</xdr:rowOff>
    </xdr:to>
    <xdr:sp macro="" textlink="">
      <xdr:nvSpPr>
        <xdr:cNvPr id="193" name="楕円 192"/>
        <xdr:cNvSpPr/>
      </xdr:nvSpPr>
      <xdr:spPr>
        <a:xfrm>
          <a:off x="4584700" y="132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132176</xdr:rowOff>
    </xdr:from>
    <xdr:ext cx="599010" cy="259045"/>
    <xdr:sp macro="" textlink="">
      <xdr:nvSpPr>
        <xdr:cNvPr id="194" name="民生費該当値テキスト"/>
        <xdr:cNvSpPr txBox="1"/>
      </xdr:nvSpPr>
      <xdr:spPr>
        <a:xfrm>
          <a:off x="4686300" y="1316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40694</xdr:rowOff>
    </xdr:from>
    <xdr:to>
      <xdr:col>20</xdr:col>
      <xdr:colOff>38100</xdr:colOff>
      <xdr:row>77</xdr:row>
      <xdr:rowOff>142294</xdr:rowOff>
    </xdr:to>
    <xdr:sp macro="" textlink="">
      <xdr:nvSpPr>
        <xdr:cNvPr id="195" name="楕円 194"/>
        <xdr:cNvSpPr/>
      </xdr:nvSpPr>
      <xdr:spPr>
        <a:xfrm>
          <a:off x="3746500" y="132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133421</xdr:rowOff>
    </xdr:from>
    <xdr:ext cx="599010" cy="259045"/>
    <xdr:sp macro="" textlink="">
      <xdr:nvSpPr>
        <xdr:cNvPr id="196" name="テキスト ボックス 195"/>
        <xdr:cNvSpPr txBox="1"/>
      </xdr:nvSpPr>
      <xdr:spPr>
        <a:xfrm>
          <a:off x="3497795" y="1333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46448</xdr:rowOff>
    </xdr:from>
    <xdr:to>
      <xdr:col>15</xdr:col>
      <xdr:colOff>101600</xdr:colOff>
      <xdr:row>77</xdr:row>
      <xdr:rowOff>148048</xdr:rowOff>
    </xdr:to>
    <xdr:sp macro="" textlink="">
      <xdr:nvSpPr>
        <xdr:cNvPr id="197" name="楕円 196"/>
        <xdr:cNvSpPr/>
      </xdr:nvSpPr>
      <xdr:spPr>
        <a:xfrm>
          <a:off x="2857500" y="1324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139175</xdr:rowOff>
    </xdr:from>
    <xdr:ext cx="599010" cy="259045"/>
    <xdr:sp macro="" textlink="">
      <xdr:nvSpPr>
        <xdr:cNvPr id="198" name="テキスト ボックス 197"/>
        <xdr:cNvSpPr txBox="1"/>
      </xdr:nvSpPr>
      <xdr:spPr>
        <a:xfrm>
          <a:off x="2608795" y="1334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70024</xdr:rowOff>
    </xdr:from>
    <xdr:to>
      <xdr:col>10</xdr:col>
      <xdr:colOff>165100</xdr:colOff>
      <xdr:row>78</xdr:row>
      <xdr:rowOff>174</xdr:rowOff>
    </xdr:to>
    <xdr:sp macro="" textlink="">
      <xdr:nvSpPr>
        <xdr:cNvPr id="199" name="楕円 198"/>
        <xdr:cNvSpPr/>
      </xdr:nvSpPr>
      <xdr:spPr>
        <a:xfrm>
          <a:off x="1968500" y="132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162751</xdr:rowOff>
    </xdr:from>
    <xdr:ext cx="599010" cy="259045"/>
    <xdr:sp macro="" textlink="">
      <xdr:nvSpPr>
        <xdr:cNvPr id="200" name="テキスト ボックス 199"/>
        <xdr:cNvSpPr txBox="1"/>
      </xdr:nvSpPr>
      <xdr:spPr>
        <a:xfrm>
          <a:off x="1719795" y="1336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79635</xdr:rowOff>
    </xdr:from>
    <xdr:to>
      <xdr:col>6</xdr:col>
      <xdr:colOff>38100</xdr:colOff>
      <xdr:row>78</xdr:row>
      <xdr:rowOff>9785</xdr:rowOff>
    </xdr:to>
    <xdr:sp macro="" textlink="">
      <xdr:nvSpPr>
        <xdr:cNvPr id="201" name="楕円 200"/>
        <xdr:cNvSpPr/>
      </xdr:nvSpPr>
      <xdr:spPr>
        <a:xfrm>
          <a:off x="1079500" y="1328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912</xdr:rowOff>
    </xdr:from>
    <xdr:ext cx="599010" cy="259045"/>
    <xdr:sp macro="" textlink="">
      <xdr:nvSpPr>
        <xdr:cNvPr id="202" name="テキスト ボックス 201"/>
        <xdr:cNvSpPr txBox="1"/>
      </xdr:nvSpPr>
      <xdr:spPr>
        <a:xfrm>
          <a:off x="830795" y="133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121938</xdr:rowOff>
    </xdr:from>
    <xdr:to>
      <xdr:col>24</xdr:col>
      <xdr:colOff>63500</xdr:colOff>
      <xdr:row>98</xdr:row>
      <xdr:rowOff>132778</xdr:rowOff>
    </xdr:to>
    <xdr:cxnSp macro="">
      <xdr:nvCxnSpPr>
        <xdr:cNvPr id="233" name="直線コネクタ 232"/>
        <xdr:cNvCxnSpPr/>
      </xdr:nvCxnSpPr>
      <xdr:spPr>
        <a:xfrm flipV="1">
          <a:off x="3797300" y="16924038"/>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132778</xdr:rowOff>
    </xdr:from>
    <xdr:to>
      <xdr:col>19</xdr:col>
      <xdr:colOff>177800</xdr:colOff>
      <xdr:row>98</xdr:row>
      <xdr:rowOff>152933</xdr:rowOff>
    </xdr:to>
    <xdr:cxnSp macro="">
      <xdr:nvCxnSpPr>
        <xdr:cNvPr id="236" name="直線コネクタ 235"/>
        <xdr:cNvCxnSpPr/>
      </xdr:nvCxnSpPr>
      <xdr:spPr>
        <a:xfrm flipV="1">
          <a:off x="2908300" y="1693487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152933</xdr:rowOff>
    </xdr:from>
    <xdr:to>
      <xdr:col>15</xdr:col>
      <xdr:colOff>50800</xdr:colOff>
      <xdr:row>98</xdr:row>
      <xdr:rowOff>162040</xdr:rowOff>
    </xdr:to>
    <xdr:cxnSp macro="">
      <xdr:nvCxnSpPr>
        <xdr:cNvPr id="239" name="直線コネクタ 238"/>
        <xdr:cNvCxnSpPr/>
      </xdr:nvCxnSpPr>
      <xdr:spPr>
        <a:xfrm flipV="1">
          <a:off x="2019300" y="16955033"/>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161719</xdr:rowOff>
    </xdr:from>
    <xdr:to>
      <xdr:col>10</xdr:col>
      <xdr:colOff>114300</xdr:colOff>
      <xdr:row>98</xdr:row>
      <xdr:rowOff>162040</xdr:rowOff>
    </xdr:to>
    <xdr:cxnSp macro="">
      <xdr:nvCxnSpPr>
        <xdr:cNvPr id="242" name="直線コネクタ 241"/>
        <xdr:cNvCxnSpPr/>
      </xdr:nvCxnSpPr>
      <xdr:spPr>
        <a:xfrm>
          <a:off x="1130300" y="1696381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71138</xdr:rowOff>
    </xdr:from>
    <xdr:to>
      <xdr:col>24</xdr:col>
      <xdr:colOff>114300</xdr:colOff>
      <xdr:row>99</xdr:row>
      <xdr:rowOff>1288</xdr:rowOff>
    </xdr:to>
    <xdr:sp macro="" textlink="">
      <xdr:nvSpPr>
        <xdr:cNvPr id="252" name="楕円 251"/>
        <xdr:cNvSpPr/>
      </xdr:nvSpPr>
      <xdr:spPr>
        <a:xfrm>
          <a:off x="4584700" y="168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35692</xdr:rowOff>
    </xdr:from>
    <xdr:ext cx="599010" cy="259045"/>
    <xdr:sp macro="" textlink="">
      <xdr:nvSpPr>
        <xdr:cNvPr id="253" name="衛生費該当値テキスト"/>
        <xdr:cNvSpPr txBox="1"/>
      </xdr:nvSpPr>
      <xdr:spPr>
        <a:xfrm>
          <a:off x="4686300" y="1683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81978</xdr:rowOff>
    </xdr:from>
    <xdr:to>
      <xdr:col>20</xdr:col>
      <xdr:colOff>38100</xdr:colOff>
      <xdr:row>99</xdr:row>
      <xdr:rowOff>12128</xdr:rowOff>
    </xdr:to>
    <xdr:sp macro="" textlink="">
      <xdr:nvSpPr>
        <xdr:cNvPr id="254" name="楕円 253"/>
        <xdr:cNvSpPr/>
      </xdr:nvSpPr>
      <xdr:spPr>
        <a:xfrm>
          <a:off x="3746500" y="168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99</xdr:row>
      <xdr:rowOff>3255</xdr:rowOff>
    </xdr:from>
    <xdr:ext cx="599010" cy="259045"/>
    <xdr:sp macro="" textlink="">
      <xdr:nvSpPr>
        <xdr:cNvPr id="255" name="テキスト ボックス 254"/>
        <xdr:cNvSpPr txBox="1"/>
      </xdr:nvSpPr>
      <xdr:spPr>
        <a:xfrm>
          <a:off x="3497795" y="1697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102133</xdr:rowOff>
    </xdr:from>
    <xdr:to>
      <xdr:col>15</xdr:col>
      <xdr:colOff>101600</xdr:colOff>
      <xdr:row>99</xdr:row>
      <xdr:rowOff>32283</xdr:rowOff>
    </xdr:to>
    <xdr:sp macro="" textlink="">
      <xdr:nvSpPr>
        <xdr:cNvPr id="256" name="楕円 255"/>
        <xdr:cNvSpPr/>
      </xdr:nvSpPr>
      <xdr:spPr>
        <a:xfrm>
          <a:off x="2857500" y="169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23410</xdr:rowOff>
    </xdr:from>
    <xdr:ext cx="599010" cy="259045"/>
    <xdr:sp macro="" textlink="">
      <xdr:nvSpPr>
        <xdr:cNvPr id="257" name="テキスト ボックス 256"/>
        <xdr:cNvSpPr txBox="1"/>
      </xdr:nvSpPr>
      <xdr:spPr>
        <a:xfrm>
          <a:off x="2608795" y="1699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111240</xdr:rowOff>
    </xdr:from>
    <xdr:to>
      <xdr:col>10</xdr:col>
      <xdr:colOff>165100</xdr:colOff>
      <xdr:row>99</xdr:row>
      <xdr:rowOff>41390</xdr:rowOff>
    </xdr:to>
    <xdr:sp macro="" textlink="">
      <xdr:nvSpPr>
        <xdr:cNvPr id="258" name="楕円 257"/>
        <xdr:cNvSpPr/>
      </xdr:nvSpPr>
      <xdr:spPr>
        <a:xfrm>
          <a:off x="1968500" y="169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32517</xdr:rowOff>
    </xdr:from>
    <xdr:ext cx="534377" cy="259045"/>
    <xdr:sp macro="" textlink="">
      <xdr:nvSpPr>
        <xdr:cNvPr id="259" name="テキスト ボックス 258"/>
        <xdr:cNvSpPr txBox="1"/>
      </xdr:nvSpPr>
      <xdr:spPr>
        <a:xfrm>
          <a:off x="1752111" y="1700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110919</xdr:rowOff>
    </xdr:from>
    <xdr:to>
      <xdr:col>6</xdr:col>
      <xdr:colOff>38100</xdr:colOff>
      <xdr:row>99</xdr:row>
      <xdr:rowOff>41069</xdr:rowOff>
    </xdr:to>
    <xdr:sp macro="" textlink="">
      <xdr:nvSpPr>
        <xdr:cNvPr id="260" name="楕円 259"/>
        <xdr:cNvSpPr/>
      </xdr:nvSpPr>
      <xdr:spPr>
        <a:xfrm>
          <a:off x="1079500" y="169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32196</xdr:rowOff>
    </xdr:from>
    <xdr:ext cx="534377" cy="259045"/>
    <xdr:sp macro="" textlink="">
      <xdr:nvSpPr>
        <xdr:cNvPr id="261" name="テキスト ボックス 260"/>
        <xdr:cNvSpPr txBox="1"/>
      </xdr:nvSpPr>
      <xdr:spPr>
        <a:xfrm>
          <a:off x="863111" y="1700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66663</xdr:rowOff>
    </xdr:from>
    <xdr:to>
      <xdr:col>50</xdr:col>
      <xdr:colOff>114300</xdr:colOff>
      <xdr:row>39</xdr:row>
      <xdr:rowOff>98878</xdr:rowOff>
    </xdr:to>
    <xdr:cxnSp macro="">
      <xdr:nvCxnSpPr>
        <xdr:cNvPr id="295" name="直線コネクタ 294"/>
        <xdr:cNvCxnSpPr/>
      </xdr:nvCxnSpPr>
      <xdr:spPr>
        <a:xfrm>
          <a:off x="8750300" y="6753213"/>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66663</xdr:rowOff>
    </xdr:from>
    <xdr:to>
      <xdr:col>45</xdr:col>
      <xdr:colOff>177800</xdr:colOff>
      <xdr:row>39</xdr:row>
      <xdr:rowOff>74516</xdr:rowOff>
    </xdr:to>
    <xdr:cxnSp macro="">
      <xdr:nvCxnSpPr>
        <xdr:cNvPr id="298" name="直線コネクタ 297"/>
        <xdr:cNvCxnSpPr/>
      </xdr:nvCxnSpPr>
      <xdr:spPr>
        <a:xfrm flipV="1">
          <a:off x="7861300" y="6753213"/>
          <a:ext cx="889000" cy="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9774</xdr:rowOff>
    </xdr:from>
    <xdr:to>
      <xdr:col>41</xdr:col>
      <xdr:colOff>50800</xdr:colOff>
      <xdr:row>39</xdr:row>
      <xdr:rowOff>74516</xdr:rowOff>
    </xdr:to>
    <xdr:cxnSp macro="">
      <xdr:nvCxnSpPr>
        <xdr:cNvPr id="301" name="直線コネクタ 300"/>
        <xdr:cNvCxnSpPr/>
      </xdr:nvCxnSpPr>
      <xdr:spPr>
        <a:xfrm>
          <a:off x="6972300" y="6696324"/>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15863</xdr:rowOff>
    </xdr:from>
    <xdr:to>
      <xdr:col>46</xdr:col>
      <xdr:colOff>38100</xdr:colOff>
      <xdr:row>39</xdr:row>
      <xdr:rowOff>117463</xdr:rowOff>
    </xdr:to>
    <xdr:sp macro="" textlink="">
      <xdr:nvSpPr>
        <xdr:cNvPr id="315" name="楕円 314"/>
        <xdr:cNvSpPr/>
      </xdr:nvSpPr>
      <xdr:spPr>
        <a:xfrm>
          <a:off x="8699500" y="67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108590</xdr:rowOff>
    </xdr:from>
    <xdr:ext cx="469744" cy="259045"/>
    <xdr:sp macro="" textlink="">
      <xdr:nvSpPr>
        <xdr:cNvPr id="316" name="テキスト ボックス 315"/>
        <xdr:cNvSpPr txBox="1"/>
      </xdr:nvSpPr>
      <xdr:spPr>
        <a:xfrm>
          <a:off x="8515428" y="67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23716</xdr:rowOff>
    </xdr:from>
    <xdr:to>
      <xdr:col>41</xdr:col>
      <xdr:colOff>101600</xdr:colOff>
      <xdr:row>39</xdr:row>
      <xdr:rowOff>125316</xdr:rowOff>
    </xdr:to>
    <xdr:sp macro="" textlink="">
      <xdr:nvSpPr>
        <xdr:cNvPr id="317" name="楕円 316"/>
        <xdr:cNvSpPr/>
      </xdr:nvSpPr>
      <xdr:spPr>
        <a:xfrm>
          <a:off x="7810500" y="67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116443</xdr:rowOff>
    </xdr:from>
    <xdr:ext cx="469744" cy="259045"/>
    <xdr:sp macro="" textlink="">
      <xdr:nvSpPr>
        <xdr:cNvPr id="318" name="テキスト ボックス 317"/>
        <xdr:cNvSpPr txBox="1"/>
      </xdr:nvSpPr>
      <xdr:spPr>
        <a:xfrm>
          <a:off x="7626428" y="680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130424</xdr:rowOff>
    </xdr:from>
    <xdr:to>
      <xdr:col>36</xdr:col>
      <xdr:colOff>165100</xdr:colOff>
      <xdr:row>39</xdr:row>
      <xdr:rowOff>60574</xdr:rowOff>
    </xdr:to>
    <xdr:sp macro="" textlink="">
      <xdr:nvSpPr>
        <xdr:cNvPr id="319" name="楕円 318"/>
        <xdr:cNvSpPr/>
      </xdr:nvSpPr>
      <xdr:spPr>
        <a:xfrm>
          <a:off x="6921500" y="66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77100</xdr:rowOff>
    </xdr:from>
    <xdr:ext cx="469744" cy="259045"/>
    <xdr:sp macro="" textlink="">
      <xdr:nvSpPr>
        <xdr:cNvPr id="320" name="テキスト ボックス 319"/>
        <xdr:cNvSpPr txBox="1"/>
      </xdr:nvSpPr>
      <xdr:spPr>
        <a:xfrm>
          <a:off x="6737428" y="642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168410</xdr:rowOff>
    </xdr:from>
    <xdr:to>
      <xdr:col>55</xdr:col>
      <xdr:colOff>0</xdr:colOff>
      <xdr:row>57</xdr:row>
      <xdr:rowOff>170545</xdr:rowOff>
    </xdr:to>
    <xdr:cxnSp macro="">
      <xdr:nvCxnSpPr>
        <xdr:cNvPr id="347" name="直線コネクタ 346"/>
        <xdr:cNvCxnSpPr/>
      </xdr:nvCxnSpPr>
      <xdr:spPr>
        <a:xfrm>
          <a:off x="9639300" y="9941060"/>
          <a:ext cx="8382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155905</xdr:rowOff>
    </xdr:from>
    <xdr:to>
      <xdr:col>50</xdr:col>
      <xdr:colOff>114300</xdr:colOff>
      <xdr:row>57</xdr:row>
      <xdr:rowOff>168410</xdr:rowOff>
    </xdr:to>
    <xdr:cxnSp macro="">
      <xdr:nvCxnSpPr>
        <xdr:cNvPr id="350" name="直線コネクタ 349"/>
        <xdr:cNvCxnSpPr/>
      </xdr:nvCxnSpPr>
      <xdr:spPr>
        <a:xfrm>
          <a:off x="8750300" y="9928555"/>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155905</xdr:rowOff>
    </xdr:from>
    <xdr:to>
      <xdr:col>45</xdr:col>
      <xdr:colOff>177800</xdr:colOff>
      <xdr:row>57</xdr:row>
      <xdr:rowOff>169059</xdr:rowOff>
    </xdr:to>
    <xdr:cxnSp macro="">
      <xdr:nvCxnSpPr>
        <xdr:cNvPr id="353" name="直線コネクタ 352"/>
        <xdr:cNvCxnSpPr/>
      </xdr:nvCxnSpPr>
      <xdr:spPr>
        <a:xfrm flipV="1">
          <a:off x="7861300" y="9928555"/>
          <a:ext cx="889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156203</xdr:rowOff>
    </xdr:from>
    <xdr:to>
      <xdr:col>41</xdr:col>
      <xdr:colOff>50800</xdr:colOff>
      <xdr:row>57</xdr:row>
      <xdr:rowOff>169059</xdr:rowOff>
    </xdr:to>
    <xdr:cxnSp macro="">
      <xdr:nvCxnSpPr>
        <xdr:cNvPr id="356" name="直線コネクタ 355"/>
        <xdr:cNvCxnSpPr/>
      </xdr:nvCxnSpPr>
      <xdr:spPr>
        <a:xfrm>
          <a:off x="6972300" y="9928853"/>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119745</xdr:rowOff>
    </xdr:from>
    <xdr:to>
      <xdr:col>55</xdr:col>
      <xdr:colOff>50800</xdr:colOff>
      <xdr:row>58</xdr:row>
      <xdr:rowOff>49895</xdr:rowOff>
    </xdr:to>
    <xdr:sp macro="" textlink="">
      <xdr:nvSpPr>
        <xdr:cNvPr id="366" name="楕円 365"/>
        <xdr:cNvSpPr/>
      </xdr:nvSpPr>
      <xdr:spPr>
        <a:xfrm>
          <a:off x="10426700" y="9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98172</xdr:rowOff>
    </xdr:from>
    <xdr:ext cx="534377" cy="259045"/>
    <xdr:sp macro="" textlink="">
      <xdr:nvSpPr>
        <xdr:cNvPr id="367" name="農林水産業費該当値テキスト"/>
        <xdr:cNvSpPr txBox="1"/>
      </xdr:nvSpPr>
      <xdr:spPr>
        <a:xfrm>
          <a:off x="10528300" y="987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117610</xdr:rowOff>
    </xdr:from>
    <xdr:to>
      <xdr:col>50</xdr:col>
      <xdr:colOff>165100</xdr:colOff>
      <xdr:row>58</xdr:row>
      <xdr:rowOff>47760</xdr:rowOff>
    </xdr:to>
    <xdr:sp macro="" textlink="">
      <xdr:nvSpPr>
        <xdr:cNvPr id="368" name="楕円 367"/>
        <xdr:cNvSpPr/>
      </xdr:nvSpPr>
      <xdr:spPr>
        <a:xfrm>
          <a:off x="9588500" y="9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38887</xdr:rowOff>
    </xdr:from>
    <xdr:ext cx="534377" cy="259045"/>
    <xdr:sp macro="" textlink="">
      <xdr:nvSpPr>
        <xdr:cNvPr id="369" name="テキスト ボックス 368"/>
        <xdr:cNvSpPr txBox="1"/>
      </xdr:nvSpPr>
      <xdr:spPr>
        <a:xfrm>
          <a:off x="9372111" y="99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105105</xdr:rowOff>
    </xdr:from>
    <xdr:to>
      <xdr:col>46</xdr:col>
      <xdr:colOff>38100</xdr:colOff>
      <xdr:row>58</xdr:row>
      <xdr:rowOff>35255</xdr:rowOff>
    </xdr:to>
    <xdr:sp macro="" textlink="">
      <xdr:nvSpPr>
        <xdr:cNvPr id="370" name="楕円 369"/>
        <xdr:cNvSpPr/>
      </xdr:nvSpPr>
      <xdr:spPr>
        <a:xfrm>
          <a:off x="8699500" y="98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26382</xdr:rowOff>
    </xdr:from>
    <xdr:ext cx="534377" cy="259045"/>
    <xdr:sp macro="" textlink="">
      <xdr:nvSpPr>
        <xdr:cNvPr id="371" name="テキスト ボックス 370"/>
        <xdr:cNvSpPr txBox="1"/>
      </xdr:nvSpPr>
      <xdr:spPr>
        <a:xfrm>
          <a:off x="8483111" y="99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118259</xdr:rowOff>
    </xdr:from>
    <xdr:to>
      <xdr:col>41</xdr:col>
      <xdr:colOff>101600</xdr:colOff>
      <xdr:row>58</xdr:row>
      <xdr:rowOff>48409</xdr:rowOff>
    </xdr:to>
    <xdr:sp macro="" textlink="">
      <xdr:nvSpPr>
        <xdr:cNvPr id="372" name="楕円 371"/>
        <xdr:cNvSpPr/>
      </xdr:nvSpPr>
      <xdr:spPr>
        <a:xfrm>
          <a:off x="7810500" y="98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39536</xdr:rowOff>
    </xdr:from>
    <xdr:ext cx="534377" cy="259045"/>
    <xdr:sp macro="" textlink="">
      <xdr:nvSpPr>
        <xdr:cNvPr id="373" name="テキスト ボックス 372"/>
        <xdr:cNvSpPr txBox="1"/>
      </xdr:nvSpPr>
      <xdr:spPr>
        <a:xfrm>
          <a:off x="7594111" y="99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105403</xdr:rowOff>
    </xdr:from>
    <xdr:to>
      <xdr:col>36</xdr:col>
      <xdr:colOff>165100</xdr:colOff>
      <xdr:row>58</xdr:row>
      <xdr:rowOff>35553</xdr:rowOff>
    </xdr:to>
    <xdr:sp macro="" textlink="">
      <xdr:nvSpPr>
        <xdr:cNvPr id="374" name="楕円 373"/>
        <xdr:cNvSpPr/>
      </xdr:nvSpPr>
      <xdr:spPr>
        <a:xfrm>
          <a:off x="6921500" y="98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26680</xdr:rowOff>
    </xdr:from>
    <xdr:ext cx="534377" cy="259045"/>
    <xdr:sp macro="" textlink="">
      <xdr:nvSpPr>
        <xdr:cNvPr id="375" name="テキスト ボックス 374"/>
        <xdr:cNvSpPr txBox="1"/>
      </xdr:nvSpPr>
      <xdr:spPr>
        <a:xfrm>
          <a:off x="6705111" y="99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110196</xdr:rowOff>
    </xdr:from>
    <xdr:to>
      <xdr:col>55</xdr:col>
      <xdr:colOff>0</xdr:colOff>
      <xdr:row>78</xdr:row>
      <xdr:rowOff>116525</xdr:rowOff>
    </xdr:to>
    <xdr:cxnSp macro="">
      <xdr:nvCxnSpPr>
        <xdr:cNvPr id="406" name="直線コネクタ 405"/>
        <xdr:cNvCxnSpPr/>
      </xdr:nvCxnSpPr>
      <xdr:spPr>
        <a:xfrm>
          <a:off x="9639300" y="13483296"/>
          <a:ext cx="8382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110196</xdr:rowOff>
    </xdr:from>
    <xdr:to>
      <xdr:col>50</xdr:col>
      <xdr:colOff>114300</xdr:colOff>
      <xdr:row>78</xdr:row>
      <xdr:rowOff>122825</xdr:rowOff>
    </xdr:to>
    <xdr:cxnSp macro="">
      <xdr:nvCxnSpPr>
        <xdr:cNvPr id="409" name="直線コネクタ 408"/>
        <xdr:cNvCxnSpPr/>
      </xdr:nvCxnSpPr>
      <xdr:spPr>
        <a:xfrm flipV="1">
          <a:off x="8750300" y="13483296"/>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122825</xdr:rowOff>
    </xdr:from>
    <xdr:to>
      <xdr:col>45</xdr:col>
      <xdr:colOff>177800</xdr:colOff>
      <xdr:row>78</xdr:row>
      <xdr:rowOff>133902</xdr:rowOff>
    </xdr:to>
    <xdr:cxnSp macro="">
      <xdr:nvCxnSpPr>
        <xdr:cNvPr id="412" name="直線コネクタ 411"/>
        <xdr:cNvCxnSpPr/>
      </xdr:nvCxnSpPr>
      <xdr:spPr>
        <a:xfrm flipV="1">
          <a:off x="7861300" y="13495925"/>
          <a:ext cx="889000" cy="1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133902</xdr:rowOff>
    </xdr:from>
    <xdr:to>
      <xdr:col>41</xdr:col>
      <xdr:colOff>50800</xdr:colOff>
      <xdr:row>79</xdr:row>
      <xdr:rowOff>6930</xdr:rowOff>
    </xdr:to>
    <xdr:cxnSp macro="">
      <xdr:nvCxnSpPr>
        <xdr:cNvPr id="415" name="直線コネクタ 414"/>
        <xdr:cNvCxnSpPr/>
      </xdr:nvCxnSpPr>
      <xdr:spPr>
        <a:xfrm flipV="1">
          <a:off x="6972300" y="13507002"/>
          <a:ext cx="889000" cy="4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65725</xdr:rowOff>
    </xdr:from>
    <xdr:to>
      <xdr:col>55</xdr:col>
      <xdr:colOff>50800</xdr:colOff>
      <xdr:row>78</xdr:row>
      <xdr:rowOff>167325</xdr:rowOff>
    </xdr:to>
    <xdr:sp macro="" textlink="">
      <xdr:nvSpPr>
        <xdr:cNvPr id="425" name="楕円 424"/>
        <xdr:cNvSpPr/>
      </xdr:nvSpPr>
      <xdr:spPr>
        <a:xfrm>
          <a:off x="10426700" y="134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88602</xdr:rowOff>
    </xdr:from>
    <xdr:ext cx="599010" cy="259045"/>
    <xdr:sp macro="" textlink="">
      <xdr:nvSpPr>
        <xdr:cNvPr id="426" name="商工費該当値テキスト"/>
        <xdr:cNvSpPr txBox="1"/>
      </xdr:nvSpPr>
      <xdr:spPr>
        <a:xfrm>
          <a:off x="10528300" y="132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59396</xdr:rowOff>
    </xdr:from>
    <xdr:to>
      <xdr:col>50</xdr:col>
      <xdr:colOff>165100</xdr:colOff>
      <xdr:row>78</xdr:row>
      <xdr:rowOff>160996</xdr:rowOff>
    </xdr:to>
    <xdr:sp macro="" textlink="">
      <xdr:nvSpPr>
        <xdr:cNvPr id="427" name="楕円 426"/>
        <xdr:cNvSpPr/>
      </xdr:nvSpPr>
      <xdr:spPr>
        <a:xfrm>
          <a:off x="9588500" y="134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6073</xdr:rowOff>
    </xdr:from>
    <xdr:ext cx="599010" cy="259045"/>
    <xdr:sp macro="" textlink="">
      <xdr:nvSpPr>
        <xdr:cNvPr id="428" name="テキスト ボックス 427"/>
        <xdr:cNvSpPr txBox="1"/>
      </xdr:nvSpPr>
      <xdr:spPr>
        <a:xfrm>
          <a:off x="9339795" y="132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72025</xdr:rowOff>
    </xdr:from>
    <xdr:to>
      <xdr:col>46</xdr:col>
      <xdr:colOff>38100</xdr:colOff>
      <xdr:row>79</xdr:row>
      <xdr:rowOff>2175</xdr:rowOff>
    </xdr:to>
    <xdr:sp macro="" textlink="">
      <xdr:nvSpPr>
        <xdr:cNvPr id="429" name="楕円 428"/>
        <xdr:cNvSpPr/>
      </xdr:nvSpPr>
      <xdr:spPr>
        <a:xfrm>
          <a:off x="8699500" y="134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18702</xdr:rowOff>
    </xdr:from>
    <xdr:ext cx="599010" cy="259045"/>
    <xdr:sp macro="" textlink="">
      <xdr:nvSpPr>
        <xdr:cNvPr id="430" name="テキスト ボックス 429"/>
        <xdr:cNvSpPr txBox="1"/>
      </xdr:nvSpPr>
      <xdr:spPr>
        <a:xfrm>
          <a:off x="8450795" y="1322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83102</xdr:rowOff>
    </xdr:from>
    <xdr:to>
      <xdr:col>41</xdr:col>
      <xdr:colOff>101600</xdr:colOff>
      <xdr:row>79</xdr:row>
      <xdr:rowOff>13252</xdr:rowOff>
    </xdr:to>
    <xdr:sp macro="" textlink="">
      <xdr:nvSpPr>
        <xdr:cNvPr id="431" name="楕円 430"/>
        <xdr:cNvSpPr/>
      </xdr:nvSpPr>
      <xdr:spPr>
        <a:xfrm>
          <a:off x="7810500" y="134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29779</xdr:rowOff>
    </xdr:from>
    <xdr:ext cx="599010" cy="259045"/>
    <xdr:sp macro="" textlink="">
      <xdr:nvSpPr>
        <xdr:cNvPr id="432" name="テキスト ボックス 431"/>
        <xdr:cNvSpPr txBox="1"/>
      </xdr:nvSpPr>
      <xdr:spPr>
        <a:xfrm>
          <a:off x="7561795" y="132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127580</xdr:rowOff>
    </xdr:from>
    <xdr:to>
      <xdr:col>36</xdr:col>
      <xdr:colOff>165100</xdr:colOff>
      <xdr:row>79</xdr:row>
      <xdr:rowOff>57730</xdr:rowOff>
    </xdr:to>
    <xdr:sp macro="" textlink="">
      <xdr:nvSpPr>
        <xdr:cNvPr id="433" name="楕円 432"/>
        <xdr:cNvSpPr/>
      </xdr:nvSpPr>
      <xdr:spPr>
        <a:xfrm>
          <a:off x="6921500" y="135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74257</xdr:rowOff>
    </xdr:from>
    <xdr:ext cx="534377" cy="259045"/>
    <xdr:sp macro="" textlink="">
      <xdr:nvSpPr>
        <xdr:cNvPr id="434" name="テキスト ボックス 433"/>
        <xdr:cNvSpPr txBox="1"/>
      </xdr:nvSpPr>
      <xdr:spPr>
        <a:xfrm>
          <a:off x="6705111" y="132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114027</xdr:rowOff>
    </xdr:from>
    <xdr:to>
      <xdr:col>55</xdr:col>
      <xdr:colOff>0</xdr:colOff>
      <xdr:row>98</xdr:row>
      <xdr:rowOff>124656</xdr:rowOff>
    </xdr:to>
    <xdr:cxnSp macro="">
      <xdr:nvCxnSpPr>
        <xdr:cNvPr id="463" name="直線コネクタ 462"/>
        <xdr:cNvCxnSpPr/>
      </xdr:nvCxnSpPr>
      <xdr:spPr>
        <a:xfrm flipV="1">
          <a:off x="9639300" y="16916127"/>
          <a:ext cx="8382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124656</xdr:rowOff>
    </xdr:from>
    <xdr:to>
      <xdr:col>50</xdr:col>
      <xdr:colOff>114300</xdr:colOff>
      <xdr:row>98</xdr:row>
      <xdr:rowOff>137119</xdr:rowOff>
    </xdr:to>
    <xdr:cxnSp macro="">
      <xdr:nvCxnSpPr>
        <xdr:cNvPr id="466" name="直線コネクタ 465"/>
        <xdr:cNvCxnSpPr/>
      </xdr:nvCxnSpPr>
      <xdr:spPr>
        <a:xfrm flipV="1">
          <a:off x="8750300" y="16926756"/>
          <a:ext cx="889000" cy="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137119</xdr:rowOff>
    </xdr:from>
    <xdr:to>
      <xdr:col>45</xdr:col>
      <xdr:colOff>177800</xdr:colOff>
      <xdr:row>98</xdr:row>
      <xdr:rowOff>139636</xdr:rowOff>
    </xdr:to>
    <xdr:cxnSp macro="">
      <xdr:nvCxnSpPr>
        <xdr:cNvPr id="469" name="直線コネクタ 468"/>
        <xdr:cNvCxnSpPr/>
      </xdr:nvCxnSpPr>
      <xdr:spPr>
        <a:xfrm flipV="1">
          <a:off x="7861300" y="16939219"/>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139636</xdr:rowOff>
    </xdr:from>
    <xdr:to>
      <xdr:col>41</xdr:col>
      <xdr:colOff>50800</xdr:colOff>
      <xdr:row>98</xdr:row>
      <xdr:rowOff>141728</xdr:rowOff>
    </xdr:to>
    <xdr:cxnSp macro="">
      <xdr:nvCxnSpPr>
        <xdr:cNvPr id="472" name="直線コネクタ 471"/>
        <xdr:cNvCxnSpPr/>
      </xdr:nvCxnSpPr>
      <xdr:spPr>
        <a:xfrm flipV="1">
          <a:off x="6972300" y="16941736"/>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63227</xdr:rowOff>
    </xdr:from>
    <xdr:to>
      <xdr:col>55</xdr:col>
      <xdr:colOff>50800</xdr:colOff>
      <xdr:row>98</xdr:row>
      <xdr:rowOff>164827</xdr:rowOff>
    </xdr:to>
    <xdr:sp macro="" textlink="">
      <xdr:nvSpPr>
        <xdr:cNvPr id="482" name="楕円 481"/>
        <xdr:cNvSpPr/>
      </xdr:nvSpPr>
      <xdr:spPr>
        <a:xfrm>
          <a:off x="10426700" y="168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99010" cy="259045"/>
    <xdr:sp macro="" textlink="">
      <xdr:nvSpPr>
        <xdr:cNvPr id="483" name="土木費該当値テキスト"/>
        <xdr:cNvSpPr txBox="1"/>
      </xdr:nvSpPr>
      <xdr:spPr>
        <a:xfrm>
          <a:off x="10528300" y="16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73856</xdr:rowOff>
    </xdr:from>
    <xdr:to>
      <xdr:col>50</xdr:col>
      <xdr:colOff>165100</xdr:colOff>
      <xdr:row>99</xdr:row>
      <xdr:rowOff>4006</xdr:rowOff>
    </xdr:to>
    <xdr:sp macro="" textlink="">
      <xdr:nvSpPr>
        <xdr:cNvPr id="484" name="楕円 483"/>
        <xdr:cNvSpPr/>
      </xdr:nvSpPr>
      <xdr:spPr>
        <a:xfrm>
          <a:off x="9588500" y="168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166583</xdr:rowOff>
    </xdr:from>
    <xdr:ext cx="599010" cy="259045"/>
    <xdr:sp macro="" textlink="">
      <xdr:nvSpPr>
        <xdr:cNvPr id="485" name="テキスト ボックス 484"/>
        <xdr:cNvSpPr txBox="1"/>
      </xdr:nvSpPr>
      <xdr:spPr>
        <a:xfrm>
          <a:off x="9339795" y="1696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86319</xdr:rowOff>
    </xdr:from>
    <xdr:to>
      <xdr:col>46</xdr:col>
      <xdr:colOff>38100</xdr:colOff>
      <xdr:row>99</xdr:row>
      <xdr:rowOff>16469</xdr:rowOff>
    </xdr:to>
    <xdr:sp macro="" textlink="">
      <xdr:nvSpPr>
        <xdr:cNvPr id="486" name="楕円 485"/>
        <xdr:cNvSpPr/>
      </xdr:nvSpPr>
      <xdr:spPr>
        <a:xfrm>
          <a:off x="8699500" y="168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7596</xdr:rowOff>
    </xdr:from>
    <xdr:ext cx="599010" cy="259045"/>
    <xdr:sp macro="" textlink="">
      <xdr:nvSpPr>
        <xdr:cNvPr id="487" name="テキスト ボックス 486"/>
        <xdr:cNvSpPr txBox="1"/>
      </xdr:nvSpPr>
      <xdr:spPr>
        <a:xfrm>
          <a:off x="8450795" y="1698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88836</xdr:rowOff>
    </xdr:from>
    <xdr:to>
      <xdr:col>41</xdr:col>
      <xdr:colOff>101600</xdr:colOff>
      <xdr:row>99</xdr:row>
      <xdr:rowOff>18986</xdr:rowOff>
    </xdr:to>
    <xdr:sp macro="" textlink="">
      <xdr:nvSpPr>
        <xdr:cNvPr id="488" name="楕円 487"/>
        <xdr:cNvSpPr/>
      </xdr:nvSpPr>
      <xdr:spPr>
        <a:xfrm>
          <a:off x="7810500" y="168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10113</xdr:rowOff>
    </xdr:from>
    <xdr:ext cx="599010" cy="259045"/>
    <xdr:sp macro="" textlink="">
      <xdr:nvSpPr>
        <xdr:cNvPr id="489" name="テキスト ボックス 488"/>
        <xdr:cNvSpPr txBox="1"/>
      </xdr:nvSpPr>
      <xdr:spPr>
        <a:xfrm>
          <a:off x="7561795" y="1698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90928</xdr:rowOff>
    </xdr:from>
    <xdr:to>
      <xdr:col>36</xdr:col>
      <xdr:colOff>165100</xdr:colOff>
      <xdr:row>99</xdr:row>
      <xdr:rowOff>21078</xdr:rowOff>
    </xdr:to>
    <xdr:sp macro="" textlink="">
      <xdr:nvSpPr>
        <xdr:cNvPr id="490" name="楕円 489"/>
        <xdr:cNvSpPr/>
      </xdr:nvSpPr>
      <xdr:spPr>
        <a:xfrm>
          <a:off x="6921500" y="168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12205</xdr:rowOff>
    </xdr:from>
    <xdr:ext cx="534377" cy="259045"/>
    <xdr:sp macro="" textlink="">
      <xdr:nvSpPr>
        <xdr:cNvPr id="491" name="テキスト ボックス 490"/>
        <xdr:cNvSpPr txBox="1"/>
      </xdr:nvSpPr>
      <xdr:spPr>
        <a:xfrm>
          <a:off x="6705111" y="1698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122378</xdr:rowOff>
    </xdr:from>
    <xdr:to>
      <xdr:col>85</xdr:col>
      <xdr:colOff>127000</xdr:colOff>
      <xdr:row>38</xdr:row>
      <xdr:rowOff>137970</xdr:rowOff>
    </xdr:to>
    <xdr:cxnSp macro="">
      <xdr:nvCxnSpPr>
        <xdr:cNvPr id="520" name="直線コネクタ 519"/>
        <xdr:cNvCxnSpPr/>
      </xdr:nvCxnSpPr>
      <xdr:spPr>
        <a:xfrm flipV="1">
          <a:off x="15481300" y="6637478"/>
          <a:ext cx="8382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27558</xdr:rowOff>
    </xdr:from>
    <xdr:to>
      <xdr:col>81</xdr:col>
      <xdr:colOff>50800</xdr:colOff>
      <xdr:row>38</xdr:row>
      <xdr:rowOff>137970</xdr:rowOff>
    </xdr:to>
    <xdr:cxnSp macro="">
      <xdr:nvCxnSpPr>
        <xdr:cNvPr id="523" name="直線コネクタ 522"/>
        <xdr:cNvCxnSpPr/>
      </xdr:nvCxnSpPr>
      <xdr:spPr>
        <a:xfrm>
          <a:off x="14592300" y="6542658"/>
          <a:ext cx="889000" cy="1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166519</xdr:rowOff>
    </xdr:from>
    <xdr:to>
      <xdr:col>76</xdr:col>
      <xdr:colOff>114300</xdr:colOff>
      <xdr:row>38</xdr:row>
      <xdr:rowOff>27558</xdr:rowOff>
    </xdr:to>
    <xdr:cxnSp macro="">
      <xdr:nvCxnSpPr>
        <xdr:cNvPr id="526" name="直線コネクタ 525"/>
        <xdr:cNvCxnSpPr/>
      </xdr:nvCxnSpPr>
      <xdr:spPr>
        <a:xfrm>
          <a:off x="13703300" y="6510169"/>
          <a:ext cx="889000" cy="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166519</xdr:rowOff>
    </xdr:from>
    <xdr:to>
      <xdr:col>71</xdr:col>
      <xdr:colOff>177800</xdr:colOff>
      <xdr:row>38</xdr:row>
      <xdr:rowOff>154058</xdr:rowOff>
    </xdr:to>
    <xdr:cxnSp macro="">
      <xdr:nvCxnSpPr>
        <xdr:cNvPr id="529" name="直線コネクタ 528"/>
        <xdr:cNvCxnSpPr/>
      </xdr:nvCxnSpPr>
      <xdr:spPr>
        <a:xfrm flipV="1">
          <a:off x="12814300" y="6510169"/>
          <a:ext cx="889000" cy="15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71578</xdr:rowOff>
    </xdr:from>
    <xdr:to>
      <xdr:col>85</xdr:col>
      <xdr:colOff>177800</xdr:colOff>
      <xdr:row>39</xdr:row>
      <xdr:rowOff>1728</xdr:rowOff>
    </xdr:to>
    <xdr:sp macro="" textlink="">
      <xdr:nvSpPr>
        <xdr:cNvPr id="539" name="楕円 538"/>
        <xdr:cNvSpPr/>
      </xdr:nvSpPr>
      <xdr:spPr>
        <a:xfrm>
          <a:off x="16268700" y="65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87170</xdr:rowOff>
    </xdr:from>
    <xdr:to>
      <xdr:col>81</xdr:col>
      <xdr:colOff>101600</xdr:colOff>
      <xdr:row>39</xdr:row>
      <xdr:rowOff>17320</xdr:rowOff>
    </xdr:to>
    <xdr:sp macro="" textlink="">
      <xdr:nvSpPr>
        <xdr:cNvPr id="541" name="楕円 540"/>
        <xdr:cNvSpPr/>
      </xdr:nvSpPr>
      <xdr:spPr>
        <a:xfrm>
          <a:off x="15430500" y="66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8447</xdr:rowOff>
    </xdr:from>
    <xdr:ext cx="534377" cy="259045"/>
    <xdr:sp macro="" textlink="">
      <xdr:nvSpPr>
        <xdr:cNvPr id="542" name="テキスト ボックス 541"/>
        <xdr:cNvSpPr txBox="1"/>
      </xdr:nvSpPr>
      <xdr:spPr>
        <a:xfrm>
          <a:off x="15214111" y="66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148208</xdr:rowOff>
    </xdr:from>
    <xdr:to>
      <xdr:col>76</xdr:col>
      <xdr:colOff>165100</xdr:colOff>
      <xdr:row>38</xdr:row>
      <xdr:rowOff>78358</xdr:rowOff>
    </xdr:to>
    <xdr:sp macro="" textlink="">
      <xdr:nvSpPr>
        <xdr:cNvPr id="543" name="楕円 542"/>
        <xdr:cNvSpPr/>
      </xdr:nvSpPr>
      <xdr:spPr>
        <a:xfrm>
          <a:off x="14541500" y="64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94885</xdr:rowOff>
    </xdr:from>
    <xdr:ext cx="534377" cy="259045"/>
    <xdr:sp macro="" textlink="">
      <xdr:nvSpPr>
        <xdr:cNvPr id="544" name="テキスト ボックス 543"/>
        <xdr:cNvSpPr txBox="1"/>
      </xdr:nvSpPr>
      <xdr:spPr>
        <a:xfrm>
          <a:off x="14325111" y="62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115719</xdr:rowOff>
    </xdr:from>
    <xdr:to>
      <xdr:col>72</xdr:col>
      <xdr:colOff>38100</xdr:colOff>
      <xdr:row>38</xdr:row>
      <xdr:rowOff>45869</xdr:rowOff>
    </xdr:to>
    <xdr:sp macro="" textlink="">
      <xdr:nvSpPr>
        <xdr:cNvPr id="545" name="楕円 544"/>
        <xdr:cNvSpPr/>
      </xdr:nvSpPr>
      <xdr:spPr>
        <a:xfrm>
          <a:off x="13652500" y="64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62396</xdr:rowOff>
    </xdr:from>
    <xdr:ext cx="599010" cy="259045"/>
    <xdr:sp macro="" textlink="">
      <xdr:nvSpPr>
        <xdr:cNvPr id="546" name="テキスト ボックス 545"/>
        <xdr:cNvSpPr txBox="1"/>
      </xdr:nvSpPr>
      <xdr:spPr>
        <a:xfrm>
          <a:off x="13403795" y="623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103258</xdr:rowOff>
    </xdr:from>
    <xdr:to>
      <xdr:col>67</xdr:col>
      <xdr:colOff>101600</xdr:colOff>
      <xdr:row>39</xdr:row>
      <xdr:rowOff>33408</xdr:rowOff>
    </xdr:to>
    <xdr:sp macro="" textlink="">
      <xdr:nvSpPr>
        <xdr:cNvPr id="547" name="楕円 546"/>
        <xdr:cNvSpPr/>
      </xdr:nvSpPr>
      <xdr:spPr>
        <a:xfrm>
          <a:off x="12763500" y="66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24535</xdr:rowOff>
    </xdr:from>
    <xdr:ext cx="534377" cy="259045"/>
    <xdr:sp macro="" textlink="">
      <xdr:nvSpPr>
        <xdr:cNvPr id="548" name="テキスト ボックス 547"/>
        <xdr:cNvSpPr txBox="1"/>
      </xdr:nvSpPr>
      <xdr:spPr>
        <a:xfrm>
          <a:off x="12547111" y="671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41311</xdr:rowOff>
    </xdr:from>
    <xdr:to>
      <xdr:col>85</xdr:col>
      <xdr:colOff>127000</xdr:colOff>
      <xdr:row>57</xdr:row>
      <xdr:rowOff>60239</xdr:rowOff>
    </xdr:to>
    <xdr:cxnSp macro="">
      <xdr:nvCxnSpPr>
        <xdr:cNvPr id="575" name="直線コネクタ 574"/>
        <xdr:cNvCxnSpPr/>
      </xdr:nvCxnSpPr>
      <xdr:spPr>
        <a:xfrm flipV="1">
          <a:off x="15481300" y="9813961"/>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60239</xdr:rowOff>
    </xdr:from>
    <xdr:to>
      <xdr:col>81</xdr:col>
      <xdr:colOff>50800</xdr:colOff>
      <xdr:row>57</xdr:row>
      <xdr:rowOff>121586</xdr:rowOff>
    </xdr:to>
    <xdr:cxnSp macro="">
      <xdr:nvCxnSpPr>
        <xdr:cNvPr id="578" name="直線コネクタ 577"/>
        <xdr:cNvCxnSpPr/>
      </xdr:nvCxnSpPr>
      <xdr:spPr>
        <a:xfrm flipV="1">
          <a:off x="14592300" y="9832889"/>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121586</xdr:rowOff>
    </xdr:from>
    <xdr:to>
      <xdr:col>76</xdr:col>
      <xdr:colOff>114300</xdr:colOff>
      <xdr:row>57</xdr:row>
      <xdr:rowOff>124107</xdr:rowOff>
    </xdr:to>
    <xdr:cxnSp macro="">
      <xdr:nvCxnSpPr>
        <xdr:cNvPr id="581" name="直線コネクタ 580"/>
        <xdr:cNvCxnSpPr/>
      </xdr:nvCxnSpPr>
      <xdr:spPr>
        <a:xfrm flipV="1">
          <a:off x="13703300" y="9894236"/>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119078</xdr:rowOff>
    </xdr:from>
    <xdr:to>
      <xdr:col>71</xdr:col>
      <xdr:colOff>177800</xdr:colOff>
      <xdr:row>57</xdr:row>
      <xdr:rowOff>124107</xdr:rowOff>
    </xdr:to>
    <xdr:cxnSp macro="">
      <xdr:nvCxnSpPr>
        <xdr:cNvPr id="584" name="直線コネクタ 583"/>
        <xdr:cNvCxnSpPr/>
      </xdr:nvCxnSpPr>
      <xdr:spPr>
        <a:xfrm>
          <a:off x="12814300" y="989172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161961</xdr:rowOff>
    </xdr:from>
    <xdr:to>
      <xdr:col>85</xdr:col>
      <xdr:colOff>177800</xdr:colOff>
      <xdr:row>57</xdr:row>
      <xdr:rowOff>92111</xdr:rowOff>
    </xdr:to>
    <xdr:sp macro="" textlink="">
      <xdr:nvSpPr>
        <xdr:cNvPr id="594" name="楕円 593"/>
        <xdr:cNvSpPr/>
      </xdr:nvSpPr>
      <xdr:spPr>
        <a:xfrm>
          <a:off x="162687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140388</xdr:rowOff>
    </xdr:from>
    <xdr:ext cx="599010" cy="259045"/>
    <xdr:sp macro="" textlink="">
      <xdr:nvSpPr>
        <xdr:cNvPr id="595" name="教育費該当値テキスト"/>
        <xdr:cNvSpPr txBox="1"/>
      </xdr:nvSpPr>
      <xdr:spPr>
        <a:xfrm>
          <a:off x="16370300" y="974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9439</xdr:rowOff>
    </xdr:from>
    <xdr:to>
      <xdr:col>81</xdr:col>
      <xdr:colOff>101600</xdr:colOff>
      <xdr:row>57</xdr:row>
      <xdr:rowOff>111039</xdr:rowOff>
    </xdr:to>
    <xdr:sp macro="" textlink="">
      <xdr:nvSpPr>
        <xdr:cNvPr id="596" name="楕円 595"/>
        <xdr:cNvSpPr/>
      </xdr:nvSpPr>
      <xdr:spPr>
        <a:xfrm>
          <a:off x="15430500" y="97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102166</xdr:rowOff>
    </xdr:from>
    <xdr:ext cx="599010" cy="259045"/>
    <xdr:sp macro="" textlink="">
      <xdr:nvSpPr>
        <xdr:cNvPr id="597" name="テキスト ボックス 596"/>
        <xdr:cNvSpPr txBox="1"/>
      </xdr:nvSpPr>
      <xdr:spPr>
        <a:xfrm>
          <a:off x="15181795" y="98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70786</xdr:rowOff>
    </xdr:from>
    <xdr:to>
      <xdr:col>76</xdr:col>
      <xdr:colOff>165100</xdr:colOff>
      <xdr:row>58</xdr:row>
      <xdr:rowOff>936</xdr:rowOff>
    </xdr:to>
    <xdr:sp macro="" textlink="">
      <xdr:nvSpPr>
        <xdr:cNvPr id="598" name="楕円 597"/>
        <xdr:cNvSpPr/>
      </xdr:nvSpPr>
      <xdr:spPr>
        <a:xfrm>
          <a:off x="14541500" y="98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163513</xdr:rowOff>
    </xdr:from>
    <xdr:ext cx="534377" cy="259045"/>
    <xdr:sp macro="" textlink="">
      <xdr:nvSpPr>
        <xdr:cNvPr id="599" name="テキスト ボックス 598"/>
        <xdr:cNvSpPr txBox="1"/>
      </xdr:nvSpPr>
      <xdr:spPr>
        <a:xfrm>
          <a:off x="14325111" y="99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73307</xdr:rowOff>
    </xdr:from>
    <xdr:to>
      <xdr:col>72</xdr:col>
      <xdr:colOff>38100</xdr:colOff>
      <xdr:row>58</xdr:row>
      <xdr:rowOff>3457</xdr:rowOff>
    </xdr:to>
    <xdr:sp macro="" textlink="">
      <xdr:nvSpPr>
        <xdr:cNvPr id="600" name="楕円 599"/>
        <xdr:cNvSpPr/>
      </xdr:nvSpPr>
      <xdr:spPr>
        <a:xfrm>
          <a:off x="13652500" y="98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166034</xdr:rowOff>
    </xdr:from>
    <xdr:ext cx="534377" cy="259045"/>
    <xdr:sp macro="" textlink="">
      <xdr:nvSpPr>
        <xdr:cNvPr id="601" name="テキスト ボックス 600"/>
        <xdr:cNvSpPr txBox="1"/>
      </xdr:nvSpPr>
      <xdr:spPr>
        <a:xfrm>
          <a:off x="13436111" y="99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68278</xdr:rowOff>
    </xdr:from>
    <xdr:to>
      <xdr:col>67</xdr:col>
      <xdr:colOff>101600</xdr:colOff>
      <xdr:row>57</xdr:row>
      <xdr:rowOff>169878</xdr:rowOff>
    </xdr:to>
    <xdr:sp macro="" textlink="">
      <xdr:nvSpPr>
        <xdr:cNvPr id="602" name="楕円 601"/>
        <xdr:cNvSpPr/>
      </xdr:nvSpPr>
      <xdr:spPr>
        <a:xfrm>
          <a:off x="12763500" y="98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161005</xdr:rowOff>
    </xdr:from>
    <xdr:ext cx="534377" cy="259045"/>
    <xdr:sp macro="" textlink="">
      <xdr:nvSpPr>
        <xdr:cNvPr id="603" name="テキスト ボックス 602"/>
        <xdr:cNvSpPr txBox="1"/>
      </xdr:nvSpPr>
      <xdr:spPr>
        <a:xfrm>
          <a:off x="12547111" y="993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19794</xdr:rowOff>
    </xdr:from>
    <xdr:to>
      <xdr:col>85</xdr:col>
      <xdr:colOff>127000</xdr:colOff>
      <xdr:row>78</xdr:row>
      <xdr:rowOff>23040</xdr:rowOff>
    </xdr:to>
    <xdr:cxnSp macro="">
      <xdr:nvCxnSpPr>
        <xdr:cNvPr id="628" name="直線コネクタ 627"/>
        <xdr:cNvCxnSpPr/>
      </xdr:nvCxnSpPr>
      <xdr:spPr>
        <a:xfrm flipV="1">
          <a:off x="15481300" y="13392894"/>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23040</xdr:rowOff>
    </xdr:from>
    <xdr:to>
      <xdr:col>81</xdr:col>
      <xdr:colOff>50800</xdr:colOff>
      <xdr:row>78</xdr:row>
      <xdr:rowOff>25400</xdr:rowOff>
    </xdr:to>
    <xdr:cxnSp macro="">
      <xdr:nvCxnSpPr>
        <xdr:cNvPr id="631" name="直線コネクタ 630"/>
        <xdr:cNvCxnSpPr/>
      </xdr:nvCxnSpPr>
      <xdr:spPr>
        <a:xfrm flipV="1">
          <a:off x="14592300" y="13396140"/>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140444</xdr:rowOff>
    </xdr:from>
    <xdr:to>
      <xdr:col>85</xdr:col>
      <xdr:colOff>177800</xdr:colOff>
      <xdr:row>78</xdr:row>
      <xdr:rowOff>70594</xdr:rowOff>
    </xdr:to>
    <xdr:sp macro="" textlink="">
      <xdr:nvSpPr>
        <xdr:cNvPr id="647" name="楕円 646"/>
        <xdr:cNvSpPr/>
      </xdr:nvSpPr>
      <xdr:spPr>
        <a:xfrm>
          <a:off x="16268700" y="133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55371</xdr:rowOff>
    </xdr:from>
    <xdr:ext cx="378565" cy="259045"/>
    <xdr:sp macro="" textlink="">
      <xdr:nvSpPr>
        <xdr:cNvPr id="648" name="災害復旧費該当値テキスト"/>
        <xdr:cNvSpPr txBox="1"/>
      </xdr:nvSpPr>
      <xdr:spPr>
        <a:xfrm>
          <a:off x="16370300" y="1325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143690</xdr:rowOff>
    </xdr:from>
    <xdr:to>
      <xdr:col>81</xdr:col>
      <xdr:colOff>101600</xdr:colOff>
      <xdr:row>78</xdr:row>
      <xdr:rowOff>73840</xdr:rowOff>
    </xdr:to>
    <xdr:sp macro="" textlink="">
      <xdr:nvSpPr>
        <xdr:cNvPr id="649" name="楕円 648"/>
        <xdr:cNvSpPr/>
      </xdr:nvSpPr>
      <xdr:spPr>
        <a:xfrm>
          <a:off x="15430500" y="133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64967</xdr:rowOff>
    </xdr:from>
    <xdr:ext cx="378565" cy="259045"/>
    <xdr:sp macro="" textlink="">
      <xdr:nvSpPr>
        <xdr:cNvPr id="650" name="テキスト ボックス 649"/>
        <xdr:cNvSpPr txBox="1"/>
      </xdr:nvSpPr>
      <xdr:spPr>
        <a:xfrm>
          <a:off x="15292017" y="1343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121458</xdr:rowOff>
    </xdr:from>
    <xdr:to>
      <xdr:col>85</xdr:col>
      <xdr:colOff>127000</xdr:colOff>
      <xdr:row>97</xdr:row>
      <xdr:rowOff>131674</xdr:rowOff>
    </xdr:to>
    <xdr:cxnSp macro="">
      <xdr:nvCxnSpPr>
        <xdr:cNvPr id="685" name="直線コネクタ 684"/>
        <xdr:cNvCxnSpPr/>
      </xdr:nvCxnSpPr>
      <xdr:spPr>
        <a:xfrm>
          <a:off x="15481300" y="16752108"/>
          <a:ext cx="838200" cy="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113717</xdr:rowOff>
    </xdr:from>
    <xdr:to>
      <xdr:col>81</xdr:col>
      <xdr:colOff>50800</xdr:colOff>
      <xdr:row>97</xdr:row>
      <xdr:rowOff>121458</xdr:rowOff>
    </xdr:to>
    <xdr:cxnSp macro="">
      <xdr:nvCxnSpPr>
        <xdr:cNvPr id="688" name="直線コネクタ 687"/>
        <xdr:cNvCxnSpPr/>
      </xdr:nvCxnSpPr>
      <xdr:spPr>
        <a:xfrm>
          <a:off x="14592300" y="16744367"/>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113717</xdr:rowOff>
    </xdr:from>
    <xdr:to>
      <xdr:col>76</xdr:col>
      <xdr:colOff>114300</xdr:colOff>
      <xdr:row>97</xdr:row>
      <xdr:rowOff>134156</xdr:rowOff>
    </xdr:to>
    <xdr:cxnSp macro="">
      <xdr:nvCxnSpPr>
        <xdr:cNvPr id="691" name="直線コネクタ 690"/>
        <xdr:cNvCxnSpPr/>
      </xdr:nvCxnSpPr>
      <xdr:spPr>
        <a:xfrm flipV="1">
          <a:off x="13703300" y="16744367"/>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134156</xdr:rowOff>
    </xdr:from>
    <xdr:to>
      <xdr:col>71</xdr:col>
      <xdr:colOff>177800</xdr:colOff>
      <xdr:row>97</xdr:row>
      <xdr:rowOff>138683</xdr:rowOff>
    </xdr:to>
    <xdr:cxnSp macro="">
      <xdr:nvCxnSpPr>
        <xdr:cNvPr id="694" name="直線コネクタ 693"/>
        <xdr:cNvCxnSpPr/>
      </xdr:nvCxnSpPr>
      <xdr:spPr>
        <a:xfrm flipV="1">
          <a:off x="12814300" y="1676480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80874</xdr:rowOff>
    </xdr:from>
    <xdr:to>
      <xdr:col>85</xdr:col>
      <xdr:colOff>177800</xdr:colOff>
      <xdr:row>98</xdr:row>
      <xdr:rowOff>11024</xdr:rowOff>
    </xdr:to>
    <xdr:sp macro="" textlink="">
      <xdr:nvSpPr>
        <xdr:cNvPr id="704" name="楕円 703"/>
        <xdr:cNvSpPr/>
      </xdr:nvSpPr>
      <xdr:spPr>
        <a:xfrm>
          <a:off x="16268700" y="167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59301</xdr:rowOff>
    </xdr:from>
    <xdr:ext cx="599010" cy="259045"/>
    <xdr:sp macro="" textlink="">
      <xdr:nvSpPr>
        <xdr:cNvPr id="705" name="公債費該当値テキスト"/>
        <xdr:cNvSpPr txBox="1"/>
      </xdr:nvSpPr>
      <xdr:spPr>
        <a:xfrm>
          <a:off x="16370300" y="1668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70658</xdr:rowOff>
    </xdr:from>
    <xdr:to>
      <xdr:col>81</xdr:col>
      <xdr:colOff>101600</xdr:colOff>
      <xdr:row>98</xdr:row>
      <xdr:rowOff>808</xdr:rowOff>
    </xdr:to>
    <xdr:sp macro="" textlink="">
      <xdr:nvSpPr>
        <xdr:cNvPr id="706" name="楕円 705"/>
        <xdr:cNvSpPr/>
      </xdr:nvSpPr>
      <xdr:spPr>
        <a:xfrm>
          <a:off x="15430500" y="16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163385</xdr:rowOff>
    </xdr:from>
    <xdr:ext cx="599010" cy="259045"/>
    <xdr:sp macro="" textlink="">
      <xdr:nvSpPr>
        <xdr:cNvPr id="707" name="テキスト ボックス 706"/>
        <xdr:cNvSpPr txBox="1"/>
      </xdr:nvSpPr>
      <xdr:spPr>
        <a:xfrm>
          <a:off x="15181795" y="16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62917</xdr:rowOff>
    </xdr:from>
    <xdr:to>
      <xdr:col>76</xdr:col>
      <xdr:colOff>165100</xdr:colOff>
      <xdr:row>97</xdr:row>
      <xdr:rowOff>164517</xdr:rowOff>
    </xdr:to>
    <xdr:sp macro="" textlink="">
      <xdr:nvSpPr>
        <xdr:cNvPr id="708" name="楕円 707"/>
        <xdr:cNvSpPr/>
      </xdr:nvSpPr>
      <xdr:spPr>
        <a:xfrm>
          <a:off x="14541500" y="166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155644</xdr:rowOff>
    </xdr:from>
    <xdr:ext cx="599010" cy="259045"/>
    <xdr:sp macro="" textlink="">
      <xdr:nvSpPr>
        <xdr:cNvPr id="709" name="テキスト ボックス 708"/>
        <xdr:cNvSpPr txBox="1"/>
      </xdr:nvSpPr>
      <xdr:spPr>
        <a:xfrm>
          <a:off x="14292795" y="167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83356</xdr:rowOff>
    </xdr:from>
    <xdr:to>
      <xdr:col>72</xdr:col>
      <xdr:colOff>38100</xdr:colOff>
      <xdr:row>98</xdr:row>
      <xdr:rowOff>13506</xdr:rowOff>
    </xdr:to>
    <xdr:sp macro="" textlink="">
      <xdr:nvSpPr>
        <xdr:cNvPr id="710" name="楕円 709"/>
        <xdr:cNvSpPr/>
      </xdr:nvSpPr>
      <xdr:spPr>
        <a:xfrm>
          <a:off x="13652500" y="167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30033</xdr:rowOff>
    </xdr:from>
    <xdr:ext cx="599010" cy="259045"/>
    <xdr:sp macro="" textlink="">
      <xdr:nvSpPr>
        <xdr:cNvPr id="711" name="テキスト ボックス 710"/>
        <xdr:cNvSpPr txBox="1"/>
      </xdr:nvSpPr>
      <xdr:spPr>
        <a:xfrm>
          <a:off x="13403795" y="164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87883</xdr:rowOff>
    </xdr:from>
    <xdr:to>
      <xdr:col>67</xdr:col>
      <xdr:colOff>101600</xdr:colOff>
      <xdr:row>98</xdr:row>
      <xdr:rowOff>18033</xdr:rowOff>
    </xdr:to>
    <xdr:sp macro="" textlink="">
      <xdr:nvSpPr>
        <xdr:cNvPr id="712" name="楕円 711"/>
        <xdr:cNvSpPr/>
      </xdr:nvSpPr>
      <xdr:spPr>
        <a:xfrm>
          <a:off x="12763500" y="167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9160</xdr:rowOff>
    </xdr:from>
    <xdr:ext cx="599010" cy="259045"/>
    <xdr:sp macro="" textlink="">
      <xdr:nvSpPr>
        <xdr:cNvPr id="713" name="テキスト ボックス 712"/>
        <xdr:cNvSpPr txBox="1"/>
      </xdr:nvSpPr>
      <xdr:spPr>
        <a:xfrm>
          <a:off x="12514795" y="1681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目的別における類似団体平均と比較して、議会費・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を除く全て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において下回っており、健全な財政運営である。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商工費における類似団体平均比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64,332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上回っていることについて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ヵ年計画の裏磐梯観光施設再生整備事業によるものである。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が昨年より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円上回った。令和元年から報酬が改正されたため、今後は更に類似団体平均比を大きく上回るものと考えられる。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毎年積立及び取壊し等を実施しており、平成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年度末には</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収支は、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百万となり、前年度比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百万の</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年度の単年度収支は、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百万となり、実質単年度</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収支は、△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百万となった。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全会計において黒字となっており、連結実質赤字比率はない。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総合振興計画、過疎計画及び重点事業による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重点選別主義による事業実施により、一般会計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及び企業会計は、ほぼ横ばいの推移である。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福祉・観光・産業・文教施設など概ね必要水準に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達していることから、地方債の残高は、横ばいか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ら増加傾向である。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債務負担行為においても、新たな設定予定はなく、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latin typeface="ＭＳ Ｐゴシック" panose="020B0600070205080204" pitchFamily="50" charset="-128"/>
              <a:ea typeface="ＭＳ Ｐゴシック" panose="020B0600070205080204" pitchFamily="50" charset="-128"/>
            </a:rPr>
            <a:t>満期一括償還地方債を利用していない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福島県北塩原村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地方債の計画的な償還を図っている。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公営企業債繰入見込みについては、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繰入金のうち、償還に充てる経費率が増加したこと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また、充当可能基金においては、平成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年度末には、</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年度以後、減少傾向とな</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福島県北塩原村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千円積立てた一方で、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震災関連の継続事業経費や公共施設個別施設計画の策定など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百万円、公共施設等維持補修基金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百万を取崩したことにより、基金全体で前年度比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政策的な大規模事業等には財政調整基金や公共施設等維持補修基金を取崩しし、目的にあった有効な活用を予定している。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今後は、大規模な公共施設等の改修事業が想定されるため、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公共施設個別施設計画に基づき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目的を持った積立や取崩しをする。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中長期的には、全体的に減少傾向と推測される。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公共施設等維持補修基金は、公共施設等の改修事業への活用や、地域福祉基金は、保健福祉活動の促進と健康づくり事業への活用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個別施設計画策定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事業等により取崩ししたため減。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公共施設個別施設計画に基づき、中長期的な改修計画を立てる予定のため、計画的な積立及び取崩しを予定。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当初予算編成時に、景気の動向を踏まえ、村税や交付税の見込みなどを勘案したことによる減。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災害などの不測の事態に備えるとともに、緊急的な政策的事業に備え、現在高を維持出来るよう努める。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減債対策債元利償還分のため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百万を取崩ししたことによる減。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毎年度、減債対策債元利償還分のため取崩す予定であるため、減少傾向になる。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2,752
234.08
3,463,483
3,263,181
197,337
1,879,842
4,553,877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同指数は、類似団体平均を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全国平均や県内平均よりも上回っている状況である。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これは、設備に係る建物等の老朽化率の増につながって</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いるので、効果的な公共施設等の長寿命化工事等</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69" name="有形固定資産減価償却率平均値テキスト"/>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3" name="フローチャート: 判断 72"/>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79" name="楕円 78"/>
        <xdr:cNvSpPr/>
      </xdr:nvSpPr>
      <xdr:spPr>
        <a:xfrm>
          <a:off x="4711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65422</xdr:rowOff>
    </xdr:from>
    <xdr:ext cx="405111" cy="259045"/>
    <xdr:sp macro="" textlink="">
      <xdr:nvSpPr>
        <xdr:cNvPr id="80" name="有形固定資産減価償却率該当値テキスト"/>
        <xdr:cNvSpPr txBox="1"/>
      </xdr:nvSpPr>
      <xdr:spPr>
        <a:xfrm>
          <a:off x="4813300"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116840</xdr:rowOff>
    </xdr:from>
    <xdr:to>
      <xdr:col>19</xdr:col>
      <xdr:colOff>187325</xdr:colOff>
      <xdr:row>28</xdr:row>
      <xdr:rowOff>46990</xdr:rowOff>
    </xdr:to>
    <xdr:sp macro="" textlink="">
      <xdr:nvSpPr>
        <xdr:cNvPr id="81" name="楕円 80"/>
        <xdr:cNvSpPr/>
      </xdr:nvSpPr>
      <xdr:spPr>
        <a:xfrm>
          <a:off x="4000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167640</xdr:rowOff>
    </xdr:from>
    <xdr:to>
      <xdr:col>23</xdr:col>
      <xdr:colOff>85725</xdr:colOff>
      <xdr:row>28</xdr:row>
      <xdr:rowOff>93345</xdr:rowOff>
    </xdr:to>
    <xdr:cxnSp macro="">
      <xdr:nvCxnSpPr>
        <xdr:cNvPr id="82" name="直線コネクタ 81"/>
        <xdr:cNvCxnSpPr/>
      </xdr:nvCxnSpPr>
      <xdr:spPr>
        <a:xfrm>
          <a:off x="4051300" y="5568315"/>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17357</xdr:rowOff>
    </xdr:from>
    <xdr:to>
      <xdr:col>15</xdr:col>
      <xdr:colOff>187325</xdr:colOff>
      <xdr:row>28</xdr:row>
      <xdr:rowOff>118957</xdr:rowOff>
    </xdr:to>
    <xdr:sp macro="" textlink="">
      <xdr:nvSpPr>
        <xdr:cNvPr id="83" name="楕円 82"/>
        <xdr:cNvSpPr/>
      </xdr:nvSpPr>
      <xdr:spPr>
        <a:xfrm>
          <a:off x="3238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167640</xdr:rowOff>
    </xdr:from>
    <xdr:to>
      <xdr:col>19</xdr:col>
      <xdr:colOff>136525</xdr:colOff>
      <xdr:row>28</xdr:row>
      <xdr:rowOff>68157</xdr:rowOff>
    </xdr:to>
    <xdr:cxnSp macro="">
      <xdr:nvCxnSpPr>
        <xdr:cNvPr id="84" name="直線コネクタ 83"/>
        <xdr:cNvCxnSpPr/>
      </xdr:nvCxnSpPr>
      <xdr:spPr>
        <a:xfrm flipV="1">
          <a:off x="3289300" y="556831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85" name="楕円 84"/>
        <xdr:cNvSpPr/>
      </xdr:nvSpPr>
      <xdr:spPr>
        <a:xfrm>
          <a:off x="247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68157</xdr:rowOff>
    </xdr:from>
    <xdr:to>
      <xdr:col>15</xdr:col>
      <xdr:colOff>136525</xdr:colOff>
      <xdr:row>29</xdr:row>
      <xdr:rowOff>51435</xdr:rowOff>
    </xdr:to>
    <xdr:cxnSp macro="">
      <xdr:nvCxnSpPr>
        <xdr:cNvPr id="86" name="直線コネクタ 85"/>
        <xdr:cNvCxnSpPr/>
      </xdr:nvCxnSpPr>
      <xdr:spPr>
        <a:xfrm flipV="1">
          <a:off x="2527300" y="5640282"/>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87" name="n_1ave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88" name="n_2ave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89" name="n_3aveValue有形固定資産減価償却率"/>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63517</xdr:rowOff>
    </xdr:from>
    <xdr:ext cx="405111" cy="259045"/>
    <xdr:sp macro="" textlink="">
      <xdr:nvSpPr>
        <xdr:cNvPr id="90" name="n_1mainValue有形固定資産減価償却率"/>
        <xdr:cNvSpPr txBox="1"/>
      </xdr:nvSpPr>
      <xdr:spPr>
        <a:xfrm>
          <a:off x="3836044"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135484</xdr:rowOff>
    </xdr:from>
    <xdr:ext cx="405111" cy="259045"/>
    <xdr:sp macro="" textlink="">
      <xdr:nvSpPr>
        <xdr:cNvPr id="91" name="n_2mainValue有形固定資産減価償却率"/>
        <xdr:cNvSpPr txBox="1"/>
      </xdr:nvSpPr>
      <xdr:spPr>
        <a:xfrm>
          <a:off x="30867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92" name="n_3mainValue有形固定資産減価償却率"/>
        <xdr:cNvSpPr txBox="1"/>
      </xdr:nvSpPr>
      <xdr:spPr>
        <a:xfrm>
          <a:off x="2324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同指数は、全国平均や県内平均よりも上回っている状況である。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地方債発行頼りの状況であり、経常支出、収益の改善を図る必要がある。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1" name="直線コネクタ 120"/>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4"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5" name="直線コネクタ 124"/>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6" name="債務償還比率平均値テキスト"/>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7" name="フローチャート: 判断 126"/>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8" name="フローチャート: 判断 127"/>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29231</xdr:rowOff>
    </xdr:from>
    <xdr:to>
      <xdr:col>76</xdr:col>
      <xdr:colOff>73025</xdr:colOff>
      <xdr:row>28</xdr:row>
      <xdr:rowOff>130831</xdr:rowOff>
    </xdr:to>
    <xdr:sp macro="" textlink="">
      <xdr:nvSpPr>
        <xdr:cNvPr id="134" name="楕円 133"/>
        <xdr:cNvSpPr/>
      </xdr:nvSpPr>
      <xdr:spPr>
        <a:xfrm>
          <a:off x="14744700" y="56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52108</xdr:rowOff>
    </xdr:from>
    <xdr:ext cx="469744" cy="259045"/>
    <xdr:sp macro="" textlink="">
      <xdr:nvSpPr>
        <xdr:cNvPr id="135" name="債務償還比率該当値テキスト"/>
        <xdr:cNvSpPr txBox="1"/>
      </xdr:nvSpPr>
      <xdr:spPr>
        <a:xfrm>
          <a:off x="14846300" y="545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160881</xdr:rowOff>
    </xdr:from>
    <xdr:to>
      <xdr:col>72</xdr:col>
      <xdr:colOff>123825</xdr:colOff>
      <xdr:row>30</xdr:row>
      <xdr:rowOff>91031</xdr:rowOff>
    </xdr:to>
    <xdr:sp macro="" textlink="">
      <xdr:nvSpPr>
        <xdr:cNvPr id="136" name="楕円 135"/>
        <xdr:cNvSpPr/>
      </xdr:nvSpPr>
      <xdr:spPr>
        <a:xfrm>
          <a:off x="14033500" y="59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80031</xdr:rowOff>
    </xdr:from>
    <xdr:to>
      <xdr:col>76</xdr:col>
      <xdr:colOff>22225</xdr:colOff>
      <xdr:row>30</xdr:row>
      <xdr:rowOff>40231</xdr:rowOff>
    </xdr:to>
    <xdr:cxnSp macro="">
      <xdr:nvCxnSpPr>
        <xdr:cNvPr id="137" name="直線コネクタ 136"/>
        <xdr:cNvCxnSpPr/>
      </xdr:nvCxnSpPr>
      <xdr:spPr>
        <a:xfrm flipV="1">
          <a:off x="14084300" y="5652156"/>
          <a:ext cx="711200" cy="30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8" name="n_1aveValue債務償還比率"/>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107558</xdr:rowOff>
    </xdr:from>
    <xdr:ext cx="469744" cy="259045"/>
    <xdr:sp macro="" textlink="">
      <xdr:nvSpPr>
        <xdr:cNvPr id="139" name="n_1mainValue債務償還比率"/>
        <xdr:cNvSpPr txBox="1"/>
      </xdr:nvSpPr>
      <xdr:spPr>
        <a:xfrm>
          <a:off x="13836727" y="567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2,752
234.08
3,463,483
3,263,181
197,337
1,879,842
4,553,877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119126</xdr:rowOff>
    </xdr:from>
    <xdr:to>
      <xdr:col>24</xdr:col>
      <xdr:colOff>114300</xdr:colOff>
      <xdr:row>34</xdr:row>
      <xdr:rowOff>49276</xdr:rowOff>
    </xdr:to>
    <xdr:sp macro="" textlink="">
      <xdr:nvSpPr>
        <xdr:cNvPr id="69" name="楕円 68"/>
        <xdr:cNvSpPr/>
      </xdr:nvSpPr>
      <xdr:spPr>
        <a:xfrm>
          <a:off x="45847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72153</xdr:rowOff>
    </xdr:from>
    <xdr:ext cx="405111" cy="259045"/>
    <xdr:sp macro="" textlink="">
      <xdr:nvSpPr>
        <xdr:cNvPr id="70" name="【道路】&#10;有形固定資産減価償却率該当値テキスト"/>
        <xdr:cNvSpPr txBox="1"/>
      </xdr:nvSpPr>
      <xdr:spPr>
        <a:xfrm>
          <a:off x="4673600" y="573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148844</xdr:rowOff>
    </xdr:from>
    <xdr:to>
      <xdr:col>20</xdr:col>
      <xdr:colOff>38100</xdr:colOff>
      <xdr:row>34</xdr:row>
      <xdr:rowOff>78994</xdr:rowOff>
    </xdr:to>
    <xdr:sp macro="" textlink="">
      <xdr:nvSpPr>
        <xdr:cNvPr id="71" name="楕円 70"/>
        <xdr:cNvSpPr/>
      </xdr:nvSpPr>
      <xdr:spPr>
        <a:xfrm>
          <a:off x="3746500" y="5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169926</xdr:rowOff>
    </xdr:from>
    <xdr:to>
      <xdr:col>24</xdr:col>
      <xdr:colOff>63500</xdr:colOff>
      <xdr:row>34</xdr:row>
      <xdr:rowOff>28194</xdr:rowOff>
    </xdr:to>
    <xdr:cxnSp macro="">
      <xdr:nvCxnSpPr>
        <xdr:cNvPr id="72" name="直線コネクタ 71"/>
        <xdr:cNvCxnSpPr/>
      </xdr:nvCxnSpPr>
      <xdr:spPr>
        <a:xfrm flipV="1">
          <a:off x="3797300" y="58277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153416</xdr:rowOff>
    </xdr:from>
    <xdr:to>
      <xdr:col>15</xdr:col>
      <xdr:colOff>101600</xdr:colOff>
      <xdr:row>34</xdr:row>
      <xdr:rowOff>83566</xdr:rowOff>
    </xdr:to>
    <xdr:sp macro="" textlink="">
      <xdr:nvSpPr>
        <xdr:cNvPr id="73" name="楕円 72"/>
        <xdr:cNvSpPr/>
      </xdr:nvSpPr>
      <xdr:spPr>
        <a:xfrm>
          <a:off x="2857500" y="58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28194</xdr:rowOff>
    </xdr:from>
    <xdr:to>
      <xdr:col>19</xdr:col>
      <xdr:colOff>177800</xdr:colOff>
      <xdr:row>34</xdr:row>
      <xdr:rowOff>32766</xdr:rowOff>
    </xdr:to>
    <xdr:cxnSp macro="">
      <xdr:nvCxnSpPr>
        <xdr:cNvPr id="74" name="直線コネクタ 73"/>
        <xdr:cNvCxnSpPr/>
      </xdr:nvCxnSpPr>
      <xdr:spPr>
        <a:xfrm flipV="1">
          <a:off x="2908300" y="58574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55118</xdr:rowOff>
    </xdr:from>
    <xdr:to>
      <xdr:col>10</xdr:col>
      <xdr:colOff>165100</xdr:colOff>
      <xdr:row>37</xdr:row>
      <xdr:rowOff>156718</xdr:rowOff>
    </xdr:to>
    <xdr:sp macro="" textlink="">
      <xdr:nvSpPr>
        <xdr:cNvPr id="75" name="楕円 74"/>
        <xdr:cNvSpPr/>
      </xdr:nvSpPr>
      <xdr:spPr>
        <a:xfrm>
          <a:off x="1968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32766</xdr:rowOff>
    </xdr:from>
    <xdr:to>
      <xdr:col>15</xdr:col>
      <xdr:colOff>50800</xdr:colOff>
      <xdr:row>37</xdr:row>
      <xdr:rowOff>105918</xdr:rowOff>
    </xdr:to>
    <xdr:cxnSp macro="">
      <xdr:nvCxnSpPr>
        <xdr:cNvPr id="76" name="直線コネクタ 75"/>
        <xdr:cNvCxnSpPr/>
      </xdr:nvCxnSpPr>
      <xdr:spPr>
        <a:xfrm flipV="1">
          <a:off x="2019300" y="5862066"/>
          <a:ext cx="889000" cy="5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7" name="n_1aveValue【道路】&#10;有形固定資産減価償却率"/>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8"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79" name="n_3aveValue【道路】&#10;有形固定資産減価償却率"/>
        <xdr:cNvSpPr txBox="1"/>
      </xdr:nvSpPr>
      <xdr:spPr>
        <a:xfrm>
          <a:off x="1816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95521</xdr:rowOff>
    </xdr:from>
    <xdr:ext cx="405111" cy="259045"/>
    <xdr:sp macro="" textlink="">
      <xdr:nvSpPr>
        <xdr:cNvPr id="80" name="n_1mainValue【道路】&#10;有形固定資産減価償却率"/>
        <xdr:cNvSpPr txBox="1"/>
      </xdr:nvSpPr>
      <xdr:spPr>
        <a:xfrm>
          <a:off x="3582044" y="55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100093</xdr:rowOff>
    </xdr:from>
    <xdr:ext cx="405111" cy="259045"/>
    <xdr:sp macro="" textlink="">
      <xdr:nvSpPr>
        <xdr:cNvPr id="81" name="n_2mainValue【道路】&#10;有形固定資産減価償却率"/>
        <xdr:cNvSpPr txBox="1"/>
      </xdr:nvSpPr>
      <xdr:spPr>
        <a:xfrm>
          <a:off x="2705744" y="558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1795</xdr:rowOff>
    </xdr:from>
    <xdr:ext cx="405111" cy="259045"/>
    <xdr:sp macro="" textlink="">
      <xdr:nvSpPr>
        <xdr:cNvPr id="82" name="n_3mainValue【道路】&#10;有形固定資産減価償却率"/>
        <xdr:cNvSpPr txBox="1"/>
      </xdr:nvSpPr>
      <xdr:spPr>
        <a:xfrm>
          <a:off x="1816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9"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125598</xdr:rowOff>
    </xdr:from>
    <xdr:to>
      <xdr:col>55</xdr:col>
      <xdr:colOff>50800</xdr:colOff>
      <xdr:row>41</xdr:row>
      <xdr:rowOff>55748</xdr:rowOff>
    </xdr:to>
    <xdr:sp macro="" textlink="">
      <xdr:nvSpPr>
        <xdr:cNvPr id="119" name="楕円 118"/>
        <xdr:cNvSpPr/>
      </xdr:nvSpPr>
      <xdr:spPr>
        <a:xfrm>
          <a:off x="10426700" y="69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84975</xdr:rowOff>
    </xdr:from>
    <xdr:ext cx="534377" cy="259045"/>
    <xdr:sp macro="" textlink="">
      <xdr:nvSpPr>
        <xdr:cNvPr id="120" name="【道路】&#10;一人当たり延長該当値テキスト"/>
        <xdr:cNvSpPr txBox="1"/>
      </xdr:nvSpPr>
      <xdr:spPr>
        <a:xfrm>
          <a:off x="10515600" y="67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130730</xdr:rowOff>
    </xdr:from>
    <xdr:to>
      <xdr:col>50</xdr:col>
      <xdr:colOff>165100</xdr:colOff>
      <xdr:row>41</xdr:row>
      <xdr:rowOff>60880</xdr:rowOff>
    </xdr:to>
    <xdr:sp macro="" textlink="">
      <xdr:nvSpPr>
        <xdr:cNvPr id="121" name="楕円 120"/>
        <xdr:cNvSpPr/>
      </xdr:nvSpPr>
      <xdr:spPr>
        <a:xfrm>
          <a:off x="9588500" y="69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4948</xdr:rowOff>
    </xdr:from>
    <xdr:to>
      <xdr:col>55</xdr:col>
      <xdr:colOff>0</xdr:colOff>
      <xdr:row>41</xdr:row>
      <xdr:rowOff>10080</xdr:rowOff>
    </xdr:to>
    <xdr:cxnSp macro="">
      <xdr:nvCxnSpPr>
        <xdr:cNvPr id="122" name="直線コネクタ 121"/>
        <xdr:cNvCxnSpPr/>
      </xdr:nvCxnSpPr>
      <xdr:spPr>
        <a:xfrm flipV="1">
          <a:off x="9639300" y="7034398"/>
          <a:ext cx="8382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132378</xdr:rowOff>
    </xdr:from>
    <xdr:to>
      <xdr:col>46</xdr:col>
      <xdr:colOff>38100</xdr:colOff>
      <xdr:row>41</xdr:row>
      <xdr:rowOff>62528</xdr:rowOff>
    </xdr:to>
    <xdr:sp macro="" textlink="">
      <xdr:nvSpPr>
        <xdr:cNvPr id="123" name="楕円 122"/>
        <xdr:cNvSpPr/>
      </xdr:nvSpPr>
      <xdr:spPr>
        <a:xfrm>
          <a:off x="8699500" y="69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10080</xdr:rowOff>
    </xdr:from>
    <xdr:to>
      <xdr:col>50</xdr:col>
      <xdr:colOff>114300</xdr:colOff>
      <xdr:row>41</xdr:row>
      <xdr:rowOff>11728</xdr:rowOff>
    </xdr:to>
    <xdr:cxnSp macro="">
      <xdr:nvCxnSpPr>
        <xdr:cNvPr id="124" name="直線コネクタ 123"/>
        <xdr:cNvCxnSpPr/>
      </xdr:nvCxnSpPr>
      <xdr:spPr>
        <a:xfrm flipV="1">
          <a:off x="8750300" y="7039530"/>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35559</xdr:rowOff>
    </xdr:from>
    <xdr:to>
      <xdr:col>41</xdr:col>
      <xdr:colOff>101600</xdr:colOff>
      <xdr:row>40</xdr:row>
      <xdr:rowOff>137159</xdr:rowOff>
    </xdr:to>
    <xdr:sp macro="" textlink="">
      <xdr:nvSpPr>
        <xdr:cNvPr id="125" name="楕円 124"/>
        <xdr:cNvSpPr/>
      </xdr:nvSpPr>
      <xdr:spPr>
        <a:xfrm>
          <a:off x="7810500" y="68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86359</xdr:rowOff>
    </xdr:from>
    <xdr:to>
      <xdr:col>45</xdr:col>
      <xdr:colOff>177800</xdr:colOff>
      <xdr:row>41</xdr:row>
      <xdr:rowOff>11728</xdr:rowOff>
    </xdr:to>
    <xdr:cxnSp macro="">
      <xdr:nvCxnSpPr>
        <xdr:cNvPr id="126" name="直線コネクタ 125"/>
        <xdr:cNvCxnSpPr/>
      </xdr:nvCxnSpPr>
      <xdr:spPr>
        <a:xfrm>
          <a:off x="7861300" y="6944359"/>
          <a:ext cx="889000" cy="9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29" name="n_3aveValue【道路】&#10;一人当たり延長"/>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52007</xdr:rowOff>
    </xdr:from>
    <xdr:ext cx="534377" cy="259045"/>
    <xdr:sp macro="" textlink="">
      <xdr:nvSpPr>
        <xdr:cNvPr id="130" name="n_1mainValue【道路】&#10;一人当たり延長"/>
        <xdr:cNvSpPr txBox="1"/>
      </xdr:nvSpPr>
      <xdr:spPr>
        <a:xfrm>
          <a:off x="9359411" y="70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53655</xdr:rowOff>
    </xdr:from>
    <xdr:ext cx="534377" cy="259045"/>
    <xdr:sp macro="" textlink="">
      <xdr:nvSpPr>
        <xdr:cNvPr id="131" name="n_2mainValue【道路】&#10;一人当たり延長"/>
        <xdr:cNvSpPr txBox="1"/>
      </xdr:nvSpPr>
      <xdr:spPr>
        <a:xfrm>
          <a:off x="8483111" y="708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153686</xdr:rowOff>
    </xdr:from>
    <xdr:ext cx="534377" cy="259045"/>
    <xdr:sp macro="" textlink="">
      <xdr:nvSpPr>
        <xdr:cNvPr id="132" name="n_3mainValue【道路】&#10;一人当たり延長"/>
        <xdr:cNvSpPr txBox="1"/>
      </xdr:nvSpPr>
      <xdr:spPr>
        <a:xfrm>
          <a:off x="7594111" y="666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63"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146776</xdr:rowOff>
    </xdr:from>
    <xdr:to>
      <xdr:col>24</xdr:col>
      <xdr:colOff>114300</xdr:colOff>
      <xdr:row>59</xdr:row>
      <xdr:rowOff>76926</xdr:rowOff>
    </xdr:to>
    <xdr:sp macro="" textlink="">
      <xdr:nvSpPr>
        <xdr:cNvPr id="173" name="楕円 172"/>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169653</xdr:rowOff>
    </xdr:from>
    <xdr:ext cx="405111" cy="259045"/>
    <xdr:sp macro="" textlink="">
      <xdr:nvSpPr>
        <xdr:cNvPr id="174" name="【橋りょう・トンネル】&#10;有形固定資産減価償却率該当値テキスト"/>
        <xdr:cNvSpPr txBox="1"/>
      </xdr:nvSpPr>
      <xdr:spPr>
        <a:xfrm>
          <a:off x="46736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75" name="楕円 174"/>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26126</xdr:rowOff>
    </xdr:from>
    <xdr:to>
      <xdr:col>24</xdr:col>
      <xdr:colOff>63500</xdr:colOff>
      <xdr:row>59</xdr:row>
      <xdr:rowOff>37556</xdr:rowOff>
    </xdr:to>
    <xdr:cxnSp macro="">
      <xdr:nvCxnSpPr>
        <xdr:cNvPr id="176" name="直線コネクタ 175"/>
        <xdr:cNvCxnSpPr/>
      </xdr:nvCxnSpPr>
      <xdr:spPr>
        <a:xfrm flipV="1">
          <a:off x="3797300" y="101416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77" name="楕円 176"/>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63681</xdr:rowOff>
    </xdr:to>
    <xdr:cxnSp macro="">
      <xdr:nvCxnSpPr>
        <xdr:cNvPr id="178" name="直線コネクタ 177"/>
        <xdr:cNvCxnSpPr/>
      </xdr:nvCxnSpPr>
      <xdr:spPr>
        <a:xfrm flipV="1">
          <a:off x="2908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39007</xdr:rowOff>
    </xdr:from>
    <xdr:to>
      <xdr:col>10</xdr:col>
      <xdr:colOff>165100</xdr:colOff>
      <xdr:row>59</xdr:row>
      <xdr:rowOff>140607</xdr:rowOff>
    </xdr:to>
    <xdr:sp macro="" textlink="">
      <xdr:nvSpPr>
        <xdr:cNvPr id="179" name="楕円 178"/>
        <xdr:cNvSpPr/>
      </xdr:nvSpPr>
      <xdr:spPr>
        <a:xfrm>
          <a:off x="1968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89807</xdr:rowOff>
    </xdr:to>
    <xdr:cxnSp macro="">
      <xdr:nvCxnSpPr>
        <xdr:cNvPr id="180" name="直線コネクタ 179"/>
        <xdr:cNvCxnSpPr/>
      </xdr:nvCxnSpPr>
      <xdr:spPr>
        <a:xfrm flipV="1">
          <a:off x="2019300" y="101792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81"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3"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104883</xdr:rowOff>
    </xdr:from>
    <xdr:ext cx="405111" cy="259045"/>
    <xdr:sp macro="" textlink="">
      <xdr:nvSpPr>
        <xdr:cNvPr id="184" name="n_1main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5" name="n_2main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157134</xdr:rowOff>
    </xdr:from>
    <xdr:ext cx="405111" cy="259045"/>
    <xdr:sp macro="" textlink="">
      <xdr:nvSpPr>
        <xdr:cNvPr id="186" name="n_3mainValue【橋りょう・トンネル】&#10;有形固定資産減価償却率"/>
        <xdr:cNvSpPr txBox="1"/>
      </xdr:nvSpPr>
      <xdr:spPr>
        <a:xfrm>
          <a:off x="1816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93222</xdr:rowOff>
    </xdr:from>
    <xdr:to>
      <xdr:col>55</xdr:col>
      <xdr:colOff>50800</xdr:colOff>
      <xdr:row>64</xdr:row>
      <xdr:rowOff>23372</xdr:rowOff>
    </xdr:to>
    <xdr:sp macro="" textlink="">
      <xdr:nvSpPr>
        <xdr:cNvPr id="225" name="楕円 224"/>
        <xdr:cNvSpPr/>
      </xdr:nvSpPr>
      <xdr:spPr>
        <a:xfrm>
          <a:off x="10426700" y="108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8149</xdr:rowOff>
    </xdr:from>
    <xdr:ext cx="599010" cy="259045"/>
    <xdr:sp macro="" textlink="">
      <xdr:nvSpPr>
        <xdr:cNvPr id="226" name="【橋りょう・トンネル】&#10;一人当たり有形固定資産（償却資産）額該当値テキスト"/>
        <xdr:cNvSpPr txBox="1"/>
      </xdr:nvSpPr>
      <xdr:spPr>
        <a:xfrm>
          <a:off x="10515600" y="1080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98452</xdr:rowOff>
    </xdr:from>
    <xdr:to>
      <xdr:col>50</xdr:col>
      <xdr:colOff>165100</xdr:colOff>
      <xdr:row>64</xdr:row>
      <xdr:rowOff>28602</xdr:rowOff>
    </xdr:to>
    <xdr:sp macro="" textlink="">
      <xdr:nvSpPr>
        <xdr:cNvPr id="227" name="楕円 226"/>
        <xdr:cNvSpPr/>
      </xdr:nvSpPr>
      <xdr:spPr>
        <a:xfrm>
          <a:off x="9588500" y="108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144022</xdr:rowOff>
    </xdr:from>
    <xdr:to>
      <xdr:col>55</xdr:col>
      <xdr:colOff>0</xdr:colOff>
      <xdr:row>63</xdr:row>
      <xdr:rowOff>149252</xdr:rowOff>
    </xdr:to>
    <xdr:cxnSp macro="">
      <xdr:nvCxnSpPr>
        <xdr:cNvPr id="228" name="直線コネクタ 227"/>
        <xdr:cNvCxnSpPr/>
      </xdr:nvCxnSpPr>
      <xdr:spPr>
        <a:xfrm flipV="1">
          <a:off x="9639300" y="10945372"/>
          <a:ext cx="8382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99770</xdr:rowOff>
    </xdr:from>
    <xdr:to>
      <xdr:col>46</xdr:col>
      <xdr:colOff>38100</xdr:colOff>
      <xdr:row>64</xdr:row>
      <xdr:rowOff>29920</xdr:rowOff>
    </xdr:to>
    <xdr:sp macro="" textlink="">
      <xdr:nvSpPr>
        <xdr:cNvPr id="229" name="楕円 228"/>
        <xdr:cNvSpPr/>
      </xdr:nvSpPr>
      <xdr:spPr>
        <a:xfrm>
          <a:off x="8699500" y="109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149252</xdr:rowOff>
    </xdr:from>
    <xdr:to>
      <xdr:col>50</xdr:col>
      <xdr:colOff>114300</xdr:colOff>
      <xdr:row>63</xdr:row>
      <xdr:rowOff>150570</xdr:rowOff>
    </xdr:to>
    <xdr:cxnSp macro="">
      <xdr:nvCxnSpPr>
        <xdr:cNvPr id="230" name="直線コネクタ 229"/>
        <xdr:cNvCxnSpPr/>
      </xdr:nvCxnSpPr>
      <xdr:spPr>
        <a:xfrm flipV="1">
          <a:off x="8750300" y="10950602"/>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101117</xdr:rowOff>
    </xdr:from>
    <xdr:to>
      <xdr:col>41</xdr:col>
      <xdr:colOff>101600</xdr:colOff>
      <xdr:row>64</xdr:row>
      <xdr:rowOff>31267</xdr:rowOff>
    </xdr:to>
    <xdr:sp macro="" textlink="">
      <xdr:nvSpPr>
        <xdr:cNvPr id="231" name="楕円 230"/>
        <xdr:cNvSpPr/>
      </xdr:nvSpPr>
      <xdr:spPr>
        <a:xfrm>
          <a:off x="7810500" y="109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150570</xdr:rowOff>
    </xdr:from>
    <xdr:to>
      <xdr:col>45</xdr:col>
      <xdr:colOff>177800</xdr:colOff>
      <xdr:row>63</xdr:row>
      <xdr:rowOff>151917</xdr:rowOff>
    </xdr:to>
    <xdr:cxnSp macro="">
      <xdr:nvCxnSpPr>
        <xdr:cNvPr id="232" name="直線コネクタ 231"/>
        <xdr:cNvCxnSpPr/>
      </xdr:nvCxnSpPr>
      <xdr:spPr>
        <a:xfrm flipV="1">
          <a:off x="7861300" y="10951920"/>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19729</xdr:rowOff>
    </xdr:from>
    <xdr:ext cx="599010" cy="259045"/>
    <xdr:sp macro="" textlink="">
      <xdr:nvSpPr>
        <xdr:cNvPr id="236" name="n_1mainValue【橋りょう・トンネル】&#10;一人当たり有形固定資産（償却資産）額"/>
        <xdr:cNvSpPr txBox="1"/>
      </xdr:nvSpPr>
      <xdr:spPr>
        <a:xfrm>
          <a:off x="9327095" y="1099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21047</xdr:rowOff>
    </xdr:from>
    <xdr:ext cx="599010" cy="259045"/>
    <xdr:sp macro="" textlink="">
      <xdr:nvSpPr>
        <xdr:cNvPr id="237" name="n_2mainValue【橋りょう・トンネル】&#10;一人当たり有形固定資産（償却資産）額"/>
        <xdr:cNvSpPr txBox="1"/>
      </xdr:nvSpPr>
      <xdr:spPr>
        <a:xfrm>
          <a:off x="8450795" y="1099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22394</xdr:rowOff>
    </xdr:from>
    <xdr:ext cx="599010" cy="259045"/>
    <xdr:sp macro="" textlink="">
      <xdr:nvSpPr>
        <xdr:cNvPr id="238" name="n_3mainValue【橋りょう・トンネル】&#10;一人当たり有形固定資産（償却資産）額"/>
        <xdr:cNvSpPr txBox="1"/>
      </xdr:nvSpPr>
      <xdr:spPr>
        <a:xfrm>
          <a:off x="7561795" y="1099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68"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278" name="楕円 277"/>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279" name="【公営住宅】&#10;有形固定資産減価償却率該当値テキスト"/>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17780</xdr:rowOff>
    </xdr:from>
    <xdr:to>
      <xdr:col>20</xdr:col>
      <xdr:colOff>38100</xdr:colOff>
      <xdr:row>85</xdr:row>
      <xdr:rowOff>119380</xdr:rowOff>
    </xdr:to>
    <xdr:sp macro="" textlink="">
      <xdr:nvSpPr>
        <xdr:cNvPr id="280" name="楕円 279"/>
        <xdr:cNvSpPr/>
      </xdr:nvSpPr>
      <xdr:spPr>
        <a:xfrm>
          <a:off x="3746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68580</xdr:rowOff>
    </xdr:to>
    <xdr:cxnSp macro="">
      <xdr:nvCxnSpPr>
        <xdr:cNvPr id="281" name="直線コネクタ 280"/>
        <xdr:cNvCxnSpPr/>
      </xdr:nvCxnSpPr>
      <xdr:spPr>
        <a:xfrm flipV="1">
          <a:off x="3797300" y="14599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59689</xdr:rowOff>
    </xdr:from>
    <xdr:to>
      <xdr:col>15</xdr:col>
      <xdr:colOff>101600</xdr:colOff>
      <xdr:row>85</xdr:row>
      <xdr:rowOff>161289</xdr:rowOff>
    </xdr:to>
    <xdr:sp macro="" textlink="">
      <xdr:nvSpPr>
        <xdr:cNvPr id="282" name="楕円 281"/>
        <xdr:cNvSpPr/>
      </xdr:nvSpPr>
      <xdr:spPr>
        <a:xfrm>
          <a:off x="2857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68580</xdr:rowOff>
    </xdr:from>
    <xdr:to>
      <xdr:col>19</xdr:col>
      <xdr:colOff>177800</xdr:colOff>
      <xdr:row>85</xdr:row>
      <xdr:rowOff>110489</xdr:rowOff>
    </xdr:to>
    <xdr:cxnSp macro="">
      <xdr:nvCxnSpPr>
        <xdr:cNvPr id="283" name="直線コネクタ 282"/>
        <xdr:cNvCxnSpPr/>
      </xdr:nvCxnSpPr>
      <xdr:spPr>
        <a:xfrm flipV="1">
          <a:off x="2908300" y="14641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101600</xdr:rowOff>
    </xdr:from>
    <xdr:to>
      <xdr:col>10</xdr:col>
      <xdr:colOff>165100</xdr:colOff>
      <xdr:row>86</xdr:row>
      <xdr:rowOff>31750</xdr:rowOff>
    </xdr:to>
    <xdr:sp macro="" textlink="">
      <xdr:nvSpPr>
        <xdr:cNvPr id="284" name="楕円 283"/>
        <xdr:cNvSpPr/>
      </xdr:nvSpPr>
      <xdr:spPr>
        <a:xfrm>
          <a:off x="196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110489</xdr:rowOff>
    </xdr:from>
    <xdr:to>
      <xdr:col>15</xdr:col>
      <xdr:colOff>50800</xdr:colOff>
      <xdr:row>85</xdr:row>
      <xdr:rowOff>152400</xdr:rowOff>
    </xdr:to>
    <xdr:cxnSp macro="">
      <xdr:nvCxnSpPr>
        <xdr:cNvPr id="285" name="直線コネクタ 284"/>
        <xdr:cNvCxnSpPr/>
      </xdr:nvCxnSpPr>
      <xdr:spPr>
        <a:xfrm flipV="1">
          <a:off x="2019300" y="14683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6"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7"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110507</xdr:rowOff>
    </xdr:from>
    <xdr:ext cx="405111" cy="259045"/>
    <xdr:sp macro="" textlink="">
      <xdr:nvSpPr>
        <xdr:cNvPr id="289" name="n_1mainValue【公営住宅】&#10;有形固定資産減価償却率"/>
        <xdr:cNvSpPr txBox="1"/>
      </xdr:nvSpPr>
      <xdr:spPr>
        <a:xfrm>
          <a:off x="35820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152416</xdr:rowOff>
    </xdr:from>
    <xdr:ext cx="405111" cy="259045"/>
    <xdr:sp macro="" textlink="">
      <xdr:nvSpPr>
        <xdr:cNvPr id="290" name="n_2mainValue【公営住宅】&#10;有形固定資産減価償却率"/>
        <xdr:cNvSpPr txBox="1"/>
      </xdr:nvSpPr>
      <xdr:spPr>
        <a:xfrm>
          <a:off x="2705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22877</xdr:rowOff>
    </xdr:from>
    <xdr:ext cx="405111" cy="259045"/>
    <xdr:sp macro="" textlink="">
      <xdr:nvSpPr>
        <xdr:cNvPr id="291" name="n_3mainValue【公営住宅】&#10;有形固定資産減価償却率"/>
        <xdr:cNvSpPr txBox="1"/>
      </xdr:nvSpPr>
      <xdr:spPr>
        <a:xfrm>
          <a:off x="1816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116622</xdr:rowOff>
    </xdr:from>
    <xdr:to>
      <xdr:col>55</xdr:col>
      <xdr:colOff>50800</xdr:colOff>
      <xdr:row>86</xdr:row>
      <xdr:rowOff>46772</xdr:rowOff>
    </xdr:to>
    <xdr:sp macro="" textlink="">
      <xdr:nvSpPr>
        <xdr:cNvPr id="332" name="楕円 331"/>
        <xdr:cNvSpPr/>
      </xdr:nvSpPr>
      <xdr:spPr>
        <a:xfrm>
          <a:off x="10426700" y="146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95049</xdr:rowOff>
    </xdr:from>
    <xdr:ext cx="469744" cy="259045"/>
    <xdr:sp macro="" textlink="">
      <xdr:nvSpPr>
        <xdr:cNvPr id="333" name="【公営住宅】&#10;一人当たり面積該当値テキスト"/>
        <xdr:cNvSpPr txBox="1"/>
      </xdr:nvSpPr>
      <xdr:spPr>
        <a:xfrm>
          <a:off x="10515600" y="1466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122610</xdr:rowOff>
    </xdr:from>
    <xdr:to>
      <xdr:col>50</xdr:col>
      <xdr:colOff>165100</xdr:colOff>
      <xdr:row>86</xdr:row>
      <xdr:rowOff>52760</xdr:rowOff>
    </xdr:to>
    <xdr:sp macro="" textlink="">
      <xdr:nvSpPr>
        <xdr:cNvPr id="334" name="楕円 333"/>
        <xdr:cNvSpPr/>
      </xdr:nvSpPr>
      <xdr:spPr>
        <a:xfrm>
          <a:off x="9588500" y="146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167422</xdr:rowOff>
    </xdr:from>
    <xdr:to>
      <xdr:col>55</xdr:col>
      <xdr:colOff>0</xdr:colOff>
      <xdr:row>86</xdr:row>
      <xdr:rowOff>1960</xdr:rowOff>
    </xdr:to>
    <xdr:cxnSp macro="">
      <xdr:nvCxnSpPr>
        <xdr:cNvPr id="335" name="直線コネクタ 334"/>
        <xdr:cNvCxnSpPr/>
      </xdr:nvCxnSpPr>
      <xdr:spPr>
        <a:xfrm flipV="1">
          <a:off x="9639300" y="14740672"/>
          <a:ext cx="8382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124786</xdr:rowOff>
    </xdr:from>
    <xdr:to>
      <xdr:col>46</xdr:col>
      <xdr:colOff>38100</xdr:colOff>
      <xdr:row>86</xdr:row>
      <xdr:rowOff>54936</xdr:rowOff>
    </xdr:to>
    <xdr:sp macro="" textlink="">
      <xdr:nvSpPr>
        <xdr:cNvPr id="336" name="楕円 335"/>
        <xdr:cNvSpPr/>
      </xdr:nvSpPr>
      <xdr:spPr>
        <a:xfrm>
          <a:off x="8699500" y="146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1960</xdr:rowOff>
    </xdr:from>
    <xdr:to>
      <xdr:col>50</xdr:col>
      <xdr:colOff>114300</xdr:colOff>
      <xdr:row>86</xdr:row>
      <xdr:rowOff>4136</xdr:rowOff>
    </xdr:to>
    <xdr:cxnSp macro="">
      <xdr:nvCxnSpPr>
        <xdr:cNvPr id="337" name="直線コネクタ 336"/>
        <xdr:cNvCxnSpPr/>
      </xdr:nvCxnSpPr>
      <xdr:spPr>
        <a:xfrm flipV="1">
          <a:off x="8750300" y="14746660"/>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127073</xdr:rowOff>
    </xdr:from>
    <xdr:to>
      <xdr:col>41</xdr:col>
      <xdr:colOff>101600</xdr:colOff>
      <xdr:row>86</xdr:row>
      <xdr:rowOff>57223</xdr:rowOff>
    </xdr:to>
    <xdr:sp macro="" textlink="">
      <xdr:nvSpPr>
        <xdr:cNvPr id="338" name="楕円 337"/>
        <xdr:cNvSpPr/>
      </xdr:nvSpPr>
      <xdr:spPr>
        <a:xfrm>
          <a:off x="7810500" y="147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4136</xdr:rowOff>
    </xdr:from>
    <xdr:to>
      <xdr:col>45</xdr:col>
      <xdr:colOff>177800</xdr:colOff>
      <xdr:row>86</xdr:row>
      <xdr:rowOff>6423</xdr:rowOff>
    </xdr:to>
    <xdr:cxnSp macro="">
      <xdr:nvCxnSpPr>
        <xdr:cNvPr id="339" name="直線コネクタ 338"/>
        <xdr:cNvCxnSpPr/>
      </xdr:nvCxnSpPr>
      <xdr:spPr>
        <a:xfrm flipV="1">
          <a:off x="7861300" y="1474883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42"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43887</xdr:rowOff>
    </xdr:from>
    <xdr:ext cx="469744" cy="259045"/>
    <xdr:sp macro="" textlink="">
      <xdr:nvSpPr>
        <xdr:cNvPr id="343" name="n_1mainValue【公営住宅】&#10;一人当たり面積"/>
        <xdr:cNvSpPr txBox="1"/>
      </xdr:nvSpPr>
      <xdr:spPr>
        <a:xfrm>
          <a:off x="9391727" y="147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46063</xdr:rowOff>
    </xdr:from>
    <xdr:ext cx="469744" cy="259045"/>
    <xdr:sp macro="" textlink="">
      <xdr:nvSpPr>
        <xdr:cNvPr id="344" name="n_2mainValue【公営住宅】&#10;一人当たり面積"/>
        <xdr:cNvSpPr txBox="1"/>
      </xdr:nvSpPr>
      <xdr:spPr>
        <a:xfrm>
          <a:off x="8515427" y="1479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48350</xdr:rowOff>
    </xdr:from>
    <xdr:ext cx="469744" cy="259045"/>
    <xdr:sp macro="" textlink="">
      <xdr:nvSpPr>
        <xdr:cNvPr id="345" name="n_3mainValue【公営住宅】&#10;一人当たり面積"/>
        <xdr:cNvSpPr txBox="1"/>
      </xdr:nvSpPr>
      <xdr:spPr>
        <a:xfrm>
          <a:off x="7626427" y="1479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6" name="フローチャート: 判断 395"/>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159294</xdr:rowOff>
    </xdr:from>
    <xdr:to>
      <xdr:col>85</xdr:col>
      <xdr:colOff>177800</xdr:colOff>
      <xdr:row>35</xdr:row>
      <xdr:rowOff>89444</xdr:rowOff>
    </xdr:to>
    <xdr:sp macro="" textlink="">
      <xdr:nvSpPr>
        <xdr:cNvPr id="402" name="楕円 401"/>
        <xdr:cNvSpPr/>
      </xdr:nvSpPr>
      <xdr:spPr>
        <a:xfrm>
          <a:off x="162687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10721</xdr:rowOff>
    </xdr:from>
    <xdr:ext cx="405111" cy="259045"/>
    <xdr:sp macro="" textlink="">
      <xdr:nvSpPr>
        <xdr:cNvPr id="403" name="【認定こども園・幼稚園・保育所】&#10;有形固定資産減価償却率該当値テキスト"/>
        <xdr:cNvSpPr txBox="1"/>
      </xdr:nvSpPr>
      <xdr:spPr>
        <a:xfrm>
          <a:off x="16357600"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404" name="楕円 403"/>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38644</xdr:rowOff>
    </xdr:from>
    <xdr:to>
      <xdr:col>85</xdr:col>
      <xdr:colOff>127000</xdr:colOff>
      <xdr:row>35</xdr:row>
      <xdr:rowOff>53340</xdr:rowOff>
    </xdr:to>
    <xdr:cxnSp macro="">
      <xdr:nvCxnSpPr>
        <xdr:cNvPr id="405" name="直線コネクタ 404"/>
        <xdr:cNvCxnSpPr/>
      </xdr:nvCxnSpPr>
      <xdr:spPr>
        <a:xfrm flipV="1">
          <a:off x="15481300" y="603939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17236</xdr:rowOff>
    </xdr:from>
    <xdr:to>
      <xdr:col>76</xdr:col>
      <xdr:colOff>165100</xdr:colOff>
      <xdr:row>35</xdr:row>
      <xdr:rowOff>118836</xdr:rowOff>
    </xdr:to>
    <xdr:sp macro="" textlink="">
      <xdr:nvSpPr>
        <xdr:cNvPr id="406" name="楕円 405"/>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68036</xdr:rowOff>
    </xdr:to>
    <xdr:cxnSp macro="">
      <xdr:nvCxnSpPr>
        <xdr:cNvPr id="407" name="直線コネクタ 406"/>
        <xdr:cNvCxnSpPr/>
      </xdr:nvCxnSpPr>
      <xdr:spPr>
        <a:xfrm flipV="1">
          <a:off x="14592300" y="605409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159294</xdr:rowOff>
    </xdr:from>
    <xdr:to>
      <xdr:col>72</xdr:col>
      <xdr:colOff>38100</xdr:colOff>
      <xdr:row>36</xdr:row>
      <xdr:rowOff>89444</xdr:rowOff>
    </xdr:to>
    <xdr:sp macro="" textlink="">
      <xdr:nvSpPr>
        <xdr:cNvPr id="408" name="楕円 407"/>
        <xdr:cNvSpPr/>
      </xdr:nvSpPr>
      <xdr:spPr>
        <a:xfrm>
          <a:off x="13652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68036</xdr:rowOff>
    </xdr:from>
    <xdr:to>
      <xdr:col>76</xdr:col>
      <xdr:colOff>114300</xdr:colOff>
      <xdr:row>36</xdr:row>
      <xdr:rowOff>38644</xdr:rowOff>
    </xdr:to>
    <xdr:cxnSp macro="">
      <xdr:nvCxnSpPr>
        <xdr:cNvPr id="409" name="直線コネクタ 408"/>
        <xdr:cNvCxnSpPr/>
      </xdr:nvCxnSpPr>
      <xdr:spPr>
        <a:xfrm flipV="1">
          <a:off x="13703300" y="6068786"/>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11" name="n_2aveValue【認定こども園・幼稚園・保育所】&#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412" name="n_3aveValue【認定こども園・幼稚園・保育所】&#10;有形固定資産減価償却率"/>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413" name="n_1mainValue【認定こども園・幼稚園・保育所】&#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135363</xdr:rowOff>
    </xdr:from>
    <xdr:ext cx="405111" cy="259045"/>
    <xdr:sp macro="" textlink="">
      <xdr:nvSpPr>
        <xdr:cNvPr id="414" name="n_2mainValue【認定こども園・幼稚園・保育所】&#10;有形固定資産減価償却率"/>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105971</xdr:rowOff>
    </xdr:from>
    <xdr:ext cx="405111" cy="259045"/>
    <xdr:sp macro="" textlink="">
      <xdr:nvSpPr>
        <xdr:cNvPr id="415" name="n_3mainValue【認定こども園・幼稚園・保育所】&#10;有形固定資産減価償却率"/>
        <xdr:cNvSpPr txBox="1"/>
      </xdr:nvSpPr>
      <xdr:spPr>
        <a:xfrm>
          <a:off x="13500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46"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50" name="フローチャート: 判断 449"/>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37374</xdr:rowOff>
    </xdr:from>
    <xdr:to>
      <xdr:col>116</xdr:col>
      <xdr:colOff>114300</xdr:colOff>
      <xdr:row>40</xdr:row>
      <xdr:rowOff>138974</xdr:rowOff>
    </xdr:to>
    <xdr:sp macro="" textlink="">
      <xdr:nvSpPr>
        <xdr:cNvPr id="456" name="楕円 455"/>
        <xdr:cNvSpPr/>
      </xdr:nvSpPr>
      <xdr:spPr>
        <a:xfrm>
          <a:off x="22110700" y="68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15801</xdr:rowOff>
    </xdr:from>
    <xdr:ext cx="469744" cy="259045"/>
    <xdr:sp macro="" textlink="">
      <xdr:nvSpPr>
        <xdr:cNvPr id="457" name="【認定こども園・幼稚園・保育所】&#10;一人当たり面積該当値テキスト"/>
        <xdr:cNvSpPr txBox="1"/>
      </xdr:nvSpPr>
      <xdr:spPr>
        <a:xfrm>
          <a:off x="22199600" y="687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49349</xdr:rowOff>
    </xdr:from>
    <xdr:to>
      <xdr:col>112</xdr:col>
      <xdr:colOff>38100</xdr:colOff>
      <xdr:row>40</xdr:row>
      <xdr:rowOff>150949</xdr:rowOff>
    </xdr:to>
    <xdr:sp macro="" textlink="">
      <xdr:nvSpPr>
        <xdr:cNvPr id="458" name="楕円 457"/>
        <xdr:cNvSpPr/>
      </xdr:nvSpPr>
      <xdr:spPr>
        <a:xfrm>
          <a:off x="21272500" y="69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88174</xdr:rowOff>
    </xdr:from>
    <xdr:to>
      <xdr:col>116</xdr:col>
      <xdr:colOff>63500</xdr:colOff>
      <xdr:row>40</xdr:row>
      <xdr:rowOff>100149</xdr:rowOff>
    </xdr:to>
    <xdr:cxnSp macro="">
      <xdr:nvCxnSpPr>
        <xdr:cNvPr id="459" name="直線コネクタ 458"/>
        <xdr:cNvCxnSpPr/>
      </xdr:nvCxnSpPr>
      <xdr:spPr>
        <a:xfrm flipV="1">
          <a:off x="21323300" y="6946174"/>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53703</xdr:rowOff>
    </xdr:from>
    <xdr:to>
      <xdr:col>107</xdr:col>
      <xdr:colOff>101600</xdr:colOff>
      <xdr:row>40</xdr:row>
      <xdr:rowOff>155303</xdr:rowOff>
    </xdr:to>
    <xdr:sp macro="" textlink="">
      <xdr:nvSpPr>
        <xdr:cNvPr id="460" name="楕円 459"/>
        <xdr:cNvSpPr/>
      </xdr:nvSpPr>
      <xdr:spPr>
        <a:xfrm>
          <a:off x="2038350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100149</xdr:rowOff>
    </xdr:from>
    <xdr:to>
      <xdr:col>111</xdr:col>
      <xdr:colOff>177800</xdr:colOff>
      <xdr:row>40</xdr:row>
      <xdr:rowOff>104503</xdr:rowOff>
    </xdr:to>
    <xdr:cxnSp macro="">
      <xdr:nvCxnSpPr>
        <xdr:cNvPr id="461" name="直線コネクタ 460"/>
        <xdr:cNvCxnSpPr/>
      </xdr:nvCxnSpPr>
      <xdr:spPr>
        <a:xfrm flipV="1">
          <a:off x="20434300" y="695814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152219</xdr:rowOff>
    </xdr:from>
    <xdr:to>
      <xdr:col>102</xdr:col>
      <xdr:colOff>165100</xdr:colOff>
      <xdr:row>40</xdr:row>
      <xdr:rowOff>82369</xdr:rowOff>
    </xdr:to>
    <xdr:sp macro="" textlink="">
      <xdr:nvSpPr>
        <xdr:cNvPr id="462" name="楕円 461"/>
        <xdr:cNvSpPr/>
      </xdr:nvSpPr>
      <xdr:spPr>
        <a:xfrm>
          <a:off x="19494500" y="68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31569</xdr:rowOff>
    </xdr:from>
    <xdr:to>
      <xdr:col>107</xdr:col>
      <xdr:colOff>50800</xdr:colOff>
      <xdr:row>40</xdr:row>
      <xdr:rowOff>104503</xdr:rowOff>
    </xdr:to>
    <xdr:cxnSp macro="">
      <xdr:nvCxnSpPr>
        <xdr:cNvPr id="463" name="直線コネクタ 462"/>
        <xdr:cNvCxnSpPr/>
      </xdr:nvCxnSpPr>
      <xdr:spPr>
        <a:xfrm>
          <a:off x="19545300" y="6889569"/>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464" name="n_1aveValue【認定こども園・幼稚園・保育所】&#10;一人当たり面積"/>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65" name="n_2aveValue【認定こども園・幼稚園・保育所】&#10;一人当たり面積"/>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66"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142076</xdr:rowOff>
    </xdr:from>
    <xdr:ext cx="469744" cy="259045"/>
    <xdr:sp macro="" textlink="">
      <xdr:nvSpPr>
        <xdr:cNvPr id="467" name="n_1mainValue【認定こども園・幼稚園・保育所】&#10;一人当たり面積"/>
        <xdr:cNvSpPr txBox="1"/>
      </xdr:nvSpPr>
      <xdr:spPr>
        <a:xfrm>
          <a:off x="21075727" y="700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146430</xdr:rowOff>
    </xdr:from>
    <xdr:ext cx="469744" cy="259045"/>
    <xdr:sp macro="" textlink="">
      <xdr:nvSpPr>
        <xdr:cNvPr id="468" name="n_2mainValue【認定こども園・幼稚園・保育所】&#10;一人当たり面積"/>
        <xdr:cNvSpPr txBox="1"/>
      </xdr:nvSpPr>
      <xdr:spPr>
        <a:xfrm>
          <a:off x="20199427" y="70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73496</xdr:rowOff>
    </xdr:from>
    <xdr:ext cx="469744" cy="259045"/>
    <xdr:sp macro="" textlink="">
      <xdr:nvSpPr>
        <xdr:cNvPr id="469" name="n_3mainValue【認定こども園・幼稚園・保育所】&#10;一人当たり面積"/>
        <xdr:cNvSpPr txBox="1"/>
      </xdr:nvSpPr>
      <xdr:spPr>
        <a:xfrm>
          <a:off x="19310427" y="693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99"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3" name="フローチャート: 判断 502"/>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09" name="楕円 508"/>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10" name="【学校施設】&#10;有形固定資産減価償却率該当値テキスト"/>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160655</xdr:rowOff>
    </xdr:from>
    <xdr:to>
      <xdr:col>81</xdr:col>
      <xdr:colOff>101600</xdr:colOff>
      <xdr:row>58</xdr:row>
      <xdr:rowOff>90805</xdr:rowOff>
    </xdr:to>
    <xdr:sp macro="" textlink="">
      <xdr:nvSpPr>
        <xdr:cNvPr id="511" name="楕円 510"/>
        <xdr:cNvSpPr/>
      </xdr:nvSpPr>
      <xdr:spPr>
        <a:xfrm>
          <a:off x="1543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40005</xdr:rowOff>
    </xdr:from>
    <xdr:to>
      <xdr:col>85</xdr:col>
      <xdr:colOff>127000</xdr:colOff>
      <xdr:row>59</xdr:row>
      <xdr:rowOff>80010</xdr:rowOff>
    </xdr:to>
    <xdr:cxnSp macro="">
      <xdr:nvCxnSpPr>
        <xdr:cNvPr id="512" name="直線コネクタ 511"/>
        <xdr:cNvCxnSpPr/>
      </xdr:nvCxnSpPr>
      <xdr:spPr>
        <a:xfrm>
          <a:off x="15481300" y="998410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513" name="楕円 512"/>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40005</xdr:rowOff>
    </xdr:from>
    <xdr:to>
      <xdr:col>81</xdr:col>
      <xdr:colOff>50800</xdr:colOff>
      <xdr:row>59</xdr:row>
      <xdr:rowOff>142875</xdr:rowOff>
    </xdr:to>
    <xdr:cxnSp macro="">
      <xdr:nvCxnSpPr>
        <xdr:cNvPr id="514" name="直線コネクタ 513"/>
        <xdr:cNvCxnSpPr/>
      </xdr:nvCxnSpPr>
      <xdr:spPr>
        <a:xfrm flipV="1">
          <a:off x="14592300" y="998410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15" name="楕円 514"/>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59</xdr:row>
      <xdr:rowOff>156210</xdr:rowOff>
    </xdr:to>
    <xdr:cxnSp macro="">
      <xdr:nvCxnSpPr>
        <xdr:cNvPr id="516" name="直線コネクタ 515"/>
        <xdr:cNvCxnSpPr/>
      </xdr:nvCxnSpPr>
      <xdr:spPr>
        <a:xfrm flipV="1">
          <a:off x="13703300" y="102584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7"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18"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19"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107332</xdr:rowOff>
    </xdr:from>
    <xdr:ext cx="405111" cy="259045"/>
    <xdr:sp macro="" textlink="">
      <xdr:nvSpPr>
        <xdr:cNvPr id="520" name="n_1mainValue【学校施設】&#10;有形固定資産減価償却率"/>
        <xdr:cNvSpPr txBox="1"/>
      </xdr:nvSpPr>
      <xdr:spPr>
        <a:xfrm>
          <a:off x="15266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21" name="n_2mainValue【学校施設】&#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22" name="n_3main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47"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51" name="フローチャート: 判断 550"/>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94361</xdr:rowOff>
    </xdr:from>
    <xdr:to>
      <xdr:col>116</xdr:col>
      <xdr:colOff>114300</xdr:colOff>
      <xdr:row>61</xdr:row>
      <xdr:rowOff>24511</xdr:rowOff>
    </xdr:to>
    <xdr:sp macro="" textlink="">
      <xdr:nvSpPr>
        <xdr:cNvPr id="557" name="楕円 556"/>
        <xdr:cNvSpPr/>
      </xdr:nvSpPr>
      <xdr:spPr>
        <a:xfrm>
          <a:off x="221107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117238</xdr:rowOff>
    </xdr:from>
    <xdr:ext cx="469744" cy="259045"/>
    <xdr:sp macro="" textlink="">
      <xdr:nvSpPr>
        <xdr:cNvPr id="558" name="【学校施設】&#10;一人当たり面積該当値テキスト"/>
        <xdr:cNvSpPr txBox="1"/>
      </xdr:nvSpPr>
      <xdr:spPr>
        <a:xfrm>
          <a:off x="22199600" y="102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160198</xdr:rowOff>
    </xdr:from>
    <xdr:to>
      <xdr:col>112</xdr:col>
      <xdr:colOff>38100</xdr:colOff>
      <xdr:row>63</xdr:row>
      <xdr:rowOff>90348</xdr:rowOff>
    </xdr:to>
    <xdr:sp macro="" textlink="">
      <xdr:nvSpPr>
        <xdr:cNvPr id="559" name="楕円 558"/>
        <xdr:cNvSpPr/>
      </xdr:nvSpPr>
      <xdr:spPr>
        <a:xfrm>
          <a:off x="21272500" y="107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145161</xdr:rowOff>
    </xdr:from>
    <xdr:to>
      <xdr:col>116</xdr:col>
      <xdr:colOff>63500</xdr:colOff>
      <xdr:row>63</xdr:row>
      <xdr:rowOff>39548</xdr:rowOff>
    </xdr:to>
    <xdr:cxnSp macro="">
      <xdr:nvCxnSpPr>
        <xdr:cNvPr id="560" name="直線コネクタ 559"/>
        <xdr:cNvCxnSpPr/>
      </xdr:nvCxnSpPr>
      <xdr:spPr>
        <a:xfrm flipV="1">
          <a:off x="21323300" y="10432161"/>
          <a:ext cx="838200" cy="4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80245</xdr:rowOff>
    </xdr:from>
    <xdr:to>
      <xdr:col>107</xdr:col>
      <xdr:colOff>101600</xdr:colOff>
      <xdr:row>62</xdr:row>
      <xdr:rowOff>10395</xdr:rowOff>
    </xdr:to>
    <xdr:sp macro="" textlink="">
      <xdr:nvSpPr>
        <xdr:cNvPr id="561" name="楕円 560"/>
        <xdr:cNvSpPr/>
      </xdr:nvSpPr>
      <xdr:spPr>
        <a:xfrm>
          <a:off x="20383500" y="105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131045</xdr:rowOff>
    </xdr:from>
    <xdr:to>
      <xdr:col>111</xdr:col>
      <xdr:colOff>177800</xdr:colOff>
      <xdr:row>63</xdr:row>
      <xdr:rowOff>39548</xdr:rowOff>
    </xdr:to>
    <xdr:cxnSp macro="">
      <xdr:nvCxnSpPr>
        <xdr:cNvPr id="562" name="直線コネクタ 561"/>
        <xdr:cNvCxnSpPr/>
      </xdr:nvCxnSpPr>
      <xdr:spPr>
        <a:xfrm>
          <a:off x="20434300" y="10589495"/>
          <a:ext cx="889000" cy="2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66872</xdr:rowOff>
    </xdr:from>
    <xdr:to>
      <xdr:col>102</xdr:col>
      <xdr:colOff>165100</xdr:colOff>
      <xdr:row>61</xdr:row>
      <xdr:rowOff>168472</xdr:rowOff>
    </xdr:to>
    <xdr:sp macro="" textlink="">
      <xdr:nvSpPr>
        <xdr:cNvPr id="563" name="楕円 562"/>
        <xdr:cNvSpPr/>
      </xdr:nvSpPr>
      <xdr:spPr>
        <a:xfrm>
          <a:off x="19494500" y="10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117672</xdr:rowOff>
    </xdr:from>
    <xdr:to>
      <xdr:col>107</xdr:col>
      <xdr:colOff>50800</xdr:colOff>
      <xdr:row>61</xdr:row>
      <xdr:rowOff>131045</xdr:rowOff>
    </xdr:to>
    <xdr:cxnSp macro="">
      <xdr:nvCxnSpPr>
        <xdr:cNvPr id="564" name="直線コネクタ 563"/>
        <xdr:cNvCxnSpPr/>
      </xdr:nvCxnSpPr>
      <xdr:spPr>
        <a:xfrm>
          <a:off x="19545300" y="1057612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65" name="n_1aveValue【学校施設】&#10;一人当たり面積"/>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66"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567" name="n_3aveValue【学校施設】&#10;一人当たり面積"/>
        <xdr:cNvSpPr txBox="1"/>
      </xdr:nvSpPr>
      <xdr:spPr>
        <a:xfrm>
          <a:off x="19310427"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81475</xdr:rowOff>
    </xdr:from>
    <xdr:ext cx="469744" cy="259045"/>
    <xdr:sp macro="" textlink="">
      <xdr:nvSpPr>
        <xdr:cNvPr id="568" name="n_1mainValue【学校施設】&#10;一人当たり面積"/>
        <xdr:cNvSpPr txBox="1"/>
      </xdr:nvSpPr>
      <xdr:spPr>
        <a:xfrm>
          <a:off x="21075727" y="108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26922</xdr:rowOff>
    </xdr:from>
    <xdr:ext cx="469744" cy="259045"/>
    <xdr:sp macro="" textlink="">
      <xdr:nvSpPr>
        <xdr:cNvPr id="569" name="n_2mainValue【学校施設】&#10;一人当たり面積"/>
        <xdr:cNvSpPr txBox="1"/>
      </xdr:nvSpPr>
      <xdr:spPr>
        <a:xfrm>
          <a:off x="20199427" y="103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13549</xdr:rowOff>
    </xdr:from>
    <xdr:ext cx="469744" cy="259045"/>
    <xdr:sp macro="" textlink="">
      <xdr:nvSpPr>
        <xdr:cNvPr id="570" name="n_3mainValue【学校施設】&#10;一人当たり面積"/>
        <xdr:cNvSpPr txBox="1"/>
      </xdr:nvSpPr>
      <xdr:spPr>
        <a:xfrm>
          <a:off x="19310427" y="103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12" name="直線コネクタ 611"/>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13"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14" name="直線コネクタ 613"/>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6" name="直線コネクタ 61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617" name="【公民館】&#10;有形固定資産減価償却率平均値テキスト"/>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18" name="フローチャート: 判断 617"/>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19" name="フローチャート: 判断 618"/>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0" name="フローチャート: 判断 619"/>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21" name="フローチャート: 判断 620"/>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627" name="楕円 626"/>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628" name="【公民館】&#10;有形固定資産減価償却率該当値テキスト"/>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79284</xdr:rowOff>
    </xdr:from>
    <xdr:to>
      <xdr:col>81</xdr:col>
      <xdr:colOff>101600</xdr:colOff>
      <xdr:row>102</xdr:row>
      <xdr:rowOff>9434</xdr:rowOff>
    </xdr:to>
    <xdr:sp macro="" textlink="">
      <xdr:nvSpPr>
        <xdr:cNvPr id="629" name="楕円 628"/>
        <xdr:cNvSpPr/>
      </xdr:nvSpPr>
      <xdr:spPr>
        <a:xfrm>
          <a:off x="15430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130084</xdr:rowOff>
    </xdr:to>
    <xdr:cxnSp macro="">
      <xdr:nvCxnSpPr>
        <xdr:cNvPr id="630" name="直線コネクタ 629"/>
        <xdr:cNvCxnSpPr/>
      </xdr:nvCxnSpPr>
      <xdr:spPr>
        <a:xfrm flipV="1">
          <a:off x="15481300" y="174171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118473</xdr:rowOff>
    </xdr:from>
    <xdr:to>
      <xdr:col>76</xdr:col>
      <xdr:colOff>165100</xdr:colOff>
      <xdr:row>102</xdr:row>
      <xdr:rowOff>48623</xdr:rowOff>
    </xdr:to>
    <xdr:sp macro="" textlink="">
      <xdr:nvSpPr>
        <xdr:cNvPr id="631" name="楕円 630"/>
        <xdr:cNvSpPr/>
      </xdr:nvSpPr>
      <xdr:spPr>
        <a:xfrm>
          <a:off x="14541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130084</xdr:rowOff>
    </xdr:from>
    <xdr:to>
      <xdr:col>81</xdr:col>
      <xdr:colOff>50800</xdr:colOff>
      <xdr:row>101</xdr:row>
      <xdr:rowOff>169273</xdr:rowOff>
    </xdr:to>
    <xdr:cxnSp macro="">
      <xdr:nvCxnSpPr>
        <xdr:cNvPr id="632" name="直線コネクタ 631"/>
        <xdr:cNvCxnSpPr/>
      </xdr:nvCxnSpPr>
      <xdr:spPr>
        <a:xfrm flipV="1">
          <a:off x="14592300" y="17446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35198</xdr:rowOff>
    </xdr:from>
    <xdr:to>
      <xdr:col>72</xdr:col>
      <xdr:colOff>38100</xdr:colOff>
      <xdr:row>102</xdr:row>
      <xdr:rowOff>136798</xdr:rowOff>
    </xdr:to>
    <xdr:sp macro="" textlink="">
      <xdr:nvSpPr>
        <xdr:cNvPr id="633" name="楕円 632"/>
        <xdr:cNvSpPr/>
      </xdr:nvSpPr>
      <xdr:spPr>
        <a:xfrm>
          <a:off x="13652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169273</xdr:rowOff>
    </xdr:from>
    <xdr:to>
      <xdr:col>76</xdr:col>
      <xdr:colOff>114300</xdr:colOff>
      <xdr:row>102</xdr:row>
      <xdr:rowOff>85998</xdr:rowOff>
    </xdr:to>
    <xdr:cxnSp macro="">
      <xdr:nvCxnSpPr>
        <xdr:cNvPr id="634" name="直線コネクタ 633"/>
        <xdr:cNvCxnSpPr/>
      </xdr:nvCxnSpPr>
      <xdr:spPr>
        <a:xfrm flipV="1">
          <a:off x="13703300" y="1748572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35"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36"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637" name="n_3aveValue【公民館】&#10;有形固定資産減価償却率"/>
        <xdr:cNvSpPr txBox="1"/>
      </xdr:nvSpPr>
      <xdr:spPr>
        <a:xfrm>
          <a:off x="13500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25961</xdr:rowOff>
    </xdr:from>
    <xdr:ext cx="405111" cy="259045"/>
    <xdr:sp macro="" textlink="">
      <xdr:nvSpPr>
        <xdr:cNvPr id="638" name="n_1mainValue【公民館】&#10;有形固定資産減価償却率"/>
        <xdr:cNvSpPr txBox="1"/>
      </xdr:nvSpPr>
      <xdr:spPr>
        <a:xfrm>
          <a:off x="152660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65150</xdr:rowOff>
    </xdr:from>
    <xdr:ext cx="405111" cy="259045"/>
    <xdr:sp macro="" textlink="">
      <xdr:nvSpPr>
        <xdr:cNvPr id="639" name="n_2mainValue【公民館】&#10;有形固定資産減価償却率"/>
        <xdr:cNvSpPr txBox="1"/>
      </xdr:nvSpPr>
      <xdr:spPr>
        <a:xfrm>
          <a:off x="14389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153325</xdr:rowOff>
    </xdr:from>
    <xdr:ext cx="405111" cy="259045"/>
    <xdr:sp macro="" textlink="">
      <xdr:nvSpPr>
        <xdr:cNvPr id="640" name="n_3mainValue【公民館】&#10;有形固定資産減価償却率"/>
        <xdr:cNvSpPr txBox="1"/>
      </xdr:nvSpPr>
      <xdr:spPr>
        <a:xfrm>
          <a:off x="13500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62" name="直線コネクタ 661"/>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63"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64" name="直線コネクタ 663"/>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65"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66" name="直線コネクタ 665"/>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67" name="【公民館】&#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8" name="フローチャート: 判断 66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69" name="フローチャート: 判断 668"/>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70" name="フローチャート: 判断 669"/>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671" name="フローチャート: 判断 670"/>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85522</xdr:rowOff>
    </xdr:from>
    <xdr:to>
      <xdr:col>116</xdr:col>
      <xdr:colOff>114300</xdr:colOff>
      <xdr:row>107</xdr:row>
      <xdr:rowOff>15672</xdr:rowOff>
    </xdr:to>
    <xdr:sp macro="" textlink="">
      <xdr:nvSpPr>
        <xdr:cNvPr id="677" name="楕円 676"/>
        <xdr:cNvSpPr/>
      </xdr:nvSpPr>
      <xdr:spPr>
        <a:xfrm>
          <a:off x="22110700" y="182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108399</xdr:rowOff>
    </xdr:from>
    <xdr:ext cx="469744" cy="259045"/>
    <xdr:sp macro="" textlink="">
      <xdr:nvSpPr>
        <xdr:cNvPr id="678" name="【公民館】&#10;一人当たり面積該当値テキスト"/>
        <xdr:cNvSpPr txBox="1"/>
      </xdr:nvSpPr>
      <xdr:spPr>
        <a:xfrm>
          <a:off x="22199600" y="181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95123</xdr:rowOff>
    </xdr:from>
    <xdr:to>
      <xdr:col>112</xdr:col>
      <xdr:colOff>38100</xdr:colOff>
      <xdr:row>107</xdr:row>
      <xdr:rowOff>25273</xdr:rowOff>
    </xdr:to>
    <xdr:sp macro="" textlink="">
      <xdr:nvSpPr>
        <xdr:cNvPr id="679" name="楕円 678"/>
        <xdr:cNvSpPr/>
      </xdr:nvSpPr>
      <xdr:spPr>
        <a:xfrm>
          <a:off x="21272500" y="182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136322</xdr:rowOff>
    </xdr:from>
    <xdr:to>
      <xdr:col>116</xdr:col>
      <xdr:colOff>63500</xdr:colOff>
      <xdr:row>106</xdr:row>
      <xdr:rowOff>145923</xdr:rowOff>
    </xdr:to>
    <xdr:cxnSp macro="">
      <xdr:nvCxnSpPr>
        <xdr:cNvPr id="680" name="直線コネクタ 679"/>
        <xdr:cNvCxnSpPr/>
      </xdr:nvCxnSpPr>
      <xdr:spPr>
        <a:xfrm flipV="1">
          <a:off x="21323300" y="18310022"/>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98780</xdr:rowOff>
    </xdr:from>
    <xdr:to>
      <xdr:col>107</xdr:col>
      <xdr:colOff>101600</xdr:colOff>
      <xdr:row>107</xdr:row>
      <xdr:rowOff>28930</xdr:rowOff>
    </xdr:to>
    <xdr:sp macro="" textlink="">
      <xdr:nvSpPr>
        <xdr:cNvPr id="681" name="楕円 680"/>
        <xdr:cNvSpPr/>
      </xdr:nvSpPr>
      <xdr:spPr>
        <a:xfrm>
          <a:off x="20383500" y="182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145923</xdr:rowOff>
    </xdr:from>
    <xdr:to>
      <xdr:col>111</xdr:col>
      <xdr:colOff>177800</xdr:colOff>
      <xdr:row>106</xdr:row>
      <xdr:rowOff>149580</xdr:rowOff>
    </xdr:to>
    <xdr:cxnSp macro="">
      <xdr:nvCxnSpPr>
        <xdr:cNvPr id="682" name="直線コネクタ 681"/>
        <xdr:cNvCxnSpPr/>
      </xdr:nvCxnSpPr>
      <xdr:spPr>
        <a:xfrm flipV="1">
          <a:off x="20434300" y="183196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112268</xdr:rowOff>
    </xdr:from>
    <xdr:to>
      <xdr:col>102</xdr:col>
      <xdr:colOff>165100</xdr:colOff>
      <xdr:row>108</xdr:row>
      <xdr:rowOff>42418</xdr:rowOff>
    </xdr:to>
    <xdr:sp macro="" textlink="">
      <xdr:nvSpPr>
        <xdr:cNvPr id="683" name="楕円 682"/>
        <xdr:cNvSpPr/>
      </xdr:nvSpPr>
      <xdr:spPr>
        <a:xfrm>
          <a:off x="19494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149580</xdr:rowOff>
    </xdr:from>
    <xdr:to>
      <xdr:col>107</xdr:col>
      <xdr:colOff>50800</xdr:colOff>
      <xdr:row>107</xdr:row>
      <xdr:rowOff>163068</xdr:rowOff>
    </xdr:to>
    <xdr:cxnSp macro="">
      <xdr:nvCxnSpPr>
        <xdr:cNvPr id="684" name="直線コネクタ 683"/>
        <xdr:cNvCxnSpPr/>
      </xdr:nvCxnSpPr>
      <xdr:spPr>
        <a:xfrm flipV="1">
          <a:off x="19545300" y="18323280"/>
          <a:ext cx="889000" cy="1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685" name="n_1aveValue【公民館】&#10;一人当たり面積"/>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686" name="n_2ave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687" name="n_3aveValue【公民館】&#10;一人当たり面積"/>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41800</xdr:rowOff>
    </xdr:from>
    <xdr:ext cx="469744" cy="259045"/>
    <xdr:sp macro="" textlink="">
      <xdr:nvSpPr>
        <xdr:cNvPr id="688" name="n_1mainValue【公民館】&#10;一人当たり面積"/>
        <xdr:cNvSpPr txBox="1"/>
      </xdr:nvSpPr>
      <xdr:spPr>
        <a:xfrm>
          <a:off x="21075727" y="1804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45457</xdr:rowOff>
    </xdr:from>
    <xdr:ext cx="469744" cy="259045"/>
    <xdr:sp macro="" textlink="">
      <xdr:nvSpPr>
        <xdr:cNvPr id="689" name="n_2mainValue【公民館】&#10;一人当たり面積"/>
        <xdr:cNvSpPr txBox="1"/>
      </xdr:nvSpPr>
      <xdr:spPr>
        <a:xfrm>
          <a:off x="20199427" y="180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33545</xdr:rowOff>
    </xdr:from>
    <xdr:ext cx="469744" cy="259045"/>
    <xdr:sp macro="" textlink="">
      <xdr:nvSpPr>
        <xdr:cNvPr id="690" name="n_3mainValue【公民館】&#10;一人当たり面積"/>
        <xdr:cNvSpPr txBox="1"/>
      </xdr:nvSpPr>
      <xdr:spPr>
        <a:xfrm>
          <a:off x="19310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の有形固定資産減価償却率において、「道路」、「橋りょう・トンネル」、「認定こども園・幼稚園・保育所」、「学校施設」、「公民館」において、類似団体平均より上回っており、老朽化率の増に繋が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また、一人当たり施設別の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面積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において、「道路」、「学校施設」、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において類似団体平均より上回っており、主要因は、村内における地区の多岐化によるもの。</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福島県北塩原村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
2,752
234.08
3,463,483
3,263,181
197,337
1,879,842
4,553,877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154322</xdr:rowOff>
    </xdr:from>
    <xdr:ext cx="405111" cy="259045"/>
    <xdr:sp macro="" textlink="">
      <xdr:nvSpPr>
        <xdr:cNvPr id="84" name="n_3aveValue【体育館・プール】&#10;有形固定資産減価償却率"/>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126365</xdr:rowOff>
    </xdr:from>
    <xdr:to>
      <xdr:col>24</xdr:col>
      <xdr:colOff>114300</xdr:colOff>
      <xdr:row>56</xdr:row>
      <xdr:rowOff>56515</xdr:rowOff>
    </xdr:to>
    <xdr:sp macro="" textlink="">
      <xdr:nvSpPr>
        <xdr:cNvPr id="90" name="楕円 89"/>
        <xdr:cNvSpPr/>
      </xdr:nvSpPr>
      <xdr:spPr>
        <a:xfrm>
          <a:off x="45847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41292</xdr:rowOff>
    </xdr:from>
    <xdr:ext cx="405111" cy="259045"/>
    <xdr:sp macro="" textlink="">
      <xdr:nvSpPr>
        <xdr:cNvPr id="91" name="【体育館・プール】&#10;有形固定資産減価償却率該当値テキスト"/>
        <xdr:cNvSpPr txBox="1"/>
      </xdr:nvSpPr>
      <xdr:spPr>
        <a:xfrm>
          <a:off x="4673600" y="947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135890</xdr:rowOff>
    </xdr:from>
    <xdr:to>
      <xdr:col>20</xdr:col>
      <xdr:colOff>38100</xdr:colOff>
      <xdr:row>56</xdr:row>
      <xdr:rowOff>66040</xdr:rowOff>
    </xdr:to>
    <xdr:sp macro="" textlink="">
      <xdr:nvSpPr>
        <xdr:cNvPr id="92" name="楕円 91"/>
        <xdr:cNvSpPr/>
      </xdr:nvSpPr>
      <xdr:spPr>
        <a:xfrm>
          <a:off x="3746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xdr:rowOff>
    </xdr:from>
    <xdr:to>
      <xdr:col>24</xdr:col>
      <xdr:colOff>63500</xdr:colOff>
      <xdr:row>56</xdr:row>
      <xdr:rowOff>15240</xdr:rowOff>
    </xdr:to>
    <xdr:cxnSp macro="">
      <xdr:nvCxnSpPr>
        <xdr:cNvPr id="93" name="直線コネクタ 92"/>
        <xdr:cNvCxnSpPr/>
      </xdr:nvCxnSpPr>
      <xdr:spPr>
        <a:xfrm flipV="1">
          <a:off x="3797300" y="96069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156845</xdr:rowOff>
    </xdr:from>
    <xdr:to>
      <xdr:col>15</xdr:col>
      <xdr:colOff>101600</xdr:colOff>
      <xdr:row>56</xdr:row>
      <xdr:rowOff>86995</xdr:rowOff>
    </xdr:to>
    <xdr:sp macro="" textlink="">
      <xdr:nvSpPr>
        <xdr:cNvPr id="94" name="楕円 93"/>
        <xdr:cNvSpPr/>
      </xdr:nvSpPr>
      <xdr:spPr>
        <a:xfrm>
          <a:off x="2857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xdr:rowOff>
    </xdr:from>
    <xdr:to>
      <xdr:col>19</xdr:col>
      <xdr:colOff>177800</xdr:colOff>
      <xdr:row>56</xdr:row>
      <xdr:rowOff>36195</xdr:rowOff>
    </xdr:to>
    <xdr:cxnSp macro="">
      <xdr:nvCxnSpPr>
        <xdr:cNvPr id="95" name="直線コネクタ 94"/>
        <xdr:cNvCxnSpPr/>
      </xdr:nvCxnSpPr>
      <xdr:spPr>
        <a:xfrm flipV="1">
          <a:off x="2908300" y="96164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xdr:rowOff>
    </xdr:from>
    <xdr:to>
      <xdr:col>10</xdr:col>
      <xdr:colOff>165100</xdr:colOff>
      <xdr:row>57</xdr:row>
      <xdr:rowOff>106045</xdr:rowOff>
    </xdr:to>
    <xdr:sp macro="" textlink="">
      <xdr:nvSpPr>
        <xdr:cNvPr id="96" name="楕円 95"/>
        <xdr:cNvSpPr/>
      </xdr:nvSpPr>
      <xdr:spPr>
        <a:xfrm>
          <a:off x="1968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36195</xdr:rowOff>
    </xdr:from>
    <xdr:to>
      <xdr:col>15</xdr:col>
      <xdr:colOff>50800</xdr:colOff>
      <xdr:row>57</xdr:row>
      <xdr:rowOff>55245</xdr:rowOff>
    </xdr:to>
    <xdr:cxnSp macro="">
      <xdr:nvCxnSpPr>
        <xdr:cNvPr id="97" name="直線コネクタ 96"/>
        <xdr:cNvCxnSpPr/>
      </xdr:nvCxnSpPr>
      <xdr:spPr>
        <a:xfrm flipV="1">
          <a:off x="2019300" y="963739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82567</xdr:rowOff>
    </xdr:from>
    <xdr:ext cx="405111" cy="259045"/>
    <xdr:sp macro="" textlink="">
      <xdr:nvSpPr>
        <xdr:cNvPr id="98" name="n_1mainValue【体育館・プール】&#10;有形固定資産減価償却率"/>
        <xdr:cNvSpPr txBox="1"/>
      </xdr:nvSpPr>
      <xdr:spPr>
        <a:xfrm>
          <a:off x="35820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103522</xdr:rowOff>
    </xdr:from>
    <xdr:ext cx="405111" cy="259045"/>
    <xdr:sp macro="" textlink="">
      <xdr:nvSpPr>
        <xdr:cNvPr id="99" name="n_2mainValue【体育館・プール】&#10;有形固定資産減価償却率"/>
        <xdr:cNvSpPr txBox="1"/>
      </xdr:nvSpPr>
      <xdr:spPr>
        <a:xfrm>
          <a:off x="27057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122572</xdr:rowOff>
    </xdr:from>
    <xdr:ext cx="405111" cy="259045"/>
    <xdr:sp macro="" textlink="">
      <xdr:nvSpPr>
        <xdr:cNvPr id="100" name="n_3mainValue【体育館・プール】&#10;有形固定資産減価償却率"/>
        <xdr:cNvSpPr txBox="1"/>
      </xdr:nvSpPr>
      <xdr:spPr>
        <a:xfrm>
          <a:off x="1816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6" name="直線コネクタ 125"/>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7"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8" name="直線コネクタ 127"/>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9"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0" name="直線コネクタ 129"/>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31"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2" name="フローチャート: 判断 131"/>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3" name="フローチャート: 判断 132"/>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4" name="n_1aveValue【体育館・プール】&#10;一人当たり面積"/>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5" name="フローチャート: 判断 134"/>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6" name="n_2ave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7" name="フローチャート: 判断 136"/>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8" name="n_3aveValue【体育館・プール】&#10;一人当たり面積"/>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36721</xdr:rowOff>
    </xdr:from>
    <xdr:to>
      <xdr:col>55</xdr:col>
      <xdr:colOff>50800</xdr:colOff>
      <xdr:row>56</xdr:row>
      <xdr:rowOff>138321</xdr:rowOff>
    </xdr:to>
    <xdr:sp macro="" textlink="">
      <xdr:nvSpPr>
        <xdr:cNvPr id="144" name="楕円 143"/>
        <xdr:cNvSpPr/>
      </xdr:nvSpPr>
      <xdr:spPr>
        <a:xfrm>
          <a:off x="10426700" y="96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161198</xdr:rowOff>
    </xdr:from>
    <xdr:ext cx="469744" cy="259045"/>
    <xdr:sp macro="" textlink="">
      <xdr:nvSpPr>
        <xdr:cNvPr id="145" name="【体育館・プール】&#10;一人当たり面積該当値テキスト"/>
        <xdr:cNvSpPr txBox="1"/>
      </xdr:nvSpPr>
      <xdr:spPr>
        <a:xfrm>
          <a:off x="10515600" y="95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89299</xdr:rowOff>
    </xdr:from>
    <xdr:to>
      <xdr:col>50</xdr:col>
      <xdr:colOff>165100</xdr:colOff>
      <xdr:row>57</xdr:row>
      <xdr:rowOff>19449</xdr:rowOff>
    </xdr:to>
    <xdr:sp macro="" textlink="">
      <xdr:nvSpPr>
        <xdr:cNvPr id="146" name="楕円 145"/>
        <xdr:cNvSpPr/>
      </xdr:nvSpPr>
      <xdr:spPr>
        <a:xfrm>
          <a:off x="9588500" y="96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87521</xdr:rowOff>
    </xdr:from>
    <xdr:to>
      <xdr:col>55</xdr:col>
      <xdr:colOff>0</xdr:colOff>
      <xdr:row>56</xdr:row>
      <xdr:rowOff>140099</xdr:rowOff>
    </xdr:to>
    <xdr:cxnSp macro="">
      <xdr:nvCxnSpPr>
        <xdr:cNvPr id="147" name="直線コネクタ 146"/>
        <xdr:cNvCxnSpPr/>
      </xdr:nvCxnSpPr>
      <xdr:spPr>
        <a:xfrm flipV="1">
          <a:off x="9639300" y="9688721"/>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107587</xdr:rowOff>
    </xdr:from>
    <xdr:to>
      <xdr:col>46</xdr:col>
      <xdr:colOff>38100</xdr:colOff>
      <xdr:row>57</xdr:row>
      <xdr:rowOff>37737</xdr:rowOff>
    </xdr:to>
    <xdr:sp macro="" textlink="">
      <xdr:nvSpPr>
        <xdr:cNvPr id="148" name="楕円 147"/>
        <xdr:cNvSpPr/>
      </xdr:nvSpPr>
      <xdr:spPr>
        <a:xfrm>
          <a:off x="8699500" y="97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140099</xdr:rowOff>
    </xdr:from>
    <xdr:to>
      <xdr:col>50</xdr:col>
      <xdr:colOff>114300</xdr:colOff>
      <xdr:row>56</xdr:row>
      <xdr:rowOff>158387</xdr:rowOff>
    </xdr:to>
    <xdr:cxnSp macro="">
      <xdr:nvCxnSpPr>
        <xdr:cNvPr id="149" name="直線コネクタ 148"/>
        <xdr:cNvCxnSpPr/>
      </xdr:nvCxnSpPr>
      <xdr:spPr>
        <a:xfrm flipV="1">
          <a:off x="8750300" y="974129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134366</xdr:rowOff>
    </xdr:from>
    <xdr:to>
      <xdr:col>41</xdr:col>
      <xdr:colOff>101600</xdr:colOff>
      <xdr:row>64</xdr:row>
      <xdr:rowOff>64516</xdr:rowOff>
    </xdr:to>
    <xdr:sp macro="" textlink="">
      <xdr:nvSpPr>
        <xdr:cNvPr id="150" name="楕円 149"/>
        <xdr:cNvSpPr/>
      </xdr:nvSpPr>
      <xdr:spPr>
        <a:xfrm>
          <a:off x="7810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158387</xdr:rowOff>
    </xdr:from>
    <xdr:to>
      <xdr:col>45</xdr:col>
      <xdr:colOff>177800</xdr:colOff>
      <xdr:row>64</xdr:row>
      <xdr:rowOff>13716</xdr:rowOff>
    </xdr:to>
    <xdr:cxnSp macro="">
      <xdr:nvCxnSpPr>
        <xdr:cNvPr id="151" name="直線コネクタ 150"/>
        <xdr:cNvCxnSpPr/>
      </xdr:nvCxnSpPr>
      <xdr:spPr>
        <a:xfrm flipV="1">
          <a:off x="7861300" y="9759587"/>
          <a:ext cx="889000" cy="12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35976</xdr:rowOff>
    </xdr:from>
    <xdr:ext cx="469744" cy="259045"/>
    <xdr:sp macro="" textlink="">
      <xdr:nvSpPr>
        <xdr:cNvPr id="152" name="n_1mainValue【体育館・プール】&#10;一人当たり面積"/>
        <xdr:cNvSpPr txBox="1"/>
      </xdr:nvSpPr>
      <xdr:spPr>
        <a:xfrm>
          <a:off x="9391727" y="946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54264</xdr:rowOff>
    </xdr:from>
    <xdr:ext cx="469744" cy="259045"/>
    <xdr:sp macro="" textlink="">
      <xdr:nvSpPr>
        <xdr:cNvPr id="153" name="n_2mainValue【体育館・プール】&#10;一人当たり面積"/>
        <xdr:cNvSpPr txBox="1"/>
      </xdr:nvSpPr>
      <xdr:spPr>
        <a:xfrm>
          <a:off x="8515427" y="948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55643</xdr:rowOff>
    </xdr:from>
    <xdr:ext cx="469744" cy="259045"/>
    <xdr:sp macro="" textlink="">
      <xdr:nvSpPr>
        <xdr:cNvPr id="154" name="n_3mainValue【体育館・プール】&#10;一人当たり面積"/>
        <xdr:cNvSpPr txBox="1"/>
      </xdr:nvSpPr>
      <xdr:spPr>
        <a:xfrm>
          <a:off x="76264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80" name="直線コネクタ 179"/>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81"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82" name="直線コネクタ 181"/>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85"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6" name="フローチャート: 判断 185"/>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7" name="フローチャート: 判断 18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8"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9" name="フローチャート: 判断 188"/>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90" name="n_2aveValue【福祉施設】&#10;有形固定資産減価償却率"/>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91" name="フローチャート: 判断 19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92"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198" name="楕円 197"/>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199" name="【福祉施設】&#10;有形固定資産減価償却率該当値テキスト"/>
        <xdr:cNvSpPr txBox="1"/>
      </xdr:nvSpPr>
      <xdr:spPr>
        <a:xfrm>
          <a:off x="4673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82006</xdr:rowOff>
    </xdr:from>
    <xdr:to>
      <xdr:col>20</xdr:col>
      <xdr:colOff>38100</xdr:colOff>
      <xdr:row>82</xdr:row>
      <xdr:rowOff>12156</xdr:rowOff>
    </xdr:to>
    <xdr:sp macro="" textlink="">
      <xdr:nvSpPr>
        <xdr:cNvPr id="200" name="楕円 199"/>
        <xdr:cNvSpPr/>
      </xdr:nvSpPr>
      <xdr:spPr>
        <a:xfrm>
          <a:off x="3746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132806</xdr:rowOff>
    </xdr:to>
    <xdr:cxnSp macro="">
      <xdr:nvCxnSpPr>
        <xdr:cNvPr id="201" name="直線コネクタ 200"/>
        <xdr:cNvCxnSpPr/>
      </xdr:nvCxnSpPr>
      <xdr:spPr>
        <a:xfrm flipV="1">
          <a:off x="3797300" y="1401698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130992</xdr:rowOff>
    </xdr:from>
    <xdr:to>
      <xdr:col>15</xdr:col>
      <xdr:colOff>101600</xdr:colOff>
      <xdr:row>82</xdr:row>
      <xdr:rowOff>61142</xdr:rowOff>
    </xdr:to>
    <xdr:sp macro="" textlink="">
      <xdr:nvSpPr>
        <xdr:cNvPr id="202" name="楕円 201"/>
        <xdr:cNvSpPr/>
      </xdr:nvSpPr>
      <xdr:spPr>
        <a:xfrm>
          <a:off x="2857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132806</xdr:rowOff>
    </xdr:from>
    <xdr:to>
      <xdr:col>19</xdr:col>
      <xdr:colOff>177800</xdr:colOff>
      <xdr:row>82</xdr:row>
      <xdr:rowOff>10342</xdr:rowOff>
    </xdr:to>
    <xdr:cxnSp macro="">
      <xdr:nvCxnSpPr>
        <xdr:cNvPr id="203" name="直線コネクタ 202"/>
        <xdr:cNvCxnSpPr/>
      </xdr:nvCxnSpPr>
      <xdr:spPr>
        <a:xfrm flipV="1">
          <a:off x="2908300" y="1402025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28683</xdr:rowOff>
    </xdr:from>
    <xdr:ext cx="405111" cy="259045"/>
    <xdr:sp macro="" textlink="">
      <xdr:nvSpPr>
        <xdr:cNvPr id="204" name="n_1mainValue【福祉施設】&#10;有形固定資産減価償却率"/>
        <xdr:cNvSpPr txBox="1"/>
      </xdr:nvSpPr>
      <xdr:spPr>
        <a:xfrm>
          <a:off x="3582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5" name="n_2main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6" name="直線コネクタ 2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7" name="テキスト ボックス 2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8" name="直線コネクタ 2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9" name="テキスト ボックス 2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0" name="直線コネクタ 2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1" name="テキスト ボックス 2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2" name="直線コネクタ 2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3" name="テキスト ボックス 2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4" name="直線コネクタ 2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5" name="テキスト ボックス 2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9" name="直線コネクタ 228"/>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0"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1" name="直線コネクタ 230"/>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32"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33" name="直線コネクタ 232"/>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34" name="【福祉施設】&#10;一人当たり面積平均値テキスト"/>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35" name="フローチャート: 判断 234"/>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6" name="フローチャート: 判断 235"/>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37" name="n_1aveValue【福祉施設】&#10;一人当たり面積"/>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8" name="フローチャート: 判断 237"/>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39" name="n_2aveValue【福祉施設】&#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40" name="フローチャート: 判断 239"/>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41" name="n_3aveValue【福祉施設】&#10;一人当たり面積"/>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108077</xdr:rowOff>
    </xdr:from>
    <xdr:to>
      <xdr:col>55</xdr:col>
      <xdr:colOff>50800</xdr:colOff>
      <xdr:row>86</xdr:row>
      <xdr:rowOff>38227</xdr:rowOff>
    </xdr:to>
    <xdr:sp macro="" textlink="">
      <xdr:nvSpPr>
        <xdr:cNvPr id="247" name="楕円 246"/>
        <xdr:cNvSpPr/>
      </xdr:nvSpPr>
      <xdr:spPr>
        <a:xfrm>
          <a:off x="10426700" y="146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23004</xdr:rowOff>
    </xdr:from>
    <xdr:ext cx="469744" cy="259045"/>
    <xdr:sp macro="" textlink="">
      <xdr:nvSpPr>
        <xdr:cNvPr id="248" name="【福祉施設】&#10;一人当たり面積該当値テキスト"/>
        <xdr:cNvSpPr txBox="1"/>
      </xdr:nvSpPr>
      <xdr:spPr>
        <a:xfrm>
          <a:off x="10515600" y="1459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249" name="楕円 248"/>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158877</xdr:rowOff>
    </xdr:from>
    <xdr:to>
      <xdr:col>55</xdr:col>
      <xdr:colOff>0</xdr:colOff>
      <xdr:row>85</xdr:row>
      <xdr:rowOff>163830</xdr:rowOff>
    </xdr:to>
    <xdr:cxnSp macro="">
      <xdr:nvCxnSpPr>
        <xdr:cNvPr id="250" name="直線コネクタ 249"/>
        <xdr:cNvCxnSpPr/>
      </xdr:nvCxnSpPr>
      <xdr:spPr>
        <a:xfrm flipV="1">
          <a:off x="9639300" y="1473212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114554</xdr:rowOff>
    </xdr:from>
    <xdr:to>
      <xdr:col>46</xdr:col>
      <xdr:colOff>38100</xdr:colOff>
      <xdr:row>86</xdr:row>
      <xdr:rowOff>44704</xdr:rowOff>
    </xdr:to>
    <xdr:sp macro="" textlink="">
      <xdr:nvSpPr>
        <xdr:cNvPr id="251" name="楕円 250"/>
        <xdr:cNvSpPr/>
      </xdr:nvSpPr>
      <xdr:spPr>
        <a:xfrm>
          <a:off x="8699500" y="146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165354</xdr:rowOff>
    </xdr:to>
    <xdr:cxnSp macro="">
      <xdr:nvCxnSpPr>
        <xdr:cNvPr id="252" name="直線コネクタ 251"/>
        <xdr:cNvCxnSpPr/>
      </xdr:nvCxnSpPr>
      <xdr:spPr>
        <a:xfrm flipV="1">
          <a:off x="8750300" y="147370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34307</xdr:rowOff>
    </xdr:from>
    <xdr:ext cx="469744" cy="259045"/>
    <xdr:sp macro="" textlink="">
      <xdr:nvSpPr>
        <xdr:cNvPr id="253" name="n_1main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35831</xdr:rowOff>
    </xdr:from>
    <xdr:ext cx="469744" cy="259045"/>
    <xdr:sp macro="" textlink="">
      <xdr:nvSpPr>
        <xdr:cNvPr id="254" name="n_2mainValue【福祉施設】&#10;一人当たり面積"/>
        <xdr:cNvSpPr txBox="1"/>
      </xdr:nvSpPr>
      <xdr:spPr>
        <a:xfrm>
          <a:off x="8515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80" name="直線コネクタ 279"/>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81"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82" name="直線コネクタ 281"/>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85" name="【市民会館】&#10;有形固定資産減価償却率平均値テキスト"/>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86" name="フローチャート: 判断 285"/>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87" name="フローチャート: 判断 286"/>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288" name="n_1aveValue【市民会館】&#10;有形固定資産減価償却率"/>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89" name="フローチャート: 判断 288"/>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90" name="n_2aveValue【市民会館】&#10;有形固定資産減価償却率"/>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91" name="フローチャート: 判断 290"/>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292"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56424</xdr:rowOff>
    </xdr:from>
    <xdr:to>
      <xdr:col>24</xdr:col>
      <xdr:colOff>114300</xdr:colOff>
      <xdr:row>102</xdr:row>
      <xdr:rowOff>158024</xdr:rowOff>
    </xdr:to>
    <xdr:sp macro="" textlink="">
      <xdr:nvSpPr>
        <xdr:cNvPr id="298" name="楕円 297"/>
        <xdr:cNvSpPr/>
      </xdr:nvSpPr>
      <xdr:spPr>
        <a:xfrm>
          <a:off x="4584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79301</xdr:rowOff>
    </xdr:from>
    <xdr:ext cx="405111" cy="259045"/>
    <xdr:sp macro="" textlink="">
      <xdr:nvSpPr>
        <xdr:cNvPr id="299" name="【市民会館】&#10;有形固定資産減価償却率該当値テキスト"/>
        <xdr:cNvSpPr txBox="1"/>
      </xdr:nvSpPr>
      <xdr:spPr>
        <a:xfrm>
          <a:off x="4673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95613</xdr:rowOff>
    </xdr:from>
    <xdr:to>
      <xdr:col>20</xdr:col>
      <xdr:colOff>38100</xdr:colOff>
      <xdr:row>103</xdr:row>
      <xdr:rowOff>25763</xdr:rowOff>
    </xdr:to>
    <xdr:sp macro="" textlink="">
      <xdr:nvSpPr>
        <xdr:cNvPr id="300" name="楕円 299"/>
        <xdr:cNvSpPr/>
      </xdr:nvSpPr>
      <xdr:spPr>
        <a:xfrm>
          <a:off x="3746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107224</xdr:rowOff>
    </xdr:from>
    <xdr:to>
      <xdr:col>24</xdr:col>
      <xdr:colOff>63500</xdr:colOff>
      <xdr:row>102</xdr:row>
      <xdr:rowOff>146413</xdr:rowOff>
    </xdr:to>
    <xdr:cxnSp macro="">
      <xdr:nvCxnSpPr>
        <xdr:cNvPr id="301" name="直線コネクタ 300"/>
        <xdr:cNvCxnSpPr/>
      </xdr:nvCxnSpPr>
      <xdr:spPr>
        <a:xfrm flipV="1">
          <a:off x="3797300" y="175951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134801</xdr:rowOff>
    </xdr:from>
    <xdr:to>
      <xdr:col>15</xdr:col>
      <xdr:colOff>101600</xdr:colOff>
      <xdr:row>103</xdr:row>
      <xdr:rowOff>64951</xdr:rowOff>
    </xdr:to>
    <xdr:sp macro="" textlink="">
      <xdr:nvSpPr>
        <xdr:cNvPr id="302" name="楕円 301"/>
        <xdr:cNvSpPr/>
      </xdr:nvSpPr>
      <xdr:spPr>
        <a:xfrm>
          <a:off x="2857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146413</xdr:rowOff>
    </xdr:from>
    <xdr:to>
      <xdr:col>19</xdr:col>
      <xdr:colOff>177800</xdr:colOff>
      <xdr:row>103</xdr:row>
      <xdr:rowOff>14151</xdr:rowOff>
    </xdr:to>
    <xdr:cxnSp macro="">
      <xdr:nvCxnSpPr>
        <xdr:cNvPr id="303" name="直線コネクタ 302"/>
        <xdr:cNvCxnSpPr/>
      </xdr:nvCxnSpPr>
      <xdr:spPr>
        <a:xfrm flipV="1">
          <a:off x="2908300" y="176343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42290</xdr:rowOff>
    </xdr:from>
    <xdr:ext cx="405111" cy="259045"/>
    <xdr:sp macro="" textlink="">
      <xdr:nvSpPr>
        <xdr:cNvPr id="304" name="n_1mainValue【市民会館】&#10;有形固定資産減価償却率"/>
        <xdr:cNvSpPr txBox="1"/>
      </xdr:nvSpPr>
      <xdr:spPr>
        <a:xfrm>
          <a:off x="3582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81478</xdr:rowOff>
    </xdr:from>
    <xdr:ext cx="405111" cy="259045"/>
    <xdr:sp macro="" textlink="">
      <xdr:nvSpPr>
        <xdr:cNvPr id="305" name="n_2mainValue【市民会館】&#10;有形固定資産減価償却率"/>
        <xdr:cNvSpPr txBox="1"/>
      </xdr:nvSpPr>
      <xdr:spPr>
        <a:xfrm>
          <a:off x="2705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16" name="直線コネクタ 31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17" name="テキスト ボックス 31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20" name="直線コネクタ 31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21" name="テキスト ボックス 32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25" name="直線コネクタ 324"/>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26"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27" name="直線コネクタ 326"/>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28"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29" name="直線コネクタ 328"/>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30" name="【市民会館】&#10;一人当たり面積平均値テキスト"/>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31" name="フローチャート: 判断 330"/>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32" name="フローチャート: 判断 331"/>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76979</xdr:rowOff>
    </xdr:from>
    <xdr:ext cx="469744" cy="259045"/>
    <xdr:sp macro="" textlink="">
      <xdr:nvSpPr>
        <xdr:cNvPr id="333" name="n_1aveValue【市民会館】&#10;一人当たり面積"/>
        <xdr:cNvSpPr txBox="1"/>
      </xdr:nvSpPr>
      <xdr:spPr>
        <a:xfrm>
          <a:off x="93917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34" name="フローチャート: 判断 333"/>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153560</xdr:rowOff>
    </xdr:from>
    <xdr:ext cx="469744" cy="259045"/>
    <xdr:sp macro="" textlink="">
      <xdr:nvSpPr>
        <xdr:cNvPr id="335" name="n_2aveValue【市民会館】&#10;一人当たり面積"/>
        <xdr:cNvSpPr txBox="1"/>
      </xdr:nvSpPr>
      <xdr:spPr>
        <a:xfrm>
          <a:off x="8515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36" name="フローチャート: 判断 335"/>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337" name="n_3aveValue【市民会館】&#10;一人当たり面積"/>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158559</xdr:rowOff>
    </xdr:from>
    <xdr:to>
      <xdr:col>55</xdr:col>
      <xdr:colOff>50800</xdr:colOff>
      <xdr:row>104</xdr:row>
      <xdr:rowOff>88709</xdr:rowOff>
    </xdr:to>
    <xdr:sp macro="" textlink="">
      <xdr:nvSpPr>
        <xdr:cNvPr id="343" name="楕円 342"/>
        <xdr:cNvSpPr/>
      </xdr:nvSpPr>
      <xdr:spPr>
        <a:xfrm>
          <a:off x="10426700" y="1781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9986</xdr:rowOff>
    </xdr:from>
    <xdr:ext cx="469744" cy="259045"/>
    <xdr:sp macro="" textlink="">
      <xdr:nvSpPr>
        <xdr:cNvPr id="344" name="【市民会館】&#10;一人当たり面積該当値テキスト"/>
        <xdr:cNvSpPr txBox="1"/>
      </xdr:nvSpPr>
      <xdr:spPr>
        <a:xfrm>
          <a:off x="10515600" y="176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7683</xdr:rowOff>
    </xdr:from>
    <xdr:to>
      <xdr:col>50</xdr:col>
      <xdr:colOff>165100</xdr:colOff>
      <xdr:row>104</xdr:row>
      <xdr:rowOff>109283</xdr:rowOff>
    </xdr:to>
    <xdr:sp macro="" textlink="">
      <xdr:nvSpPr>
        <xdr:cNvPr id="345" name="楕円 344"/>
        <xdr:cNvSpPr/>
      </xdr:nvSpPr>
      <xdr:spPr>
        <a:xfrm>
          <a:off x="9588500" y="178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37909</xdr:rowOff>
    </xdr:from>
    <xdr:to>
      <xdr:col>55</xdr:col>
      <xdr:colOff>0</xdr:colOff>
      <xdr:row>104</xdr:row>
      <xdr:rowOff>58483</xdr:rowOff>
    </xdr:to>
    <xdr:cxnSp macro="">
      <xdr:nvCxnSpPr>
        <xdr:cNvPr id="346" name="直線コネクタ 345"/>
        <xdr:cNvCxnSpPr/>
      </xdr:nvCxnSpPr>
      <xdr:spPr>
        <a:xfrm flipV="1">
          <a:off x="9639300" y="1786870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xdr:rowOff>
    </xdr:from>
    <xdr:to>
      <xdr:col>46</xdr:col>
      <xdr:colOff>38100</xdr:colOff>
      <xdr:row>104</xdr:row>
      <xdr:rowOff>117284</xdr:rowOff>
    </xdr:to>
    <xdr:sp macro="" textlink="">
      <xdr:nvSpPr>
        <xdr:cNvPr id="347" name="楕円 346"/>
        <xdr:cNvSpPr/>
      </xdr:nvSpPr>
      <xdr:spPr>
        <a:xfrm>
          <a:off x="8699500" y="178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58483</xdr:rowOff>
    </xdr:from>
    <xdr:to>
      <xdr:col>50</xdr:col>
      <xdr:colOff>114300</xdr:colOff>
      <xdr:row>104</xdr:row>
      <xdr:rowOff>66484</xdr:rowOff>
    </xdr:to>
    <xdr:cxnSp macro="">
      <xdr:nvCxnSpPr>
        <xdr:cNvPr id="348" name="直線コネクタ 347"/>
        <xdr:cNvCxnSpPr/>
      </xdr:nvCxnSpPr>
      <xdr:spPr>
        <a:xfrm flipV="1">
          <a:off x="8750300" y="178892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125810</xdr:rowOff>
    </xdr:from>
    <xdr:ext cx="469744" cy="259045"/>
    <xdr:sp macro="" textlink="">
      <xdr:nvSpPr>
        <xdr:cNvPr id="349" name="n_1mainValue【市民会館】&#10;一人当たり面積"/>
        <xdr:cNvSpPr txBox="1"/>
      </xdr:nvSpPr>
      <xdr:spPr>
        <a:xfrm>
          <a:off x="9391727" y="1761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133811</xdr:rowOff>
    </xdr:from>
    <xdr:ext cx="469744" cy="259045"/>
    <xdr:sp macro="" textlink="">
      <xdr:nvSpPr>
        <xdr:cNvPr id="350" name="n_2mainValue【市民会館】&#10;一人当たり面積"/>
        <xdr:cNvSpPr txBox="1"/>
      </xdr:nvSpPr>
      <xdr:spPr>
        <a:xfrm>
          <a:off x="8515427" y="1762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1" name="直線コネクタ 36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2" name="テキスト ボックス 36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3" name="直線コネクタ 36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4" name="テキスト ボックス 36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5" name="直線コネクタ 36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6" name="テキスト ボックス 36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7" name="直線コネクタ 36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8" name="テキスト ボックス 36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9" name="直線コネクタ 36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0" name="テキスト ボックス 36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1" name="直線コネクタ 37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2" name="テキスト ボックス 37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76" name="直線コネクタ 375"/>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77"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78" name="直線コネクタ 377"/>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9"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0" name="直線コネクタ 37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81"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82" name="フローチャート: 判断 381"/>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83" name="フローチャート: 判断 382"/>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384" name="n_1aveValue【一般廃棄物処理施設】&#10;有形固定資産減価償却率"/>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85" name="フローチャート: 判断 384"/>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165480</xdr:rowOff>
    </xdr:from>
    <xdr:ext cx="405111" cy="259045"/>
    <xdr:sp macro="" textlink="">
      <xdr:nvSpPr>
        <xdr:cNvPr id="386" name="n_2aveValue【一般廃棄物処理施設】&#10;有形固定資産減価償却率"/>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87" name="フローチャート: 判断 386"/>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88" name="n_3ave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5806</xdr:rowOff>
    </xdr:from>
    <xdr:to>
      <xdr:col>85</xdr:col>
      <xdr:colOff>177800</xdr:colOff>
      <xdr:row>34</xdr:row>
      <xdr:rowOff>107406</xdr:rowOff>
    </xdr:to>
    <xdr:sp macro="" textlink="">
      <xdr:nvSpPr>
        <xdr:cNvPr id="394" name="楕円 393"/>
        <xdr:cNvSpPr/>
      </xdr:nvSpPr>
      <xdr:spPr>
        <a:xfrm>
          <a:off x="162687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28683</xdr:rowOff>
    </xdr:from>
    <xdr:ext cx="405111" cy="259045"/>
    <xdr:sp macro="" textlink="">
      <xdr:nvSpPr>
        <xdr:cNvPr id="395" name="【一般廃棄物処理施設】&#10;有形固定資産減価償却率該当値テキスト"/>
        <xdr:cNvSpPr txBox="1"/>
      </xdr:nvSpPr>
      <xdr:spPr>
        <a:xfrm>
          <a:off x="16357600" y="56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396" name="楕円 395"/>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56606</xdr:rowOff>
    </xdr:from>
    <xdr:to>
      <xdr:col>85</xdr:col>
      <xdr:colOff>127000</xdr:colOff>
      <xdr:row>34</xdr:row>
      <xdr:rowOff>105592</xdr:rowOff>
    </xdr:to>
    <xdr:cxnSp macro="">
      <xdr:nvCxnSpPr>
        <xdr:cNvPr id="397" name="直線コネクタ 396"/>
        <xdr:cNvCxnSpPr/>
      </xdr:nvCxnSpPr>
      <xdr:spPr>
        <a:xfrm flipV="1">
          <a:off x="15481300" y="58859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102144</xdr:rowOff>
    </xdr:from>
    <xdr:to>
      <xdr:col>76</xdr:col>
      <xdr:colOff>165100</xdr:colOff>
      <xdr:row>35</xdr:row>
      <xdr:rowOff>32294</xdr:rowOff>
    </xdr:to>
    <xdr:sp macro="" textlink="">
      <xdr:nvSpPr>
        <xdr:cNvPr id="398" name="楕円 397"/>
        <xdr:cNvSpPr/>
      </xdr:nvSpPr>
      <xdr:spPr>
        <a:xfrm>
          <a:off x="14541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34</xdr:row>
      <xdr:rowOff>152944</xdr:rowOff>
    </xdr:to>
    <xdr:cxnSp macro="">
      <xdr:nvCxnSpPr>
        <xdr:cNvPr id="399" name="直線コネクタ 398"/>
        <xdr:cNvCxnSpPr/>
      </xdr:nvCxnSpPr>
      <xdr:spPr>
        <a:xfrm flipV="1">
          <a:off x="14592300" y="5934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1469</xdr:rowOff>
    </xdr:from>
    <xdr:ext cx="405111" cy="259045"/>
    <xdr:sp macro="" textlink="">
      <xdr:nvSpPr>
        <xdr:cNvPr id="400" name="n_1mainValue【一般廃棄物処理施設】&#10;有形固定資産減価償却率"/>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48821</xdr:rowOff>
    </xdr:from>
    <xdr:ext cx="405111" cy="259045"/>
    <xdr:sp macro="" textlink="">
      <xdr:nvSpPr>
        <xdr:cNvPr id="401" name="n_2mainValue【一般廃棄物処理施設】&#10;有形固定資産減価償却率"/>
        <xdr:cNvSpPr txBox="1"/>
      </xdr:nvSpPr>
      <xdr:spPr>
        <a:xfrm>
          <a:off x="14389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2" name="直線コネクタ 4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3" name="テキスト ボックス 41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4" name="直線コネクタ 4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5" name="テキスト ボックス 41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6" name="直線コネクタ 4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7" name="テキスト ボックス 41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8" name="直線コネクタ 4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9" name="テキスト ボックス 41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0" name="直線コネクタ 4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1" name="テキスト ボックス 42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2" name="直線コネクタ 4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23" name="テキスト ボックス 42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5" name="テキスト ボックス 42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27" name="直線コネクタ 426"/>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28"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29" name="直線コネクタ 428"/>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30"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31" name="直線コネクタ 430"/>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432"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33" name="フローチャート: 判断 432"/>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34" name="フローチャート: 判断 433"/>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435" name="n_1aveValue【一般廃棄物処理施設】&#10;一人当たり有形固定資産（償却資産）額"/>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36" name="フローチャート: 判断 435"/>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437"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38" name="フローチャート: 判断 437"/>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439" name="n_3aveValue【一般廃棄物処理施設】&#10;一人当たり有形固定資産（償却資産）額"/>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14440</xdr:rowOff>
    </xdr:from>
    <xdr:to>
      <xdr:col>116</xdr:col>
      <xdr:colOff>114300</xdr:colOff>
      <xdr:row>41</xdr:row>
      <xdr:rowOff>116040</xdr:rowOff>
    </xdr:to>
    <xdr:sp macro="" textlink="">
      <xdr:nvSpPr>
        <xdr:cNvPr id="445" name="楕円 444"/>
        <xdr:cNvSpPr/>
      </xdr:nvSpPr>
      <xdr:spPr>
        <a:xfrm>
          <a:off x="22110700" y="70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164317</xdr:rowOff>
    </xdr:from>
    <xdr:ext cx="599010" cy="259045"/>
    <xdr:sp macro="" textlink="">
      <xdr:nvSpPr>
        <xdr:cNvPr id="446" name="【一般廃棄物処理施設】&#10;一人当たり有形固定資産（償却資産）額該当値テキスト"/>
        <xdr:cNvSpPr txBox="1"/>
      </xdr:nvSpPr>
      <xdr:spPr>
        <a:xfrm>
          <a:off x="22199600" y="702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28801</xdr:rowOff>
    </xdr:from>
    <xdr:to>
      <xdr:col>112</xdr:col>
      <xdr:colOff>38100</xdr:colOff>
      <xdr:row>41</xdr:row>
      <xdr:rowOff>130401</xdr:rowOff>
    </xdr:to>
    <xdr:sp macro="" textlink="">
      <xdr:nvSpPr>
        <xdr:cNvPr id="447" name="楕円 446"/>
        <xdr:cNvSpPr/>
      </xdr:nvSpPr>
      <xdr:spPr>
        <a:xfrm>
          <a:off x="21272500" y="70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65240</xdr:rowOff>
    </xdr:from>
    <xdr:to>
      <xdr:col>116</xdr:col>
      <xdr:colOff>63500</xdr:colOff>
      <xdr:row>41</xdr:row>
      <xdr:rowOff>79601</xdr:rowOff>
    </xdr:to>
    <xdr:cxnSp macro="">
      <xdr:nvCxnSpPr>
        <xdr:cNvPr id="448" name="直線コネクタ 447"/>
        <xdr:cNvCxnSpPr/>
      </xdr:nvCxnSpPr>
      <xdr:spPr>
        <a:xfrm flipV="1">
          <a:off x="21323300" y="7094690"/>
          <a:ext cx="838200" cy="1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32593</xdr:rowOff>
    </xdr:from>
    <xdr:to>
      <xdr:col>107</xdr:col>
      <xdr:colOff>101600</xdr:colOff>
      <xdr:row>41</xdr:row>
      <xdr:rowOff>134193</xdr:rowOff>
    </xdr:to>
    <xdr:sp macro="" textlink="">
      <xdr:nvSpPr>
        <xdr:cNvPr id="449" name="楕円 448"/>
        <xdr:cNvSpPr/>
      </xdr:nvSpPr>
      <xdr:spPr>
        <a:xfrm>
          <a:off x="20383500" y="706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79601</xdr:rowOff>
    </xdr:from>
    <xdr:to>
      <xdr:col>111</xdr:col>
      <xdr:colOff>177800</xdr:colOff>
      <xdr:row>41</xdr:row>
      <xdr:rowOff>83393</xdr:rowOff>
    </xdr:to>
    <xdr:cxnSp macro="">
      <xdr:nvCxnSpPr>
        <xdr:cNvPr id="450" name="直線コネクタ 449"/>
        <xdr:cNvCxnSpPr/>
      </xdr:nvCxnSpPr>
      <xdr:spPr>
        <a:xfrm flipV="1">
          <a:off x="20434300" y="710905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121528</xdr:rowOff>
    </xdr:from>
    <xdr:ext cx="599010" cy="259045"/>
    <xdr:sp macro="" textlink="">
      <xdr:nvSpPr>
        <xdr:cNvPr id="451" name="n_1mainValue【一般廃棄物処理施設】&#10;一人当たり有形固定資産（償却資産）額"/>
        <xdr:cNvSpPr txBox="1"/>
      </xdr:nvSpPr>
      <xdr:spPr>
        <a:xfrm>
          <a:off x="21011095" y="715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125320</xdr:rowOff>
    </xdr:from>
    <xdr:ext cx="599010" cy="259045"/>
    <xdr:sp macro="" textlink="">
      <xdr:nvSpPr>
        <xdr:cNvPr id="452" name="n_2mainValue【一般廃棄物処理施設】&#10;一人当たり有形固定資産（償却資産）額"/>
        <xdr:cNvSpPr txBox="1"/>
      </xdr:nvSpPr>
      <xdr:spPr>
        <a:xfrm>
          <a:off x="20134795" y="715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4" name="テキスト ボックス 4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4" name="テキスト ボックス 4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478" name="直線コネクタ 477"/>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479"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80" name="直線コネクタ 479"/>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2" name="直線コネクタ 48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83" name="【保健センター・保健所】&#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84" name="フローチャート: 判断 48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485" name="フローチャート: 判断 484"/>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486" name="n_1aveValue【保健センター・保健所】&#10;有形固定資産減価償却率"/>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87" name="フローチャート: 判断 486"/>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488"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89" name="フローチャート: 判断 488"/>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90" name="n_3aveValue【保健センター・保健所】&#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156573</xdr:rowOff>
    </xdr:from>
    <xdr:to>
      <xdr:col>85</xdr:col>
      <xdr:colOff>177800</xdr:colOff>
      <xdr:row>59</xdr:row>
      <xdr:rowOff>86723</xdr:rowOff>
    </xdr:to>
    <xdr:sp macro="" textlink="">
      <xdr:nvSpPr>
        <xdr:cNvPr id="496" name="楕円 495"/>
        <xdr:cNvSpPr/>
      </xdr:nvSpPr>
      <xdr:spPr>
        <a:xfrm>
          <a:off x="16268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8000</xdr:rowOff>
    </xdr:from>
    <xdr:ext cx="405111" cy="259045"/>
    <xdr:sp macro="" textlink="">
      <xdr:nvSpPr>
        <xdr:cNvPr id="497" name="【保健センター・保健所】&#10;有形固定資産減価償却率該当値テキスト"/>
        <xdr:cNvSpPr txBox="1"/>
      </xdr:nvSpPr>
      <xdr:spPr>
        <a:xfrm>
          <a:off x="16357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27577</xdr:rowOff>
    </xdr:from>
    <xdr:to>
      <xdr:col>81</xdr:col>
      <xdr:colOff>101600</xdr:colOff>
      <xdr:row>59</xdr:row>
      <xdr:rowOff>129177</xdr:rowOff>
    </xdr:to>
    <xdr:sp macro="" textlink="">
      <xdr:nvSpPr>
        <xdr:cNvPr id="498" name="楕円 497"/>
        <xdr:cNvSpPr/>
      </xdr:nvSpPr>
      <xdr:spPr>
        <a:xfrm>
          <a:off x="15430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35923</xdr:rowOff>
    </xdr:from>
    <xdr:to>
      <xdr:col>85</xdr:col>
      <xdr:colOff>127000</xdr:colOff>
      <xdr:row>59</xdr:row>
      <xdr:rowOff>78377</xdr:rowOff>
    </xdr:to>
    <xdr:cxnSp macro="">
      <xdr:nvCxnSpPr>
        <xdr:cNvPr id="499" name="直線コネクタ 498"/>
        <xdr:cNvCxnSpPr/>
      </xdr:nvCxnSpPr>
      <xdr:spPr>
        <a:xfrm flipV="1">
          <a:off x="15481300" y="1015147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00" name="楕円 499"/>
        <xdr:cNvSpPr/>
      </xdr:nvSpPr>
      <xdr:spPr>
        <a:xfrm>
          <a:off x="14541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78377</xdr:rowOff>
    </xdr:from>
    <xdr:to>
      <xdr:col>81</xdr:col>
      <xdr:colOff>50800</xdr:colOff>
      <xdr:row>59</xdr:row>
      <xdr:rowOff>119199</xdr:rowOff>
    </xdr:to>
    <xdr:cxnSp macro="">
      <xdr:nvCxnSpPr>
        <xdr:cNvPr id="501" name="直線コネクタ 500"/>
        <xdr:cNvCxnSpPr/>
      </xdr:nvCxnSpPr>
      <xdr:spPr>
        <a:xfrm flipV="1">
          <a:off x="14592300" y="101939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81462</xdr:rowOff>
    </xdr:from>
    <xdr:to>
      <xdr:col>72</xdr:col>
      <xdr:colOff>38100</xdr:colOff>
      <xdr:row>61</xdr:row>
      <xdr:rowOff>11612</xdr:rowOff>
    </xdr:to>
    <xdr:sp macro="" textlink="">
      <xdr:nvSpPr>
        <xdr:cNvPr id="502" name="楕円 501"/>
        <xdr:cNvSpPr/>
      </xdr:nvSpPr>
      <xdr:spPr>
        <a:xfrm>
          <a:off x="13652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60</xdr:row>
      <xdr:rowOff>132262</xdr:rowOff>
    </xdr:to>
    <xdr:cxnSp macro="">
      <xdr:nvCxnSpPr>
        <xdr:cNvPr id="503" name="直線コネクタ 502"/>
        <xdr:cNvCxnSpPr/>
      </xdr:nvCxnSpPr>
      <xdr:spPr>
        <a:xfrm flipV="1">
          <a:off x="13703300" y="10234749"/>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145704</xdr:rowOff>
    </xdr:from>
    <xdr:ext cx="405111" cy="259045"/>
    <xdr:sp macro="" textlink="">
      <xdr:nvSpPr>
        <xdr:cNvPr id="504" name="n_1mainValue【保健センター・保健所】&#10;有形固定資産減価償却率"/>
        <xdr:cNvSpPr txBox="1"/>
      </xdr:nvSpPr>
      <xdr:spPr>
        <a:xfrm>
          <a:off x="15266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05" name="n_2main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2739</xdr:rowOff>
    </xdr:from>
    <xdr:ext cx="405111" cy="259045"/>
    <xdr:sp macro="" textlink="">
      <xdr:nvSpPr>
        <xdr:cNvPr id="506" name="n_3mainValue【保健センター・保健所】&#10;有形固定資産減価償却率"/>
        <xdr:cNvSpPr txBox="1"/>
      </xdr:nvSpPr>
      <xdr:spPr>
        <a:xfrm>
          <a:off x="13500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7" name="直線コネクタ 5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8" name="テキスト ボックス 5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9" name="直線コネクタ 5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0" name="テキスト ボックス 5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1" name="直線コネクタ 5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2" name="テキスト ボックス 5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3" name="直線コネクタ 5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4" name="テキスト ボックス 5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5" name="直線コネクタ 5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6" name="テキスト ボックス 5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7" name="直線コネクタ 5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8" name="テキスト ボックス 5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532" name="直線コネクタ 531"/>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533"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534" name="直線コネクタ 533"/>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535"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536" name="直線コネクタ 53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537" name="【保健センター・保健所】&#10;一人当たり面積平均値テキスト"/>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38" name="フローチャート: 判断 537"/>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539" name="フローチャート: 判断 538"/>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540" name="n_1aveValue【保健センター・保健所】&#10;一人当たり面積"/>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541" name="フローチャート: 判断 540"/>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542" name="n_2aveValue【保健センター・保健所】&#10;一人当たり面積"/>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543" name="フローチャート: 判断 542"/>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544" name="n_3aveValue【保健センター・保健所】&#10;一人当たり面積"/>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5" name="テキスト ボックス 5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3084</xdr:rowOff>
    </xdr:from>
    <xdr:to>
      <xdr:col>116</xdr:col>
      <xdr:colOff>114300</xdr:colOff>
      <xdr:row>64</xdr:row>
      <xdr:rowOff>104684</xdr:rowOff>
    </xdr:to>
    <xdr:sp macro="" textlink="">
      <xdr:nvSpPr>
        <xdr:cNvPr id="550" name="楕円 549"/>
        <xdr:cNvSpPr/>
      </xdr:nvSpPr>
      <xdr:spPr>
        <a:xfrm>
          <a:off x="221107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126509</xdr:rowOff>
    </xdr:from>
    <xdr:ext cx="469744" cy="259045"/>
    <xdr:sp macro="" textlink="">
      <xdr:nvSpPr>
        <xdr:cNvPr id="551" name="【保健センター・保健所】&#10;一人当たり面積該当値テキスト"/>
        <xdr:cNvSpPr txBox="1"/>
      </xdr:nvSpPr>
      <xdr:spPr>
        <a:xfrm>
          <a:off x="22199600"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5697</xdr:rowOff>
    </xdr:from>
    <xdr:to>
      <xdr:col>112</xdr:col>
      <xdr:colOff>38100</xdr:colOff>
      <xdr:row>64</xdr:row>
      <xdr:rowOff>107297</xdr:rowOff>
    </xdr:to>
    <xdr:sp macro="" textlink="">
      <xdr:nvSpPr>
        <xdr:cNvPr id="552" name="楕円 551"/>
        <xdr:cNvSpPr/>
      </xdr:nvSpPr>
      <xdr:spPr>
        <a:xfrm>
          <a:off x="21272500" y="10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53884</xdr:rowOff>
    </xdr:from>
    <xdr:to>
      <xdr:col>116</xdr:col>
      <xdr:colOff>63500</xdr:colOff>
      <xdr:row>64</xdr:row>
      <xdr:rowOff>56497</xdr:rowOff>
    </xdr:to>
    <xdr:cxnSp macro="">
      <xdr:nvCxnSpPr>
        <xdr:cNvPr id="553" name="直線コネクタ 552"/>
        <xdr:cNvCxnSpPr/>
      </xdr:nvCxnSpPr>
      <xdr:spPr>
        <a:xfrm flipV="1">
          <a:off x="21323300" y="11026684"/>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7003</xdr:rowOff>
    </xdr:from>
    <xdr:to>
      <xdr:col>107</xdr:col>
      <xdr:colOff>101600</xdr:colOff>
      <xdr:row>64</xdr:row>
      <xdr:rowOff>108603</xdr:rowOff>
    </xdr:to>
    <xdr:sp macro="" textlink="">
      <xdr:nvSpPr>
        <xdr:cNvPr id="554" name="楕円 553"/>
        <xdr:cNvSpPr/>
      </xdr:nvSpPr>
      <xdr:spPr>
        <a:xfrm>
          <a:off x="20383500" y="109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56497</xdr:rowOff>
    </xdr:from>
    <xdr:to>
      <xdr:col>111</xdr:col>
      <xdr:colOff>177800</xdr:colOff>
      <xdr:row>64</xdr:row>
      <xdr:rowOff>57803</xdr:rowOff>
    </xdr:to>
    <xdr:cxnSp macro="">
      <xdr:nvCxnSpPr>
        <xdr:cNvPr id="555" name="直線コネクタ 554"/>
        <xdr:cNvCxnSpPr/>
      </xdr:nvCxnSpPr>
      <xdr:spPr>
        <a:xfrm flipV="1">
          <a:off x="20434300" y="1102929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556" name="楕円 555"/>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57803</xdr:rowOff>
    </xdr:from>
    <xdr:to>
      <xdr:col>107</xdr:col>
      <xdr:colOff>50800</xdr:colOff>
      <xdr:row>64</xdr:row>
      <xdr:rowOff>58783</xdr:rowOff>
    </xdr:to>
    <xdr:cxnSp macro="">
      <xdr:nvCxnSpPr>
        <xdr:cNvPr id="557" name="直線コネクタ 556"/>
        <xdr:cNvCxnSpPr/>
      </xdr:nvCxnSpPr>
      <xdr:spPr>
        <a:xfrm flipV="1">
          <a:off x="19545300" y="110306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98424</xdr:rowOff>
    </xdr:from>
    <xdr:ext cx="469744" cy="259045"/>
    <xdr:sp macro="" textlink="">
      <xdr:nvSpPr>
        <xdr:cNvPr id="558" name="n_1mainValue【保健センター・保健所】&#10;一人当たり面積"/>
        <xdr:cNvSpPr txBox="1"/>
      </xdr:nvSpPr>
      <xdr:spPr>
        <a:xfrm>
          <a:off x="21075727" y="1107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99730</xdr:rowOff>
    </xdr:from>
    <xdr:ext cx="469744" cy="259045"/>
    <xdr:sp macro="" textlink="">
      <xdr:nvSpPr>
        <xdr:cNvPr id="559" name="n_2mainValue【保健センター・保健所】&#10;一人当たり面積"/>
        <xdr:cNvSpPr txBox="1"/>
      </xdr:nvSpPr>
      <xdr:spPr>
        <a:xfrm>
          <a:off x="20199427" y="1107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560" name="n_3mainValue【保健センター・保健所】&#10;一人当たり面積"/>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85" name="直線コネクタ 584"/>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86"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87" name="直線コネクタ 586"/>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88"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89" name="直線コネクタ 58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90"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91" name="フローチャート: 判断 590"/>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92" name="フローチャート: 判断 591"/>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593"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94" name="フローチャート: 判断 593"/>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595" name="n_2aveValue【消防施設】&#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96" name="フローチャート: 判断 595"/>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161941</xdr:rowOff>
    </xdr:from>
    <xdr:ext cx="405111" cy="259045"/>
    <xdr:sp macro="" textlink="">
      <xdr:nvSpPr>
        <xdr:cNvPr id="597" name="n_3aveValue【消防施設】&#10;有形固定資産減価償却率"/>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03" name="楕円 602"/>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04" name="【消防施設】&#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605" name="楕円 604"/>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38100</xdr:rowOff>
    </xdr:to>
    <xdr:cxnSp macro="">
      <xdr:nvCxnSpPr>
        <xdr:cNvPr id="606" name="直線コネクタ 605"/>
        <xdr:cNvCxnSpPr/>
      </xdr:nvCxnSpPr>
      <xdr:spPr>
        <a:xfrm>
          <a:off x="15481300" y="13906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07" name="楕円 606"/>
        <xdr:cNvSpPr/>
      </xdr:nvSpPr>
      <xdr:spPr>
        <a:xfrm>
          <a:off x="1454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81</xdr:row>
      <xdr:rowOff>80011</xdr:rowOff>
    </xdr:to>
    <xdr:cxnSp macro="">
      <xdr:nvCxnSpPr>
        <xdr:cNvPr id="608" name="直線コネクタ 607"/>
        <xdr:cNvCxnSpPr/>
      </xdr:nvCxnSpPr>
      <xdr:spPr>
        <a:xfrm flipV="1">
          <a:off x="14592300" y="13906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609" name="楕円 608"/>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152400</xdr:rowOff>
    </xdr:from>
    <xdr:to>
      <xdr:col>76</xdr:col>
      <xdr:colOff>114300</xdr:colOff>
      <xdr:row>81</xdr:row>
      <xdr:rowOff>80011</xdr:rowOff>
    </xdr:to>
    <xdr:cxnSp macro="">
      <xdr:nvCxnSpPr>
        <xdr:cNvPr id="610" name="直線コネクタ 609"/>
        <xdr:cNvCxnSpPr/>
      </xdr:nvCxnSpPr>
      <xdr:spPr>
        <a:xfrm>
          <a:off x="13703300" y="13525500"/>
          <a:ext cx="889000" cy="4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86377</xdr:rowOff>
    </xdr:from>
    <xdr:ext cx="405111" cy="259045"/>
    <xdr:sp macro="" textlink="">
      <xdr:nvSpPr>
        <xdr:cNvPr id="611" name="n_1mainValue【消防施設】&#10;有形固定資産減価償却率"/>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12" name="n_2mainValue【消防施設】&#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613" name="n_3mainValue【消防施設】&#10;有形固定資産減価償却率"/>
        <xdr:cNvSpPr txBox="1"/>
      </xdr:nvSpPr>
      <xdr:spPr>
        <a:xfrm>
          <a:off x="13500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635" name="直線コネクタ 634"/>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36"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37" name="直線コネクタ 636"/>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638"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639" name="直線コネクタ 638"/>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640"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641" name="フローチャート: 判断 640"/>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642" name="フローチャート: 判断 641"/>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643"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644" name="フローチャート: 判断 643"/>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64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646" name="フローチャート: 判断 645"/>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6647</xdr:rowOff>
    </xdr:from>
    <xdr:ext cx="469744" cy="259045"/>
    <xdr:sp macro="" textlink="">
      <xdr:nvSpPr>
        <xdr:cNvPr id="647" name="n_3aveValue【消防施設】&#10;一人当たり面積"/>
        <xdr:cNvSpPr txBox="1"/>
      </xdr:nvSpPr>
      <xdr:spPr>
        <a:xfrm>
          <a:off x="19310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79654</xdr:rowOff>
    </xdr:from>
    <xdr:to>
      <xdr:col>116</xdr:col>
      <xdr:colOff>114300</xdr:colOff>
      <xdr:row>86</xdr:row>
      <xdr:rowOff>9804</xdr:rowOff>
    </xdr:to>
    <xdr:sp macro="" textlink="">
      <xdr:nvSpPr>
        <xdr:cNvPr id="653" name="楕円 652"/>
        <xdr:cNvSpPr/>
      </xdr:nvSpPr>
      <xdr:spPr>
        <a:xfrm>
          <a:off x="221107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39031</xdr:rowOff>
    </xdr:from>
    <xdr:ext cx="469744" cy="259045"/>
    <xdr:sp macro="" textlink="">
      <xdr:nvSpPr>
        <xdr:cNvPr id="654" name="【消防施設】&#10;一人当たり面積該当値テキスト"/>
        <xdr:cNvSpPr txBox="1"/>
      </xdr:nvSpPr>
      <xdr:spPr>
        <a:xfrm>
          <a:off x="22199600" y="1444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82626</xdr:rowOff>
    </xdr:from>
    <xdr:to>
      <xdr:col>112</xdr:col>
      <xdr:colOff>38100</xdr:colOff>
      <xdr:row>86</xdr:row>
      <xdr:rowOff>12776</xdr:rowOff>
    </xdr:to>
    <xdr:sp macro="" textlink="">
      <xdr:nvSpPr>
        <xdr:cNvPr id="655" name="楕円 654"/>
        <xdr:cNvSpPr/>
      </xdr:nvSpPr>
      <xdr:spPr>
        <a:xfrm>
          <a:off x="21272500" y="1465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130454</xdr:rowOff>
    </xdr:from>
    <xdr:to>
      <xdr:col>116</xdr:col>
      <xdr:colOff>63500</xdr:colOff>
      <xdr:row>85</xdr:row>
      <xdr:rowOff>133426</xdr:rowOff>
    </xdr:to>
    <xdr:cxnSp macro="">
      <xdr:nvCxnSpPr>
        <xdr:cNvPr id="656" name="直線コネクタ 655"/>
        <xdr:cNvCxnSpPr/>
      </xdr:nvCxnSpPr>
      <xdr:spPr>
        <a:xfrm flipV="1">
          <a:off x="21323300" y="14703704"/>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83541</xdr:rowOff>
    </xdr:from>
    <xdr:to>
      <xdr:col>107</xdr:col>
      <xdr:colOff>101600</xdr:colOff>
      <xdr:row>86</xdr:row>
      <xdr:rowOff>13691</xdr:rowOff>
    </xdr:to>
    <xdr:sp macro="" textlink="">
      <xdr:nvSpPr>
        <xdr:cNvPr id="657" name="楕円 656"/>
        <xdr:cNvSpPr/>
      </xdr:nvSpPr>
      <xdr:spPr>
        <a:xfrm>
          <a:off x="203835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133426</xdr:rowOff>
    </xdr:from>
    <xdr:to>
      <xdr:col>111</xdr:col>
      <xdr:colOff>177800</xdr:colOff>
      <xdr:row>85</xdr:row>
      <xdr:rowOff>134341</xdr:rowOff>
    </xdr:to>
    <xdr:cxnSp macro="">
      <xdr:nvCxnSpPr>
        <xdr:cNvPr id="658" name="直線コネクタ 657"/>
        <xdr:cNvCxnSpPr/>
      </xdr:nvCxnSpPr>
      <xdr:spPr>
        <a:xfrm flipV="1">
          <a:off x="20434300" y="147066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84683</xdr:rowOff>
    </xdr:from>
    <xdr:to>
      <xdr:col>102</xdr:col>
      <xdr:colOff>165100</xdr:colOff>
      <xdr:row>86</xdr:row>
      <xdr:rowOff>14833</xdr:rowOff>
    </xdr:to>
    <xdr:sp macro="" textlink="">
      <xdr:nvSpPr>
        <xdr:cNvPr id="659" name="楕円 658"/>
        <xdr:cNvSpPr/>
      </xdr:nvSpPr>
      <xdr:spPr>
        <a:xfrm>
          <a:off x="19494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134341</xdr:rowOff>
    </xdr:from>
    <xdr:to>
      <xdr:col>107</xdr:col>
      <xdr:colOff>50800</xdr:colOff>
      <xdr:row>85</xdr:row>
      <xdr:rowOff>135483</xdr:rowOff>
    </xdr:to>
    <xdr:cxnSp macro="">
      <xdr:nvCxnSpPr>
        <xdr:cNvPr id="660" name="直線コネクタ 659"/>
        <xdr:cNvCxnSpPr/>
      </xdr:nvCxnSpPr>
      <xdr:spPr>
        <a:xfrm flipV="1">
          <a:off x="19545300" y="1470759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3903</xdr:rowOff>
    </xdr:from>
    <xdr:ext cx="469744" cy="259045"/>
    <xdr:sp macro="" textlink="">
      <xdr:nvSpPr>
        <xdr:cNvPr id="661" name="n_1mainValue【消防施設】&#10;一人当たり面積"/>
        <xdr:cNvSpPr txBox="1"/>
      </xdr:nvSpPr>
      <xdr:spPr>
        <a:xfrm>
          <a:off x="21075727" y="1474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4818</xdr:rowOff>
    </xdr:from>
    <xdr:ext cx="469744" cy="259045"/>
    <xdr:sp macro="" textlink="">
      <xdr:nvSpPr>
        <xdr:cNvPr id="662" name="n_2mainValue【消防施設】&#10;一人当たり面積"/>
        <xdr:cNvSpPr txBox="1"/>
      </xdr:nvSpPr>
      <xdr:spPr>
        <a:xfrm>
          <a:off x="20199427" y="147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31360</xdr:rowOff>
    </xdr:from>
    <xdr:ext cx="469744" cy="259045"/>
    <xdr:sp macro="" textlink="">
      <xdr:nvSpPr>
        <xdr:cNvPr id="663" name="n_3mainValue【消防施設】&#10;一人当たり面積"/>
        <xdr:cNvSpPr txBox="1"/>
      </xdr:nvSpPr>
      <xdr:spPr>
        <a:xfrm>
          <a:off x="19310427" y="1443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5" name="テキスト ボックス 6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5" name="テキスト ボックス 6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89" name="直線コネクタ 688"/>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9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91" name="直線コネクタ 69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3" name="直線コネクタ 69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94"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95" name="フローチャート: 判断 694"/>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96" name="フローチャート: 判断 695"/>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697" name="n_1aveValue【庁舎】&#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98" name="フローチャート: 判断 697"/>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699" name="n_2aveValue【庁舎】&#10;有形固定資産減価償却率"/>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700" name="フローチャート: 判断 699"/>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701" name="n_3aveValue【庁舎】&#10;有形固定資産減価償却率"/>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20501</xdr:rowOff>
    </xdr:from>
    <xdr:to>
      <xdr:col>85</xdr:col>
      <xdr:colOff>177800</xdr:colOff>
      <xdr:row>102</xdr:row>
      <xdr:rowOff>122101</xdr:rowOff>
    </xdr:to>
    <xdr:sp macro="" textlink="">
      <xdr:nvSpPr>
        <xdr:cNvPr id="707" name="楕円 706"/>
        <xdr:cNvSpPr/>
      </xdr:nvSpPr>
      <xdr:spPr>
        <a:xfrm>
          <a:off x="162687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43378</xdr:rowOff>
    </xdr:from>
    <xdr:ext cx="405111" cy="259045"/>
    <xdr:sp macro="" textlink="">
      <xdr:nvSpPr>
        <xdr:cNvPr id="708" name="【庁舎】&#10;有形固定資産減価償却率該当値テキスト"/>
        <xdr:cNvSpPr txBox="1"/>
      </xdr:nvSpPr>
      <xdr:spPr>
        <a:xfrm>
          <a:off x="16357600" y="1735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709" name="楕円 708"/>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71301</xdr:rowOff>
    </xdr:from>
    <xdr:to>
      <xdr:col>85</xdr:col>
      <xdr:colOff>127000</xdr:colOff>
      <xdr:row>103</xdr:row>
      <xdr:rowOff>117021</xdr:rowOff>
    </xdr:to>
    <xdr:cxnSp macro="">
      <xdr:nvCxnSpPr>
        <xdr:cNvPr id="710" name="直線コネクタ 709"/>
        <xdr:cNvCxnSpPr/>
      </xdr:nvCxnSpPr>
      <xdr:spPr>
        <a:xfrm flipV="1">
          <a:off x="15481300" y="17559201"/>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156029</xdr:rowOff>
    </xdr:from>
    <xdr:to>
      <xdr:col>76</xdr:col>
      <xdr:colOff>165100</xdr:colOff>
      <xdr:row>104</xdr:row>
      <xdr:rowOff>86179</xdr:rowOff>
    </xdr:to>
    <xdr:sp macro="" textlink="">
      <xdr:nvSpPr>
        <xdr:cNvPr id="711" name="楕円 710"/>
        <xdr:cNvSpPr/>
      </xdr:nvSpPr>
      <xdr:spPr>
        <a:xfrm>
          <a:off x="14541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117021</xdr:rowOff>
    </xdr:from>
    <xdr:to>
      <xdr:col>81</xdr:col>
      <xdr:colOff>50800</xdr:colOff>
      <xdr:row>104</xdr:row>
      <xdr:rowOff>35379</xdr:rowOff>
    </xdr:to>
    <xdr:cxnSp macro="">
      <xdr:nvCxnSpPr>
        <xdr:cNvPr id="712" name="直線コネクタ 711"/>
        <xdr:cNvCxnSpPr/>
      </xdr:nvCxnSpPr>
      <xdr:spPr>
        <a:xfrm flipV="1">
          <a:off x="14592300" y="1777637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103777</xdr:rowOff>
    </xdr:from>
    <xdr:to>
      <xdr:col>72</xdr:col>
      <xdr:colOff>38100</xdr:colOff>
      <xdr:row>103</xdr:row>
      <xdr:rowOff>33927</xdr:rowOff>
    </xdr:to>
    <xdr:sp macro="" textlink="">
      <xdr:nvSpPr>
        <xdr:cNvPr id="713" name="楕円 712"/>
        <xdr:cNvSpPr/>
      </xdr:nvSpPr>
      <xdr:spPr>
        <a:xfrm>
          <a:off x="13652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154577</xdr:rowOff>
    </xdr:from>
    <xdr:to>
      <xdr:col>76</xdr:col>
      <xdr:colOff>114300</xdr:colOff>
      <xdr:row>104</xdr:row>
      <xdr:rowOff>35379</xdr:rowOff>
    </xdr:to>
    <xdr:cxnSp macro="">
      <xdr:nvCxnSpPr>
        <xdr:cNvPr id="714" name="直線コネクタ 713"/>
        <xdr:cNvCxnSpPr/>
      </xdr:nvCxnSpPr>
      <xdr:spPr>
        <a:xfrm>
          <a:off x="13703300" y="17642477"/>
          <a:ext cx="8890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15" name="n_1main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77306</xdr:rowOff>
    </xdr:from>
    <xdr:ext cx="405111" cy="259045"/>
    <xdr:sp macro="" textlink="">
      <xdr:nvSpPr>
        <xdr:cNvPr id="716" name="n_2mainValue【庁舎】&#10;有形固定資産減価償却率"/>
        <xdr:cNvSpPr txBox="1"/>
      </xdr:nvSpPr>
      <xdr:spPr>
        <a:xfrm>
          <a:off x="14389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50454</xdr:rowOff>
    </xdr:from>
    <xdr:ext cx="405111" cy="259045"/>
    <xdr:sp macro="" textlink="">
      <xdr:nvSpPr>
        <xdr:cNvPr id="717" name="n_3mainValue【庁舎】&#10;有形固定資産減価償却率"/>
        <xdr:cNvSpPr txBox="1"/>
      </xdr:nvSpPr>
      <xdr:spPr>
        <a:xfrm>
          <a:off x="13500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8" name="直線コネクタ 7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9" name="テキスト ボックス 7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0" name="直線コネクタ 7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1" name="テキスト ボックス 7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2" name="直線コネクタ 7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3" name="テキスト ボックス 7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4" name="直線コネクタ 7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5" name="テキスト ボックス 7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6" name="直線コネクタ 7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7" name="テキスト ボックス 7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8" name="直線コネクタ 7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39" name="テキスト ボックス 738"/>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1" name="テキスト ボックス 74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743" name="直線コネクタ 742"/>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744"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745" name="直線コネクタ 744"/>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746"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747" name="直線コネクタ 746"/>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748"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749" name="フローチャート: 判断 748"/>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750" name="フローチャート: 判断 749"/>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751"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752" name="フローチャート: 判断 751"/>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753"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754" name="フローチャート: 判断 753"/>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755" name="n_3aveValue【庁舎】&#10;一人当たり面積"/>
        <xdr:cNvSpPr txBox="1"/>
      </xdr:nvSpPr>
      <xdr:spPr>
        <a:xfrm>
          <a:off x="19310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120759</xdr:rowOff>
    </xdr:from>
    <xdr:to>
      <xdr:col>116</xdr:col>
      <xdr:colOff>114300</xdr:colOff>
      <xdr:row>108</xdr:row>
      <xdr:rowOff>50909</xdr:rowOff>
    </xdr:to>
    <xdr:sp macro="" textlink="">
      <xdr:nvSpPr>
        <xdr:cNvPr id="761" name="楕円 760"/>
        <xdr:cNvSpPr/>
      </xdr:nvSpPr>
      <xdr:spPr>
        <a:xfrm>
          <a:off x="22110700" y="184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143636</xdr:rowOff>
    </xdr:from>
    <xdr:ext cx="469744" cy="259045"/>
    <xdr:sp macro="" textlink="">
      <xdr:nvSpPr>
        <xdr:cNvPr id="762" name="【庁舎】&#10;一人当たり面積該当値テキスト"/>
        <xdr:cNvSpPr txBox="1"/>
      </xdr:nvSpPr>
      <xdr:spPr>
        <a:xfrm>
          <a:off x="22199600" y="183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130066</xdr:rowOff>
    </xdr:from>
    <xdr:to>
      <xdr:col>112</xdr:col>
      <xdr:colOff>38100</xdr:colOff>
      <xdr:row>108</xdr:row>
      <xdr:rowOff>60216</xdr:rowOff>
    </xdr:to>
    <xdr:sp macro="" textlink="">
      <xdr:nvSpPr>
        <xdr:cNvPr id="763" name="楕円 762"/>
        <xdr:cNvSpPr/>
      </xdr:nvSpPr>
      <xdr:spPr>
        <a:xfrm>
          <a:off x="21272500" y="18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109</xdr:rowOff>
    </xdr:from>
    <xdr:to>
      <xdr:col>116</xdr:col>
      <xdr:colOff>63500</xdr:colOff>
      <xdr:row>108</xdr:row>
      <xdr:rowOff>9416</xdr:rowOff>
    </xdr:to>
    <xdr:cxnSp macro="">
      <xdr:nvCxnSpPr>
        <xdr:cNvPr id="764" name="直線コネクタ 763"/>
        <xdr:cNvCxnSpPr/>
      </xdr:nvCxnSpPr>
      <xdr:spPr>
        <a:xfrm flipV="1">
          <a:off x="21323300" y="18516709"/>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132679</xdr:rowOff>
    </xdr:from>
    <xdr:to>
      <xdr:col>107</xdr:col>
      <xdr:colOff>101600</xdr:colOff>
      <xdr:row>108</xdr:row>
      <xdr:rowOff>62829</xdr:rowOff>
    </xdr:to>
    <xdr:sp macro="" textlink="">
      <xdr:nvSpPr>
        <xdr:cNvPr id="765" name="楕円 764"/>
        <xdr:cNvSpPr/>
      </xdr:nvSpPr>
      <xdr:spPr>
        <a:xfrm>
          <a:off x="20383500" y="1847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9416</xdr:rowOff>
    </xdr:from>
    <xdr:to>
      <xdr:col>111</xdr:col>
      <xdr:colOff>177800</xdr:colOff>
      <xdr:row>108</xdr:row>
      <xdr:rowOff>12029</xdr:rowOff>
    </xdr:to>
    <xdr:cxnSp macro="">
      <xdr:nvCxnSpPr>
        <xdr:cNvPr id="766" name="直線コネクタ 765"/>
        <xdr:cNvCxnSpPr/>
      </xdr:nvCxnSpPr>
      <xdr:spPr>
        <a:xfrm flipV="1">
          <a:off x="20434300" y="1852601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135618</xdr:rowOff>
    </xdr:from>
    <xdr:to>
      <xdr:col>102</xdr:col>
      <xdr:colOff>165100</xdr:colOff>
      <xdr:row>108</xdr:row>
      <xdr:rowOff>65768</xdr:rowOff>
    </xdr:to>
    <xdr:sp macro="" textlink="">
      <xdr:nvSpPr>
        <xdr:cNvPr id="767" name="楕円 766"/>
        <xdr:cNvSpPr/>
      </xdr:nvSpPr>
      <xdr:spPr>
        <a:xfrm>
          <a:off x="19494500" y="184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12029</xdr:rowOff>
    </xdr:from>
    <xdr:to>
      <xdr:col>107</xdr:col>
      <xdr:colOff>50800</xdr:colOff>
      <xdr:row>108</xdr:row>
      <xdr:rowOff>14968</xdr:rowOff>
    </xdr:to>
    <xdr:cxnSp macro="">
      <xdr:nvCxnSpPr>
        <xdr:cNvPr id="768" name="直線コネクタ 767"/>
        <xdr:cNvCxnSpPr/>
      </xdr:nvCxnSpPr>
      <xdr:spPr>
        <a:xfrm flipV="1">
          <a:off x="19545300" y="1852862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76743</xdr:rowOff>
    </xdr:from>
    <xdr:ext cx="469744" cy="259045"/>
    <xdr:sp macro="" textlink="">
      <xdr:nvSpPr>
        <xdr:cNvPr id="769" name="n_1mainValue【庁舎】&#10;一人当たり面積"/>
        <xdr:cNvSpPr txBox="1"/>
      </xdr:nvSpPr>
      <xdr:spPr>
        <a:xfrm>
          <a:off x="21075727" y="182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79356</xdr:rowOff>
    </xdr:from>
    <xdr:ext cx="469744" cy="259045"/>
    <xdr:sp macro="" textlink="">
      <xdr:nvSpPr>
        <xdr:cNvPr id="770" name="n_2mainValue【庁舎】&#10;一人当たり面積"/>
        <xdr:cNvSpPr txBox="1"/>
      </xdr:nvSpPr>
      <xdr:spPr>
        <a:xfrm>
          <a:off x="20199427" y="1825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82295</xdr:rowOff>
    </xdr:from>
    <xdr:ext cx="469744" cy="259045"/>
    <xdr:sp macro="" textlink="">
      <xdr:nvSpPr>
        <xdr:cNvPr id="771" name="n_3mainValue【庁舎】&#10;一人当たり面積"/>
        <xdr:cNvSpPr txBox="1"/>
      </xdr:nvSpPr>
      <xdr:spPr>
        <a:xfrm>
          <a:off x="19310427" y="182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施設類型別の有形固定資産減価償却率において、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すべての項目で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類似団体平均より上回っており、老朽化率の増に繋がっている。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また、一人当たり施設別の面積において、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「庁舎」において類似団体平均より上回っており、主要因は、村内における地区の多岐化によるもの。</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election activeCell="CQ34" sqref="CQ34:DE34"/>
    </sheetView>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75" thickBot="1">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3"/>
      <c r="DK3" s="183"/>
      <c r="DL3" s="183"/>
      <c r="DM3" s="183"/>
      <c r="DN3" s="183"/>
      <c r="DO3" s="183"/>
    </row>
    <row r="4" spans="1:119" ht="18.75" customHeight="1">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3463483</v>
      </c>
      <c r="BO4" s="428"/>
      <c r="BP4" s="428"/>
      <c r="BQ4" s="428"/>
      <c r="BR4" s="428"/>
      <c r="BS4" s="428"/>
      <c r="BT4" s="428"/>
      <c r="BU4" s="429"/>
      <c r="BV4" s="427">
        <v>3524167</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10.5</v>
      </c>
      <c r="CU4" s="434"/>
      <c r="CV4" s="434"/>
      <c r="CW4" s="434"/>
      <c r="CX4" s="434"/>
      <c r="CY4" s="434"/>
      <c r="CZ4" s="434"/>
      <c r="DA4" s="435"/>
      <c r="DB4" s="433">
        <v>11.8</v>
      </c>
      <c r="DC4" s="434"/>
      <c r="DD4" s="434"/>
      <c r="DE4" s="434"/>
      <c r="DF4" s="434"/>
      <c r="DG4" s="434"/>
      <c r="DH4" s="434"/>
      <c r="DI4" s="435"/>
      <c r="DJ4" s="183"/>
      <c r="DK4" s="183"/>
      <c r="DL4" s="183"/>
      <c r="DM4" s="183"/>
      <c r="DN4" s="183"/>
      <c r="DO4" s="183"/>
    </row>
    <row r="5" spans="1:119" ht="18.75" customHeight="1">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3263181</v>
      </c>
      <c r="BO5" s="465"/>
      <c r="BP5" s="465"/>
      <c r="BQ5" s="465"/>
      <c r="BR5" s="465"/>
      <c r="BS5" s="465"/>
      <c r="BT5" s="465"/>
      <c r="BU5" s="466"/>
      <c r="BV5" s="464">
        <v>3283805</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96.9</v>
      </c>
      <c r="CU5" s="462"/>
      <c r="CV5" s="462"/>
      <c r="CW5" s="462"/>
      <c r="CX5" s="462"/>
      <c r="CY5" s="462"/>
      <c r="CZ5" s="462"/>
      <c r="DA5" s="463"/>
      <c r="DB5" s="461">
        <v>89.1</v>
      </c>
      <c r="DC5" s="462"/>
      <c r="DD5" s="462"/>
      <c r="DE5" s="462"/>
      <c r="DF5" s="462"/>
      <c r="DG5" s="462"/>
      <c r="DH5" s="462"/>
      <c r="DI5" s="463"/>
      <c r="DJ5" s="183"/>
      <c r="DK5" s="183"/>
      <c r="DL5" s="183"/>
      <c r="DM5" s="183"/>
      <c r="DN5" s="183"/>
      <c r="DO5" s="183"/>
    </row>
    <row r="6" spans="1:119" ht="18.75" customHeight="1">
      <c r="A6" s="184"/>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94</v>
      </c>
      <c r="AV6" s="497"/>
      <c r="AW6" s="497"/>
      <c r="AX6" s="497"/>
      <c r="AY6" s="498" t="s">
        <v>102</v>
      </c>
      <c r="AZ6" s="499"/>
      <c r="BA6" s="499"/>
      <c r="BB6" s="499"/>
      <c r="BC6" s="499"/>
      <c r="BD6" s="499"/>
      <c r="BE6" s="499"/>
      <c r="BF6" s="499"/>
      <c r="BG6" s="499"/>
      <c r="BH6" s="499"/>
      <c r="BI6" s="499"/>
      <c r="BJ6" s="499"/>
      <c r="BK6" s="499"/>
      <c r="BL6" s="499"/>
      <c r="BM6" s="500"/>
      <c r="BN6" s="464">
        <v>200302</v>
      </c>
      <c r="BO6" s="465"/>
      <c r="BP6" s="465"/>
      <c r="BQ6" s="465"/>
      <c r="BR6" s="465"/>
      <c r="BS6" s="465"/>
      <c r="BT6" s="465"/>
      <c r="BU6" s="466"/>
      <c r="BV6" s="464">
        <v>240362</v>
      </c>
      <c r="BW6" s="465"/>
      <c r="BX6" s="465"/>
      <c r="BY6" s="465"/>
      <c r="BZ6" s="465"/>
      <c r="CA6" s="465"/>
      <c r="CB6" s="465"/>
      <c r="CC6" s="466"/>
      <c r="CD6" s="467" t="s">
        <v>103</v>
      </c>
      <c r="CE6" s="468"/>
      <c r="CF6" s="468"/>
      <c r="CG6" s="468"/>
      <c r="CH6" s="468"/>
      <c r="CI6" s="468"/>
      <c r="CJ6" s="468"/>
      <c r="CK6" s="468"/>
      <c r="CL6" s="468"/>
      <c r="CM6" s="468"/>
      <c r="CN6" s="468"/>
      <c r="CO6" s="468"/>
      <c r="CP6" s="468"/>
      <c r="CQ6" s="468"/>
      <c r="CR6" s="468"/>
      <c r="CS6" s="469"/>
      <c r="CT6" s="501">
        <v>101.1</v>
      </c>
      <c r="CU6" s="502"/>
      <c r="CV6" s="502"/>
      <c r="CW6" s="502"/>
      <c r="CX6" s="502"/>
      <c r="CY6" s="502"/>
      <c r="CZ6" s="502"/>
      <c r="DA6" s="503"/>
      <c r="DB6" s="501">
        <v>93.2</v>
      </c>
      <c r="DC6" s="502"/>
      <c r="DD6" s="502"/>
      <c r="DE6" s="502"/>
      <c r="DF6" s="502"/>
      <c r="DG6" s="502"/>
      <c r="DH6" s="502"/>
      <c r="DI6" s="503"/>
      <c r="DJ6" s="183"/>
      <c r="DK6" s="183"/>
      <c r="DL6" s="183"/>
      <c r="DM6" s="183"/>
      <c r="DN6" s="183"/>
      <c r="DO6" s="183"/>
    </row>
    <row r="7" spans="1:119" ht="18.75" customHeight="1">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104</v>
      </c>
      <c r="AN7" s="494"/>
      <c r="AO7" s="494"/>
      <c r="AP7" s="494"/>
      <c r="AQ7" s="494"/>
      <c r="AR7" s="494"/>
      <c r="AS7" s="494"/>
      <c r="AT7" s="495"/>
      <c r="AU7" s="496" t="s">
        <v>94</v>
      </c>
      <c r="AV7" s="497"/>
      <c r="AW7" s="497"/>
      <c r="AX7" s="497"/>
      <c r="AY7" s="498" t="s">
        <v>105</v>
      </c>
      <c r="AZ7" s="499"/>
      <c r="BA7" s="499"/>
      <c r="BB7" s="499"/>
      <c r="BC7" s="499"/>
      <c r="BD7" s="499"/>
      <c r="BE7" s="499"/>
      <c r="BF7" s="499"/>
      <c r="BG7" s="499"/>
      <c r="BH7" s="499"/>
      <c r="BI7" s="499"/>
      <c r="BJ7" s="499"/>
      <c r="BK7" s="499"/>
      <c r="BL7" s="499"/>
      <c r="BM7" s="500"/>
      <c r="BN7" s="464">
        <v>2965</v>
      </c>
      <c r="BO7" s="465"/>
      <c r="BP7" s="465"/>
      <c r="BQ7" s="465"/>
      <c r="BR7" s="465"/>
      <c r="BS7" s="465"/>
      <c r="BT7" s="465"/>
      <c r="BU7" s="466"/>
      <c r="BV7" s="464">
        <v>11670</v>
      </c>
      <c r="BW7" s="465"/>
      <c r="BX7" s="465"/>
      <c r="BY7" s="465"/>
      <c r="BZ7" s="465"/>
      <c r="CA7" s="465"/>
      <c r="CB7" s="465"/>
      <c r="CC7" s="466"/>
      <c r="CD7" s="467" t="s">
        <v>106</v>
      </c>
      <c r="CE7" s="468"/>
      <c r="CF7" s="468"/>
      <c r="CG7" s="468"/>
      <c r="CH7" s="468"/>
      <c r="CI7" s="468"/>
      <c r="CJ7" s="468"/>
      <c r="CK7" s="468"/>
      <c r="CL7" s="468"/>
      <c r="CM7" s="468"/>
      <c r="CN7" s="468"/>
      <c r="CO7" s="468"/>
      <c r="CP7" s="468"/>
      <c r="CQ7" s="468"/>
      <c r="CR7" s="468"/>
      <c r="CS7" s="469"/>
      <c r="CT7" s="464">
        <v>1879842</v>
      </c>
      <c r="CU7" s="465"/>
      <c r="CV7" s="465"/>
      <c r="CW7" s="465"/>
      <c r="CX7" s="465"/>
      <c r="CY7" s="465"/>
      <c r="CZ7" s="465"/>
      <c r="DA7" s="466"/>
      <c r="DB7" s="464">
        <v>1930429</v>
      </c>
      <c r="DC7" s="465"/>
      <c r="DD7" s="465"/>
      <c r="DE7" s="465"/>
      <c r="DF7" s="465"/>
      <c r="DG7" s="465"/>
      <c r="DH7" s="465"/>
      <c r="DI7" s="466"/>
      <c r="DJ7" s="183"/>
      <c r="DK7" s="183"/>
      <c r="DL7" s="183"/>
      <c r="DM7" s="183"/>
      <c r="DN7" s="183"/>
      <c r="DO7" s="183"/>
    </row>
    <row r="8" spans="1:119" ht="18.75" customHeight="1" thickBot="1">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107</v>
      </c>
      <c r="AN8" s="494"/>
      <c r="AO8" s="494"/>
      <c r="AP8" s="494"/>
      <c r="AQ8" s="494"/>
      <c r="AR8" s="494"/>
      <c r="AS8" s="494"/>
      <c r="AT8" s="495"/>
      <c r="AU8" s="496" t="s">
        <v>108</v>
      </c>
      <c r="AV8" s="497"/>
      <c r="AW8" s="497"/>
      <c r="AX8" s="497"/>
      <c r="AY8" s="498" t="s">
        <v>109</v>
      </c>
      <c r="AZ8" s="499"/>
      <c r="BA8" s="499"/>
      <c r="BB8" s="499"/>
      <c r="BC8" s="499"/>
      <c r="BD8" s="499"/>
      <c r="BE8" s="499"/>
      <c r="BF8" s="499"/>
      <c r="BG8" s="499"/>
      <c r="BH8" s="499"/>
      <c r="BI8" s="499"/>
      <c r="BJ8" s="499"/>
      <c r="BK8" s="499"/>
      <c r="BL8" s="499"/>
      <c r="BM8" s="500"/>
      <c r="BN8" s="464">
        <v>197337</v>
      </c>
      <c r="BO8" s="465"/>
      <c r="BP8" s="465"/>
      <c r="BQ8" s="465"/>
      <c r="BR8" s="465"/>
      <c r="BS8" s="465"/>
      <c r="BT8" s="465"/>
      <c r="BU8" s="466"/>
      <c r="BV8" s="464">
        <v>228692</v>
      </c>
      <c r="BW8" s="465"/>
      <c r="BX8" s="465"/>
      <c r="BY8" s="465"/>
      <c r="BZ8" s="465"/>
      <c r="CA8" s="465"/>
      <c r="CB8" s="465"/>
      <c r="CC8" s="466"/>
      <c r="CD8" s="467" t="s">
        <v>110</v>
      </c>
      <c r="CE8" s="468"/>
      <c r="CF8" s="468"/>
      <c r="CG8" s="468"/>
      <c r="CH8" s="468"/>
      <c r="CI8" s="468"/>
      <c r="CJ8" s="468"/>
      <c r="CK8" s="468"/>
      <c r="CL8" s="468"/>
      <c r="CM8" s="468"/>
      <c r="CN8" s="468"/>
      <c r="CO8" s="468"/>
      <c r="CP8" s="468"/>
      <c r="CQ8" s="468"/>
      <c r="CR8" s="468"/>
      <c r="CS8" s="469"/>
      <c r="CT8" s="504">
        <v>0.24</v>
      </c>
      <c r="CU8" s="505"/>
      <c r="CV8" s="505"/>
      <c r="CW8" s="505"/>
      <c r="CX8" s="505"/>
      <c r="CY8" s="505"/>
      <c r="CZ8" s="505"/>
      <c r="DA8" s="506"/>
      <c r="DB8" s="504">
        <v>0.24</v>
      </c>
      <c r="DC8" s="505"/>
      <c r="DD8" s="505"/>
      <c r="DE8" s="505"/>
      <c r="DF8" s="505"/>
      <c r="DG8" s="505"/>
      <c r="DH8" s="505"/>
      <c r="DI8" s="506"/>
      <c r="DJ8" s="183"/>
      <c r="DK8" s="183"/>
      <c r="DL8" s="183"/>
      <c r="DM8" s="183"/>
      <c r="DN8" s="183"/>
      <c r="DO8" s="183"/>
    </row>
    <row r="9" spans="1:119" ht="18.75" customHeight="1" thickBot="1">
      <c r="A9" s="184"/>
      <c r="B9" s="458" t="s">
        <v>111</v>
      </c>
      <c r="C9" s="459"/>
      <c r="D9" s="459"/>
      <c r="E9" s="459"/>
      <c r="F9" s="459"/>
      <c r="G9" s="459"/>
      <c r="H9" s="459"/>
      <c r="I9" s="459"/>
      <c r="J9" s="459"/>
      <c r="K9" s="507"/>
      <c r="L9" s="508" t="s">
        <v>112</v>
      </c>
      <c r="M9" s="509"/>
      <c r="N9" s="509"/>
      <c r="O9" s="509"/>
      <c r="P9" s="509"/>
      <c r="Q9" s="510"/>
      <c r="R9" s="511">
        <v>2831</v>
      </c>
      <c r="S9" s="512"/>
      <c r="T9" s="512"/>
      <c r="U9" s="512"/>
      <c r="V9" s="513"/>
      <c r="W9" s="421" t="s">
        <v>113</v>
      </c>
      <c r="X9" s="422"/>
      <c r="Y9" s="422"/>
      <c r="Z9" s="422"/>
      <c r="AA9" s="422"/>
      <c r="AB9" s="422"/>
      <c r="AC9" s="422"/>
      <c r="AD9" s="422"/>
      <c r="AE9" s="422"/>
      <c r="AF9" s="422"/>
      <c r="AG9" s="422"/>
      <c r="AH9" s="422"/>
      <c r="AI9" s="422"/>
      <c r="AJ9" s="422"/>
      <c r="AK9" s="422"/>
      <c r="AL9" s="423"/>
      <c r="AM9" s="493" t="s">
        <v>114</v>
      </c>
      <c r="AN9" s="494"/>
      <c r="AO9" s="494"/>
      <c r="AP9" s="494"/>
      <c r="AQ9" s="494"/>
      <c r="AR9" s="494"/>
      <c r="AS9" s="494"/>
      <c r="AT9" s="495"/>
      <c r="AU9" s="496" t="s">
        <v>115</v>
      </c>
      <c r="AV9" s="497"/>
      <c r="AW9" s="497"/>
      <c r="AX9" s="497"/>
      <c r="AY9" s="498" t="s">
        <v>116</v>
      </c>
      <c r="AZ9" s="499"/>
      <c r="BA9" s="499"/>
      <c r="BB9" s="499"/>
      <c r="BC9" s="499"/>
      <c r="BD9" s="499"/>
      <c r="BE9" s="499"/>
      <c r="BF9" s="499"/>
      <c r="BG9" s="499"/>
      <c r="BH9" s="499"/>
      <c r="BI9" s="499"/>
      <c r="BJ9" s="499"/>
      <c r="BK9" s="499"/>
      <c r="BL9" s="499"/>
      <c r="BM9" s="500"/>
      <c r="BN9" s="464">
        <v>-31355</v>
      </c>
      <c r="BO9" s="465"/>
      <c r="BP9" s="465"/>
      <c r="BQ9" s="465"/>
      <c r="BR9" s="465"/>
      <c r="BS9" s="465"/>
      <c r="BT9" s="465"/>
      <c r="BU9" s="466"/>
      <c r="BV9" s="464">
        <v>46729</v>
      </c>
      <c r="BW9" s="465"/>
      <c r="BX9" s="465"/>
      <c r="BY9" s="465"/>
      <c r="BZ9" s="465"/>
      <c r="CA9" s="465"/>
      <c r="CB9" s="465"/>
      <c r="CC9" s="466"/>
      <c r="CD9" s="467" t="s">
        <v>117</v>
      </c>
      <c r="CE9" s="468"/>
      <c r="CF9" s="468"/>
      <c r="CG9" s="468"/>
      <c r="CH9" s="468"/>
      <c r="CI9" s="468"/>
      <c r="CJ9" s="468"/>
      <c r="CK9" s="468"/>
      <c r="CL9" s="468"/>
      <c r="CM9" s="468"/>
      <c r="CN9" s="468"/>
      <c r="CO9" s="468"/>
      <c r="CP9" s="468"/>
      <c r="CQ9" s="468"/>
      <c r="CR9" s="468"/>
      <c r="CS9" s="469"/>
      <c r="CT9" s="461">
        <v>14.2</v>
      </c>
      <c r="CU9" s="462"/>
      <c r="CV9" s="462"/>
      <c r="CW9" s="462"/>
      <c r="CX9" s="462"/>
      <c r="CY9" s="462"/>
      <c r="CZ9" s="462"/>
      <c r="DA9" s="463"/>
      <c r="DB9" s="461">
        <v>14.8</v>
      </c>
      <c r="DC9" s="462"/>
      <c r="DD9" s="462"/>
      <c r="DE9" s="462"/>
      <c r="DF9" s="462"/>
      <c r="DG9" s="462"/>
      <c r="DH9" s="462"/>
      <c r="DI9" s="463"/>
      <c r="DJ9" s="183"/>
      <c r="DK9" s="183"/>
      <c r="DL9" s="183"/>
      <c r="DM9" s="183"/>
      <c r="DN9" s="183"/>
      <c r="DO9" s="183"/>
    </row>
    <row r="10" spans="1:119" ht="18.75" customHeight="1" thickBot="1">
      <c r="A10" s="184"/>
      <c r="B10" s="458"/>
      <c r="C10" s="459"/>
      <c r="D10" s="459"/>
      <c r="E10" s="459"/>
      <c r="F10" s="459"/>
      <c r="G10" s="459"/>
      <c r="H10" s="459"/>
      <c r="I10" s="459"/>
      <c r="J10" s="459"/>
      <c r="K10" s="507"/>
      <c r="L10" s="514" t="s">
        <v>118</v>
      </c>
      <c r="M10" s="494"/>
      <c r="N10" s="494"/>
      <c r="O10" s="494"/>
      <c r="P10" s="494"/>
      <c r="Q10" s="495"/>
      <c r="R10" s="515">
        <v>3185</v>
      </c>
      <c r="S10" s="516"/>
      <c r="T10" s="516"/>
      <c r="U10" s="516"/>
      <c r="V10" s="517"/>
      <c r="W10" s="452"/>
      <c r="X10" s="453"/>
      <c r="Y10" s="453"/>
      <c r="Z10" s="453"/>
      <c r="AA10" s="453"/>
      <c r="AB10" s="453"/>
      <c r="AC10" s="453"/>
      <c r="AD10" s="453"/>
      <c r="AE10" s="453"/>
      <c r="AF10" s="453"/>
      <c r="AG10" s="453"/>
      <c r="AH10" s="453"/>
      <c r="AI10" s="453"/>
      <c r="AJ10" s="453"/>
      <c r="AK10" s="453"/>
      <c r="AL10" s="456"/>
      <c r="AM10" s="493" t="s">
        <v>119</v>
      </c>
      <c r="AN10" s="494"/>
      <c r="AO10" s="494"/>
      <c r="AP10" s="494"/>
      <c r="AQ10" s="494"/>
      <c r="AR10" s="494"/>
      <c r="AS10" s="494"/>
      <c r="AT10" s="495"/>
      <c r="AU10" s="496" t="s">
        <v>120</v>
      </c>
      <c r="AV10" s="497"/>
      <c r="AW10" s="497"/>
      <c r="AX10" s="497"/>
      <c r="AY10" s="498" t="s">
        <v>121</v>
      </c>
      <c r="AZ10" s="499"/>
      <c r="BA10" s="499"/>
      <c r="BB10" s="499"/>
      <c r="BC10" s="499"/>
      <c r="BD10" s="499"/>
      <c r="BE10" s="499"/>
      <c r="BF10" s="499"/>
      <c r="BG10" s="499"/>
      <c r="BH10" s="499"/>
      <c r="BI10" s="499"/>
      <c r="BJ10" s="499"/>
      <c r="BK10" s="499"/>
      <c r="BL10" s="499"/>
      <c r="BM10" s="500"/>
      <c r="BN10" s="464">
        <v>218</v>
      </c>
      <c r="BO10" s="465"/>
      <c r="BP10" s="465"/>
      <c r="BQ10" s="465"/>
      <c r="BR10" s="465"/>
      <c r="BS10" s="465"/>
      <c r="BT10" s="465"/>
      <c r="BU10" s="466"/>
      <c r="BV10" s="464">
        <v>31967</v>
      </c>
      <c r="BW10" s="465"/>
      <c r="BX10" s="465"/>
      <c r="BY10" s="465"/>
      <c r="BZ10" s="465"/>
      <c r="CA10" s="465"/>
      <c r="CB10" s="465"/>
      <c r="CC10" s="466"/>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458"/>
      <c r="C11" s="459"/>
      <c r="D11" s="459"/>
      <c r="E11" s="459"/>
      <c r="F11" s="459"/>
      <c r="G11" s="459"/>
      <c r="H11" s="459"/>
      <c r="I11" s="459"/>
      <c r="J11" s="459"/>
      <c r="K11" s="507"/>
      <c r="L11" s="518" t="s">
        <v>123</v>
      </c>
      <c r="M11" s="519"/>
      <c r="N11" s="519"/>
      <c r="O11" s="519"/>
      <c r="P11" s="519"/>
      <c r="Q11" s="520"/>
      <c r="R11" s="521" t="s">
        <v>124</v>
      </c>
      <c r="S11" s="522"/>
      <c r="T11" s="522"/>
      <c r="U11" s="522"/>
      <c r="V11" s="523"/>
      <c r="W11" s="452"/>
      <c r="X11" s="453"/>
      <c r="Y11" s="453"/>
      <c r="Z11" s="453"/>
      <c r="AA11" s="453"/>
      <c r="AB11" s="453"/>
      <c r="AC11" s="453"/>
      <c r="AD11" s="453"/>
      <c r="AE11" s="453"/>
      <c r="AF11" s="453"/>
      <c r="AG11" s="453"/>
      <c r="AH11" s="453"/>
      <c r="AI11" s="453"/>
      <c r="AJ11" s="453"/>
      <c r="AK11" s="453"/>
      <c r="AL11" s="456"/>
      <c r="AM11" s="493" t="s">
        <v>125</v>
      </c>
      <c r="AN11" s="494"/>
      <c r="AO11" s="494"/>
      <c r="AP11" s="494"/>
      <c r="AQ11" s="494"/>
      <c r="AR11" s="494"/>
      <c r="AS11" s="494"/>
      <c r="AT11" s="495"/>
      <c r="AU11" s="496" t="s">
        <v>126</v>
      </c>
      <c r="AV11" s="497"/>
      <c r="AW11" s="497"/>
      <c r="AX11" s="497"/>
      <c r="AY11" s="498" t="s">
        <v>127</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128</v>
      </c>
      <c r="CE11" s="468"/>
      <c r="CF11" s="468"/>
      <c r="CG11" s="468"/>
      <c r="CH11" s="468"/>
      <c r="CI11" s="468"/>
      <c r="CJ11" s="468"/>
      <c r="CK11" s="468"/>
      <c r="CL11" s="468"/>
      <c r="CM11" s="468"/>
      <c r="CN11" s="468"/>
      <c r="CO11" s="468"/>
      <c r="CP11" s="468"/>
      <c r="CQ11" s="468"/>
      <c r="CR11" s="468"/>
      <c r="CS11" s="469"/>
      <c r="CT11" s="504" t="s">
        <v>129</v>
      </c>
      <c r="CU11" s="505"/>
      <c r="CV11" s="505"/>
      <c r="CW11" s="505"/>
      <c r="CX11" s="505"/>
      <c r="CY11" s="505"/>
      <c r="CZ11" s="505"/>
      <c r="DA11" s="506"/>
      <c r="DB11" s="504" t="s">
        <v>130</v>
      </c>
      <c r="DC11" s="505"/>
      <c r="DD11" s="505"/>
      <c r="DE11" s="505"/>
      <c r="DF11" s="505"/>
      <c r="DG11" s="505"/>
      <c r="DH11" s="505"/>
      <c r="DI11" s="506"/>
      <c r="DJ11" s="183"/>
      <c r="DK11" s="183"/>
      <c r="DL11" s="183"/>
      <c r="DM11" s="183"/>
      <c r="DN11" s="183"/>
      <c r="DO11" s="183"/>
    </row>
    <row r="12" spans="1:119" ht="18.75" customHeight="1">
      <c r="A12" s="184"/>
      <c r="B12" s="524" t="s">
        <v>131</v>
      </c>
      <c r="C12" s="525"/>
      <c r="D12" s="525"/>
      <c r="E12" s="525"/>
      <c r="F12" s="525"/>
      <c r="G12" s="525"/>
      <c r="H12" s="525"/>
      <c r="I12" s="525"/>
      <c r="J12" s="525"/>
      <c r="K12" s="526"/>
      <c r="L12" s="533" t="s">
        <v>132</v>
      </c>
      <c r="M12" s="534"/>
      <c r="N12" s="534"/>
      <c r="O12" s="534"/>
      <c r="P12" s="534"/>
      <c r="Q12" s="535"/>
      <c r="R12" s="536">
        <v>2775</v>
      </c>
      <c r="S12" s="537"/>
      <c r="T12" s="537"/>
      <c r="U12" s="537"/>
      <c r="V12" s="538"/>
      <c r="W12" s="539" t="s">
        <v>1</v>
      </c>
      <c r="X12" s="497"/>
      <c r="Y12" s="497"/>
      <c r="Z12" s="497"/>
      <c r="AA12" s="497"/>
      <c r="AB12" s="540"/>
      <c r="AC12" s="496" t="s">
        <v>133</v>
      </c>
      <c r="AD12" s="497"/>
      <c r="AE12" s="497"/>
      <c r="AF12" s="497"/>
      <c r="AG12" s="540"/>
      <c r="AH12" s="496" t="s">
        <v>134</v>
      </c>
      <c r="AI12" s="497"/>
      <c r="AJ12" s="497"/>
      <c r="AK12" s="497"/>
      <c r="AL12" s="541"/>
      <c r="AM12" s="493" t="s">
        <v>135</v>
      </c>
      <c r="AN12" s="494"/>
      <c r="AO12" s="494"/>
      <c r="AP12" s="494"/>
      <c r="AQ12" s="494"/>
      <c r="AR12" s="494"/>
      <c r="AS12" s="494"/>
      <c r="AT12" s="495"/>
      <c r="AU12" s="496" t="s">
        <v>94</v>
      </c>
      <c r="AV12" s="497"/>
      <c r="AW12" s="497"/>
      <c r="AX12" s="497"/>
      <c r="AY12" s="498" t="s">
        <v>136</v>
      </c>
      <c r="AZ12" s="499"/>
      <c r="BA12" s="499"/>
      <c r="BB12" s="499"/>
      <c r="BC12" s="499"/>
      <c r="BD12" s="499"/>
      <c r="BE12" s="499"/>
      <c r="BF12" s="499"/>
      <c r="BG12" s="499"/>
      <c r="BH12" s="499"/>
      <c r="BI12" s="499"/>
      <c r="BJ12" s="499"/>
      <c r="BK12" s="499"/>
      <c r="BL12" s="499"/>
      <c r="BM12" s="500"/>
      <c r="BN12" s="464">
        <v>160000</v>
      </c>
      <c r="BO12" s="465"/>
      <c r="BP12" s="465"/>
      <c r="BQ12" s="465"/>
      <c r="BR12" s="465"/>
      <c r="BS12" s="465"/>
      <c r="BT12" s="465"/>
      <c r="BU12" s="466"/>
      <c r="BV12" s="464">
        <v>160000</v>
      </c>
      <c r="BW12" s="465"/>
      <c r="BX12" s="465"/>
      <c r="BY12" s="465"/>
      <c r="BZ12" s="465"/>
      <c r="CA12" s="465"/>
      <c r="CB12" s="465"/>
      <c r="CC12" s="466"/>
      <c r="CD12" s="467" t="s">
        <v>137</v>
      </c>
      <c r="CE12" s="468"/>
      <c r="CF12" s="468"/>
      <c r="CG12" s="468"/>
      <c r="CH12" s="468"/>
      <c r="CI12" s="468"/>
      <c r="CJ12" s="468"/>
      <c r="CK12" s="468"/>
      <c r="CL12" s="468"/>
      <c r="CM12" s="468"/>
      <c r="CN12" s="468"/>
      <c r="CO12" s="468"/>
      <c r="CP12" s="468"/>
      <c r="CQ12" s="468"/>
      <c r="CR12" s="468"/>
      <c r="CS12" s="469"/>
      <c r="CT12" s="504" t="s">
        <v>130</v>
      </c>
      <c r="CU12" s="505"/>
      <c r="CV12" s="505"/>
      <c r="CW12" s="505"/>
      <c r="CX12" s="505"/>
      <c r="CY12" s="505"/>
      <c r="CZ12" s="505"/>
      <c r="DA12" s="506"/>
      <c r="DB12" s="504" t="s">
        <v>130</v>
      </c>
      <c r="DC12" s="505"/>
      <c r="DD12" s="505"/>
      <c r="DE12" s="505"/>
      <c r="DF12" s="505"/>
      <c r="DG12" s="505"/>
      <c r="DH12" s="505"/>
      <c r="DI12" s="506"/>
      <c r="DJ12" s="183"/>
      <c r="DK12" s="183"/>
      <c r="DL12" s="183"/>
      <c r="DM12" s="183"/>
      <c r="DN12" s="183"/>
      <c r="DO12" s="183"/>
    </row>
    <row r="13" spans="1:119" ht="18.75" customHeight="1">
      <c r="A13" s="184"/>
      <c r="B13" s="527"/>
      <c r="C13" s="528"/>
      <c r="D13" s="528"/>
      <c r="E13" s="528"/>
      <c r="F13" s="528"/>
      <c r="G13" s="528"/>
      <c r="H13" s="528"/>
      <c r="I13" s="528"/>
      <c r="J13" s="528"/>
      <c r="K13" s="529"/>
      <c r="L13" s="194"/>
      <c r="M13" s="552" t="s">
        <v>138</v>
      </c>
      <c r="N13" s="553"/>
      <c r="O13" s="553"/>
      <c r="P13" s="553"/>
      <c r="Q13" s="554"/>
      <c r="R13" s="545">
        <v>2752</v>
      </c>
      <c r="S13" s="546"/>
      <c r="T13" s="546"/>
      <c r="U13" s="546"/>
      <c r="V13" s="547"/>
      <c r="W13" s="480" t="s">
        <v>139</v>
      </c>
      <c r="X13" s="481"/>
      <c r="Y13" s="481"/>
      <c r="Z13" s="481"/>
      <c r="AA13" s="481"/>
      <c r="AB13" s="471"/>
      <c r="AC13" s="515">
        <v>235</v>
      </c>
      <c r="AD13" s="516"/>
      <c r="AE13" s="516"/>
      <c r="AF13" s="516"/>
      <c r="AG13" s="555"/>
      <c r="AH13" s="515">
        <v>233</v>
      </c>
      <c r="AI13" s="516"/>
      <c r="AJ13" s="516"/>
      <c r="AK13" s="516"/>
      <c r="AL13" s="517"/>
      <c r="AM13" s="493" t="s">
        <v>140</v>
      </c>
      <c r="AN13" s="494"/>
      <c r="AO13" s="494"/>
      <c r="AP13" s="494"/>
      <c r="AQ13" s="494"/>
      <c r="AR13" s="494"/>
      <c r="AS13" s="494"/>
      <c r="AT13" s="495"/>
      <c r="AU13" s="496" t="s">
        <v>115</v>
      </c>
      <c r="AV13" s="497"/>
      <c r="AW13" s="497"/>
      <c r="AX13" s="497"/>
      <c r="AY13" s="498" t="s">
        <v>141</v>
      </c>
      <c r="AZ13" s="499"/>
      <c r="BA13" s="499"/>
      <c r="BB13" s="499"/>
      <c r="BC13" s="499"/>
      <c r="BD13" s="499"/>
      <c r="BE13" s="499"/>
      <c r="BF13" s="499"/>
      <c r="BG13" s="499"/>
      <c r="BH13" s="499"/>
      <c r="BI13" s="499"/>
      <c r="BJ13" s="499"/>
      <c r="BK13" s="499"/>
      <c r="BL13" s="499"/>
      <c r="BM13" s="500"/>
      <c r="BN13" s="464">
        <v>-191137</v>
      </c>
      <c r="BO13" s="465"/>
      <c r="BP13" s="465"/>
      <c r="BQ13" s="465"/>
      <c r="BR13" s="465"/>
      <c r="BS13" s="465"/>
      <c r="BT13" s="465"/>
      <c r="BU13" s="466"/>
      <c r="BV13" s="464">
        <v>-81304</v>
      </c>
      <c r="BW13" s="465"/>
      <c r="BX13" s="465"/>
      <c r="BY13" s="465"/>
      <c r="BZ13" s="465"/>
      <c r="CA13" s="465"/>
      <c r="CB13" s="465"/>
      <c r="CC13" s="466"/>
      <c r="CD13" s="467" t="s">
        <v>142</v>
      </c>
      <c r="CE13" s="468"/>
      <c r="CF13" s="468"/>
      <c r="CG13" s="468"/>
      <c r="CH13" s="468"/>
      <c r="CI13" s="468"/>
      <c r="CJ13" s="468"/>
      <c r="CK13" s="468"/>
      <c r="CL13" s="468"/>
      <c r="CM13" s="468"/>
      <c r="CN13" s="468"/>
      <c r="CO13" s="468"/>
      <c r="CP13" s="468"/>
      <c r="CQ13" s="468"/>
      <c r="CR13" s="468"/>
      <c r="CS13" s="469"/>
      <c r="CT13" s="461">
        <v>12.7</v>
      </c>
      <c r="CU13" s="462"/>
      <c r="CV13" s="462"/>
      <c r="CW13" s="462"/>
      <c r="CX13" s="462"/>
      <c r="CY13" s="462"/>
      <c r="CZ13" s="462"/>
      <c r="DA13" s="463"/>
      <c r="DB13" s="461">
        <v>11</v>
      </c>
      <c r="DC13" s="462"/>
      <c r="DD13" s="462"/>
      <c r="DE13" s="462"/>
      <c r="DF13" s="462"/>
      <c r="DG13" s="462"/>
      <c r="DH13" s="462"/>
      <c r="DI13" s="463"/>
      <c r="DJ13" s="183"/>
      <c r="DK13" s="183"/>
      <c r="DL13" s="183"/>
      <c r="DM13" s="183"/>
      <c r="DN13" s="183"/>
      <c r="DO13" s="183"/>
    </row>
    <row r="14" spans="1:119" ht="18.75" customHeight="1" thickBot="1">
      <c r="A14" s="184"/>
      <c r="B14" s="527"/>
      <c r="C14" s="528"/>
      <c r="D14" s="528"/>
      <c r="E14" s="528"/>
      <c r="F14" s="528"/>
      <c r="G14" s="528"/>
      <c r="H14" s="528"/>
      <c r="I14" s="528"/>
      <c r="J14" s="528"/>
      <c r="K14" s="529"/>
      <c r="L14" s="542" t="s">
        <v>143</v>
      </c>
      <c r="M14" s="543"/>
      <c r="N14" s="543"/>
      <c r="O14" s="543"/>
      <c r="P14" s="543"/>
      <c r="Q14" s="544"/>
      <c r="R14" s="545">
        <v>2874</v>
      </c>
      <c r="S14" s="546"/>
      <c r="T14" s="546"/>
      <c r="U14" s="546"/>
      <c r="V14" s="547"/>
      <c r="W14" s="454"/>
      <c r="X14" s="455"/>
      <c r="Y14" s="455"/>
      <c r="Z14" s="455"/>
      <c r="AA14" s="455"/>
      <c r="AB14" s="444"/>
      <c r="AC14" s="548">
        <v>14.6</v>
      </c>
      <c r="AD14" s="549"/>
      <c r="AE14" s="549"/>
      <c r="AF14" s="549"/>
      <c r="AG14" s="550"/>
      <c r="AH14" s="548">
        <v>14.2</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144</v>
      </c>
      <c r="CE14" s="557"/>
      <c r="CF14" s="557"/>
      <c r="CG14" s="557"/>
      <c r="CH14" s="557"/>
      <c r="CI14" s="557"/>
      <c r="CJ14" s="557"/>
      <c r="CK14" s="557"/>
      <c r="CL14" s="557"/>
      <c r="CM14" s="557"/>
      <c r="CN14" s="557"/>
      <c r="CO14" s="557"/>
      <c r="CP14" s="557"/>
      <c r="CQ14" s="557"/>
      <c r="CR14" s="557"/>
      <c r="CS14" s="558"/>
      <c r="CT14" s="559">
        <v>91.9</v>
      </c>
      <c r="CU14" s="560"/>
      <c r="CV14" s="560"/>
      <c r="CW14" s="560"/>
      <c r="CX14" s="560"/>
      <c r="CY14" s="560"/>
      <c r="CZ14" s="560"/>
      <c r="DA14" s="561"/>
      <c r="DB14" s="559">
        <v>57.8</v>
      </c>
      <c r="DC14" s="560"/>
      <c r="DD14" s="560"/>
      <c r="DE14" s="560"/>
      <c r="DF14" s="560"/>
      <c r="DG14" s="560"/>
      <c r="DH14" s="560"/>
      <c r="DI14" s="561"/>
      <c r="DJ14" s="183"/>
      <c r="DK14" s="183"/>
      <c r="DL14" s="183"/>
      <c r="DM14" s="183"/>
      <c r="DN14" s="183"/>
      <c r="DO14" s="183"/>
    </row>
    <row r="15" spans="1:119" ht="18.75" customHeight="1">
      <c r="A15" s="184"/>
      <c r="B15" s="527"/>
      <c r="C15" s="528"/>
      <c r="D15" s="528"/>
      <c r="E15" s="528"/>
      <c r="F15" s="528"/>
      <c r="G15" s="528"/>
      <c r="H15" s="528"/>
      <c r="I15" s="528"/>
      <c r="J15" s="528"/>
      <c r="K15" s="529"/>
      <c r="L15" s="194"/>
      <c r="M15" s="552" t="s">
        <v>145</v>
      </c>
      <c r="N15" s="553"/>
      <c r="O15" s="553"/>
      <c r="P15" s="553"/>
      <c r="Q15" s="554"/>
      <c r="R15" s="545">
        <v>2847</v>
      </c>
      <c r="S15" s="546"/>
      <c r="T15" s="546"/>
      <c r="U15" s="546"/>
      <c r="V15" s="547"/>
      <c r="W15" s="480" t="s">
        <v>146</v>
      </c>
      <c r="X15" s="481"/>
      <c r="Y15" s="481"/>
      <c r="Z15" s="481"/>
      <c r="AA15" s="481"/>
      <c r="AB15" s="471"/>
      <c r="AC15" s="515">
        <v>348</v>
      </c>
      <c r="AD15" s="516"/>
      <c r="AE15" s="516"/>
      <c r="AF15" s="516"/>
      <c r="AG15" s="555"/>
      <c r="AH15" s="515">
        <v>341</v>
      </c>
      <c r="AI15" s="516"/>
      <c r="AJ15" s="516"/>
      <c r="AK15" s="516"/>
      <c r="AL15" s="517"/>
      <c r="AM15" s="493"/>
      <c r="AN15" s="494"/>
      <c r="AO15" s="494"/>
      <c r="AP15" s="494"/>
      <c r="AQ15" s="494"/>
      <c r="AR15" s="494"/>
      <c r="AS15" s="494"/>
      <c r="AT15" s="495"/>
      <c r="AU15" s="496"/>
      <c r="AV15" s="497"/>
      <c r="AW15" s="497"/>
      <c r="AX15" s="497"/>
      <c r="AY15" s="424" t="s">
        <v>147</v>
      </c>
      <c r="AZ15" s="425"/>
      <c r="BA15" s="425"/>
      <c r="BB15" s="425"/>
      <c r="BC15" s="425"/>
      <c r="BD15" s="425"/>
      <c r="BE15" s="425"/>
      <c r="BF15" s="425"/>
      <c r="BG15" s="425"/>
      <c r="BH15" s="425"/>
      <c r="BI15" s="425"/>
      <c r="BJ15" s="425"/>
      <c r="BK15" s="425"/>
      <c r="BL15" s="425"/>
      <c r="BM15" s="426"/>
      <c r="BN15" s="427">
        <v>408763</v>
      </c>
      <c r="BO15" s="428"/>
      <c r="BP15" s="428"/>
      <c r="BQ15" s="428"/>
      <c r="BR15" s="428"/>
      <c r="BS15" s="428"/>
      <c r="BT15" s="428"/>
      <c r="BU15" s="429"/>
      <c r="BV15" s="427">
        <v>411564</v>
      </c>
      <c r="BW15" s="428"/>
      <c r="BX15" s="428"/>
      <c r="BY15" s="428"/>
      <c r="BZ15" s="428"/>
      <c r="CA15" s="428"/>
      <c r="CB15" s="428"/>
      <c r="CC15" s="429"/>
      <c r="CD15" s="562" t="s">
        <v>148</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527"/>
      <c r="C16" s="528"/>
      <c r="D16" s="528"/>
      <c r="E16" s="528"/>
      <c r="F16" s="528"/>
      <c r="G16" s="528"/>
      <c r="H16" s="528"/>
      <c r="I16" s="528"/>
      <c r="J16" s="528"/>
      <c r="K16" s="529"/>
      <c r="L16" s="542" t="s">
        <v>149</v>
      </c>
      <c r="M16" s="573"/>
      <c r="N16" s="573"/>
      <c r="O16" s="573"/>
      <c r="P16" s="573"/>
      <c r="Q16" s="574"/>
      <c r="R16" s="565" t="s">
        <v>150</v>
      </c>
      <c r="S16" s="566"/>
      <c r="T16" s="566"/>
      <c r="U16" s="566"/>
      <c r="V16" s="567"/>
      <c r="W16" s="454"/>
      <c r="X16" s="455"/>
      <c r="Y16" s="455"/>
      <c r="Z16" s="455"/>
      <c r="AA16" s="455"/>
      <c r="AB16" s="444"/>
      <c r="AC16" s="548">
        <v>21.6</v>
      </c>
      <c r="AD16" s="549"/>
      <c r="AE16" s="549"/>
      <c r="AF16" s="549"/>
      <c r="AG16" s="550"/>
      <c r="AH16" s="548">
        <v>20.8</v>
      </c>
      <c r="AI16" s="549"/>
      <c r="AJ16" s="549"/>
      <c r="AK16" s="549"/>
      <c r="AL16" s="551"/>
      <c r="AM16" s="493"/>
      <c r="AN16" s="494"/>
      <c r="AO16" s="494"/>
      <c r="AP16" s="494"/>
      <c r="AQ16" s="494"/>
      <c r="AR16" s="494"/>
      <c r="AS16" s="494"/>
      <c r="AT16" s="495"/>
      <c r="AU16" s="496"/>
      <c r="AV16" s="497"/>
      <c r="AW16" s="497"/>
      <c r="AX16" s="497"/>
      <c r="AY16" s="498" t="s">
        <v>151</v>
      </c>
      <c r="AZ16" s="499"/>
      <c r="BA16" s="499"/>
      <c r="BB16" s="499"/>
      <c r="BC16" s="499"/>
      <c r="BD16" s="499"/>
      <c r="BE16" s="499"/>
      <c r="BF16" s="499"/>
      <c r="BG16" s="499"/>
      <c r="BH16" s="499"/>
      <c r="BI16" s="499"/>
      <c r="BJ16" s="499"/>
      <c r="BK16" s="499"/>
      <c r="BL16" s="499"/>
      <c r="BM16" s="500"/>
      <c r="BN16" s="464">
        <v>1679445</v>
      </c>
      <c r="BO16" s="465"/>
      <c r="BP16" s="465"/>
      <c r="BQ16" s="465"/>
      <c r="BR16" s="465"/>
      <c r="BS16" s="465"/>
      <c r="BT16" s="465"/>
      <c r="BU16" s="466"/>
      <c r="BV16" s="464">
        <v>1731023</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c r="A17" s="184"/>
      <c r="B17" s="530"/>
      <c r="C17" s="531"/>
      <c r="D17" s="531"/>
      <c r="E17" s="531"/>
      <c r="F17" s="531"/>
      <c r="G17" s="531"/>
      <c r="H17" s="531"/>
      <c r="I17" s="531"/>
      <c r="J17" s="531"/>
      <c r="K17" s="532"/>
      <c r="L17" s="199"/>
      <c r="M17" s="568" t="s">
        <v>152</v>
      </c>
      <c r="N17" s="569"/>
      <c r="O17" s="569"/>
      <c r="P17" s="569"/>
      <c r="Q17" s="570"/>
      <c r="R17" s="565" t="s">
        <v>153</v>
      </c>
      <c r="S17" s="566"/>
      <c r="T17" s="566"/>
      <c r="U17" s="566"/>
      <c r="V17" s="567"/>
      <c r="W17" s="480" t="s">
        <v>154</v>
      </c>
      <c r="X17" s="481"/>
      <c r="Y17" s="481"/>
      <c r="Z17" s="481"/>
      <c r="AA17" s="481"/>
      <c r="AB17" s="471"/>
      <c r="AC17" s="515">
        <v>1026</v>
      </c>
      <c r="AD17" s="516"/>
      <c r="AE17" s="516"/>
      <c r="AF17" s="516"/>
      <c r="AG17" s="555"/>
      <c r="AH17" s="515">
        <v>1067</v>
      </c>
      <c r="AI17" s="516"/>
      <c r="AJ17" s="516"/>
      <c r="AK17" s="516"/>
      <c r="AL17" s="517"/>
      <c r="AM17" s="493"/>
      <c r="AN17" s="494"/>
      <c r="AO17" s="494"/>
      <c r="AP17" s="494"/>
      <c r="AQ17" s="494"/>
      <c r="AR17" s="494"/>
      <c r="AS17" s="494"/>
      <c r="AT17" s="495"/>
      <c r="AU17" s="496"/>
      <c r="AV17" s="497"/>
      <c r="AW17" s="497"/>
      <c r="AX17" s="497"/>
      <c r="AY17" s="498" t="s">
        <v>155</v>
      </c>
      <c r="AZ17" s="499"/>
      <c r="BA17" s="499"/>
      <c r="BB17" s="499"/>
      <c r="BC17" s="499"/>
      <c r="BD17" s="499"/>
      <c r="BE17" s="499"/>
      <c r="BF17" s="499"/>
      <c r="BG17" s="499"/>
      <c r="BH17" s="499"/>
      <c r="BI17" s="499"/>
      <c r="BJ17" s="499"/>
      <c r="BK17" s="499"/>
      <c r="BL17" s="499"/>
      <c r="BM17" s="500"/>
      <c r="BN17" s="464">
        <v>522082</v>
      </c>
      <c r="BO17" s="465"/>
      <c r="BP17" s="465"/>
      <c r="BQ17" s="465"/>
      <c r="BR17" s="465"/>
      <c r="BS17" s="465"/>
      <c r="BT17" s="465"/>
      <c r="BU17" s="466"/>
      <c r="BV17" s="464">
        <v>525076</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c r="A18" s="184"/>
      <c r="B18" s="575" t="s">
        <v>156</v>
      </c>
      <c r="C18" s="507"/>
      <c r="D18" s="507"/>
      <c r="E18" s="576"/>
      <c r="F18" s="576"/>
      <c r="G18" s="576"/>
      <c r="H18" s="576"/>
      <c r="I18" s="576"/>
      <c r="J18" s="576"/>
      <c r="K18" s="576"/>
      <c r="L18" s="577">
        <v>234.08</v>
      </c>
      <c r="M18" s="577"/>
      <c r="N18" s="577"/>
      <c r="O18" s="577"/>
      <c r="P18" s="577"/>
      <c r="Q18" s="577"/>
      <c r="R18" s="578"/>
      <c r="S18" s="578"/>
      <c r="T18" s="578"/>
      <c r="U18" s="578"/>
      <c r="V18" s="579"/>
      <c r="W18" s="482"/>
      <c r="X18" s="483"/>
      <c r="Y18" s="483"/>
      <c r="Z18" s="483"/>
      <c r="AA18" s="483"/>
      <c r="AB18" s="474"/>
      <c r="AC18" s="580">
        <v>63.8</v>
      </c>
      <c r="AD18" s="581"/>
      <c r="AE18" s="581"/>
      <c r="AF18" s="581"/>
      <c r="AG18" s="582"/>
      <c r="AH18" s="580">
        <v>65</v>
      </c>
      <c r="AI18" s="581"/>
      <c r="AJ18" s="581"/>
      <c r="AK18" s="581"/>
      <c r="AL18" s="583"/>
      <c r="AM18" s="493"/>
      <c r="AN18" s="494"/>
      <c r="AO18" s="494"/>
      <c r="AP18" s="494"/>
      <c r="AQ18" s="494"/>
      <c r="AR18" s="494"/>
      <c r="AS18" s="494"/>
      <c r="AT18" s="495"/>
      <c r="AU18" s="496"/>
      <c r="AV18" s="497"/>
      <c r="AW18" s="497"/>
      <c r="AX18" s="497"/>
      <c r="AY18" s="498" t="s">
        <v>157</v>
      </c>
      <c r="AZ18" s="499"/>
      <c r="BA18" s="499"/>
      <c r="BB18" s="499"/>
      <c r="BC18" s="499"/>
      <c r="BD18" s="499"/>
      <c r="BE18" s="499"/>
      <c r="BF18" s="499"/>
      <c r="BG18" s="499"/>
      <c r="BH18" s="499"/>
      <c r="BI18" s="499"/>
      <c r="BJ18" s="499"/>
      <c r="BK18" s="499"/>
      <c r="BL18" s="499"/>
      <c r="BM18" s="500"/>
      <c r="BN18" s="464">
        <v>1877541</v>
      </c>
      <c r="BO18" s="465"/>
      <c r="BP18" s="465"/>
      <c r="BQ18" s="465"/>
      <c r="BR18" s="465"/>
      <c r="BS18" s="465"/>
      <c r="BT18" s="465"/>
      <c r="BU18" s="466"/>
      <c r="BV18" s="464">
        <v>1786253</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c r="A19" s="184"/>
      <c r="B19" s="575" t="s">
        <v>158</v>
      </c>
      <c r="C19" s="507"/>
      <c r="D19" s="507"/>
      <c r="E19" s="576"/>
      <c r="F19" s="576"/>
      <c r="G19" s="576"/>
      <c r="H19" s="576"/>
      <c r="I19" s="576"/>
      <c r="J19" s="576"/>
      <c r="K19" s="576"/>
      <c r="L19" s="584">
        <v>12</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159</v>
      </c>
      <c r="AZ19" s="499"/>
      <c r="BA19" s="499"/>
      <c r="BB19" s="499"/>
      <c r="BC19" s="499"/>
      <c r="BD19" s="499"/>
      <c r="BE19" s="499"/>
      <c r="BF19" s="499"/>
      <c r="BG19" s="499"/>
      <c r="BH19" s="499"/>
      <c r="BI19" s="499"/>
      <c r="BJ19" s="499"/>
      <c r="BK19" s="499"/>
      <c r="BL19" s="499"/>
      <c r="BM19" s="500"/>
      <c r="BN19" s="464">
        <v>2514527</v>
      </c>
      <c r="BO19" s="465"/>
      <c r="BP19" s="465"/>
      <c r="BQ19" s="465"/>
      <c r="BR19" s="465"/>
      <c r="BS19" s="465"/>
      <c r="BT19" s="465"/>
      <c r="BU19" s="466"/>
      <c r="BV19" s="464">
        <v>2612254</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c r="A20" s="184"/>
      <c r="B20" s="575" t="s">
        <v>160</v>
      </c>
      <c r="C20" s="507"/>
      <c r="D20" s="507"/>
      <c r="E20" s="576"/>
      <c r="F20" s="576"/>
      <c r="G20" s="576"/>
      <c r="H20" s="576"/>
      <c r="I20" s="576"/>
      <c r="J20" s="576"/>
      <c r="K20" s="576"/>
      <c r="L20" s="584">
        <v>1008</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c r="A21" s="184"/>
      <c r="B21" s="595" t="s">
        <v>161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c r="A22" s="184"/>
      <c r="B22" s="598" t="s">
        <v>162</v>
      </c>
      <c r="C22" s="599"/>
      <c r="D22" s="600"/>
      <c r="E22" s="476" t="s">
        <v>1</v>
      </c>
      <c r="F22" s="481"/>
      <c r="G22" s="481"/>
      <c r="H22" s="481"/>
      <c r="I22" s="481"/>
      <c r="J22" s="481"/>
      <c r="K22" s="471"/>
      <c r="L22" s="476" t="s">
        <v>163</v>
      </c>
      <c r="M22" s="481"/>
      <c r="N22" s="481"/>
      <c r="O22" s="481"/>
      <c r="P22" s="471"/>
      <c r="Q22" s="607" t="s">
        <v>164</v>
      </c>
      <c r="R22" s="608"/>
      <c r="S22" s="608"/>
      <c r="T22" s="608"/>
      <c r="U22" s="608"/>
      <c r="V22" s="609"/>
      <c r="W22" s="613" t="s">
        <v>165</v>
      </c>
      <c r="X22" s="599"/>
      <c r="Y22" s="600"/>
      <c r="Z22" s="476" t="s">
        <v>1</v>
      </c>
      <c r="AA22" s="481"/>
      <c r="AB22" s="481"/>
      <c r="AC22" s="481"/>
      <c r="AD22" s="481"/>
      <c r="AE22" s="481"/>
      <c r="AF22" s="481"/>
      <c r="AG22" s="471"/>
      <c r="AH22" s="626" t="s">
        <v>166</v>
      </c>
      <c r="AI22" s="481"/>
      <c r="AJ22" s="481"/>
      <c r="AK22" s="481"/>
      <c r="AL22" s="471"/>
      <c r="AM22" s="626" t="s">
        <v>167</v>
      </c>
      <c r="AN22" s="627"/>
      <c r="AO22" s="627"/>
      <c r="AP22" s="627"/>
      <c r="AQ22" s="627"/>
      <c r="AR22" s="628"/>
      <c r="AS22" s="607" t="s">
        <v>164</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168</v>
      </c>
      <c r="AZ23" s="425"/>
      <c r="BA23" s="425"/>
      <c r="BB23" s="425"/>
      <c r="BC23" s="425"/>
      <c r="BD23" s="425"/>
      <c r="BE23" s="425"/>
      <c r="BF23" s="425"/>
      <c r="BG23" s="425"/>
      <c r="BH23" s="425"/>
      <c r="BI23" s="425"/>
      <c r="BJ23" s="425"/>
      <c r="BK23" s="425"/>
      <c r="BL23" s="425"/>
      <c r="BM23" s="426"/>
      <c r="BN23" s="464">
        <v>4553877</v>
      </c>
      <c r="BO23" s="465"/>
      <c r="BP23" s="465"/>
      <c r="BQ23" s="465"/>
      <c r="BR23" s="465"/>
      <c r="BS23" s="465"/>
      <c r="BT23" s="465"/>
      <c r="BU23" s="466"/>
      <c r="BV23" s="464">
        <v>4433891</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c r="A24" s="184"/>
      <c r="B24" s="601"/>
      <c r="C24" s="602"/>
      <c r="D24" s="603"/>
      <c r="E24" s="514" t="s">
        <v>169</v>
      </c>
      <c r="F24" s="494"/>
      <c r="G24" s="494"/>
      <c r="H24" s="494"/>
      <c r="I24" s="494"/>
      <c r="J24" s="494"/>
      <c r="K24" s="495"/>
      <c r="L24" s="515">
        <v>1</v>
      </c>
      <c r="M24" s="516"/>
      <c r="N24" s="516"/>
      <c r="O24" s="516"/>
      <c r="P24" s="555"/>
      <c r="Q24" s="515">
        <v>7030</v>
      </c>
      <c r="R24" s="516"/>
      <c r="S24" s="516"/>
      <c r="T24" s="516"/>
      <c r="U24" s="516"/>
      <c r="V24" s="555"/>
      <c r="W24" s="614"/>
      <c r="X24" s="602"/>
      <c r="Y24" s="603"/>
      <c r="Z24" s="514" t="s">
        <v>170</v>
      </c>
      <c r="AA24" s="494"/>
      <c r="AB24" s="494"/>
      <c r="AC24" s="494"/>
      <c r="AD24" s="494"/>
      <c r="AE24" s="494"/>
      <c r="AF24" s="494"/>
      <c r="AG24" s="495"/>
      <c r="AH24" s="515">
        <v>53</v>
      </c>
      <c r="AI24" s="516"/>
      <c r="AJ24" s="516"/>
      <c r="AK24" s="516"/>
      <c r="AL24" s="555"/>
      <c r="AM24" s="515">
        <v>156350</v>
      </c>
      <c r="AN24" s="516"/>
      <c r="AO24" s="516"/>
      <c r="AP24" s="516"/>
      <c r="AQ24" s="516"/>
      <c r="AR24" s="555"/>
      <c r="AS24" s="515">
        <v>2950</v>
      </c>
      <c r="AT24" s="516"/>
      <c r="AU24" s="516"/>
      <c r="AV24" s="516"/>
      <c r="AW24" s="516"/>
      <c r="AX24" s="517"/>
      <c r="AY24" s="634" t="s">
        <v>171</v>
      </c>
      <c r="AZ24" s="635"/>
      <c r="BA24" s="635"/>
      <c r="BB24" s="635"/>
      <c r="BC24" s="635"/>
      <c r="BD24" s="635"/>
      <c r="BE24" s="635"/>
      <c r="BF24" s="635"/>
      <c r="BG24" s="635"/>
      <c r="BH24" s="635"/>
      <c r="BI24" s="635"/>
      <c r="BJ24" s="635"/>
      <c r="BK24" s="635"/>
      <c r="BL24" s="635"/>
      <c r="BM24" s="636"/>
      <c r="BN24" s="464">
        <v>4112107</v>
      </c>
      <c r="BO24" s="465"/>
      <c r="BP24" s="465"/>
      <c r="BQ24" s="465"/>
      <c r="BR24" s="465"/>
      <c r="BS24" s="465"/>
      <c r="BT24" s="465"/>
      <c r="BU24" s="466"/>
      <c r="BV24" s="464">
        <v>3941076</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c r="A25" s="184"/>
      <c r="B25" s="601"/>
      <c r="C25" s="602"/>
      <c r="D25" s="603"/>
      <c r="E25" s="514" t="s">
        <v>172</v>
      </c>
      <c r="F25" s="494"/>
      <c r="G25" s="494"/>
      <c r="H25" s="494"/>
      <c r="I25" s="494"/>
      <c r="J25" s="494"/>
      <c r="K25" s="495"/>
      <c r="L25" s="515">
        <v>1</v>
      </c>
      <c r="M25" s="516"/>
      <c r="N25" s="516"/>
      <c r="O25" s="516"/>
      <c r="P25" s="555"/>
      <c r="Q25" s="515">
        <v>5630</v>
      </c>
      <c r="R25" s="516"/>
      <c r="S25" s="516"/>
      <c r="T25" s="516"/>
      <c r="U25" s="516"/>
      <c r="V25" s="555"/>
      <c r="W25" s="614"/>
      <c r="X25" s="602"/>
      <c r="Y25" s="603"/>
      <c r="Z25" s="514" t="s">
        <v>173</v>
      </c>
      <c r="AA25" s="494"/>
      <c r="AB25" s="494"/>
      <c r="AC25" s="494"/>
      <c r="AD25" s="494"/>
      <c r="AE25" s="494"/>
      <c r="AF25" s="494"/>
      <c r="AG25" s="495"/>
      <c r="AH25" s="515" t="s">
        <v>130</v>
      </c>
      <c r="AI25" s="516"/>
      <c r="AJ25" s="516"/>
      <c r="AK25" s="516"/>
      <c r="AL25" s="555"/>
      <c r="AM25" s="515" t="s">
        <v>130</v>
      </c>
      <c r="AN25" s="516"/>
      <c r="AO25" s="516"/>
      <c r="AP25" s="516"/>
      <c r="AQ25" s="516"/>
      <c r="AR25" s="555"/>
      <c r="AS25" s="515" t="s">
        <v>130</v>
      </c>
      <c r="AT25" s="516"/>
      <c r="AU25" s="516"/>
      <c r="AV25" s="516"/>
      <c r="AW25" s="516"/>
      <c r="AX25" s="517"/>
      <c r="AY25" s="424" t="s">
        <v>174</v>
      </c>
      <c r="AZ25" s="425"/>
      <c r="BA25" s="425"/>
      <c r="BB25" s="425"/>
      <c r="BC25" s="425"/>
      <c r="BD25" s="425"/>
      <c r="BE25" s="425"/>
      <c r="BF25" s="425"/>
      <c r="BG25" s="425"/>
      <c r="BH25" s="425"/>
      <c r="BI25" s="425"/>
      <c r="BJ25" s="425"/>
      <c r="BK25" s="425"/>
      <c r="BL25" s="425"/>
      <c r="BM25" s="426"/>
      <c r="BN25" s="427">
        <v>629</v>
      </c>
      <c r="BO25" s="428"/>
      <c r="BP25" s="428"/>
      <c r="BQ25" s="428"/>
      <c r="BR25" s="428"/>
      <c r="BS25" s="428"/>
      <c r="BT25" s="428"/>
      <c r="BU25" s="429"/>
      <c r="BV25" s="427">
        <v>841</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c r="A26" s="184"/>
      <c r="B26" s="601"/>
      <c r="C26" s="602"/>
      <c r="D26" s="603"/>
      <c r="E26" s="514" t="s">
        <v>175</v>
      </c>
      <c r="F26" s="494"/>
      <c r="G26" s="494"/>
      <c r="H26" s="494"/>
      <c r="I26" s="494"/>
      <c r="J26" s="494"/>
      <c r="K26" s="495"/>
      <c r="L26" s="515">
        <v>1</v>
      </c>
      <c r="M26" s="516"/>
      <c r="N26" s="516"/>
      <c r="O26" s="516"/>
      <c r="P26" s="555"/>
      <c r="Q26" s="515">
        <v>5280</v>
      </c>
      <c r="R26" s="516"/>
      <c r="S26" s="516"/>
      <c r="T26" s="516"/>
      <c r="U26" s="516"/>
      <c r="V26" s="555"/>
      <c r="W26" s="614"/>
      <c r="X26" s="602"/>
      <c r="Y26" s="603"/>
      <c r="Z26" s="514" t="s">
        <v>176</v>
      </c>
      <c r="AA26" s="624"/>
      <c r="AB26" s="624"/>
      <c r="AC26" s="624"/>
      <c r="AD26" s="624"/>
      <c r="AE26" s="624"/>
      <c r="AF26" s="624"/>
      <c r="AG26" s="625"/>
      <c r="AH26" s="515" t="s">
        <v>130</v>
      </c>
      <c r="AI26" s="516"/>
      <c r="AJ26" s="516"/>
      <c r="AK26" s="516"/>
      <c r="AL26" s="555"/>
      <c r="AM26" s="515" t="s">
        <v>130</v>
      </c>
      <c r="AN26" s="516"/>
      <c r="AO26" s="516"/>
      <c r="AP26" s="516"/>
      <c r="AQ26" s="516"/>
      <c r="AR26" s="555"/>
      <c r="AS26" s="515" t="s">
        <v>130</v>
      </c>
      <c r="AT26" s="516"/>
      <c r="AU26" s="516"/>
      <c r="AV26" s="516"/>
      <c r="AW26" s="516"/>
      <c r="AX26" s="517"/>
      <c r="AY26" s="467" t="s">
        <v>177</v>
      </c>
      <c r="AZ26" s="468"/>
      <c r="BA26" s="468"/>
      <c r="BB26" s="468"/>
      <c r="BC26" s="468"/>
      <c r="BD26" s="468"/>
      <c r="BE26" s="468"/>
      <c r="BF26" s="468"/>
      <c r="BG26" s="468"/>
      <c r="BH26" s="468"/>
      <c r="BI26" s="468"/>
      <c r="BJ26" s="468"/>
      <c r="BK26" s="468"/>
      <c r="BL26" s="468"/>
      <c r="BM26" s="469"/>
      <c r="BN26" s="464" t="s">
        <v>178</v>
      </c>
      <c r="BO26" s="465"/>
      <c r="BP26" s="465"/>
      <c r="BQ26" s="465"/>
      <c r="BR26" s="465"/>
      <c r="BS26" s="465"/>
      <c r="BT26" s="465"/>
      <c r="BU26" s="466"/>
      <c r="BV26" s="464" t="s">
        <v>130</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c r="A27" s="184"/>
      <c r="B27" s="601"/>
      <c r="C27" s="602"/>
      <c r="D27" s="603"/>
      <c r="E27" s="514" t="s">
        <v>179</v>
      </c>
      <c r="F27" s="494"/>
      <c r="G27" s="494"/>
      <c r="H27" s="494"/>
      <c r="I27" s="494"/>
      <c r="J27" s="494"/>
      <c r="K27" s="495"/>
      <c r="L27" s="515">
        <v>1</v>
      </c>
      <c r="M27" s="516"/>
      <c r="N27" s="516"/>
      <c r="O27" s="516"/>
      <c r="P27" s="555"/>
      <c r="Q27" s="515">
        <v>2610</v>
      </c>
      <c r="R27" s="516"/>
      <c r="S27" s="516"/>
      <c r="T27" s="516"/>
      <c r="U27" s="516"/>
      <c r="V27" s="555"/>
      <c r="W27" s="614"/>
      <c r="X27" s="602"/>
      <c r="Y27" s="603"/>
      <c r="Z27" s="514" t="s">
        <v>180</v>
      </c>
      <c r="AA27" s="494"/>
      <c r="AB27" s="494"/>
      <c r="AC27" s="494"/>
      <c r="AD27" s="494"/>
      <c r="AE27" s="494"/>
      <c r="AF27" s="494"/>
      <c r="AG27" s="495"/>
      <c r="AH27" s="515">
        <v>6</v>
      </c>
      <c r="AI27" s="516"/>
      <c r="AJ27" s="516"/>
      <c r="AK27" s="516"/>
      <c r="AL27" s="555"/>
      <c r="AM27" s="515">
        <v>18072</v>
      </c>
      <c r="AN27" s="516"/>
      <c r="AO27" s="516"/>
      <c r="AP27" s="516"/>
      <c r="AQ27" s="516"/>
      <c r="AR27" s="555"/>
      <c r="AS27" s="515">
        <v>3012</v>
      </c>
      <c r="AT27" s="516"/>
      <c r="AU27" s="516"/>
      <c r="AV27" s="516"/>
      <c r="AW27" s="516"/>
      <c r="AX27" s="517"/>
      <c r="AY27" s="556" t="s">
        <v>181</v>
      </c>
      <c r="AZ27" s="557"/>
      <c r="BA27" s="557"/>
      <c r="BB27" s="557"/>
      <c r="BC27" s="557"/>
      <c r="BD27" s="557"/>
      <c r="BE27" s="557"/>
      <c r="BF27" s="557"/>
      <c r="BG27" s="557"/>
      <c r="BH27" s="557"/>
      <c r="BI27" s="557"/>
      <c r="BJ27" s="557"/>
      <c r="BK27" s="557"/>
      <c r="BL27" s="557"/>
      <c r="BM27" s="558"/>
      <c r="BN27" s="637">
        <v>25728</v>
      </c>
      <c r="BO27" s="638"/>
      <c r="BP27" s="638"/>
      <c r="BQ27" s="638"/>
      <c r="BR27" s="638"/>
      <c r="BS27" s="638"/>
      <c r="BT27" s="638"/>
      <c r="BU27" s="639"/>
      <c r="BV27" s="637">
        <v>25727</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c r="A28" s="184"/>
      <c r="B28" s="601"/>
      <c r="C28" s="602"/>
      <c r="D28" s="603"/>
      <c r="E28" s="514" t="s">
        <v>182</v>
      </c>
      <c r="F28" s="494"/>
      <c r="G28" s="494"/>
      <c r="H28" s="494"/>
      <c r="I28" s="494"/>
      <c r="J28" s="494"/>
      <c r="K28" s="495"/>
      <c r="L28" s="515">
        <v>1</v>
      </c>
      <c r="M28" s="516"/>
      <c r="N28" s="516"/>
      <c r="O28" s="516"/>
      <c r="P28" s="555"/>
      <c r="Q28" s="515">
        <v>2110</v>
      </c>
      <c r="R28" s="516"/>
      <c r="S28" s="516"/>
      <c r="T28" s="516"/>
      <c r="U28" s="516"/>
      <c r="V28" s="555"/>
      <c r="W28" s="614"/>
      <c r="X28" s="602"/>
      <c r="Y28" s="603"/>
      <c r="Z28" s="514" t="s">
        <v>183</v>
      </c>
      <c r="AA28" s="494"/>
      <c r="AB28" s="494"/>
      <c r="AC28" s="494"/>
      <c r="AD28" s="494"/>
      <c r="AE28" s="494"/>
      <c r="AF28" s="494"/>
      <c r="AG28" s="495"/>
      <c r="AH28" s="515" t="s">
        <v>130</v>
      </c>
      <c r="AI28" s="516"/>
      <c r="AJ28" s="516"/>
      <c r="AK28" s="516"/>
      <c r="AL28" s="555"/>
      <c r="AM28" s="515" t="s">
        <v>130</v>
      </c>
      <c r="AN28" s="516"/>
      <c r="AO28" s="516"/>
      <c r="AP28" s="516"/>
      <c r="AQ28" s="516"/>
      <c r="AR28" s="555"/>
      <c r="AS28" s="515" t="s">
        <v>130</v>
      </c>
      <c r="AT28" s="516"/>
      <c r="AU28" s="516"/>
      <c r="AV28" s="516"/>
      <c r="AW28" s="516"/>
      <c r="AX28" s="517"/>
      <c r="AY28" s="640" t="s">
        <v>184</v>
      </c>
      <c r="AZ28" s="641"/>
      <c r="BA28" s="641"/>
      <c r="BB28" s="642"/>
      <c r="BC28" s="424" t="s">
        <v>48</v>
      </c>
      <c r="BD28" s="425"/>
      <c r="BE28" s="425"/>
      <c r="BF28" s="425"/>
      <c r="BG28" s="425"/>
      <c r="BH28" s="425"/>
      <c r="BI28" s="425"/>
      <c r="BJ28" s="425"/>
      <c r="BK28" s="425"/>
      <c r="BL28" s="425"/>
      <c r="BM28" s="426"/>
      <c r="BN28" s="427">
        <v>440274</v>
      </c>
      <c r="BO28" s="428"/>
      <c r="BP28" s="428"/>
      <c r="BQ28" s="428"/>
      <c r="BR28" s="428"/>
      <c r="BS28" s="428"/>
      <c r="BT28" s="428"/>
      <c r="BU28" s="429"/>
      <c r="BV28" s="427">
        <v>600056</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c r="A29" s="184"/>
      <c r="B29" s="601"/>
      <c r="C29" s="602"/>
      <c r="D29" s="603"/>
      <c r="E29" s="514" t="s">
        <v>185</v>
      </c>
      <c r="F29" s="494"/>
      <c r="G29" s="494"/>
      <c r="H29" s="494"/>
      <c r="I29" s="494"/>
      <c r="J29" s="494"/>
      <c r="K29" s="495"/>
      <c r="L29" s="515">
        <v>8</v>
      </c>
      <c r="M29" s="516"/>
      <c r="N29" s="516"/>
      <c r="O29" s="516"/>
      <c r="P29" s="555"/>
      <c r="Q29" s="515">
        <v>1900</v>
      </c>
      <c r="R29" s="516"/>
      <c r="S29" s="516"/>
      <c r="T29" s="516"/>
      <c r="U29" s="516"/>
      <c r="V29" s="555"/>
      <c r="W29" s="615"/>
      <c r="X29" s="616"/>
      <c r="Y29" s="617"/>
      <c r="Z29" s="514" t="s">
        <v>186</v>
      </c>
      <c r="AA29" s="494"/>
      <c r="AB29" s="494"/>
      <c r="AC29" s="494"/>
      <c r="AD29" s="494"/>
      <c r="AE29" s="494"/>
      <c r="AF29" s="494"/>
      <c r="AG29" s="495"/>
      <c r="AH29" s="515">
        <v>59</v>
      </c>
      <c r="AI29" s="516"/>
      <c r="AJ29" s="516"/>
      <c r="AK29" s="516"/>
      <c r="AL29" s="555"/>
      <c r="AM29" s="515">
        <v>174422</v>
      </c>
      <c r="AN29" s="516"/>
      <c r="AO29" s="516"/>
      <c r="AP29" s="516"/>
      <c r="AQ29" s="516"/>
      <c r="AR29" s="555"/>
      <c r="AS29" s="515">
        <v>2956</v>
      </c>
      <c r="AT29" s="516"/>
      <c r="AU29" s="516"/>
      <c r="AV29" s="516"/>
      <c r="AW29" s="516"/>
      <c r="AX29" s="517"/>
      <c r="AY29" s="643"/>
      <c r="AZ29" s="644"/>
      <c r="BA29" s="644"/>
      <c r="BB29" s="645"/>
      <c r="BC29" s="498" t="s">
        <v>187</v>
      </c>
      <c r="BD29" s="499"/>
      <c r="BE29" s="499"/>
      <c r="BF29" s="499"/>
      <c r="BG29" s="499"/>
      <c r="BH29" s="499"/>
      <c r="BI29" s="499"/>
      <c r="BJ29" s="499"/>
      <c r="BK29" s="499"/>
      <c r="BL29" s="499"/>
      <c r="BM29" s="500"/>
      <c r="BN29" s="464">
        <v>85498</v>
      </c>
      <c r="BO29" s="465"/>
      <c r="BP29" s="465"/>
      <c r="BQ29" s="465"/>
      <c r="BR29" s="465"/>
      <c r="BS29" s="465"/>
      <c r="BT29" s="465"/>
      <c r="BU29" s="466"/>
      <c r="BV29" s="464">
        <v>87386</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188</v>
      </c>
      <c r="X30" s="622"/>
      <c r="Y30" s="622"/>
      <c r="Z30" s="622"/>
      <c r="AA30" s="622"/>
      <c r="AB30" s="622"/>
      <c r="AC30" s="622"/>
      <c r="AD30" s="622"/>
      <c r="AE30" s="622"/>
      <c r="AF30" s="622"/>
      <c r="AG30" s="623"/>
      <c r="AH30" s="580">
        <v>96.3</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382261</v>
      </c>
      <c r="BO30" s="638"/>
      <c r="BP30" s="638"/>
      <c r="BQ30" s="638"/>
      <c r="BR30" s="638"/>
      <c r="BS30" s="638"/>
      <c r="BT30" s="638"/>
      <c r="BU30" s="639"/>
      <c r="BV30" s="637">
        <v>463680</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488" t="s">
        <v>195</v>
      </c>
      <c r="D33" s="488"/>
      <c r="E33" s="453" t="s">
        <v>196</v>
      </c>
      <c r="F33" s="453"/>
      <c r="G33" s="453"/>
      <c r="H33" s="453"/>
      <c r="I33" s="453"/>
      <c r="J33" s="453"/>
      <c r="K33" s="453"/>
      <c r="L33" s="453"/>
      <c r="M33" s="453"/>
      <c r="N33" s="453"/>
      <c r="O33" s="453"/>
      <c r="P33" s="453"/>
      <c r="Q33" s="453"/>
      <c r="R33" s="453"/>
      <c r="S33" s="453"/>
      <c r="T33" s="213"/>
      <c r="U33" s="488" t="s">
        <v>195</v>
      </c>
      <c r="V33" s="488"/>
      <c r="W33" s="453" t="s">
        <v>197</v>
      </c>
      <c r="X33" s="453"/>
      <c r="Y33" s="453"/>
      <c r="Z33" s="453"/>
      <c r="AA33" s="453"/>
      <c r="AB33" s="453"/>
      <c r="AC33" s="453"/>
      <c r="AD33" s="453"/>
      <c r="AE33" s="453"/>
      <c r="AF33" s="453"/>
      <c r="AG33" s="453"/>
      <c r="AH33" s="453"/>
      <c r="AI33" s="453"/>
      <c r="AJ33" s="453"/>
      <c r="AK33" s="453"/>
      <c r="AL33" s="213"/>
      <c r="AM33" s="488" t="s">
        <v>195</v>
      </c>
      <c r="AN33" s="488"/>
      <c r="AO33" s="453" t="s">
        <v>196</v>
      </c>
      <c r="AP33" s="453"/>
      <c r="AQ33" s="453"/>
      <c r="AR33" s="453"/>
      <c r="AS33" s="453"/>
      <c r="AT33" s="453"/>
      <c r="AU33" s="453"/>
      <c r="AV33" s="453"/>
      <c r="AW33" s="453"/>
      <c r="AX33" s="453"/>
      <c r="AY33" s="453"/>
      <c r="AZ33" s="453"/>
      <c r="BA33" s="453"/>
      <c r="BB33" s="453"/>
      <c r="BC33" s="453"/>
      <c r="BD33" s="214"/>
      <c r="BE33" s="453" t="s">
        <v>198</v>
      </c>
      <c r="BF33" s="453"/>
      <c r="BG33" s="453" t="s">
        <v>199</v>
      </c>
      <c r="BH33" s="453"/>
      <c r="BI33" s="453"/>
      <c r="BJ33" s="453"/>
      <c r="BK33" s="453"/>
      <c r="BL33" s="453"/>
      <c r="BM33" s="453"/>
      <c r="BN33" s="453"/>
      <c r="BO33" s="453"/>
      <c r="BP33" s="453"/>
      <c r="BQ33" s="453"/>
      <c r="BR33" s="453"/>
      <c r="BS33" s="453"/>
      <c r="BT33" s="453"/>
      <c r="BU33" s="453"/>
      <c r="BV33" s="214"/>
      <c r="BW33" s="488" t="s">
        <v>198</v>
      </c>
      <c r="BX33" s="488"/>
      <c r="BY33" s="453" t="s">
        <v>200</v>
      </c>
      <c r="BZ33" s="453"/>
      <c r="CA33" s="453"/>
      <c r="CB33" s="453"/>
      <c r="CC33" s="453"/>
      <c r="CD33" s="453"/>
      <c r="CE33" s="453"/>
      <c r="CF33" s="453"/>
      <c r="CG33" s="453"/>
      <c r="CH33" s="453"/>
      <c r="CI33" s="453"/>
      <c r="CJ33" s="453"/>
      <c r="CK33" s="453"/>
      <c r="CL33" s="453"/>
      <c r="CM33" s="453"/>
      <c r="CN33" s="213"/>
      <c r="CO33" s="488" t="s">
        <v>195</v>
      </c>
      <c r="CP33" s="488"/>
      <c r="CQ33" s="453" t="s">
        <v>201</v>
      </c>
      <c r="CR33" s="453"/>
      <c r="CS33" s="453"/>
      <c r="CT33" s="453"/>
      <c r="CU33" s="453"/>
      <c r="CV33" s="453"/>
      <c r="CW33" s="453"/>
      <c r="CX33" s="453"/>
      <c r="CY33" s="453"/>
      <c r="CZ33" s="453"/>
      <c r="DA33" s="453"/>
      <c r="DB33" s="453"/>
      <c r="DC33" s="453"/>
      <c r="DD33" s="453"/>
      <c r="DE33" s="453"/>
      <c r="DF33" s="213"/>
      <c r="DG33" s="649" t="s">
        <v>202</v>
      </c>
      <c r="DH33" s="649"/>
      <c r="DI33" s="215"/>
      <c r="DJ33" s="183"/>
      <c r="DK33" s="183"/>
      <c r="DL33" s="183"/>
      <c r="DM33" s="183"/>
      <c r="DN33" s="183"/>
      <c r="DO33" s="183"/>
    </row>
    <row r="34" spans="1:119" ht="32.25" customHeight="1">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2</v>
      </c>
      <c r="V34" s="650"/>
      <c r="W34" s="651" t="str">
        <f>IF('各会計、関係団体の財政状況及び健全化判断比率'!B28="","",'各会計、関係団体の財政状況及び健全化判断比率'!B28)</f>
        <v>国民健康保険事業費特別会計</v>
      </c>
      <c r="X34" s="651"/>
      <c r="Y34" s="651"/>
      <c r="Z34" s="651"/>
      <c r="AA34" s="651"/>
      <c r="AB34" s="651"/>
      <c r="AC34" s="651"/>
      <c r="AD34" s="651"/>
      <c r="AE34" s="651"/>
      <c r="AF34" s="651"/>
      <c r="AG34" s="651"/>
      <c r="AH34" s="651"/>
      <c r="AI34" s="651"/>
      <c r="AJ34" s="651"/>
      <c r="AK34" s="651"/>
      <c r="AL34" s="211"/>
      <c r="AM34" s="650" t="str">
        <f>IF(AO34="","",MAX(C34:D43,U34:V43)+1)</f>
        <v/>
      </c>
      <c r="AN34" s="650"/>
      <c r="AO34" s="651"/>
      <c r="AP34" s="651"/>
      <c r="AQ34" s="651"/>
      <c r="AR34" s="651"/>
      <c r="AS34" s="651"/>
      <c r="AT34" s="651"/>
      <c r="AU34" s="651"/>
      <c r="AV34" s="651"/>
      <c r="AW34" s="651"/>
      <c r="AX34" s="651"/>
      <c r="AY34" s="651"/>
      <c r="AZ34" s="651"/>
      <c r="BA34" s="651"/>
      <c r="BB34" s="651"/>
      <c r="BC34" s="651"/>
      <c r="BD34" s="211"/>
      <c r="BE34" s="650">
        <f>IF(BG34="","",MAX(C34:D43,U34:V43,AM34:AN43)+1)</f>
        <v>5</v>
      </c>
      <c r="BF34" s="650"/>
      <c r="BG34" s="651" t="str">
        <f>IF('各会計、関係団体の財政状況及び健全化判断比率'!B31="","",'各会計、関係団体の財政状況及び健全化判断比率'!B31)</f>
        <v>簡易水道事業費特別会計</v>
      </c>
      <c r="BH34" s="651"/>
      <c r="BI34" s="651"/>
      <c r="BJ34" s="651"/>
      <c r="BK34" s="651"/>
      <c r="BL34" s="651"/>
      <c r="BM34" s="651"/>
      <c r="BN34" s="651"/>
      <c r="BO34" s="651"/>
      <c r="BP34" s="651"/>
      <c r="BQ34" s="651"/>
      <c r="BR34" s="651"/>
      <c r="BS34" s="651"/>
      <c r="BT34" s="651"/>
      <c r="BU34" s="651"/>
      <c r="BV34" s="211"/>
      <c r="BW34" s="650">
        <f>IF(BY34="","",MAX(C34:D43,U34:V43,AM34:AN43,BE34:BF43)+1)</f>
        <v>9</v>
      </c>
      <c r="BX34" s="650"/>
      <c r="BY34" s="651" t="str">
        <f>IF('各会計、関係団体の財政状況及び健全化判断比率'!B68="","",'各会計、関係団体の財政状況及び健全化判断比率'!B68)</f>
        <v>福島県市町村総合事務組合一般会計</v>
      </c>
      <c r="BZ34" s="651"/>
      <c r="CA34" s="651"/>
      <c r="CB34" s="651"/>
      <c r="CC34" s="651"/>
      <c r="CD34" s="651"/>
      <c r="CE34" s="651"/>
      <c r="CF34" s="651"/>
      <c r="CG34" s="651"/>
      <c r="CH34" s="651"/>
      <c r="CI34" s="651"/>
      <c r="CJ34" s="651"/>
      <c r="CK34" s="651"/>
      <c r="CL34" s="651"/>
      <c r="CM34" s="651"/>
      <c r="CN34" s="211"/>
      <c r="CO34" s="650">
        <f>IF(CQ34="","",MAX(C34:D43,U34:V43,AM34:AN43,BE34:BF43,BW34:BX43)+1)</f>
        <v>19</v>
      </c>
      <c r="CP34" s="650"/>
      <c r="CQ34" s="651" t="str">
        <f>IF('各会計、関係団体の財政状況及び健全化判断比率'!BS7="","",'各会計、関係団体の財政状況及び健全化判断比率'!BS7)</f>
        <v>（株）ラビスパ</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c r="A35" s="184"/>
      <c r="B35" s="210"/>
      <c r="C35" s="650" t="str">
        <f>IF(E35="","",C34+1)</f>
        <v/>
      </c>
      <c r="D35" s="650"/>
      <c r="E35" s="651" t="str">
        <f>IF('各会計、関係団体の財政状況及び健全化判断比率'!B8="","",'各会計、関係団体の財政状況及び健全化判断比率'!B8)</f>
        <v/>
      </c>
      <c r="F35" s="651"/>
      <c r="G35" s="651"/>
      <c r="H35" s="651"/>
      <c r="I35" s="651"/>
      <c r="J35" s="651"/>
      <c r="K35" s="651"/>
      <c r="L35" s="651"/>
      <c r="M35" s="651"/>
      <c r="N35" s="651"/>
      <c r="O35" s="651"/>
      <c r="P35" s="651"/>
      <c r="Q35" s="651"/>
      <c r="R35" s="651"/>
      <c r="S35" s="651"/>
      <c r="T35" s="211"/>
      <c r="U35" s="650">
        <f>IF(W35="","",U34+1)</f>
        <v>3</v>
      </c>
      <c r="V35" s="650"/>
      <c r="W35" s="651" t="str">
        <f>IF('各会計、関係団体の財政状況及び健全化判断比率'!B29="","",'各会計、関係団体の財政状況及び健全化判断比率'!B29)</f>
        <v>介護保険事業特別会計（保険事業勘定）</v>
      </c>
      <c r="X35" s="651"/>
      <c r="Y35" s="651"/>
      <c r="Z35" s="651"/>
      <c r="AA35" s="651"/>
      <c r="AB35" s="651"/>
      <c r="AC35" s="651"/>
      <c r="AD35" s="651"/>
      <c r="AE35" s="651"/>
      <c r="AF35" s="651"/>
      <c r="AG35" s="651"/>
      <c r="AH35" s="651"/>
      <c r="AI35" s="651"/>
      <c r="AJ35" s="651"/>
      <c r="AK35" s="651"/>
      <c r="AL35" s="211"/>
      <c r="AM35" s="650" t="str">
        <f t="shared" ref="AM35:AM43" si="0">IF(AO35="","",AM34+1)</f>
        <v/>
      </c>
      <c r="AN35" s="650"/>
      <c r="AO35" s="651"/>
      <c r="AP35" s="651"/>
      <c r="AQ35" s="651"/>
      <c r="AR35" s="651"/>
      <c r="AS35" s="651"/>
      <c r="AT35" s="651"/>
      <c r="AU35" s="651"/>
      <c r="AV35" s="651"/>
      <c r="AW35" s="651"/>
      <c r="AX35" s="651"/>
      <c r="AY35" s="651"/>
      <c r="AZ35" s="651"/>
      <c r="BA35" s="651"/>
      <c r="BB35" s="651"/>
      <c r="BC35" s="651"/>
      <c r="BD35" s="211"/>
      <c r="BE35" s="650">
        <f t="shared" ref="BE35:BE43" si="1">IF(BG35="","",BE34+1)</f>
        <v>6</v>
      </c>
      <c r="BF35" s="650"/>
      <c r="BG35" s="651" t="str">
        <f>IF('各会計、関係団体の財政状況及び健全化判断比率'!B32="","",'各会計、関係団体の財政状況及び健全化判断比率'!B32)</f>
        <v>特定環境保全下水道事業特別会計</v>
      </c>
      <c r="BH35" s="651"/>
      <c r="BI35" s="651"/>
      <c r="BJ35" s="651"/>
      <c r="BK35" s="651"/>
      <c r="BL35" s="651"/>
      <c r="BM35" s="651"/>
      <c r="BN35" s="651"/>
      <c r="BO35" s="651"/>
      <c r="BP35" s="651"/>
      <c r="BQ35" s="651"/>
      <c r="BR35" s="651"/>
      <c r="BS35" s="651"/>
      <c r="BT35" s="651"/>
      <c r="BU35" s="651"/>
      <c r="BV35" s="211"/>
      <c r="BW35" s="650">
        <f t="shared" ref="BW35:BW43" si="2">IF(BY35="","",BW34+1)</f>
        <v>10</v>
      </c>
      <c r="BX35" s="650"/>
      <c r="BY35" s="651" t="str">
        <f>IF('各会計、関係団体の財政状況及び健全化判断比率'!B69="","",'各会計、関係団体の財政状況及び健全化判断比率'!B69)</f>
        <v>福島県市町村総合事務組合消防補償等特別会計</v>
      </c>
      <c r="BZ35" s="651"/>
      <c r="CA35" s="651"/>
      <c r="CB35" s="651"/>
      <c r="CC35" s="651"/>
      <c r="CD35" s="651"/>
      <c r="CE35" s="651"/>
      <c r="CF35" s="651"/>
      <c r="CG35" s="651"/>
      <c r="CH35" s="651"/>
      <c r="CI35" s="651"/>
      <c r="CJ35" s="651"/>
      <c r="CK35" s="651"/>
      <c r="CL35" s="651"/>
      <c r="CM35" s="651"/>
      <c r="CN35" s="211"/>
      <c r="CO35" s="650" t="str">
        <f t="shared" ref="CO35:CO43" si="3">IF(CQ35="","",CO34+1)</f>
        <v/>
      </c>
      <c r="CP35" s="650"/>
      <c r="CQ35" s="651" t="str">
        <f>IF('各会計、関係団体の財政状況及び健全化判断比率'!BS8="","",'各会計、関係団体の財政状況及び健全化判断比率'!BS8)</f>
        <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c r="A36" s="184"/>
      <c r="B36" s="210"/>
      <c r="C36" s="650" t="str">
        <f>IF(E36="","",C35+1)</f>
        <v/>
      </c>
      <c r="D36" s="650"/>
      <c r="E36" s="651" t="str">
        <f>IF('各会計、関係団体の財政状況及び健全化判断比率'!B9="","",'各会計、関係団体の財政状況及び健全化判断比率'!B9)</f>
        <v/>
      </c>
      <c r="F36" s="651"/>
      <c r="G36" s="651"/>
      <c r="H36" s="651"/>
      <c r="I36" s="651"/>
      <c r="J36" s="651"/>
      <c r="K36" s="651"/>
      <c r="L36" s="651"/>
      <c r="M36" s="651"/>
      <c r="N36" s="651"/>
      <c r="O36" s="651"/>
      <c r="P36" s="651"/>
      <c r="Q36" s="651"/>
      <c r="R36" s="651"/>
      <c r="S36" s="651"/>
      <c r="T36" s="211"/>
      <c r="U36" s="650">
        <f t="shared" ref="U36:U43" si="4">IF(W36="","",U35+1)</f>
        <v>4</v>
      </c>
      <c r="V36" s="650"/>
      <c r="W36" s="651" t="str">
        <f>IF('各会計、関係団体の財政状況及び健全化判断比率'!B30="","",'各会計、関係団体の財政状況及び健全化判断比率'!B30)</f>
        <v>後期高齢者医療特別会計</v>
      </c>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f t="shared" si="1"/>
        <v>7</v>
      </c>
      <c r="BF36" s="650"/>
      <c r="BG36" s="651" t="str">
        <f>IF('各会計、関係団体の財政状況及び健全化判断比率'!B33="","",'各会計、関係団体の財政状況及び健全化判断比率'!B33)</f>
        <v>簡易排水施設事業特別会計</v>
      </c>
      <c r="BH36" s="651"/>
      <c r="BI36" s="651"/>
      <c r="BJ36" s="651"/>
      <c r="BK36" s="651"/>
      <c r="BL36" s="651"/>
      <c r="BM36" s="651"/>
      <c r="BN36" s="651"/>
      <c r="BO36" s="651"/>
      <c r="BP36" s="651"/>
      <c r="BQ36" s="651"/>
      <c r="BR36" s="651"/>
      <c r="BS36" s="651"/>
      <c r="BT36" s="651"/>
      <c r="BU36" s="651"/>
      <c r="BV36" s="211"/>
      <c r="BW36" s="650">
        <f t="shared" si="2"/>
        <v>11</v>
      </c>
      <c r="BX36" s="650"/>
      <c r="BY36" s="651" t="str">
        <f>IF('各会計、関係団体の財政状況及び健全化判断比率'!B70="","",'各会計、関係団体の財政状況及び健全化判断比率'!B70)</f>
        <v>福島県市町村総合事務組合消防賞じゅつ金特別会計</v>
      </c>
      <c r="BZ36" s="651"/>
      <c r="CA36" s="651"/>
      <c r="CB36" s="651"/>
      <c r="CC36" s="651"/>
      <c r="CD36" s="651"/>
      <c r="CE36" s="651"/>
      <c r="CF36" s="651"/>
      <c r="CG36" s="651"/>
      <c r="CH36" s="651"/>
      <c r="CI36" s="651"/>
      <c r="CJ36" s="651"/>
      <c r="CK36" s="651"/>
      <c r="CL36" s="651"/>
      <c r="CM36" s="651"/>
      <c r="CN36" s="211"/>
      <c r="CO36" s="650" t="str">
        <f t="shared" si="3"/>
        <v/>
      </c>
      <c r="CP36" s="650"/>
      <c r="CQ36" s="651" t="str">
        <f>IF('各会計、関係団体の財政状況及び健全化判断比率'!BS9="","",'各会計、関係団体の財政状況及び健全化判断比率'!BS9)</f>
        <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c r="A37" s="184"/>
      <c r="B37" s="210"/>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t="str">
        <f t="shared" si="4"/>
        <v/>
      </c>
      <c r="V37" s="650"/>
      <c r="W37" s="651"/>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f t="shared" si="1"/>
        <v>8</v>
      </c>
      <c r="BF37" s="650"/>
      <c r="BG37" s="651" t="str">
        <f>IF('各会計、関係団体の財政状況及び健全化判断比率'!B34="","",'各会計、関係団体の財政状況及び健全化判断比率'!B34)</f>
        <v>農業集落排水事業特別会計</v>
      </c>
      <c r="BH37" s="651"/>
      <c r="BI37" s="651"/>
      <c r="BJ37" s="651"/>
      <c r="BK37" s="651"/>
      <c r="BL37" s="651"/>
      <c r="BM37" s="651"/>
      <c r="BN37" s="651"/>
      <c r="BO37" s="651"/>
      <c r="BP37" s="651"/>
      <c r="BQ37" s="651"/>
      <c r="BR37" s="651"/>
      <c r="BS37" s="651"/>
      <c r="BT37" s="651"/>
      <c r="BU37" s="651"/>
      <c r="BV37" s="211"/>
      <c r="BW37" s="650">
        <f t="shared" si="2"/>
        <v>12</v>
      </c>
      <c r="BX37" s="650"/>
      <c r="BY37" s="651" t="str">
        <f>IF('各会計、関係団体の財政状況及び健全化判断比率'!B71="","",'各会計、関係団体の財政状況及び健全化判断比率'!B71)</f>
        <v>福島県市町村総合事務組合非常勤職員公務災害補償特別会計</v>
      </c>
      <c r="BZ37" s="651"/>
      <c r="CA37" s="651"/>
      <c r="CB37" s="651"/>
      <c r="CC37" s="651"/>
      <c r="CD37" s="651"/>
      <c r="CE37" s="651"/>
      <c r="CF37" s="651"/>
      <c r="CG37" s="651"/>
      <c r="CH37" s="651"/>
      <c r="CI37" s="651"/>
      <c r="CJ37" s="651"/>
      <c r="CK37" s="651"/>
      <c r="CL37" s="651"/>
      <c r="CM37" s="651"/>
      <c r="CN37" s="211"/>
      <c r="CO37" s="650" t="str">
        <f t="shared" si="3"/>
        <v/>
      </c>
      <c r="CP37" s="650"/>
      <c r="CQ37" s="651" t="str">
        <f>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c r="A38" s="184"/>
      <c r="B38" s="210"/>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f t="shared" si="2"/>
        <v>13</v>
      </c>
      <c r="BX38" s="650"/>
      <c r="BY38" s="651" t="str">
        <f>IF('各会計、関係団体の財政状況及び健全化判断比率'!B72="","",'各会計、関係団体の財政状況及び健全化判断比率'!B72)</f>
        <v>福島県市町村総合事務組合自治会館管理特別会計</v>
      </c>
      <c r="BZ38" s="651"/>
      <c r="CA38" s="651"/>
      <c r="CB38" s="651"/>
      <c r="CC38" s="651"/>
      <c r="CD38" s="651"/>
      <c r="CE38" s="651"/>
      <c r="CF38" s="651"/>
      <c r="CG38" s="651"/>
      <c r="CH38" s="651"/>
      <c r="CI38" s="651"/>
      <c r="CJ38" s="651"/>
      <c r="CK38" s="651"/>
      <c r="CL38" s="651"/>
      <c r="CM38" s="651"/>
      <c r="CN38" s="211"/>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f t="shared" si="2"/>
        <v>14</v>
      </c>
      <c r="BX39" s="650"/>
      <c r="BY39" s="651" t="str">
        <f>IF('各会計、関係団体の財政状況及び健全化判断比率'!B73="","",'各会計、関係団体の財政状況及び健全化判断比率'!B73)</f>
        <v>喜多方地方広域市町村圏組合一般会計</v>
      </c>
      <c r="BZ39" s="651"/>
      <c r="CA39" s="651"/>
      <c r="CB39" s="651"/>
      <c r="CC39" s="651"/>
      <c r="CD39" s="651"/>
      <c r="CE39" s="651"/>
      <c r="CF39" s="651"/>
      <c r="CG39" s="651"/>
      <c r="CH39" s="651"/>
      <c r="CI39" s="651"/>
      <c r="CJ39" s="651"/>
      <c r="CK39" s="651"/>
      <c r="CL39" s="651"/>
      <c r="CM39" s="651"/>
      <c r="CN39" s="211"/>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f t="shared" si="2"/>
        <v>15</v>
      </c>
      <c r="BX40" s="650"/>
      <c r="BY40" s="651" t="str">
        <f>IF('各会計、関係団体の財政状況及び健全化判断比率'!B74="","",'各会計、関係団体の財政状況及び健全化判断比率'!B74)</f>
        <v>喜多方地方広域市町村圏組合喜多方プラザ特別会計</v>
      </c>
      <c r="BZ40" s="651"/>
      <c r="CA40" s="651"/>
      <c r="CB40" s="651"/>
      <c r="CC40" s="651"/>
      <c r="CD40" s="651"/>
      <c r="CE40" s="651"/>
      <c r="CF40" s="651"/>
      <c r="CG40" s="651"/>
      <c r="CH40" s="651"/>
      <c r="CI40" s="651"/>
      <c r="CJ40" s="651"/>
      <c r="CK40" s="651"/>
      <c r="CL40" s="651"/>
      <c r="CM40" s="651"/>
      <c r="CN40" s="211"/>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f t="shared" si="2"/>
        <v>16</v>
      </c>
      <c r="BX41" s="650"/>
      <c r="BY41" s="651" t="str">
        <f>IF('各会計、関係団体の財政状況及び健全化判断比率'!B75="","",'各会計、関係団体の財政状況及び健全化判断比率'!B75)</f>
        <v>喜多方地方広域市町村圏組合介護保険事業特別会計</v>
      </c>
      <c r="BZ41" s="651"/>
      <c r="CA41" s="651"/>
      <c r="CB41" s="651"/>
      <c r="CC41" s="651"/>
      <c r="CD41" s="651"/>
      <c r="CE41" s="651"/>
      <c r="CF41" s="651"/>
      <c r="CG41" s="651"/>
      <c r="CH41" s="651"/>
      <c r="CI41" s="651"/>
      <c r="CJ41" s="651"/>
      <c r="CK41" s="651"/>
      <c r="CL41" s="651"/>
      <c r="CM41" s="651"/>
      <c r="CN41" s="211"/>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f t="shared" si="2"/>
        <v>17</v>
      </c>
      <c r="BX42" s="650"/>
      <c r="BY42" s="651" t="str">
        <f>IF('各会計、関係団体の財政状況及び健全化判断比率'!B76="","",'各会計、関係団体の財政状況及び健全化判断比率'!B76)</f>
        <v>福島県後期高齢者医療広域連合一般会計</v>
      </c>
      <c r="BZ42" s="651"/>
      <c r="CA42" s="651"/>
      <c r="CB42" s="651"/>
      <c r="CC42" s="651"/>
      <c r="CD42" s="651"/>
      <c r="CE42" s="651"/>
      <c r="CF42" s="651"/>
      <c r="CG42" s="651"/>
      <c r="CH42" s="651"/>
      <c r="CI42" s="651"/>
      <c r="CJ42" s="651"/>
      <c r="CK42" s="651"/>
      <c r="CL42" s="651"/>
      <c r="CM42" s="651"/>
      <c r="CN42" s="211"/>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f t="shared" si="2"/>
        <v>18</v>
      </c>
      <c r="BX43" s="650"/>
      <c r="BY43" s="651" t="str">
        <f>IF('各会計、関係団体の財政状況及び健全化判断比率'!B77="","",'各会計、関係団体の財政状況及び健全化判断比率'!B77)</f>
        <v>福島県後期高齢者医療広域連合後期高齢者医療特別会計</v>
      </c>
      <c r="BZ43" s="651"/>
      <c r="CA43" s="651"/>
      <c r="CB43" s="651"/>
      <c r="CC43" s="651"/>
      <c r="CD43" s="651"/>
      <c r="CE43" s="651"/>
      <c r="CF43" s="651"/>
      <c r="CG43" s="651"/>
      <c r="CH43" s="651"/>
      <c r="CI43" s="651"/>
      <c r="CJ43" s="651"/>
      <c r="CK43" s="651"/>
      <c r="CL43" s="651"/>
      <c r="CM43" s="651"/>
      <c r="CN43" s="211"/>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203</v>
      </c>
      <c r="C46" s="183"/>
      <c r="D46" s="183"/>
      <c r="E46" s="183" t="s">
        <v>204</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205</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206</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207</v>
      </c>
    </row>
    <row r="50" spans="5:5">
      <c r="E50" s="185" t="s">
        <v>208</v>
      </c>
    </row>
    <row r="51" spans="5:5">
      <c r="E51" s="185" t="s">
        <v>209</v>
      </c>
    </row>
    <row r="52" spans="5:5">
      <c r="E52" s="185" t="s">
        <v>210</v>
      </c>
    </row>
    <row r="53" spans="5:5"/>
    <row r="54" spans="5:5"/>
    <row r="55" spans="5:5"/>
    <row r="56" spans="5:5"/>
    <row r="57" spans="5:5" hidden="1"/>
    <row r="58" spans="5:5" hidden="1"/>
    <row r="59" spans="5:5" hidden="1"/>
  </sheetData>
  <sheetProtection algorithmName="SHA-512" hashValue="czx6qskb8ttKiakmNsr3PaUSOiu1q/DJgdjIiGimAuBzQ34A98WZ2zFSeiyXr13B8nhC+j1/DsX0alC0iEGBsg==" saltValue="1S4lAlpZUBdCWuWW1+Mq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211</v>
      </c>
      <c r="DI1" s="654"/>
      <c r="DJ1" s="654"/>
      <c r="DK1" s="654"/>
      <c r="DL1" s="654"/>
      <c r="DM1" s="654"/>
      <c r="DN1" s="655"/>
      <c r="DO1" s="223"/>
      <c r="DP1" s="653" t="s">
        <v>212</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c r="B2" s="224" t="s">
        <v>213</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56" t="s">
        <v>214</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215</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216</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c r="B4" s="656" t="s">
        <v>1</v>
      </c>
      <c r="C4" s="657"/>
      <c r="D4" s="657"/>
      <c r="E4" s="657"/>
      <c r="F4" s="657"/>
      <c r="G4" s="657"/>
      <c r="H4" s="657"/>
      <c r="I4" s="657"/>
      <c r="J4" s="657"/>
      <c r="K4" s="657"/>
      <c r="L4" s="657"/>
      <c r="M4" s="657"/>
      <c r="N4" s="657"/>
      <c r="O4" s="657"/>
      <c r="P4" s="657"/>
      <c r="Q4" s="658"/>
      <c r="R4" s="656" t="s">
        <v>217</v>
      </c>
      <c r="S4" s="657"/>
      <c r="T4" s="657"/>
      <c r="U4" s="657"/>
      <c r="V4" s="657"/>
      <c r="W4" s="657"/>
      <c r="X4" s="657"/>
      <c r="Y4" s="658"/>
      <c r="Z4" s="656" t="s">
        <v>218</v>
      </c>
      <c r="AA4" s="657"/>
      <c r="AB4" s="657"/>
      <c r="AC4" s="658"/>
      <c r="AD4" s="656" t="s">
        <v>219</v>
      </c>
      <c r="AE4" s="657"/>
      <c r="AF4" s="657"/>
      <c r="AG4" s="657"/>
      <c r="AH4" s="657"/>
      <c r="AI4" s="657"/>
      <c r="AJ4" s="657"/>
      <c r="AK4" s="658"/>
      <c r="AL4" s="656" t="s">
        <v>218</v>
      </c>
      <c r="AM4" s="657"/>
      <c r="AN4" s="657"/>
      <c r="AO4" s="658"/>
      <c r="AP4" s="662" t="s">
        <v>220</v>
      </c>
      <c r="AQ4" s="662"/>
      <c r="AR4" s="662"/>
      <c r="AS4" s="662"/>
      <c r="AT4" s="662"/>
      <c r="AU4" s="662"/>
      <c r="AV4" s="662"/>
      <c r="AW4" s="662"/>
      <c r="AX4" s="662"/>
      <c r="AY4" s="662"/>
      <c r="AZ4" s="662"/>
      <c r="BA4" s="662"/>
      <c r="BB4" s="662"/>
      <c r="BC4" s="662"/>
      <c r="BD4" s="662"/>
      <c r="BE4" s="662"/>
      <c r="BF4" s="662"/>
      <c r="BG4" s="662" t="s">
        <v>221</v>
      </c>
      <c r="BH4" s="662"/>
      <c r="BI4" s="662"/>
      <c r="BJ4" s="662"/>
      <c r="BK4" s="662"/>
      <c r="BL4" s="662"/>
      <c r="BM4" s="662"/>
      <c r="BN4" s="662"/>
      <c r="BO4" s="662" t="s">
        <v>218</v>
      </c>
      <c r="BP4" s="662"/>
      <c r="BQ4" s="662"/>
      <c r="BR4" s="662"/>
      <c r="BS4" s="662" t="s">
        <v>222</v>
      </c>
      <c r="BT4" s="662"/>
      <c r="BU4" s="662"/>
      <c r="BV4" s="662"/>
      <c r="BW4" s="662"/>
      <c r="BX4" s="662"/>
      <c r="BY4" s="662"/>
      <c r="BZ4" s="662"/>
      <c r="CA4" s="662"/>
      <c r="CB4" s="662"/>
      <c r="CD4" s="659" t="s">
        <v>223</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c r="B5" s="663" t="s">
        <v>224</v>
      </c>
      <c r="C5" s="664"/>
      <c r="D5" s="664"/>
      <c r="E5" s="664"/>
      <c r="F5" s="664"/>
      <c r="G5" s="664"/>
      <c r="H5" s="664"/>
      <c r="I5" s="664"/>
      <c r="J5" s="664"/>
      <c r="K5" s="664"/>
      <c r="L5" s="664"/>
      <c r="M5" s="664"/>
      <c r="N5" s="664"/>
      <c r="O5" s="664"/>
      <c r="P5" s="664"/>
      <c r="Q5" s="665"/>
      <c r="R5" s="666">
        <v>482141</v>
      </c>
      <c r="S5" s="667"/>
      <c r="T5" s="667"/>
      <c r="U5" s="667"/>
      <c r="V5" s="667"/>
      <c r="W5" s="667"/>
      <c r="X5" s="667"/>
      <c r="Y5" s="668"/>
      <c r="Z5" s="669">
        <v>13.9</v>
      </c>
      <c r="AA5" s="669"/>
      <c r="AB5" s="669"/>
      <c r="AC5" s="669"/>
      <c r="AD5" s="670">
        <v>482141</v>
      </c>
      <c r="AE5" s="670"/>
      <c r="AF5" s="670"/>
      <c r="AG5" s="670"/>
      <c r="AH5" s="670"/>
      <c r="AI5" s="670"/>
      <c r="AJ5" s="670"/>
      <c r="AK5" s="670"/>
      <c r="AL5" s="671">
        <v>26</v>
      </c>
      <c r="AM5" s="672"/>
      <c r="AN5" s="672"/>
      <c r="AO5" s="673"/>
      <c r="AP5" s="663" t="s">
        <v>225</v>
      </c>
      <c r="AQ5" s="664"/>
      <c r="AR5" s="664"/>
      <c r="AS5" s="664"/>
      <c r="AT5" s="664"/>
      <c r="AU5" s="664"/>
      <c r="AV5" s="664"/>
      <c r="AW5" s="664"/>
      <c r="AX5" s="664"/>
      <c r="AY5" s="664"/>
      <c r="AZ5" s="664"/>
      <c r="BA5" s="664"/>
      <c r="BB5" s="664"/>
      <c r="BC5" s="664"/>
      <c r="BD5" s="664"/>
      <c r="BE5" s="664"/>
      <c r="BF5" s="665"/>
      <c r="BG5" s="677">
        <v>429903</v>
      </c>
      <c r="BH5" s="678"/>
      <c r="BI5" s="678"/>
      <c r="BJ5" s="678"/>
      <c r="BK5" s="678"/>
      <c r="BL5" s="678"/>
      <c r="BM5" s="678"/>
      <c r="BN5" s="679"/>
      <c r="BO5" s="680">
        <v>89.2</v>
      </c>
      <c r="BP5" s="680"/>
      <c r="BQ5" s="680"/>
      <c r="BR5" s="680"/>
      <c r="BS5" s="681" t="s">
        <v>226</v>
      </c>
      <c r="BT5" s="681"/>
      <c r="BU5" s="681"/>
      <c r="BV5" s="681"/>
      <c r="BW5" s="681"/>
      <c r="BX5" s="681"/>
      <c r="BY5" s="681"/>
      <c r="BZ5" s="681"/>
      <c r="CA5" s="681"/>
      <c r="CB5" s="685"/>
      <c r="CD5" s="659" t="s">
        <v>220</v>
      </c>
      <c r="CE5" s="660"/>
      <c r="CF5" s="660"/>
      <c r="CG5" s="660"/>
      <c r="CH5" s="660"/>
      <c r="CI5" s="660"/>
      <c r="CJ5" s="660"/>
      <c r="CK5" s="660"/>
      <c r="CL5" s="660"/>
      <c r="CM5" s="660"/>
      <c r="CN5" s="660"/>
      <c r="CO5" s="660"/>
      <c r="CP5" s="660"/>
      <c r="CQ5" s="661"/>
      <c r="CR5" s="659" t="s">
        <v>227</v>
      </c>
      <c r="CS5" s="660"/>
      <c r="CT5" s="660"/>
      <c r="CU5" s="660"/>
      <c r="CV5" s="660"/>
      <c r="CW5" s="660"/>
      <c r="CX5" s="660"/>
      <c r="CY5" s="661"/>
      <c r="CZ5" s="659" t="s">
        <v>218</v>
      </c>
      <c r="DA5" s="660"/>
      <c r="DB5" s="660"/>
      <c r="DC5" s="661"/>
      <c r="DD5" s="659" t="s">
        <v>228</v>
      </c>
      <c r="DE5" s="660"/>
      <c r="DF5" s="660"/>
      <c r="DG5" s="660"/>
      <c r="DH5" s="660"/>
      <c r="DI5" s="660"/>
      <c r="DJ5" s="660"/>
      <c r="DK5" s="660"/>
      <c r="DL5" s="660"/>
      <c r="DM5" s="660"/>
      <c r="DN5" s="660"/>
      <c r="DO5" s="660"/>
      <c r="DP5" s="661"/>
      <c r="DQ5" s="659" t="s">
        <v>229</v>
      </c>
      <c r="DR5" s="660"/>
      <c r="DS5" s="660"/>
      <c r="DT5" s="660"/>
      <c r="DU5" s="660"/>
      <c r="DV5" s="660"/>
      <c r="DW5" s="660"/>
      <c r="DX5" s="660"/>
      <c r="DY5" s="660"/>
      <c r="DZ5" s="660"/>
      <c r="EA5" s="660"/>
      <c r="EB5" s="660"/>
      <c r="EC5" s="661"/>
    </row>
    <row r="6" spans="2:143" ht="11.25" customHeight="1">
      <c r="B6" s="674" t="s">
        <v>230</v>
      </c>
      <c r="C6" s="675"/>
      <c r="D6" s="675"/>
      <c r="E6" s="675"/>
      <c r="F6" s="675"/>
      <c r="G6" s="675"/>
      <c r="H6" s="675"/>
      <c r="I6" s="675"/>
      <c r="J6" s="675"/>
      <c r="K6" s="675"/>
      <c r="L6" s="675"/>
      <c r="M6" s="675"/>
      <c r="N6" s="675"/>
      <c r="O6" s="675"/>
      <c r="P6" s="675"/>
      <c r="Q6" s="676"/>
      <c r="R6" s="677">
        <v>26456</v>
      </c>
      <c r="S6" s="678"/>
      <c r="T6" s="678"/>
      <c r="U6" s="678"/>
      <c r="V6" s="678"/>
      <c r="W6" s="678"/>
      <c r="X6" s="678"/>
      <c r="Y6" s="679"/>
      <c r="Z6" s="680">
        <v>0.8</v>
      </c>
      <c r="AA6" s="680"/>
      <c r="AB6" s="680"/>
      <c r="AC6" s="680"/>
      <c r="AD6" s="681">
        <v>26456</v>
      </c>
      <c r="AE6" s="681"/>
      <c r="AF6" s="681"/>
      <c r="AG6" s="681"/>
      <c r="AH6" s="681"/>
      <c r="AI6" s="681"/>
      <c r="AJ6" s="681"/>
      <c r="AK6" s="681"/>
      <c r="AL6" s="682">
        <v>1.4</v>
      </c>
      <c r="AM6" s="683"/>
      <c r="AN6" s="683"/>
      <c r="AO6" s="684"/>
      <c r="AP6" s="674" t="s">
        <v>231</v>
      </c>
      <c r="AQ6" s="675"/>
      <c r="AR6" s="675"/>
      <c r="AS6" s="675"/>
      <c r="AT6" s="675"/>
      <c r="AU6" s="675"/>
      <c r="AV6" s="675"/>
      <c r="AW6" s="675"/>
      <c r="AX6" s="675"/>
      <c r="AY6" s="675"/>
      <c r="AZ6" s="675"/>
      <c r="BA6" s="675"/>
      <c r="BB6" s="675"/>
      <c r="BC6" s="675"/>
      <c r="BD6" s="675"/>
      <c r="BE6" s="675"/>
      <c r="BF6" s="676"/>
      <c r="BG6" s="677">
        <v>429903</v>
      </c>
      <c r="BH6" s="678"/>
      <c r="BI6" s="678"/>
      <c r="BJ6" s="678"/>
      <c r="BK6" s="678"/>
      <c r="BL6" s="678"/>
      <c r="BM6" s="678"/>
      <c r="BN6" s="679"/>
      <c r="BO6" s="680">
        <v>89.2</v>
      </c>
      <c r="BP6" s="680"/>
      <c r="BQ6" s="680"/>
      <c r="BR6" s="680"/>
      <c r="BS6" s="681" t="s">
        <v>226</v>
      </c>
      <c r="BT6" s="681"/>
      <c r="BU6" s="681"/>
      <c r="BV6" s="681"/>
      <c r="BW6" s="681"/>
      <c r="BX6" s="681"/>
      <c r="BY6" s="681"/>
      <c r="BZ6" s="681"/>
      <c r="CA6" s="681"/>
      <c r="CB6" s="685"/>
      <c r="CD6" s="688" t="s">
        <v>232</v>
      </c>
      <c r="CE6" s="689"/>
      <c r="CF6" s="689"/>
      <c r="CG6" s="689"/>
      <c r="CH6" s="689"/>
      <c r="CI6" s="689"/>
      <c r="CJ6" s="689"/>
      <c r="CK6" s="689"/>
      <c r="CL6" s="689"/>
      <c r="CM6" s="689"/>
      <c r="CN6" s="689"/>
      <c r="CO6" s="689"/>
      <c r="CP6" s="689"/>
      <c r="CQ6" s="690"/>
      <c r="CR6" s="677">
        <v>55649</v>
      </c>
      <c r="CS6" s="678"/>
      <c r="CT6" s="678"/>
      <c r="CU6" s="678"/>
      <c r="CV6" s="678"/>
      <c r="CW6" s="678"/>
      <c r="CX6" s="678"/>
      <c r="CY6" s="679"/>
      <c r="CZ6" s="671">
        <v>1.7</v>
      </c>
      <c r="DA6" s="672"/>
      <c r="DB6" s="672"/>
      <c r="DC6" s="691"/>
      <c r="DD6" s="686" t="s">
        <v>130</v>
      </c>
      <c r="DE6" s="678"/>
      <c r="DF6" s="678"/>
      <c r="DG6" s="678"/>
      <c r="DH6" s="678"/>
      <c r="DI6" s="678"/>
      <c r="DJ6" s="678"/>
      <c r="DK6" s="678"/>
      <c r="DL6" s="678"/>
      <c r="DM6" s="678"/>
      <c r="DN6" s="678"/>
      <c r="DO6" s="678"/>
      <c r="DP6" s="679"/>
      <c r="DQ6" s="686">
        <v>55649</v>
      </c>
      <c r="DR6" s="678"/>
      <c r="DS6" s="678"/>
      <c r="DT6" s="678"/>
      <c r="DU6" s="678"/>
      <c r="DV6" s="678"/>
      <c r="DW6" s="678"/>
      <c r="DX6" s="678"/>
      <c r="DY6" s="678"/>
      <c r="DZ6" s="678"/>
      <c r="EA6" s="678"/>
      <c r="EB6" s="678"/>
      <c r="EC6" s="687"/>
    </row>
    <row r="7" spans="2:143" ht="11.25" customHeight="1">
      <c r="B7" s="674" t="s">
        <v>233</v>
      </c>
      <c r="C7" s="675"/>
      <c r="D7" s="675"/>
      <c r="E7" s="675"/>
      <c r="F7" s="675"/>
      <c r="G7" s="675"/>
      <c r="H7" s="675"/>
      <c r="I7" s="675"/>
      <c r="J7" s="675"/>
      <c r="K7" s="675"/>
      <c r="L7" s="675"/>
      <c r="M7" s="675"/>
      <c r="N7" s="675"/>
      <c r="O7" s="675"/>
      <c r="P7" s="675"/>
      <c r="Q7" s="676"/>
      <c r="R7" s="677">
        <v>320</v>
      </c>
      <c r="S7" s="678"/>
      <c r="T7" s="678"/>
      <c r="U7" s="678"/>
      <c r="V7" s="678"/>
      <c r="W7" s="678"/>
      <c r="X7" s="678"/>
      <c r="Y7" s="679"/>
      <c r="Z7" s="680">
        <v>0</v>
      </c>
      <c r="AA7" s="680"/>
      <c r="AB7" s="680"/>
      <c r="AC7" s="680"/>
      <c r="AD7" s="681">
        <v>320</v>
      </c>
      <c r="AE7" s="681"/>
      <c r="AF7" s="681"/>
      <c r="AG7" s="681"/>
      <c r="AH7" s="681"/>
      <c r="AI7" s="681"/>
      <c r="AJ7" s="681"/>
      <c r="AK7" s="681"/>
      <c r="AL7" s="682">
        <v>0</v>
      </c>
      <c r="AM7" s="683"/>
      <c r="AN7" s="683"/>
      <c r="AO7" s="684"/>
      <c r="AP7" s="674" t="s">
        <v>234</v>
      </c>
      <c r="AQ7" s="675"/>
      <c r="AR7" s="675"/>
      <c r="AS7" s="675"/>
      <c r="AT7" s="675"/>
      <c r="AU7" s="675"/>
      <c r="AV7" s="675"/>
      <c r="AW7" s="675"/>
      <c r="AX7" s="675"/>
      <c r="AY7" s="675"/>
      <c r="AZ7" s="675"/>
      <c r="BA7" s="675"/>
      <c r="BB7" s="675"/>
      <c r="BC7" s="675"/>
      <c r="BD7" s="675"/>
      <c r="BE7" s="675"/>
      <c r="BF7" s="676"/>
      <c r="BG7" s="677">
        <v>107546</v>
      </c>
      <c r="BH7" s="678"/>
      <c r="BI7" s="678"/>
      <c r="BJ7" s="678"/>
      <c r="BK7" s="678"/>
      <c r="BL7" s="678"/>
      <c r="BM7" s="678"/>
      <c r="BN7" s="679"/>
      <c r="BO7" s="680">
        <v>22.3</v>
      </c>
      <c r="BP7" s="680"/>
      <c r="BQ7" s="680"/>
      <c r="BR7" s="680"/>
      <c r="BS7" s="681" t="s">
        <v>226</v>
      </c>
      <c r="BT7" s="681"/>
      <c r="BU7" s="681"/>
      <c r="BV7" s="681"/>
      <c r="BW7" s="681"/>
      <c r="BX7" s="681"/>
      <c r="BY7" s="681"/>
      <c r="BZ7" s="681"/>
      <c r="CA7" s="681"/>
      <c r="CB7" s="685"/>
      <c r="CD7" s="692" t="s">
        <v>235</v>
      </c>
      <c r="CE7" s="693"/>
      <c r="CF7" s="693"/>
      <c r="CG7" s="693"/>
      <c r="CH7" s="693"/>
      <c r="CI7" s="693"/>
      <c r="CJ7" s="693"/>
      <c r="CK7" s="693"/>
      <c r="CL7" s="693"/>
      <c r="CM7" s="693"/>
      <c r="CN7" s="693"/>
      <c r="CO7" s="693"/>
      <c r="CP7" s="693"/>
      <c r="CQ7" s="694"/>
      <c r="CR7" s="677">
        <v>633007</v>
      </c>
      <c r="CS7" s="678"/>
      <c r="CT7" s="678"/>
      <c r="CU7" s="678"/>
      <c r="CV7" s="678"/>
      <c r="CW7" s="678"/>
      <c r="CX7" s="678"/>
      <c r="CY7" s="679"/>
      <c r="CZ7" s="680">
        <v>19.399999999999999</v>
      </c>
      <c r="DA7" s="680"/>
      <c r="DB7" s="680"/>
      <c r="DC7" s="680"/>
      <c r="DD7" s="686">
        <v>41316</v>
      </c>
      <c r="DE7" s="678"/>
      <c r="DF7" s="678"/>
      <c r="DG7" s="678"/>
      <c r="DH7" s="678"/>
      <c r="DI7" s="678"/>
      <c r="DJ7" s="678"/>
      <c r="DK7" s="678"/>
      <c r="DL7" s="678"/>
      <c r="DM7" s="678"/>
      <c r="DN7" s="678"/>
      <c r="DO7" s="678"/>
      <c r="DP7" s="679"/>
      <c r="DQ7" s="686">
        <v>526592</v>
      </c>
      <c r="DR7" s="678"/>
      <c r="DS7" s="678"/>
      <c r="DT7" s="678"/>
      <c r="DU7" s="678"/>
      <c r="DV7" s="678"/>
      <c r="DW7" s="678"/>
      <c r="DX7" s="678"/>
      <c r="DY7" s="678"/>
      <c r="DZ7" s="678"/>
      <c r="EA7" s="678"/>
      <c r="EB7" s="678"/>
      <c r="EC7" s="687"/>
    </row>
    <row r="8" spans="2:143" ht="11.25" customHeight="1">
      <c r="B8" s="674" t="s">
        <v>236</v>
      </c>
      <c r="C8" s="675"/>
      <c r="D8" s="675"/>
      <c r="E8" s="675"/>
      <c r="F8" s="675"/>
      <c r="G8" s="675"/>
      <c r="H8" s="675"/>
      <c r="I8" s="675"/>
      <c r="J8" s="675"/>
      <c r="K8" s="675"/>
      <c r="L8" s="675"/>
      <c r="M8" s="675"/>
      <c r="N8" s="675"/>
      <c r="O8" s="675"/>
      <c r="P8" s="675"/>
      <c r="Q8" s="676"/>
      <c r="R8" s="677">
        <v>575</v>
      </c>
      <c r="S8" s="678"/>
      <c r="T8" s="678"/>
      <c r="U8" s="678"/>
      <c r="V8" s="678"/>
      <c r="W8" s="678"/>
      <c r="X8" s="678"/>
      <c r="Y8" s="679"/>
      <c r="Z8" s="680">
        <v>0</v>
      </c>
      <c r="AA8" s="680"/>
      <c r="AB8" s="680"/>
      <c r="AC8" s="680"/>
      <c r="AD8" s="681">
        <v>575</v>
      </c>
      <c r="AE8" s="681"/>
      <c r="AF8" s="681"/>
      <c r="AG8" s="681"/>
      <c r="AH8" s="681"/>
      <c r="AI8" s="681"/>
      <c r="AJ8" s="681"/>
      <c r="AK8" s="681"/>
      <c r="AL8" s="682">
        <v>0</v>
      </c>
      <c r="AM8" s="683"/>
      <c r="AN8" s="683"/>
      <c r="AO8" s="684"/>
      <c r="AP8" s="674" t="s">
        <v>237</v>
      </c>
      <c r="AQ8" s="675"/>
      <c r="AR8" s="675"/>
      <c r="AS8" s="675"/>
      <c r="AT8" s="675"/>
      <c r="AU8" s="675"/>
      <c r="AV8" s="675"/>
      <c r="AW8" s="675"/>
      <c r="AX8" s="675"/>
      <c r="AY8" s="675"/>
      <c r="AZ8" s="675"/>
      <c r="BA8" s="675"/>
      <c r="BB8" s="675"/>
      <c r="BC8" s="675"/>
      <c r="BD8" s="675"/>
      <c r="BE8" s="675"/>
      <c r="BF8" s="676"/>
      <c r="BG8" s="677">
        <v>5323</v>
      </c>
      <c r="BH8" s="678"/>
      <c r="BI8" s="678"/>
      <c r="BJ8" s="678"/>
      <c r="BK8" s="678"/>
      <c r="BL8" s="678"/>
      <c r="BM8" s="678"/>
      <c r="BN8" s="679"/>
      <c r="BO8" s="680">
        <v>1.1000000000000001</v>
      </c>
      <c r="BP8" s="680"/>
      <c r="BQ8" s="680"/>
      <c r="BR8" s="680"/>
      <c r="BS8" s="686" t="s">
        <v>226</v>
      </c>
      <c r="BT8" s="678"/>
      <c r="BU8" s="678"/>
      <c r="BV8" s="678"/>
      <c r="BW8" s="678"/>
      <c r="BX8" s="678"/>
      <c r="BY8" s="678"/>
      <c r="BZ8" s="678"/>
      <c r="CA8" s="678"/>
      <c r="CB8" s="687"/>
      <c r="CD8" s="692" t="s">
        <v>238</v>
      </c>
      <c r="CE8" s="693"/>
      <c r="CF8" s="693"/>
      <c r="CG8" s="693"/>
      <c r="CH8" s="693"/>
      <c r="CI8" s="693"/>
      <c r="CJ8" s="693"/>
      <c r="CK8" s="693"/>
      <c r="CL8" s="693"/>
      <c r="CM8" s="693"/>
      <c r="CN8" s="693"/>
      <c r="CO8" s="693"/>
      <c r="CP8" s="693"/>
      <c r="CQ8" s="694"/>
      <c r="CR8" s="677">
        <v>423534</v>
      </c>
      <c r="CS8" s="678"/>
      <c r="CT8" s="678"/>
      <c r="CU8" s="678"/>
      <c r="CV8" s="678"/>
      <c r="CW8" s="678"/>
      <c r="CX8" s="678"/>
      <c r="CY8" s="679"/>
      <c r="CZ8" s="680">
        <v>13</v>
      </c>
      <c r="DA8" s="680"/>
      <c r="DB8" s="680"/>
      <c r="DC8" s="680"/>
      <c r="DD8" s="686">
        <v>11200</v>
      </c>
      <c r="DE8" s="678"/>
      <c r="DF8" s="678"/>
      <c r="DG8" s="678"/>
      <c r="DH8" s="678"/>
      <c r="DI8" s="678"/>
      <c r="DJ8" s="678"/>
      <c r="DK8" s="678"/>
      <c r="DL8" s="678"/>
      <c r="DM8" s="678"/>
      <c r="DN8" s="678"/>
      <c r="DO8" s="678"/>
      <c r="DP8" s="679"/>
      <c r="DQ8" s="686">
        <v>255103</v>
      </c>
      <c r="DR8" s="678"/>
      <c r="DS8" s="678"/>
      <c r="DT8" s="678"/>
      <c r="DU8" s="678"/>
      <c r="DV8" s="678"/>
      <c r="DW8" s="678"/>
      <c r="DX8" s="678"/>
      <c r="DY8" s="678"/>
      <c r="DZ8" s="678"/>
      <c r="EA8" s="678"/>
      <c r="EB8" s="678"/>
      <c r="EC8" s="687"/>
    </row>
    <row r="9" spans="2:143" ht="11.25" customHeight="1">
      <c r="B9" s="674" t="s">
        <v>239</v>
      </c>
      <c r="C9" s="675"/>
      <c r="D9" s="675"/>
      <c r="E9" s="675"/>
      <c r="F9" s="675"/>
      <c r="G9" s="675"/>
      <c r="H9" s="675"/>
      <c r="I9" s="675"/>
      <c r="J9" s="675"/>
      <c r="K9" s="675"/>
      <c r="L9" s="675"/>
      <c r="M9" s="675"/>
      <c r="N9" s="675"/>
      <c r="O9" s="675"/>
      <c r="P9" s="675"/>
      <c r="Q9" s="676"/>
      <c r="R9" s="677">
        <v>453</v>
      </c>
      <c r="S9" s="678"/>
      <c r="T9" s="678"/>
      <c r="U9" s="678"/>
      <c r="V9" s="678"/>
      <c r="W9" s="678"/>
      <c r="X9" s="678"/>
      <c r="Y9" s="679"/>
      <c r="Z9" s="680">
        <v>0</v>
      </c>
      <c r="AA9" s="680"/>
      <c r="AB9" s="680"/>
      <c r="AC9" s="680"/>
      <c r="AD9" s="681">
        <v>453</v>
      </c>
      <c r="AE9" s="681"/>
      <c r="AF9" s="681"/>
      <c r="AG9" s="681"/>
      <c r="AH9" s="681"/>
      <c r="AI9" s="681"/>
      <c r="AJ9" s="681"/>
      <c r="AK9" s="681"/>
      <c r="AL9" s="682">
        <v>0</v>
      </c>
      <c r="AM9" s="683"/>
      <c r="AN9" s="683"/>
      <c r="AO9" s="684"/>
      <c r="AP9" s="674" t="s">
        <v>240</v>
      </c>
      <c r="AQ9" s="675"/>
      <c r="AR9" s="675"/>
      <c r="AS9" s="675"/>
      <c r="AT9" s="675"/>
      <c r="AU9" s="675"/>
      <c r="AV9" s="675"/>
      <c r="AW9" s="675"/>
      <c r="AX9" s="675"/>
      <c r="AY9" s="675"/>
      <c r="AZ9" s="675"/>
      <c r="BA9" s="675"/>
      <c r="BB9" s="675"/>
      <c r="BC9" s="675"/>
      <c r="BD9" s="675"/>
      <c r="BE9" s="675"/>
      <c r="BF9" s="676"/>
      <c r="BG9" s="677">
        <v>84875</v>
      </c>
      <c r="BH9" s="678"/>
      <c r="BI9" s="678"/>
      <c r="BJ9" s="678"/>
      <c r="BK9" s="678"/>
      <c r="BL9" s="678"/>
      <c r="BM9" s="678"/>
      <c r="BN9" s="679"/>
      <c r="BO9" s="680">
        <v>17.600000000000001</v>
      </c>
      <c r="BP9" s="680"/>
      <c r="BQ9" s="680"/>
      <c r="BR9" s="680"/>
      <c r="BS9" s="686" t="s">
        <v>226</v>
      </c>
      <c r="BT9" s="678"/>
      <c r="BU9" s="678"/>
      <c r="BV9" s="678"/>
      <c r="BW9" s="678"/>
      <c r="BX9" s="678"/>
      <c r="BY9" s="678"/>
      <c r="BZ9" s="678"/>
      <c r="CA9" s="678"/>
      <c r="CB9" s="687"/>
      <c r="CD9" s="692" t="s">
        <v>241</v>
      </c>
      <c r="CE9" s="693"/>
      <c r="CF9" s="693"/>
      <c r="CG9" s="693"/>
      <c r="CH9" s="693"/>
      <c r="CI9" s="693"/>
      <c r="CJ9" s="693"/>
      <c r="CK9" s="693"/>
      <c r="CL9" s="693"/>
      <c r="CM9" s="693"/>
      <c r="CN9" s="693"/>
      <c r="CO9" s="693"/>
      <c r="CP9" s="693"/>
      <c r="CQ9" s="694"/>
      <c r="CR9" s="677">
        <v>378276</v>
      </c>
      <c r="CS9" s="678"/>
      <c r="CT9" s="678"/>
      <c r="CU9" s="678"/>
      <c r="CV9" s="678"/>
      <c r="CW9" s="678"/>
      <c r="CX9" s="678"/>
      <c r="CY9" s="679"/>
      <c r="CZ9" s="680">
        <v>11.6</v>
      </c>
      <c r="DA9" s="680"/>
      <c r="DB9" s="680"/>
      <c r="DC9" s="680"/>
      <c r="DD9" s="686">
        <v>19696</v>
      </c>
      <c r="DE9" s="678"/>
      <c r="DF9" s="678"/>
      <c r="DG9" s="678"/>
      <c r="DH9" s="678"/>
      <c r="DI9" s="678"/>
      <c r="DJ9" s="678"/>
      <c r="DK9" s="678"/>
      <c r="DL9" s="678"/>
      <c r="DM9" s="678"/>
      <c r="DN9" s="678"/>
      <c r="DO9" s="678"/>
      <c r="DP9" s="679"/>
      <c r="DQ9" s="686">
        <v>334802</v>
      </c>
      <c r="DR9" s="678"/>
      <c r="DS9" s="678"/>
      <c r="DT9" s="678"/>
      <c r="DU9" s="678"/>
      <c r="DV9" s="678"/>
      <c r="DW9" s="678"/>
      <c r="DX9" s="678"/>
      <c r="DY9" s="678"/>
      <c r="DZ9" s="678"/>
      <c r="EA9" s="678"/>
      <c r="EB9" s="678"/>
      <c r="EC9" s="687"/>
    </row>
    <row r="10" spans="2:143" ht="11.25" customHeight="1">
      <c r="B10" s="674" t="s">
        <v>242</v>
      </c>
      <c r="C10" s="675"/>
      <c r="D10" s="675"/>
      <c r="E10" s="675"/>
      <c r="F10" s="675"/>
      <c r="G10" s="675"/>
      <c r="H10" s="675"/>
      <c r="I10" s="675"/>
      <c r="J10" s="675"/>
      <c r="K10" s="675"/>
      <c r="L10" s="675"/>
      <c r="M10" s="675"/>
      <c r="N10" s="675"/>
      <c r="O10" s="675"/>
      <c r="P10" s="675"/>
      <c r="Q10" s="676"/>
      <c r="R10" s="677" t="s">
        <v>243</v>
      </c>
      <c r="S10" s="678"/>
      <c r="T10" s="678"/>
      <c r="U10" s="678"/>
      <c r="V10" s="678"/>
      <c r="W10" s="678"/>
      <c r="X10" s="678"/>
      <c r="Y10" s="679"/>
      <c r="Z10" s="680" t="s">
        <v>130</v>
      </c>
      <c r="AA10" s="680"/>
      <c r="AB10" s="680"/>
      <c r="AC10" s="680"/>
      <c r="AD10" s="681" t="s">
        <v>226</v>
      </c>
      <c r="AE10" s="681"/>
      <c r="AF10" s="681"/>
      <c r="AG10" s="681"/>
      <c r="AH10" s="681"/>
      <c r="AI10" s="681"/>
      <c r="AJ10" s="681"/>
      <c r="AK10" s="681"/>
      <c r="AL10" s="682" t="s">
        <v>130</v>
      </c>
      <c r="AM10" s="683"/>
      <c r="AN10" s="683"/>
      <c r="AO10" s="684"/>
      <c r="AP10" s="674" t="s">
        <v>244</v>
      </c>
      <c r="AQ10" s="675"/>
      <c r="AR10" s="675"/>
      <c r="AS10" s="675"/>
      <c r="AT10" s="675"/>
      <c r="AU10" s="675"/>
      <c r="AV10" s="675"/>
      <c r="AW10" s="675"/>
      <c r="AX10" s="675"/>
      <c r="AY10" s="675"/>
      <c r="AZ10" s="675"/>
      <c r="BA10" s="675"/>
      <c r="BB10" s="675"/>
      <c r="BC10" s="675"/>
      <c r="BD10" s="675"/>
      <c r="BE10" s="675"/>
      <c r="BF10" s="676"/>
      <c r="BG10" s="677">
        <v>13535</v>
      </c>
      <c r="BH10" s="678"/>
      <c r="BI10" s="678"/>
      <c r="BJ10" s="678"/>
      <c r="BK10" s="678"/>
      <c r="BL10" s="678"/>
      <c r="BM10" s="678"/>
      <c r="BN10" s="679"/>
      <c r="BO10" s="680">
        <v>2.8</v>
      </c>
      <c r="BP10" s="680"/>
      <c r="BQ10" s="680"/>
      <c r="BR10" s="680"/>
      <c r="BS10" s="686" t="s">
        <v>130</v>
      </c>
      <c r="BT10" s="678"/>
      <c r="BU10" s="678"/>
      <c r="BV10" s="678"/>
      <c r="BW10" s="678"/>
      <c r="BX10" s="678"/>
      <c r="BY10" s="678"/>
      <c r="BZ10" s="678"/>
      <c r="CA10" s="678"/>
      <c r="CB10" s="687"/>
      <c r="CD10" s="692" t="s">
        <v>245</v>
      </c>
      <c r="CE10" s="693"/>
      <c r="CF10" s="693"/>
      <c r="CG10" s="693"/>
      <c r="CH10" s="693"/>
      <c r="CI10" s="693"/>
      <c r="CJ10" s="693"/>
      <c r="CK10" s="693"/>
      <c r="CL10" s="693"/>
      <c r="CM10" s="693"/>
      <c r="CN10" s="693"/>
      <c r="CO10" s="693"/>
      <c r="CP10" s="693"/>
      <c r="CQ10" s="694"/>
      <c r="CR10" s="677" t="s">
        <v>130</v>
      </c>
      <c r="CS10" s="678"/>
      <c r="CT10" s="678"/>
      <c r="CU10" s="678"/>
      <c r="CV10" s="678"/>
      <c r="CW10" s="678"/>
      <c r="CX10" s="678"/>
      <c r="CY10" s="679"/>
      <c r="CZ10" s="680" t="s">
        <v>130</v>
      </c>
      <c r="DA10" s="680"/>
      <c r="DB10" s="680"/>
      <c r="DC10" s="680"/>
      <c r="DD10" s="686" t="s">
        <v>226</v>
      </c>
      <c r="DE10" s="678"/>
      <c r="DF10" s="678"/>
      <c r="DG10" s="678"/>
      <c r="DH10" s="678"/>
      <c r="DI10" s="678"/>
      <c r="DJ10" s="678"/>
      <c r="DK10" s="678"/>
      <c r="DL10" s="678"/>
      <c r="DM10" s="678"/>
      <c r="DN10" s="678"/>
      <c r="DO10" s="678"/>
      <c r="DP10" s="679"/>
      <c r="DQ10" s="686" t="s">
        <v>243</v>
      </c>
      <c r="DR10" s="678"/>
      <c r="DS10" s="678"/>
      <c r="DT10" s="678"/>
      <c r="DU10" s="678"/>
      <c r="DV10" s="678"/>
      <c r="DW10" s="678"/>
      <c r="DX10" s="678"/>
      <c r="DY10" s="678"/>
      <c r="DZ10" s="678"/>
      <c r="EA10" s="678"/>
      <c r="EB10" s="678"/>
      <c r="EC10" s="687"/>
    </row>
    <row r="11" spans="2:143" ht="11.25" customHeight="1">
      <c r="B11" s="674" t="s">
        <v>246</v>
      </c>
      <c r="C11" s="675"/>
      <c r="D11" s="675"/>
      <c r="E11" s="675"/>
      <c r="F11" s="675"/>
      <c r="G11" s="675"/>
      <c r="H11" s="675"/>
      <c r="I11" s="675"/>
      <c r="J11" s="675"/>
      <c r="K11" s="675"/>
      <c r="L11" s="675"/>
      <c r="M11" s="675"/>
      <c r="N11" s="675"/>
      <c r="O11" s="675"/>
      <c r="P11" s="675"/>
      <c r="Q11" s="676"/>
      <c r="R11" s="677" t="s">
        <v>130</v>
      </c>
      <c r="S11" s="678"/>
      <c r="T11" s="678"/>
      <c r="U11" s="678"/>
      <c r="V11" s="678"/>
      <c r="W11" s="678"/>
      <c r="X11" s="678"/>
      <c r="Y11" s="679"/>
      <c r="Z11" s="680" t="s">
        <v>226</v>
      </c>
      <c r="AA11" s="680"/>
      <c r="AB11" s="680"/>
      <c r="AC11" s="680"/>
      <c r="AD11" s="681" t="s">
        <v>130</v>
      </c>
      <c r="AE11" s="681"/>
      <c r="AF11" s="681"/>
      <c r="AG11" s="681"/>
      <c r="AH11" s="681"/>
      <c r="AI11" s="681"/>
      <c r="AJ11" s="681"/>
      <c r="AK11" s="681"/>
      <c r="AL11" s="682" t="s">
        <v>226</v>
      </c>
      <c r="AM11" s="683"/>
      <c r="AN11" s="683"/>
      <c r="AO11" s="684"/>
      <c r="AP11" s="674" t="s">
        <v>247</v>
      </c>
      <c r="AQ11" s="675"/>
      <c r="AR11" s="675"/>
      <c r="AS11" s="675"/>
      <c r="AT11" s="675"/>
      <c r="AU11" s="675"/>
      <c r="AV11" s="675"/>
      <c r="AW11" s="675"/>
      <c r="AX11" s="675"/>
      <c r="AY11" s="675"/>
      <c r="AZ11" s="675"/>
      <c r="BA11" s="675"/>
      <c r="BB11" s="675"/>
      <c r="BC11" s="675"/>
      <c r="BD11" s="675"/>
      <c r="BE11" s="675"/>
      <c r="BF11" s="676"/>
      <c r="BG11" s="677">
        <v>3813</v>
      </c>
      <c r="BH11" s="678"/>
      <c r="BI11" s="678"/>
      <c r="BJ11" s="678"/>
      <c r="BK11" s="678"/>
      <c r="BL11" s="678"/>
      <c r="BM11" s="678"/>
      <c r="BN11" s="679"/>
      <c r="BO11" s="680">
        <v>0.8</v>
      </c>
      <c r="BP11" s="680"/>
      <c r="BQ11" s="680"/>
      <c r="BR11" s="680"/>
      <c r="BS11" s="686" t="s">
        <v>226</v>
      </c>
      <c r="BT11" s="678"/>
      <c r="BU11" s="678"/>
      <c r="BV11" s="678"/>
      <c r="BW11" s="678"/>
      <c r="BX11" s="678"/>
      <c r="BY11" s="678"/>
      <c r="BZ11" s="678"/>
      <c r="CA11" s="678"/>
      <c r="CB11" s="687"/>
      <c r="CD11" s="692" t="s">
        <v>248</v>
      </c>
      <c r="CE11" s="693"/>
      <c r="CF11" s="693"/>
      <c r="CG11" s="693"/>
      <c r="CH11" s="693"/>
      <c r="CI11" s="693"/>
      <c r="CJ11" s="693"/>
      <c r="CK11" s="693"/>
      <c r="CL11" s="693"/>
      <c r="CM11" s="693"/>
      <c r="CN11" s="693"/>
      <c r="CO11" s="693"/>
      <c r="CP11" s="693"/>
      <c r="CQ11" s="694"/>
      <c r="CR11" s="677">
        <v>170683</v>
      </c>
      <c r="CS11" s="678"/>
      <c r="CT11" s="678"/>
      <c r="CU11" s="678"/>
      <c r="CV11" s="678"/>
      <c r="CW11" s="678"/>
      <c r="CX11" s="678"/>
      <c r="CY11" s="679"/>
      <c r="CZ11" s="680">
        <v>5.2</v>
      </c>
      <c r="DA11" s="680"/>
      <c r="DB11" s="680"/>
      <c r="DC11" s="680"/>
      <c r="DD11" s="686">
        <v>15154</v>
      </c>
      <c r="DE11" s="678"/>
      <c r="DF11" s="678"/>
      <c r="DG11" s="678"/>
      <c r="DH11" s="678"/>
      <c r="DI11" s="678"/>
      <c r="DJ11" s="678"/>
      <c r="DK11" s="678"/>
      <c r="DL11" s="678"/>
      <c r="DM11" s="678"/>
      <c r="DN11" s="678"/>
      <c r="DO11" s="678"/>
      <c r="DP11" s="679"/>
      <c r="DQ11" s="686">
        <v>112562</v>
      </c>
      <c r="DR11" s="678"/>
      <c r="DS11" s="678"/>
      <c r="DT11" s="678"/>
      <c r="DU11" s="678"/>
      <c r="DV11" s="678"/>
      <c r="DW11" s="678"/>
      <c r="DX11" s="678"/>
      <c r="DY11" s="678"/>
      <c r="DZ11" s="678"/>
      <c r="EA11" s="678"/>
      <c r="EB11" s="678"/>
      <c r="EC11" s="687"/>
    </row>
    <row r="12" spans="2:143" ht="11.25" customHeight="1">
      <c r="B12" s="674" t="s">
        <v>249</v>
      </c>
      <c r="C12" s="675"/>
      <c r="D12" s="675"/>
      <c r="E12" s="675"/>
      <c r="F12" s="675"/>
      <c r="G12" s="675"/>
      <c r="H12" s="675"/>
      <c r="I12" s="675"/>
      <c r="J12" s="675"/>
      <c r="K12" s="675"/>
      <c r="L12" s="675"/>
      <c r="M12" s="675"/>
      <c r="N12" s="675"/>
      <c r="O12" s="675"/>
      <c r="P12" s="675"/>
      <c r="Q12" s="676"/>
      <c r="R12" s="677">
        <v>56458</v>
      </c>
      <c r="S12" s="678"/>
      <c r="T12" s="678"/>
      <c r="U12" s="678"/>
      <c r="V12" s="678"/>
      <c r="W12" s="678"/>
      <c r="X12" s="678"/>
      <c r="Y12" s="679"/>
      <c r="Z12" s="680">
        <v>1.6</v>
      </c>
      <c r="AA12" s="680"/>
      <c r="AB12" s="680"/>
      <c r="AC12" s="680"/>
      <c r="AD12" s="681">
        <v>56458</v>
      </c>
      <c r="AE12" s="681"/>
      <c r="AF12" s="681"/>
      <c r="AG12" s="681"/>
      <c r="AH12" s="681"/>
      <c r="AI12" s="681"/>
      <c r="AJ12" s="681"/>
      <c r="AK12" s="681"/>
      <c r="AL12" s="682">
        <v>3</v>
      </c>
      <c r="AM12" s="683"/>
      <c r="AN12" s="683"/>
      <c r="AO12" s="684"/>
      <c r="AP12" s="674" t="s">
        <v>250</v>
      </c>
      <c r="AQ12" s="675"/>
      <c r="AR12" s="675"/>
      <c r="AS12" s="675"/>
      <c r="AT12" s="675"/>
      <c r="AU12" s="675"/>
      <c r="AV12" s="675"/>
      <c r="AW12" s="675"/>
      <c r="AX12" s="675"/>
      <c r="AY12" s="675"/>
      <c r="AZ12" s="675"/>
      <c r="BA12" s="675"/>
      <c r="BB12" s="675"/>
      <c r="BC12" s="675"/>
      <c r="BD12" s="675"/>
      <c r="BE12" s="675"/>
      <c r="BF12" s="676"/>
      <c r="BG12" s="677">
        <v>299468</v>
      </c>
      <c r="BH12" s="678"/>
      <c r="BI12" s="678"/>
      <c r="BJ12" s="678"/>
      <c r="BK12" s="678"/>
      <c r="BL12" s="678"/>
      <c r="BM12" s="678"/>
      <c r="BN12" s="679"/>
      <c r="BO12" s="680">
        <v>62.1</v>
      </c>
      <c r="BP12" s="680"/>
      <c r="BQ12" s="680"/>
      <c r="BR12" s="680"/>
      <c r="BS12" s="686" t="s">
        <v>226</v>
      </c>
      <c r="BT12" s="678"/>
      <c r="BU12" s="678"/>
      <c r="BV12" s="678"/>
      <c r="BW12" s="678"/>
      <c r="BX12" s="678"/>
      <c r="BY12" s="678"/>
      <c r="BZ12" s="678"/>
      <c r="CA12" s="678"/>
      <c r="CB12" s="687"/>
      <c r="CD12" s="692" t="s">
        <v>251</v>
      </c>
      <c r="CE12" s="693"/>
      <c r="CF12" s="693"/>
      <c r="CG12" s="693"/>
      <c r="CH12" s="693"/>
      <c r="CI12" s="693"/>
      <c r="CJ12" s="693"/>
      <c r="CK12" s="693"/>
      <c r="CL12" s="693"/>
      <c r="CM12" s="693"/>
      <c r="CN12" s="693"/>
      <c r="CO12" s="693"/>
      <c r="CP12" s="693"/>
      <c r="CQ12" s="694"/>
      <c r="CR12" s="677">
        <v>392079</v>
      </c>
      <c r="CS12" s="678"/>
      <c r="CT12" s="678"/>
      <c r="CU12" s="678"/>
      <c r="CV12" s="678"/>
      <c r="CW12" s="678"/>
      <c r="CX12" s="678"/>
      <c r="CY12" s="679"/>
      <c r="CZ12" s="680">
        <v>12</v>
      </c>
      <c r="DA12" s="680"/>
      <c r="DB12" s="680"/>
      <c r="DC12" s="680"/>
      <c r="DD12" s="686">
        <v>168641</v>
      </c>
      <c r="DE12" s="678"/>
      <c r="DF12" s="678"/>
      <c r="DG12" s="678"/>
      <c r="DH12" s="678"/>
      <c r="DI12" s="678"/>
      <c r="DJ12" s="678"/>
      <c r="DK12" s="678"/>
      <c r="DL12" s="678"/>
      <c r="DM12" s="678"/>
      <c r="DN12" s="678"/>
      <c r="DO12" s="678"/>
      <c r="DP12" s="679"/>
      <c r="DQ12" s="686">
        <v>195546</v>
      </c>
      <c r="DR12" s="678"/>
      <c r="DS12" s="678"/>
      <c r="DT12" s="678"/>
      <c r="DU12" s="678"/>
      <c r="DV12" s="678"/>
      <c r="DW12" s="678"/>
      <c r="DX12" s="678"/>
      <c r="DY12" s="678"/>
      <c r="DZ12" s="678"/>
      <c r="EA12" s="678"/>
      <c r="EB12" s="678"/>
      <c r="EC12" s="687"/>
    </row>
    <row r="13" spans="2:143" ht="11.25" customHeight="1">
      <c r="B13" s="674" t="s">
        <v>252</v>
      </c>
      <c r="C13" s="675"/>
      <c r="D13" s="675"/>
      <c r="E13" s="675"/>
      <c r="F13" s="675"/>
      <c r="G13" s="675"/>
      <c r="H13" s="675"/>
      <c r="I13" s="675"/>
      <c r="J13" s="675"/>
      <c r="K13" s="675"/>
      <c r="L13" s="675"/>
      <c r="M13" s="675"/>
      <c r="N13" s="675"/>
      <c r="O13" s="675"/>
      <c r="P13" s="675"/>
      <c r="Q13" s="676"/>
      <c r="R13" s="677" t="s">
        <v>130</v>
      </c>
      <c r="S13" s="678"/>
      <c r="T13" s="678"/>
      <c r="U13" s="678"/>
      <c r="V13" s="678"/>
      <c r="W13" s="678"/>
      <c r="X13" s="678"/>
      <c r="Y13" s="679"/>
      <c r="Z13" s="680" t="s">
        <v>243</v>
      </c>
      <c r="AA13" s="680"/>
      <c r="AB13" s="680"/>
      <c r="AC13" s="680"/>
      <c r="AD13" s="681" t="s">
        <v>130</v>
      </c>
      <c r="AE13" s="681"/>
      <c r="AF13" s="681"/>
      <c r="AG13" s="681"/>
      <c r="AH13" s="681"/>
      <c r="AI13" s="681"/>
      <c r="AJ13" s="681"/>
      <c r="AK13" s="681"/>
      <c r="AL13" s="682" t="s">
        <v>130</v>
      </c>
      <c r="AM13" s="683"/>
      <c r="AN13" s="683"/>
      <c r="AO13" s="684"/>
      <c r="AP13" s="674" t="s">
        <v>253</v>
      </c>
      <c r="AQ13" s="675"/>
      <c r="AR13" s="675"/>
      <c r="AS13" s="675"/>
      <c r="AT13" s="675"/>
      <c r="AU13" s="675"/>
      <c r="AV13" s="675"/>
      <c r="AW13" s="675"/>
      <c r="AX13" s="675"/>
      <c r="AY13" s="675"/>
      <c r="AZ13" s="675"/>
      <c r="BA13" s="675"/>
      <c r="BB13" s="675"/>
      <c r="BC13" s="675"/>
      <c r="BD13" s="675"/>
      <c r="BE13" s="675"/>
      <c r="BF13" s="676"/>
      <c r="BG13" s="677">
        <v>291327</v>
      </c>
      <c r="BH13" s="678"/>
      <c r="BI13" s="678"/>
      <c r="BJ13" s="678"/>
      <c r="BK13" s="678"/>
      <c r="BL13" s="678"/>
      <c r="BM13" s="678"/>
      <c r="BN13" s="679"/>
      <c r="BO13" s="680">
        <v>60.4</v>
      </c>
      <c r="BP13" s="680"/>
      <c r="BQ13" s="680"/>
      <c r="BR13" s="680"/>
      <c r="BS13" s="686" t="s">
        <v>226</v>
      </c>
      <c r="BT13" s="678"/>
      <c r="BU13" s="678"/>
      <c r="BV13" s="678"/>
      <c r="BW13" s="678"/>
      <c r="BX13" s="678"/>
      <c r="BY13" s="678"/>
      <c r="BZ13" s="678"/>
      <c r="CA13" s="678"/>
      <c r="CB13" s="687"/>
      <c r="CD13" s="692" t="s">
        <v>254</v>
      </c>
      <c r="CE13" s="693"/>
      <c r="CF13" s="693"/>
      <c r="CG13" s="693"/>
      <c r="CH13" s="693"/>
      <c r="CI13" s="693"/>
      <c r="CJ13" s="693"/>
      <c r="CK13" s="693"/>
      <c r="CL13" s="693"/>
      <c r="CM13" s="693"/>
      <c r="CN13" s="693"/>
      <c r="CO13" s="693"/>
      <c r="CP13" s="693"/>
      <c r="CQ13" s="694"/>
      <c r="CR13" s="677">
        <v>370993</v>
      </c>
      <c r="CS13" s="678"/>
      <c r="CT13" s="678"/>
      <c r="CU13" s="678"/>
      <c r="CV13" s="678"/>
      <c r="CW13" s="678"/>
      <c r="CX13" s="678"/>
      <c r="CY13" s="679"/>
      <c r="CZ13" s="680">
        <v>11.4</v>
      </c>
      <c r="DA13" s="680"/>
      <c r="DB13" s="680"/>
      <c r="DC13" s="680"/>
      <c r="DD13" s="686">
        <v>253202</v>
      </c>
      <c r="DE13" s="678"/>
      <c r="DF13" s="678"/>
      <c r="DG13" s="678"/>
      <c r="DH13" s="678"/>
      <c r="DI13" s="678"/>
      <c r="DJ13" s="678"/>
      <c r="DK13" s="678"/>
      <c r="DL13" s="678"/>
      <c r="DM13" s="678"/>
      <c r="DN13" s="678"/>
      <c r="DO13" s="678"/>
      <c r="DP13" s="679"/>
      <c r="DQ13" s="686">
        <v>133252</v>
      </c>
      <c r="DR13" s="678"/>
      <c r="DS13" s="678"/>
      <c r="DT13" s="678"/>
      <c r="DU13" s="678"/>
      <c r="DV13" s="678"/>
      <c r="DW13" s="678"/>
      <c r="DX13" s="678"/>
      <c r="DY13" s="678"/>
      <c r="DZ13" s="678"/>
      <c r="EA13" s="678"/>
      <c r="EB13" s="678"/>
      <c r="EC13" s="687"/>
    </row>
    <row r="14" spans="2:143" ht="11.25" customHeight="1">
      <c r="B14" s="674" t="s">
        <v>255</v>
      </c>
      <c r="C14" s="675"/>
      <c r="D14" s="675"/>
      <c r="E14" s="675"/>
      <c r="F14" s="675"/>
      <c r="G14" s="675"/>
      <c r="H14" s="675"/>
      <c r="I14" s="675"/>
      <c r="J14" s="675"/>
      <c r="K14" s="675"/>
      <c r="L14" s="675"/>
      <c r="M14" s="675"/>
      <c r="N14" s="675"/>
      <c r="O14" s="675"/>
      <c r="P14" s="675"/>
      <c r="Q14" s="676"/>
      <c r="R14" s="677" t="s">
        <v>130</v>
      </c>
      <c r="S14" s="678"/>
      <c r="T14" s="678"/>
      <c r="U14" s="678"/>
      <c r="V14" s="678"/>
      <c r="W14" s="678"/>
      <c r="X14" s="678"/>
      <c r="Y14" s="679"/>
      <c r="Z14" s="680" t="s">
        <v>130</v>
      </c>
      <c r="AA14" s="680"/>
      <c r="AB14" s="680"/>
      <c r="AC14" s="680"/>
      <c r="AD14" s="681" t="s">
        <v>130</v>
      </c>
      <c r="AE14" s="681"/>
      <c r="AF14" s="681"/>
      <c r="AG14" s="681"/>
      <c r="AH14" s="681"/>
      <c r="AI14" s="681"/>
      <c r="AJ14" s="681"/>
      <c r="AK14" s="681"/>
      <c r="AL14" s="682" t="s">
        <v>130</v>
      </c>
      <c r="AM14" s="683"/>
      <c r="AN14" s="683"/>
      <c r="AO14" s="684"/>
      <c r="AP14" s="674" t="s">
        <v>256</v>
      </c>
      <c r="AQ14" s="675"/>
      <c r="AR14" s="675"/>
      <c r="AS14" s="675"/>
      <c r="AT14" s="675"/>
      <c r="AU14" s="675"/>
      <c r="AV14" s="675"/>
      <c r="AW14" s="675"/>
      <c r="AX14" s="675"/>
      <c r="AY14" s="675"/>
      <c r="AZ14" s="675"/>
      <c r="BA14" s="675"/>
      <c r="BB14" s="675"/>
      <c r="BC14" s="675"/>
      <c r="BD14" s="675"/>
      <c r="BE14" s="675"/>
      <c r="BF14" s="676"/>
      <c r="BG14" s="677">
        <v>9764</v>
      </c>
      <c r="BH14" s="678"/>
      <c r="BI14" s="678"/>
      <c r="BJ14" s="678"/>
      <c r="BK14" s="678"/>
      <c r="BL14" s="678"/>
      <c r="BM14" s="678"/>
      <c r="BN14" s="679"/>
      <c r="BO14" s="680">
        <v>2</v>
      </c>
      <c r="BP14" s="680"/>
      <c r="BQ14" s="680"/>
      <c r="BR14" s="680"/>
      <c r="BS14" s="686" t="s">
        <v>130</v>
      </c>
      <c r="BT14" s="678"/>
      <c r="BU14" s="678"/>
      <c r="BV14" s="678"/>
      <c r="BW14" s="678"/>
      <c r="BX14" s="678"/>
      <c r="BY14" s="678"/>
      <c r="BZ14" s="678"/>
      <c r="CA14" s="678"/>
      <c r="CB14" s="687"/>
      <c r="CD14" s="692" t="s">
        <v>257</v>
      </c>
      <c r="CE14" s="693"/>
      <c r="CF14" s="693"/>
      <c r="CG14" s="693"/>
      <c r="CH14" s="693"/>
      <c r="CI14" s="693"/>
      <c r="CJ14" s="693"/>
      <c r="CK14" s="693"/>
      <c r="CL14" s="693"/>
      <c r="CM14" s="693"/>
      <c r="CN14" s="693"/>
      <c r="CO14" s="693"/>
      <c r="CP14" s="693"/>
      <c r="CQ14" s="694"/>
      <c r="CR14" s="677">
        <v>136234</v>
      </c>
      <c r="CS14" s="678"/>
      <c r="CT14" s="678"/>
      <c r="CU14" s="678"/>
      <c r="CV14" s="678"/>
      <c r="CW14" s="678"/>
      <c r="CX14" s="678"/>
      <c r="CY14" s="679"/>
      <c r="CZ14" s="680">
        <v>4.2</v>
      </c>
      <c r="DA14" s="680"/>
      <c r="DB14" s="680"/>
      <c r="DC14" s="680"/>
      <c r="DD14" s="686">
        <v>28149</v>
      </c>
      <c r="DE14" s="678"/>
      <c r="DF14" s="678"/>
      <c r="DG14" s="678"/>
      <c r="DH14" s="678"/>
      <c r="DI14" s="678"/>
      <c r="DJ14" s="678"/>
      <c r="DK14" s="678"/>
      <c r="DL14" s="678"/>
      <c r="DM14" s="678"/>
      <c r="DN14" s="678"/>
      <c r="DO14" s="678"/>
      <c r="DP14" s="679"/>
      <c r="DQ14" s="686">
        <v>105134</v>
      </c>
      <c r="DR14" s="678"/>
      <c r="DS14" s="678"/>
      <c r="DT14" s="678"/>
      <c r="DU14" s="678"/>
      <c r="DV14" s="678"/>
      <c r="DW14" s="678"/>
      <c r="DX14" s="678"/>
      <c r="DY14" s="678"/>
      <c r="DZ14" s="678"/>
      <c r="EA14" s="678"/>
      <c r="EB14" s="678"/>
      <c r="EC14" s="687"/>
    </row>
    <row r="15" spans="2:143" ht="11.25" customHeight="1">
      <c r="B15" s="674" t="s">
        <v>258</v>
      </c>
      <c r="C15" s="675"/>
      <c r="D15" s="675"/>
      <c r="E15" s="675"/>
      <c r="F15" s="675"/>
      <c r="G15" s="675"/>
      <c r="H15" s="675"/>
      <c r="I15" s="675"/>
      <c r="J15" s="675"/>
      <c r="K15" s="675"/>
      <c r="L15" s="675"/>
      <c r="M15" s="675"/>
      <c r="N15" s="675"/>
      <c r="O15" s="675"/>
      <c r="P15" s="675"/>
      <c r="Q15" s="676"/>
      <c r="R15" s="677">
        <v>5910</v>
      </c>
      <c r="S15" s="678"/>
      <c r="T15" s="678"/>
      <c r="U15" s="678"/>
      <c r="V15" s="678"/>
      <c r="W15" s="678"/>
      <c r="X15" s="678"/>
      <c r="Y15" s="679"/>
      <c r="Z15" s="680">
        <v>0.2</v>
      </c>
      <c r="AA15" s="680"/>
      <c r="AB15" s="680"/>
      <c r="AC15" s="680"/>
      <c r="AD15" s="681">
        <v>5910</v>
      </c>
      <c r="AE15" s="681"/>
      <c r="AF15" s="681"/>
      <c r="AG15" s="681"/>
      <c r="AH15" s="681"/>
      <c r="AI15" s="681"/>
      <c r="AJ15" s="681"/>
      <c r="AK15" s="681"/>
      <c r="AL15" s="682">
        <v>0.3</v>
      </c>
      <c r="AM15" s="683"/>
      <c r="AN15" s="683"/>
      <c r="AO15" s="684"/>
      <c r="AP15" s="674" t="s">
        <v>259</v>
      </c>
      <c r="AQ15" s="675"/>
      <c r="AR15" s="675"/>
      <c r="AS15" s="675"/>
      <c r="AT15" s="675"/>
      <c r="AU15" s="675"/>
      <c r="AV15" s="675"/>
      <c r="AW15" s="675"/>
      <c r="AX15" s="675"/>
      <c r="AY15" s="675"/>
      <c r="AZ15" s="675"/>
      <c r="BA15" s="675"/>
      <c r="BB15" s="675"/>
      <c r="BC15" s="675"/>
      <c r="BD15" s="675"/>
      <c r="BE15" s="675"/>
      <c r="BF15" s="676"/>
      <c r="BG15" s="677">
        <v>13125</v>
      </c>
      <c r="BH15" s="678"/>
      <c r="BI15" s="678"/>
      <c r="BJ15" s="678"/>
      <c r="BK15" s="678"/>
      <c r="BL15" s="678"/>
      <c r="BM15" s="678"/>
      <c r="BN15" s="679"/>
      <c r="BO15" s="680">
        <v>2.7</v>
      </c>
      <c r="BP15" s="680"/>
      <c r="BQ15" s="680"/>
      <c r="BR15" s="680"/>
      <c r="BS15" s="686" t="s">
        <v>130</v>
      </c>
      <c r="BT15" s="678"/>
      <c r="BU15" s="678"/>
      <c r="BV15" s="678"/>
      <c r="BW15" s="678"/>
      <c r="BX15" s="678"/>
      <c r="BY15" s="678"/>
      <c r="BZ15" s="678"/>
      <c r="CA15" s="678"/>
      <c r="CB15" s="687"/>
      <c r="CD15" s="692" t="s">
        <v>260</v>
      </c>
      <c r="CE15" s="693"/>
      <c r="CF15" s="693"/>
      <c r="CG15" s="693"/>
      <c r="CH15" s="693"/>
      <c r="CI15" s="693"/>
      <c r="CJ15" s="693"/>
      <c r="CK15" s="693"/>
      <c r="CL15" s="693"/>
      <c r="CM15" s="693"/>
      <c r="CN15" s="693"/>
      <c r="CO15" s="693"/>
      <c r="CP15" s="693"/>
      <c r="CQ15" s="694"/>
      <c r="CR15" s="677">
        <v>327561</v>
      </c>
      <c r="CS15" s="678"/>
      <c r="CT15" s="678"/>
      <c r="CU15" s="678"/>
      <c r="CV15" s="678"/>
      <c r="CW15" s="678"/>
      <c r="CX15" s="678"/>
      <c r="CY15" s="679"/>
      <c r="CZ15" s="680">
        <v>10</v>
      </c>
      <c r="DA15" s="680"/>
      <c r="DB15" s="680"/>
      <c r="DC15" s="680"/>
      <c r="DD15" s="686">
        <v>84599</v>
      </c>
      <c r="DE15" s="678"/>
      <c r="DF15" s="678"/>
      <c r="DG15" s="678"/>
      <c r="DH15" s="678"/>
      <c r="DI15" s="678"/>
      <c r="DJ15" s="678"/>
      <c r="DK15" s="678"/>
      <c r="DL15" s="678"/>
      <c r="DM15" s="678"/>
      <c r="DN15" s="678"/>
      <c r="DO15" s="678"/>
      <c r="DP15" s="679"/>
      <c r="DQ15" s="686">
        <v>237422</v>
      </c>
      <c r="DR15" s="678"/>
      <c r="DS15" s="678"/>
      <c r="DT15" s="678"/>
      <c r="DU15" s="678"/>
      <c r="DV15" s="678"/>
      <c r="DW15" s="678"/>
      <c r="DX15" s="678"/>
      <c r="DY15" s="678"/>
      <c r="DZ15" s="678"/>
      <c r="EA15" s="678"/>
      <c r="EB15" s="678"/>
      <c r="EC15" s="687"/>
    </row>
    <row r="16" spans="2:143" ht="11.25" customHeight="1">
      <c r="B16" s="674" t="s">
        <v>261</v>
      </c>
      <c r="C16" s="675"/>
      <c r="D16" s="675"/>
      <c r="E16" s="675"/>
      <c r="F16" s="675"/>
      <c r="G16" s="675"/>
      <c r="H16" s="675"/>
      <c r="I16" s="675"/>
      <c r="J16" s="675"/>
      <c r="K16" s="675"/>
      <c r="L16" s="675"/>
      <c r="M16" s="675"/>
      <c r="N16" s="675"/>
      <c r="O16" s="675"/>
      <c r="P16" s="675"/>
      <c r="Q16" s="676"/>
      <c r="R16" s="677" t="s">
        <v>226</v>
      </c>
      <c r="S16" s="678"/>
      <c r="T16" s="678"/>
      <c r="U16" s="678"/>
      <c r="V16" s="678"/>
      <c r="W16" s="678"/>
      <c r="X16" s="678"/>
      <c r="Y16" s="679"/>
      <c r="Z16" s="680" t="s">
        <v>226</v>
      </c>
      <c r="AA16" s="680"/>
      <c r="AB16" s="680"/>
      <c r="AC16" s="680"/>
      <c r="AD16" s="681" t="s">
        <v>130</v>
      </c>
      <c r="AE16" s="681"/>
      <c r="AF16" s="681"/>
      <c r="AG16" s="681"/>
      <c r="AH16" s="681"/>
      <c r="AI16" s="681"/>
      <c r="AJ16" s="681"/>
      <c r="AK16" s="681"/>
      <c r="AL16" s="682" t="s">
        <v>226</v>
      </c>
      <c r="AM16" s="683"/>
      <c r="AN16" s="683"/>
      <c r="AO16" s="684"/>
      <c r="AP16" s="674" t="s">
        <v>262</v>
      </c>
      <c r="AQ16" s="675"/>
      <c r="AR16" s="675"/>
      <c r="AS16" s="675"/>
      <c r="AT16" s="675"/>
      <c r="AU16" s="675"/>
      <c r="AV16" s="675"/>
      <c r="AW16" s="675"/>
      <c r="AX16" s="675"/>
      <c r="AY16" s="675"/>
      <c r="AZ16" s="675"/>
      <c r="BA16" s="675"/>
      <c r="BB16" s="675"/>
      <c r="BC16" s="675"/>
      <c r="BD16" s="675"/>
      <c r="BE16" s="675"/>
      <c r="BF16" s="676"/>
      <c r="BG16" s="677" t="s">
        <v>243</v>
      </c>
      <c r="BH16" s="678"/>
      <c r="BI16" s="678"/>
      <c r="BJ16" s="678"/>
      <c r="BK16" s="678"/>
      <c r="BL16" s="678"/>
      <c r="BM16" s="678"/>
      <c r="BN16" s="679"/>
      <c r="BO16" s="680" t="s">
        <v>130</v>
      </c>
      <c r="BP16" s="680"/>
      <c r="BQ16" s="680"/>
      <c r="BR16" s="680"/>
      <c r="BS16" s="686" t="s">
        <v>226</v>
      </c>
      <c r="BT16" s="678"/>
      <c r="BU16" s="678"/>
      <c r="BV16" s="678"/>
      <c r="BW16" s="678"/>
      <c r="BX16" s="678"/>
      <c r="BY16" s="678"/>
      <c r="BZ16" s="678"/>
      <c r="CA16" s="678"/>
      <c r="CB16" s="687"/>
      <c r="CD16" s="692" t="s">
        <v>263</v>
      </c>
      <c r="CE16" s="693"/>
      <c r="CF16" s="693"/>
      <c r="CG16" s="693"/>
      <c r="CH16" s="693"/>
      <c r="CI16" s="693"/>
      <c r="CJ16" s="693"/>
      <c r="CK16" s="693"/>
      <c r="CL16" s="693"/>
      <c r="CM16" s="693"/>
      <c r="CN16" s="693"/>
      <c r="CO16" s="693"/>
      <c r="CP16" s="693"/>
      <c r="CQ16" s="694"/>
      <c r="CR16" s="677">
        <v>2723</v>
      </c>
      <c r="CS16" s="678"/>
      <c r="CT16" s="678"/>
      <c r="CU16" s="678"/>
      <c r="CV16" s="678"/>
      <c r="CW16" s="678"/>
      <c r="CX16" s="678"/>
      <c r="CY16" s="679"/>
      <c r="CZ16" s="680">
        <v>0.1</v>
      </c>
      <c r="DA16" s="680"/>
      <c r="DB16" s="680"/>
      <c r="DC16" s="680"/>
      <c r="DD16" s="686" t="s">
        <v>243</v>
      </c>
      <c r="DE16" s="678"/>
      <c r="DF16" s="678"/>
      <c r="DG16" s="678"/>
      <c r="DH16" s="678"/>
      <c r="DI16" s="678"/>
      <c r="DJ16" s="678"/>
      <c r="DK16" s="678"/>
      <c r="DL16" s="678"/>
      <c r="DM16" s="678"/>
      <c r="DN16" s="678"/>
      <c r="DO16" s="678"/>
      <c r="DP16" s="679"/>
      <c r="DQ16" s="686">
        <v>11</v>
      </c>
      <c r="DR16" s="678"/>
      <c r="DS16" s="678"/>
      <c r="DT16" s="678"/>
      <c r="DU16" s="678"/>
      <c r="DV16" s="678"/>
      <c r="DW16" s="678"/>
      <c r="DX16" s="678"/>
      <c r="DY16" s="678"/>
      <c r="DZ16" s="678"/>
      <c r="EA16" s="678"/>
      <c r="EB16" s="678"/>
      <c r="EC16" s="687"/>
    </row>
    <row r="17" spans="2:133" ht="11.25" customHeight="1">
      <c r="B17" s="674" t="s">
        <v>264</v>
      </c>
      <c r="C17" s="675"/>
      <c r="D17" s="675"/>
      <c r="E17" s="675"/>
      <c r="F17" s="675"/>
      <c r="G17" s="675"/>
      <c r="H17" s="675"/>
      <c r="I17" s="675"/>
      <c r="J17" s="675"/>
      <c r="K17" s="675"/>
      <c r="L17" s="675"/>
      <c r="M17" s="675"/>
      <c r="N17" s="675"/>
      <c r="O17" s="675"/>
      <c r="P17" s="675"/>
      <c r="Q17" s="676"/>
      <c r="R17" s="677">
        <v>329</v>
      </c>
      <c r="S17" s="678"/>
      <c r="T17" s="678"/>
      <c r="U17" s="678"/>
      <c r="V17" s="678"/>
      <c r="W17" s="678"/>
      <c r="X17" s="678"/>
      <c r="Y17" s="679"/>
      <c r="Z17" s="680">
        <v>0</v>
      </c>
      <c r="AA17" s="680"/>
      <c r="AB17" s="680"/>
      <c r="AC17" s="680"/>
      <c r="AD17" s="681">
        <v>329</v>
      </c>
      <c r="AE17" s="681"/>
      <c r="AF17" s="681"/>
      <c r="AG17" s="681"/>
      <c r="AH17" s="681"/>
      <c r="AI17" s="681"/>
      <c r="AJ17" s="681"/>
      <c r="AK17" s="681"/>
      <c r="AL17" s="682">
        <v>0</v>
      </c>
      <c r="AM17" s="683"/>
      <c r="AN17" s="683"/>
      <c r="AO17" s="684"/>
      <c r="AP17" s="674" t="s">
        <v>265</v>
      </c>
      <c r="AQ17" s="675"/>
      <c r="AR17" s="675"/>
      <c r="AS17" s="675"/>
      <c r="AT17" s="675"/>
      <c r="AU17" s="675"/>
      <c r="AV17" s="675"/>
      <c r="AW17" s="675"/>
      <c r="AX17" s="675"/>
      <c r="AY17" s="675"/>
      <c r="AZ17" s="675"/>
      <c r="BA17" s="675"/>
      <c r="BB17" s="675"/>
      <c r="BC17" s="675"/>
      <c r="BD17" s="675"/>
      <c r="BE17" s="675"/>
      <c r="BF17" s="676"/>
      <c r="BG17" s="677" t="s">
        <v>226</v>
      </c>
      <c r="BH17" s="678"/>
      <c r="BI17" s="678"/>
      <c r="BJ17" s="678"/>
      <c r="BK17" s="678"/>
      <c r="BL17" s="678"/>
      <c r="BM17" s="678"/>
      <c r="BN17" s="679"/>
      <c r="BO17" s="680" t="s">
        <v>226</v>
      </c>
      <c r="BP17" s="680"/>
      <c r="BQ17" s="680"/>
      <c r="BR17" s="680"/>
      <c r="BS17" s="686" t="s">
        <v>130</v>
      </c>
      <c r="BT17" s="678"/>
      <c r="BU17" s="678"/>
      <c r="BV17" s="678"/>
      <c r="BW17" s="678"/>
      <c r="BX17" s="678"/>
      <c r="BY17" s="678"/>
      <c r="BZ17" s="678"/>
      <c r="CA17" s="678"/>
      <c r="CB17" s="687"/>
      <c r="CD17" s="692" t="s">
        <v>266</v>
      </c>
      <c r="CE17" s="693"/>
      <c r="CF17" s="693"/>
      <c r="CG17" s="693"/>
      <c r="CH17" s="693"/>
      <c r="CI17" s="693"/>
      <c r="CJ17" s="693"/>
      <c r="CK17" s="693"/>
      <c r="CL17" s="693"/>
      <c r="CM17" s="693"/>
      <c r="CN17" s="693"/>
      <c r="CO17" s="693"/>
      <c r="CP17" s="693"/>
      <c r="CQ17" s="694"/>
      <c r="CR17" s="677">
        <v>372442</v>
      </c>
      <c r="CS17" s="678"/>
      <c r="CT17" s="678"/>
      <c r="CU17" s="678"/>
      <c r="CV17" s="678"/>
      <c r="CW17" s="678"/>
      <c r="CX17" s="678"/>
      <c r="CY17" s="679"/>
      <c r="CZ17" s="680">
        <v>11.4</v>
      </c>
      <c r="DA17" s="680"/>
      <c r="DB17" s="680"/>
      <c r="DC17" s="680"/>
      <c r="DD17" s="686" t="s">
        <v>226</v>
      </c>
      <c r="DE17" s="678"/>
      <c r="DF17" s="678"/>
      <c r="DG17" s="678"/>
      <c r="DH17" s="678"/>
      <c r="DI17" s="678"/>
      <c r="DJ17" s="678"/>
      <c r="DK17" s="678"/>
      <c r="DL17" s="678"/>
      <c r="DM17" s="678"/>
      <c r="DN17" s="678"/>
      <c r="DO17" s="678"/>
      <c r="DP17" s="679"/>
      <c r="DQ17" s="686">
        <v>358152</v>
      </c>
      <c r="DR17" s="678"/>
      <c r="DS17" s="678"/>
      <c r="DT17" s="678"/>
      <c r="DU17" s="678"/>
      <c r="DV17" s="678"/>
      <c r="DW17" s="678"/>
      <c r="DX17" s="678"/>
      <c r="DY17" s="678"/>
      <c r="DZ17" s="678"/>
      <c r="EA17" s="678"/>
      <c r="EB17" s="678"/>
      <c r="EC17" s="687"/>
    </row>
    <row r="18" spans="2:133" ht="11.25" customHeight="1">
      <c r="B18" s="674" t="s">
        <v>267</v>
      </c>
      <c r="C18" s="675"/>
      <c r="D18" s="675"/>
      <c r="E18" s="675"/>
      <c r="F18" s="675"/>
      <c r="G18" s="675"/>
      <c r="H18" s="675"/>
      <c r="I18" s="675"/>
      <c r="J18" s="675"/>
      <c r="K18" s="675"/>
      <c r="L18" s="675"/>
      <c r="M18" s="675"/>
      <c r="N18" s="675"/>
      <c r="O18" s="675"/>
      <c r="P18" s="675"/>
      <c r="Q18" s="676"/>
      <c r="R18" s="677">
        <v>1430708</v>
      </c>
      <c r="S18" s="678"/>
      <c r="T18" s="678"/>
      <c r="U18" s="678"/>
      <c r="V18" s="678"/>
      <c r="W18" s="678"/>
      <c r="X18" s="678"/>
      <c r="Y18" s="679"/>
      <c r="Z18" s="680">
        <v>41.3</v>
      </c>
      <c r="AA18" s="680"/>
      <c r="AB18" s="680"/>
      <c r="AC18" s="680"/>
      <c r="AD18" s="681">
        <v>1275925</v>
      </c>
      <c r="AE18" s="681"/>
      <c r="AF18" s="681"/>
      <c r="AG18" s="681"/>
      <c r="AH18" s="681"/>
      <c r="AI18" s="681"/>
      <c r="AJ18" s="681"/>
      <c r="AK18" s="681"/>
      <c r="AL18" s="682">
        <v>68.7</v>
      </c>
      <c r="AM18" s="683"/>
      <c r="AN18" s="683"/>
      <c r="AO18" s="684"/>
      <c r="AP18" s="674" t="s">
        <v>268</v>
      </c>
      <c r="AQ18" s="675"/>
      <c r="AR18" s="675"/>
      <c r="AS18" s="675"/>
      <c r="AT18" s="675"/>
      <c r="AU18" s="675"/>
      <c r="AV18" s="675"/>
      <c r="AW18" s="675"/>
      <c r="AX18" s="675"/>
      <c r="AY18" s="675"/>
      <c r="AZ18" s="675"/>
      <c r="BA18" s="675"/>
      <c r="BB18" s="675"/>
      <c r="BC18" s="675"/>
      <c r="BD18" s="675"/>
      <c r="BE18" s="675"/>
      <c r="BF18" s="676"/>
      <c r="BG18" s="677" t="s">
        <v>130</v>
      </c>
      <c r="BH18" s="678"/>
      <c r="BI18" s="678"/>
      <c r="BJ18" s="678"/>
      <c r="BK18" s="678"/>
      <c r="BL18" s="678"/>
      <c r="BM18" s="678"/>
      <c r="BN18" s="679"/>
      <c r="BO18" s="680" t="s">
        <v>226</v>
      </c>
      <c r="BP18" s="680"/>
      <c r="BQ18" s="680"/>
      <c r="BR18" s="680"/>
      <c r="BS18" s="686" t="s">
        <v>130</v>
      </c>
      <c r="BT18" s="678"/>
      <c r="BU18" s="678"/>
      <c r="BV18" s="678"/>
      <c r="BW18" s="678"/>
      <c r="BX18" s="678"/>
      <c r="BY18" s="678"/>
      <c r="BZ18" s="678"/>
      <c r="CA18" s="678"/>
      <c r="CB18" s="687"/>
      <c r="CD18" s="692" t="s">
        <v>269</v>
      </c>
      <c r="CE18" s="693"/>
      <c r="CF18" s="693"/>
      <c r="CG18" s="693"/>
      <c r="CH18" s="693"/>
      <c r="CI18" s="693"/>
      <c r="CJ18" s="693"/>
      <c r="CK18" s="693"/>
      <c r="CL18" s="693"/>
      <c r="CM18" s="693"/>
      <c r="CN18" s="693"/>
      <c r="CO18" s="693"/>
      <c r="CP18" s="693"/>
      <c r="CQ18" s="694"/>
      <c r="CR18" s="677" t="s">
        <v>226</v>
      </c>
      <c r="CS18" s="678"/>
      <c r="CT18" s="678"/>
      <c r="CU18" s="678"/>
      <c r="CV18" s="678"/>
      <c r="CW18" s="678"/>
      <c r="CX18" s="678"/>
      <c r="CY18" s="679"/>
      <c r="CZ18" s="680" t="s">
        <v>130</v>
      </c>
      <c r="DA18" s="680"/>
      <c r="DB18" s="680"/>
      <c r="DC18" s="680"/>
      <c r="DD18" s="686" t="s">
        <v>226</v>
      </c>
      <c r="DE18" s="678"/>
      <c r="DF18" s="678"/>
      <c r="DG18" s="678"/>
      <c r="DH18" s="678"/>
      <c r="DI18" s="678"/>
      <c r="DJ18" s="678"/>
      <c r="DK18" s="678"/>
      <c r="DL18" s="678"/>
      <c r="DM18" s="678"/>
      <c r="DN18" s="678"/>
      <c r="DO18" s="678"/>
      <c r="DP18" s="679"/>
      <c r="DQ18" s="686" t="s">
        <v>243</v>
      </c>
      <c r="DR18" s="678"/>
      <c r="DS18" s="678"/>
      <c r="DT18" s="678"/>
      <c r="DU18" s="678"/>
      <c r="DV18" s="678"/>
      <c r="DW18" s="678"/>
      <c r="DX18" s="678"/>
      <c r="DY18" s="678"/>
      <c r="DZ18" s="678"/>
      <c r="EA18" s="678"/>
      <c r="EB18" s="678"/>
      <c r="EC18" s="687"/>
    </row>
    <row r="19" spans="2:133" ht="11.25" customHeight="1">
      <c r="B19" s="674" t="s">
        <v>270</v>
      </c>
      <c r="C19" s="675"/>
      <c r="D19" s="675"/>
      <c r="E19" s="675"/>
      <c r="F19" s="675"/>
      <c r="G19" s="675"/>
      <c r="H19" s="675"/>
      <c r="I19" s="675"/>
      <c r="J19" s="675"/>
      <c r="K19" s="675"/>
      <c r="L19" s="675"/>
      <c r="M19" s="675"/>
      <c r="N19" s="675"/>
      <c r="O19" s="675"/>
      <c r="P19" s="675"/>
      <c r="Q19" s="676"/>
      <c r="R19" s="677">
        <v>1275925</v>
      </c>
      <c r="S19" s="678"/>
      <c r="T19" s="678"/>
      <c r="U19" s="678"/>
      <c r="V19" s="678"/>
      <c r="W19" s="678"/>
      <c r="X19" s="678"/>
      <c r="Y19" s="679"/>
      <c r="Z19" s="680">
        <v>36.799999999999997</v>
      </c>
      <c r="AA19" s="680"/>
      <c r="AB19" s="680"/>
      <c r="AC19" s="680"/>
      <c r="AD19" s="681">
        <v>1275925</v>
      </c>
      <c r="AE19" s="681"/>
      <c r="AF19" s="681"/>
      <c r="AG19" s="681"/>
      <c r="AH19" s="681"/>
      <c r="AI19" s="681"/>
      <c r="AJ19" s="681"/>
      <c r="AK19" s="681"/>
      <c r="AL19" s="682">
        <v>68.7</v>
      </c>
      <c r="AM19" s="683"/>
      <c r="AN19" s="683"/>
      <c r="AO19" s="684"/>
      <c r="AP19" s="674" t="s">
        <v>271</v>
      </c>
      <c r="AQ19" s="675"/>
      <c r="AR19" s="675"/>
      <c r="AS19" s="675"/>
      <c r="AT19" s="675"/>
      <c r="AU19" s="675"/>
      <c r="AV19" s="675"/>
      <c r="AW19" s="675"/>
      <c r="AX19" s="675"/>
      <c r="AY19" s="675"/>
      <c r="AZ19" s="675"/>
      <c r="BA19" s="675"/>
      <c r="BB19" s="675"/>
      <c r="BC19" s="675"/>
      <c r="BD19" s="675"/>
      <c r="BE19" s="675"/>
      <c r="BF19" s="676"/>
      <c r="BG19" s="677">
        <v>52238</v>
      </c>
      <c r="BH19" s="678"/>
      <c r="BI19" s="678"/>
      <c r="BJ19" s="678"/>
      <c r="BK19" s="678"/>
      <c r="BL19" s="678"/>
      <c r="BM19" s="678"/>
      <c r="BN19" s="679"/>
      <c r="BO19" s="680">
        <v>10.8</v>
      </c>
      <c r="BP19" s="680"/>
      <c r="BQ19" s="680"/>
      <c r="BR19" s="680"/>
      <c r="BS19" s="686" t="s">
        <v>130</v>
      </c>
      <c r="BT19" s="678"/>
      <c r="BU19" s="678"/>
      <c r="BV19" s="678"/>
      <c r="BW19" s="678"/>
      <c r="BX19" s="678"/>
      <c r="BY19" s="678"/>
      <c r="BZ19" s="678"/>
      <c r="CA19" s="678"/>
      <c r="CB19" s="687"/>
      <c r="CD19" s="692" t="s">
        <v>272</v>
      </c>
      <c r="CE19" s="693"/>
      <c r="CF19" s="693"/>
      <c r="CG19" s="693"/>
      <c r="CH19" s="693"/>
      <c r="CI19" s="693"/>
      <c r="CJ19" s="693"/>
      <c r="CK19" s="693"/>
      <c r="CL19" s="693"/>
      <c r="CM19" s="693"/>
      <c r="CN19" s="693"/>
      <c r="CO19" s="693"/>
      <c r="CP19" s="693"/>
      <c r="CQ19" s="694"/>
      <c r="CR19" s="677" t="s">
        <v>226</v>
      </c>
      <c r="CS19" s="678"/>
      <c r="CT19" s="678"/>
      <c r="CU19" s="678"/>
      <c r="CV19" s="678"/>
      <c r="CW19" s="678"/>
      <c r="CX19" s="678"/>
      <c r="CY19" s="679"/>
      <c r="CZ19" s="680" t="s">
        <v>130</v>
      </c>
      <c r="DA19" s="680"/>
      <c r="DB19" s="680"/>
      <c r="DC19" s="680"/>
      <c r="DD19" s="686" t="s">
        <v>130</v>
      </c>
      <c r="DE19" s="678"/>
      <c r="DF19" s="678"/>
      <c r="DG19" s="678"/>
      <c r="DH19" s="678"/>
      <c r="DI19" s="678"/>
      <c r="DJ19" s="678"/>
      <c r="DK19" s="678"/>
      <c r="DL19" s="678"/>
      <c r="DM19" s="678"/>
      <c r="DN19" s="678"/>
      <c r="DO19" s="678"/>
      <c r="DP19" s="679"/>
      <c r="DQ19" s="686" t="s">
        <v>130</v>
      </c>
      <c r="DR19" s="678"/>
      <c r="DS19" s="678"/>
      <c r="DT19" s="678"/>
      <c r="DU19" s="678"/>
      <c r="DV19" s="678"/>
      <c r="DW19" s="678"/>
      <c r="DX19" s="678"/>
      <c r="DY19" s="678"/>
      <c r="DZ19" s="678"/>
      <c r="EA19" s="678"/>
      <c r="EB19" s="678"/>
      <c r="EC19" s="687"/>
    </row>
    <row r="20" spans="2:133" ht="11.25" customHeight="1">
      <c r="B20" s="674" t="s">
        <v>273</v>
      </c>
      <c r="C20" s="675"/>
      <c r="D20" s="675"/>
      <c r="E20" s="675"/>
      <c r="F20" s="675"/>
      <c r="G20" s="675"/>
      <c r="H20" s="675"/>
      <c r="I20" s="675"/>
      <c r="J20" s="675"/>
      <c r="K20" s="675"/>
      <c r="L20" s="675"/>
      <c r="M20" s="675"/>
      <c r="N20" s="675"/>
      <c r="O20" s="675"/>
      <c r="P20" s="675"/>
      <c r="Q20" s="676"/>
      <c r="R20" s="677">
        <v>147371</v>
      </c>
      <c r="S20" s="678"/>
      <c r="T20" s="678"/>
      <c r="U20" s="678"/>
      <c r="V20" s="678"/>
      <c r="W20" s="678"/>
      <c r="X20" s="678"/>
      <c r="Y20" s="679"/>
      <c r="Z20" s="680">
        <v>4.3</v>
      </c>
      <c r="AA20" s="680"/>
      <c r="AB20" s="680"/>
      <c r="AC20" s="680"/>
      <c r="AD20" s="681" t="s">
        <v>226</v>
      </c>
      <c r="AE20" s="681"/>
      <c r="AF20" s="681"/>
      <c r="AG20" s="681"/>
      <c r="AH20" s="681"/>
      <c r="AI20" s="681"/>
      <c r="AJ20" s="681"/>
      <c r="AK20" s="681"/>
      <c r="AL20" s="682" t="s">
        <v>130</v>
      </c>
      <c r="AM20" s="683"/>
      <c r="AN20" s="683"/>
      <c r="AO20" s="684"/>
      <c r="AP20" s="674" t="s">
        <v>274</v>
      </c>
      <c r="AQ20" s="675"/>
      <c r="AR20" s="675"/>
      <c r="AS20" s="675"/>
      <c r="AT20" s="675"/>
      <c r="AU20" s="675"/>
      <c r="AV20" s="675"/>
      <c r="AW20" s="675"/>
      <c r="AX20" s="675"/>
      <c r="AY20" s="675"/>
      <c r="AZ20" s="675"/>
      <c r="BA20" s="675"/>
      <c r="BB20" s="675"/>
      <c r="BC20" s="675"/>
      <c r="BD20" s="675"/>
      <c r="BE20" s="675"/>
      <c r="BF20" s="676"/>
      <c r="BG20" s="677">
        <v>52238</v>
      </c>
      <c r="BH20" s="678"/>
      <c r="BI20" s="678"/>
      <c r="BJ20" s="678"/>
      <c r="BK20" s="678"/>
      <c r="BL20" s="678"/>
      <c r="BM20" s="678"/>
      <c r="BN20" s="679"/>
      <c r="BO20" s="680">
        <v>10.8</v>
      </c>
      <c r="BP20" s="680"/>
      <c r="BQ20" s="680"/>
      <c r="BR20" s="680"/>
      <c r="BS20" s="686" t="s">
        <v>243</v>
      </c>
      <c r="BT20" s="678"/>
      <c r="BU20" s="678"/>
      <c r="BV20" s="678"/>
      <c r="BW20" s="678"/>
      <c r="BX20" s="678"/>
      <c r="BY20" s="678"/>
      <c r="BZ20" s="678"/>
      <c r="CA20" s="678"/>
      <c r="CB20" s="687"/>
      <c r="CD20" s="692" t="s">
        <v>275</v>
      </c>
      <c r="CE20" s="693"/>
      <c r="CF20" s="693"/>
      <c r="CG20" s="693"/>
      <c r="CH20" s="693"/>
      <c r="CI20" s="693"/>
      <c r="CJ20" s="693"/>
      <c r="CK20" s="693"/>
      <c r="CL20" s="693"/>
      <c r="CM20" s="693"/>
      <c r="CN20" s="693"/>
      <c r="CO20" s="693"/>
      <c r="CP20" s="693"/>
      <c r="CQ20" s="694"/>
      <c r="CR20" s="677">
        <v>3263181</v>
      </c>
      <c r="CS20" s="678"/>
      <c r="CT20" s="678"/>
      <c r="CU20" s="678"/>
      <c r="CV20" s="678"/>
      <c r="CW20" s="678"/>
      <c r="CX20" s="678"/>
      <c r="CY20" s="679"/>
      <c r="CZ20" s="680">
        <v>100</v>
      </c>
      <c r="DA20" s="680"/>
      <c r="DB20" s="680"/>
      <c r="DC20" s="680"/>
      <c r="DD20" s="686">
        <v>621957</v>
      </c>
      <c r="DE20" s="678"/>
      <c r="DF20" s="678"/>
      <c r="DG20" s="678"/>
      <c r="DH20" s="678"/>
      <c r="DI20" s="678"/>
      <c r="DJ20" s="678"/>
      <c r="DK20" s="678"/>
      <c r="DL20" s="678"/>
      <c r="DM20" s="678"/>
      <c r="DN20" s="678"/>
      <c r="DO20" s="678"/>
      <c r="DP20" s="679"/>
      <c r="DQ20" s="686">
        <v>2314225</v>
      </c>
      <c r="DR20" s="678"/>
      <c r="DS20" s="678"/>
      <c r="DT20" s="678"/>
      <c r="DU20" s="678"/>
      <c r="DV20" s="678"/>
      <c r="DW20" s="678"/>
      <c r="DX20" s="678"/>
      <c r="DY20" s="678"/>
      <c r="DZ20" s="678"/>
      <c r="EA20" s="678"/>
      <c r="EB20" s="678"/>
      <c r="EC20" s="687"/>
    </row>
    <row r="21" spans="2:133" ht="11.25" customHeight="1">
      <c r="B21" s="674" t="s">
        <v>276</v>
      </c>
      <c r="C21" s="675"/>
      <c r="D21" s="675"/>
      <c r="E21" s="675"/>
      <c r="F21" s="675"/>
      <c r="G21" s="675"/>
      <c r="H21" s="675"/>
      <c r="I21" s="675"/>
      <c r="J21" s="675"/>
      <c r="K21" s="675"/>
      <c r="L21" s="675"/>
      <c r="M21" s="675"/>
      <c r="N21" s="675"/>
      <c r="O21" s="675"/>
      <c r="P21" s="675"/>
      <c r="Q21" s="676"/>
      <c r="R21" s="677">
        <v>7412</v>
      </c>
      <c r="S21" s="678"/>
      <c r="T21" s="678"/>
      <c r="U21" s="678"/>
      <c r="V21" s="678"/>
      <c r="W21" s="678"/>
      <c r="X21" s="678"/>
      <c r="Y21" s="679"/>
      <c r="Z21" s="680">
        <v>0.2</v>
      </c>
      <c r="AA21" s="680"/>
      <c r="AB21" s="680"/>
      <c r="AC21" s="680"/>
      <c r="AD21" s="681" t="s">
        <v>130</v>
      </c>
      <c r="AE21" s="681"/>
      <c r="AF21" s="681"/>
      <c r="AG21" s="681"/>
      <c r="AH21" s="681"/>
      <c r="AI21" s="681"/>
      <c r="AJ21" s="681"/>
      <c r="AK21" s="681"/>
      <c r="AL21" s="682" t="s">
        <v>226</v>
      </c>
      <c r="AM21" s="683"/>
      <c r="AN21" s="683"/>
      <c r="AO21" s="684"/>
      <c r="AP21" s="695" t="s">
        <v>277</v>
      </c>
      <c r="AQ21" s="696"/>
      <c r="AR21" s="696"/>
      <c r="AS21" s="696"/>
      <c r="AT21" s="696"/>
      <c r="AU21" s="696"/>
      <c r="AV21" s="696"/>
      <c r="AW21" s="696"/>
      <c r="AX21" s="696"/>
      <c r="AY21" s="696"/>
      <c r="AZ21" s="696"/>
      <c r="BA21" s="696"/>
      <c r="BB21" s="696"/>
      <c r="BC21" s="696"/>
      <c r="BD21" s="696"/>
      <c r="BE21" s="696"/>
      <c r="BF21" s="697"/>
      <c r="BG21" s="677">
        <v>52238</v>
      </c>
      <c r="BH21" s="678"/>
      <c r="BI21" s="678"/>
      <c r="BJ21" s="678"/>
      <c r="BK21" s="678"/>
      <c r="BL21" s="678"/>
      <c r="BM21" s="678"/>
      <c r="BN21" s="679"/>
      <c r="BO21" s="680">
        <v>10.8</v>
      </c>
      <c r="BP21" s="680"/>
      <c r="BQ21" s="680"/>
      <c r="BR21" s="680"/>
      <c r="BS21" s="686" t="s">
        <v>226</v>
      </c>
      <c r="BT21" s="678"/>
      <c r="BU21" s="678"/>
      <c r="BV21" s="678"/>
      <c r="BW21" s="678"/>
      <c r="BX21" s="678"/>
      <c r="BY21" s="678"/>
      <c r="BZ21" s="678"/>
      <c r="CA21" s="678"/>
      <c r="CB21" s="687"/>
      <c r="CD21" s="703"/>
      <c r="CE21" s="704"/>
      <c r="CF21" s="704"/>
      <c r="CG21" s="704"/>
      <c r="CH21" s="704"/>
      <c r="CI21" s="704"/>
      <c r="CJ21" s="704"/>
      <c r="CK21" s="704"/>
      <c r="CL21" s="704"/>
      <c r="CM21" s="704"/>
      <c r="CN21" s="704"/>
      <c r="CO21" s="704"/>
      <c r="CP21" s="704"/>
      <c r="CQ21" s="705"/>
      <c r="CR21" s="706"/>
      <c r="CS21" s="699"/>
      <c r="CT21" s="699"/>
      <c r="CU21" s="699"/>
      <c r="CV21" s="699"/>
      <c r="CW21" s="699"/>
      <c r="CX21" s="699"/>
      <c r="CY21" s="707"/>
      <c r="CZ21" s="708"/>
      <c r="DA21" s="708"/>
      <c r="DB21" s="708"/>
      <c r="DC21" s="708"/>
      <c r="DD21" s="698"/>
      <c r="DE21" s="699"/>
      <c r="DF21" s="699"/>
      <c r="DG21" s="699"/>
      <c r="DH21" s="699"/>
      <c r="DI21" s="699"/>
      <c r="DJ21" s="699"/>
      <c r="DK21" s="699"/>
      <c r="DL21" s="699"/>
      <c r="DM21" s="699"/>
      <c r="DN21" s="699"/>
      <c r="DO21" s="699"/>
      <c r="DP21" s="707"/>
      <c r="DQ21" s="698"/>
      <c r="DR21" s="699"/>
      <c r="DS21" s="699"/>
      <c r="DT21" s="699"/>
      <c r="DU21" s="699"/>
      <c r="DV21" s="699"/>
      <c r="DW21" s="699"/>
      <c r="DX21" s="699"/>
      <c r="DY21" s="699"/>
      <c r="DZ21" s="699"/>
      <c r="EA21" s="699"/>
      <c r="EB21" s="699"/>
      <c r="EC21" s="700"/>
    </row>
    <row r="22" spans="2:133" ht="11.25" customHeight="1">
      <c r="B22" s="674" t="s">
        <v>278</v>
      </c>
      <c r="C22" s="675"/>
      <c r="D22" s="675"/>
      <c r="E22" s="675"/>
      <c r="F22" s="675"/>
      <c r="G22" s="675"/>
      <c r="H22" s="675"/>
      <c r="I22" s="675"/>
      <c r="J22" s="675"/>
      <c r="K22" s="675"/>
      <c r="L22" s="675"/>
      <c r="M22" s="675"/>
      <c r="N22" s="675"/>
      <c r="O22" s="675"/>
      <c r="P22" s="675"/>
      <c r="Q22" s="676"/>
      <c r="R22" s="677">
        <v>2003350</v>
      </c>
      <c r="S22" s="678"/>
      <c r="T22" s="678"/>
      <c r="U22" s="678"/>
      <c r="V22" s="678"/>
      <c r="W22" s="678"/>
      <c r="X22" s="678"/>
      <c r="Y22" s="679"/>
      <c r="Z22" s="680">
        <v>57.8</v>
      </c>
      <c r="AA22" s="680"/>
      <c r="AB22" s="680"/>
      <c r="AC22" s="680"/>
      <c r="AD22" s="681">
        <v>1848567</v>
      </c>
      <c r="AE22" s="681"/>
      <c r="AF22" s="681"/>
      <c r="AG22" s="681"/>
      <c r="AH22" s="681"/>
      <c r="AI22" s="681"/>
      <c r="AJ22" s="681"/>
      <c r="AK22" s="681"/>
      <c r="AL22" s="682">
        <v>99.6</v>
      </c>
      <c r="AM22" s="683"/>
      <c r="AN22" s="683"/>
      <c r="AO22" s="684"/>
      <c r="AP22" s="695" t="s">
        <v>279</v>
      </c>
      <c r="AQ22" s="696"/>
      <c r="AR22" s="696"/>
      <c r="AS22" s="696"/>
      <c r="AT22" s="696"/>
      <c r="AU22" s="696"/>
      <c r="AV22" s="696"/>
      <c r="AW22" s="696"/>
      <c r="AX22" s="696"/>
      <c r="AY22" s="696"/>
      <c r="AZ22" s="696"/>
      <c r="BA22" s="696"/>
      <c r="BB22" s="696"/>
      <c r="BC22" s="696"/>
      <c r="BD22" s="696"/>
      <c r="BE22" s="696"/>
      <c r="BF22" s="697"/>
      <c r="BG22" s="677" t="s">
        <v>130</v>
      </c>
      <c r="BH22" s="678"/>
      <c r="BI22" s="678"/>
      <c r="BJ22" s="678"/>
      <c r="BK22" s="678"/>
      <c r="BL22" s="678"/>
      <c r="BM22" s="678"/>
      <c r="BN22" s="679"/>
      <c r="BO22" s="680" t="s">
        <v>226</v>
      </c>
      <c r="BP22" s="680"/>
      <c r="BQ22" s="680"/>
      <c r="BR22" s="680"/>
      <c r="BS22" s="686" t="s">
        <v>130</v>
      </c>
      <c r="BT22" s="678"/>
      <c r="BU22" s="678"/>
      <c r="BV22" s="678"/>
      <c r="BW22" s="678"/>
      <c r="BX22" s="678"/>
      <c r="BY22" s="678"/>
      <c r="BZ22" s="678"/>
      <c r="CA22" s="678"/>
      <c r="CB22" s="687"/>
      <c r="CD22" s="659" t="s">
        <v>280</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c r="B23" s="674" t="s">
        <v>281</v>
      </c>
      <c r="C23" s="675"/>
      <c r="D23" s="675"/>
      <c r="E23" s="675"/>
      <c r="F23" s="675"/>
      <c r="G23" s="675"/>
      <c r="H23" s="675"/>
      <c r="I23" s="675"/>
      <c r="J23" s="675"/>
      <c r="K23" s="675"/>
      <c r="L23" s="675"/>
      <c r="M23" s="675"/>
      <c r="N23" s="675"/>
      <c r="O23" s="675"/>
      <c r="P23" s="675"/>
      <c r="Q23" s="676"/>
      <c r="R23" s="677" t="s">
        <v>226</v>
      </c>
      <c r="S23" s="678"/>
      <c r="T23" s="678"/>
      <c r="U23" s="678"/>
      <c r="V23" s="678"/>
      <c r="W23" s="678"/>
      <c r="X23" s="678"/>
      <c r="Y23" s="679"/>
      <c r="Z23" s="680" t="s">
        <v>130</v>
      </c>
      <c r="AA23" s="680"/>
      <c r="AB23" s="680"/>
      <c r="AC23" s="680"/>
      <c r="AD23" s="681" t="s">
        <v>130</v>
      </c>
      <c r="AE23" s="681"/>
      <c r="AF23" s="681"/>
      <c r="AG23" s="681"/>
      <c r="AH23" s="681"/>
      <c r="AI23" s="681"/>
      <c r="AJ23" s="681"/>
      <c r="AK23" s="681"/>
      <c r="AL23" s="682" t="s">
        <v>226</v>
      </c>
      <c r="AM23" s="683"/>
      <c r="AN23" s="683"/>
      <c r="AO23" s="684"/>
      <c r="AP23" s="695" t="s">
        <v>282</v>
      </c>
      <c r="AQ23" s="696"/>
      <c r="AR23" s="696"/>
      <c r="AS23" s="696"/>
      <c r="AT23" s="696"/>
      <c r="AU23" s="696"/>
      <c r="AV23" s="696"/>
      <c r="AW23" s="696"/>
      <c r="AX23" s="696"/>
      <c r="AY23" s="696"/>
      <c r="AZ23" s="696"/>
      <c r="BA23" s="696"/>
      <c r="BB23" s="696"/>
      <c r="BC23" s="696"/>
      <c r="BD23" s="696"/>
      <c r="BE23" s="696"/>
      <c r="BF23" s="697"/>
      <c r="BG23" s="677" t="s">
        <v>130</v>
      </c>
      <c r="BH23" s="678"/>
      <c r="BI23" s="678"/>
      <c r="BJ23" s="678"/>
      <c r="BK23" s="678"/>
      <c r="BL23" s="678"/>
      <c r="BM23" s="678"/>
      <c r="BN23" s="679"/>
      <c r="BO23" s="680" t="s">
        <v>226</v>
      </c>
      <c r="BP23" s="680"/>
      <c r="BQ23" s="680"/>
      <c r="BR23" s="680"/>
      <c r="BS23" s="686" t="s">
        <v>226</v>
      </c>
      <c r="BT23" s="678"/>
      <c r="BU23" s="678"/>
      <c r="BV23" s="678"/>
      <c r="BW23" s="678"/>
      <c r="BX23" s="678"/>
      <c r="BY23" s="678"/>
      <c r="BZ23" s="678"/>
      <c r="CA23" s="678"/>
      <c r="CB23" s="687"/>
      <c r="CD23" s="659" t="s">
        <v>220</v>
      </c>
      <c r="CE23" s="660"/>
      <c r="CF23" s="660"/>
      <c r="CG23" s="660"/>
      <c r="CH23" s="660"/>
      <c r="CI23" s="660"/>
      <c r="CJ23" s="660"/>
      <c r="CK23" s="660"/>
      <c r="CL23" s="660"/>
      <c r="CM23" s="660"/>
      <c r="CN23" s="660"/>
      <c r="CO23" s="660"/>
      <c r="CP23" s="660"/>
      <c r="CQ23" s="661"/>
      <c r="CR23" s="659" t="s">
        <v>283</v>
      </c>
      <c r="CS23" s="660"/>
      <c r="CT23" s="660"/>
      <c r="CU23" s="660"/>
      <c r="CV23" s="660"/>
      <c r="CW23" s="660"/>
      <c r="CX23" s="660"/>
      <c r="CY23" s="661"/>
      <c r="CZ23" s="659" t="s">
        <v>284</v>
      </c>
      <c r="DA23" s="660"/>
      <c r="DB23" s="660"/>
      <c r="DC23" s="661"/>
      <c r="DD23" s="659" t="s">
        <v>285</v>
      </c>
      <c r="DE23" s="660"/>
      <c r="DF23" s="660"/>
      <c r="DG23" s="660"/>
      <c r="DH23" s="660"/>
      <c r="DI23" s="660"/>
      <c r="DJ23" s="660"/>
      <c r="DK23" s="661"/>
      <c r="DL23" s="709" t="s">
        <v>286</v>
      </c>
      <c r="DM23" s="710"/>
      <c r="DN23" s="710"/>
      <c r="DO23" s="710"/>
      <c r="DP23" s="710"/>
      <c r="DQ23" s="710"/>
      <c r="DR23" s="710"/>
      <c r="DS23" s="710"/>
      <c r="DT23" s="710"/>
      <c r="DU23" s="710"/>
      <c r="DV23" s="711"/>
      <c r="DW23" s="659" t="s">
        <v>287</v>
      </c>
      <c r="DX23" s="660"/>
      <c r="DY23" s="660"/>
      <c r="DZ23" s="660"/>
      <c r="EA23" s="660"/>
      <c r="EB23" s="660"/>
      <c r="EC23" s="661"/>
    </row>
    <row r="24" spans="2:133" ht="11.25" customHeight="1">
      <c r="B24" s="674" t="s">
        <v>288</v>
      </c>
      <c r="C24" s="675"/>
      <c r="D24" s="675"/>
      <c r="E24" s="675"/>
      <c r="F24" s="675"/>
      <c r="G24" s="675"/>
      <c r="H24" s="675"/>
      <c r="I24" s="675"/>
      <c r="J24" s="675"/>
      <c r="K24" s="675"/>
      <c r="L24" s="675"/>
      <c r="M24" s="675"/>
      <c r="N24" s="675"/>
      <c r="O24" s="675"/>
      <c r="P24" s="675"/>
      <c r="Q24" s="676"/>
      <c r="R24" s="677">
        <v>6129</v>
      </c>
      <c r="S24" s="678"/>
      <c r="T24" s="678"/>
      <c r="U24" s="678"/>
      <c r="V24" s="678"/>
      <c r="W24" s="678"/>
      <c r="X24" s="678"/>
      <c r="Y24" s="679"/>
      <c r="Z24" s="680">
        <v>0.2</v>
      </c>
      <c r="AA24" s="680"/>
      <c r="AB24" s="680"/>
      <c r="AC24" s="680"/>
      <c r="AD24" s="681" t="s">
        <v>130</v>
      </c>
      <c r="AE24" s="681"/>
      <c r="AF24" s="681"/>
      <c r="AG24" s="681"/>
      <c r="AH24" s="681"/>
      <c r="AI24" s="681"/>
      <c r="AJ24" s="681"/>
      <c r="AK24" s="681"/>
      <c r="AL24" s="682" t="s">
        <v>226</v>
      </c>
      <c r="AM24" s="683"/>
      <c r="AN24" s="683"/>
      <c r="AO24" s="684"/>
      <c r="AP24" s="695" t="s">
        <v>289</v>
      </c>
      <c r="AQ24" s="696"/>
      <c r="AR24" s="696"/>
      <c r="AS24" s="696"/>
      <c r="AT24" s="696"/>
      <c r="AU24" s="696"/>
      <c r="AV24" s="696"/>
      <c r="AW24" s="696"/>
      <c r="AX24" s="696"/>
      <c r="AY24" s="696"/>
      <c r="AZ24" s="696"/>
      <c r="BA24" s="696"/>
      <c r="BB24" s="696"/>
      <c r="BC24" s="696"/>
      <c r="BD24" s="696"/>
      <c r="BE24" s="696"/>
      <c r="BF24" s="697"/>
      <c r="BG24" s="677" t="s">
        <v>130</v>
      </c>
      <c r="BH24" s="678"/>
      <c r="BI24" s="678"/>
      <c r="BJ24" s="678"/>
      <c r="BK24" s="678"/>
      <c r="BL24" s="678"/>
      <c r="BM24" s="678"/>
      <c r="BN24" s="679"/>
      <c r="BO24" s="680" t="s">
        <v>226</v>
      </c>
      <c r="BP24" s="680"/>
      <c r="BQ24" s="680"/>
      <c r="BR24" s="680"/>
      <c r="BS24" s="686" t="s">
        <v>226</v>
      </c>
      <c r="BT24" s="678"/>
      <c r="BU24" s="678"/>
      <c r="BV24" s="678"/>
      <c r="BW24" s="678"/>
      <c r="BX24" s="678"/>
      <c r="BY24" s="678"/>
      <c r="BZ24" s="678"/>
      <c r="CA24" s="678"/>
      <c r="CB24" s="687"/>
      <c r="CD24" s="688" t="s">
        <v>290</v>
      </c>
      <c r="CE24" s="689"/>
      <c r="CF24" s="689"/>
      <c r="CG24" s="689"/>
      <c r="CH24" s="689"/>
      <c r="CI24" s="689"/>
      <c r="CJ24" s="689"/>
      <c r="CK24" s="689"/>
      <c r="CL24" s="689"/>
      <c r="CM24" s="689"/>
      <c r="CN24" s="689"/>
      <c r="CO24" s="689"/>
      <c r="CP24" s="689"/>
      <c r="CQ24" s="690"/>
      <c r="CR24" s="666">
        <v>1079596</v>
      </c>
      <c r="CS24" s="667"/>
      <c r="CT24" s="667"/>
      <c r="CU24" s="667"/>
      <c r="CV24" s="667"/>
      <c r="CW24" s="667"/>
      <c r="CX24" s="667"/>
      <c r="CY24" s="668"/>
      <c r="CZ24" s="671">
        <v>33.1</v>
      </c>
      <c r="DA24" s="672"/>
      <c r="DB24" s="672"/>
      <c r="DC24" s="691"/>
      <c r="DD24" s="712">
        <v>924910</v>
      </c>
      <c r="DE24" s="667"/>
      <c r="DF24" s="667"/>
      <c r="DG24" s="667"/>
      <c r="DH24" s="667"/>
      <c r="DI24" s="667"/>
      <c r="DJ24" s="667"/>
      <c r="DK24" s="668"/>
      <c r="DL24" s="712">
        <v>909544</v>
      </c>
      <c r="DM24" s="667"/>
      <c r="DN24" s="667"/>
      <c r="DO24" s="667"/>
      <c r="DP24" s="667"/>
      <c r="DQ24" s="667"/>
      <c r="DR24" s="667"/>
      <c r="DS24" s="667"/>
      <c r="DT24" s="667"/>
      <c r="DU24" s="667"/>
      <c r="DV24" s="668"/>
      <c r="DW24" s="671">
        <v>46.9</v>
      </c>
      <c r="DX24" s="672"/>
      <c r="DY24" s="672"/>
      <c r="DZ24" s="672"/>
      <c r="EA24" s="672"/>
      <c r="EB24" s="672"/>
      <c r="EC24" s="673"/>
    </row>
    <row r="25" spans="2:133" ht="11.25" customHeight="1">
      <c r="B25" s="674" t="s">
        <v>291</v>
      </c>
      <c r="C25" s="675"/>
      <c r="D25" s="675"/>
      <c r="E25" s="675"/>
      <c r="F25" s="675"/>
      <c r="G25" s="675"/>
      <c r="H25" s="675"/>
      <c r="I25" s="675"/>
      <c r="J25" s="675"/>
      <c r="K25" s="675"/>
      <c r="L25" s="675"/>
      <c r="M25" s="675"/>
      <c r="N25" s="675"/>
      <c r="O25" s="675"/>
      <c r="P25" s="675"/>
      <c r="Q25" s="676"/>
      <c r="R25" s="677">
        <v>21837</v>
      </c>
      <c r="S25" s="678"/>
      <c r="T25" s="678"/>
      <c r="U25" s="678"/>
      <c r="V25" s="678"/>
      <c r="W25" s="678"/>
      <c r="X25" s="678"/>
      <c r="Y25" s="679"/>
      <c r="Z25" s="680">
        <v>0.6</v>
      </c>
      <c r="AA25" s="680"/>
      <c r="AB25" s="680"/>
      <c r="AC25" s="680"/>
      <c r="AD25" s="681">
        <v>1558</v>
      </c>
      <c r="AE25" s="681"/>
      <c r="AF25" s="681"/>
      <c r="AG25" s="681"/>
      <c r="AH25" s="681"/>
      <c r="AI25" s="681"/>
      <c r="AJ25" s="681"/>
      <c r="AK25" s="681"/>
      <c r="AL25" s="682">
        <v>0.1</v>
      </c>
      <c r="AM25" s="683"/>
      <c r="AN25" s="683"/>
      <c r="AO25" s="684"/>
      <c r="AP25" s="695" t="s">
        <v>292</v>
      </c>
      <c r="AQ25" s="696"/>
      <c r="AR25" s="696"/>
      <c r="AS25" s="696"/>
      <c r="AT25" s="696"/>
      <c r="AU25" s="696"/>
      <c r="AV25" s="696"/>
      <c r="AW25" s="696"/>
      <c r="AX25" s="696"/>
      <c r="AY25" s="696"/>
      <c r="AZ25" s="696"/>
      <c r="BA25" s="696"/>
      <c r="BB25" s="696"/>
      <c r="BC25" s="696"/>
      <c r="BD25" s="696"/>
      <c r="BE25" s="696"/>
      <c r="BF25" s="697"/>
      <c r="BG25" s="677" t="s">
        <v>226</v>
      </c>
      <c r="BH25" s="678"/>
      <c r="BI25" s="678"/>
      <c r="BJ25" s="678"/>
      <c r="BK25" s="678"/>
      <c r="BL25" s="678"/>
      <c r="BM25" s="678"/>
      <c r="BN25" s="679"/>
      <c r="BO25" s="680" t="s">
        <v>130</v>
      </c>
      <c r="BP25" s="680"/>
      <c r="BQ25" s="680"/>
      <c r="BR25" s="680"/>
      <c r="BS25" s="686" t="s">
        <v>243</v>
      </c>
      <c r="BT25" s="678"/>
      <c r="BU25" s="678"/>
      <c r="BV25" s="678"/>
      <c r="BW25" s="678"/>
      <c r="BX25" s="678"/>
      <c r="BY25" s="678"/>
      <c r="BZ25" s="678"/>
      <c r="CA25" s="678"/>
      <c r="CB25" s="687"/>
      <c r="CD25" s="692" t="s">
        <v>293</v>
      </c>
      <c r="CE25" s="693"/>
      <c r="CF25" s="693"/>
      <c r="CG25" s="693"/>
      <c r="CH25" s="693"/>
      <c r="CI25" s="693"/>
      <c r="CJ25" s="693"/>
      <c r="CK25" s="693"/>
      <c r="CL25" s="693"/>
      <c r="CM25" s="693"/>
      <c r="CN25" s="693"/>
      <c r="CO25" s="693"/>
      <c r="CP25" s="693"/>
      <c r="CQ25" s="694"/>
      <c r="CR25" s="677">
        <v>529616</v>
      </c>
      <c r="CS25" s="701"/>
      <c r="CT25" s="701"/>
      <c r="CU25" s="701"/>
      <c r="CV25" s="701"/>
      <c r="CW25" s="701"/>
      <c r="CX25" s="701"/>
      <c r="CY25" s="702"/>
      <c r="CZ25" s="682">
        <v>16.2</v>
      </c>
      <c r="DA25" s="713"/>
      <c r="DB25" s="713"/>
      <c r="DC25" s="715"/>
      <c r="DD25" s="686">
        <v>518143</v>
      </c>
      <c r="DE25" s="701"/>
      <c r="DF25" s="701"/>
      <c r="DG25" s="701"/>
      <c r="DH25" s="701"/>
      <c r="DI25" s="701"/>
      <c r="DJ25" s="701"/>
      <c r="DK25" s="702"/>
      <c r="DL25" s="686">
        <v>502931</v>
      </c>
      <c r="DM25" s="701"/>
      <c r="DN25" s="701"/>
      <c r="DO25" s="701"/>
      <c r="DP25" s="701"/>
      <c r="DQ25" s="701"/>
      <c r="DR25" s="701"/>
      <c r="DS25" s="701"/>
      <c r="DT25" s="701"/>
      <c r="DU25" s="701"/>
      <c r="DV25" s="702"/>
      <c r="DW25" s="682">
        <v>25.9</v>
      </c>
      <c r="DX25" s="713"/>
      <c r="DY25" s="713"/>
      <c r="DZ25" s="713"/>
      <c r="EA25" s="713"/>
      <c r="EB25" s="713"/>
      <c r="EC25" s="714"/>
    </row>
    <row r="26" spans="2:133" ht="11.25" customHeight="1">
      <c r="B26" s="674" t="s">
        <v>294</v>
      </c>
      <c r="C26" s="675"/>
      <c r="D26" s="675"/>
      <c r="E26" s="675"/>
      <c r="F26" s="675"/>
      <c r="G26" s="675"/>
      <c r="H26" s="675"/>
      <c r="I26" s="675"/>
      <c r="J26" s="675"/>
      <c r="K26" s="675"/>
      <c r="L26" s="675"/>
      <c r="M26" s="675"/>
      <c r="N26" s="675"/>
      <c r="O26" s="675"/>
      <c r="P26" s="675"/>
      <c r="Q26" s="676"/>
      <c r="R26" s="677">
        <v>8210</v>
      </c>
      <c r="S26" s="678"/>
      <c r="T26" s="678"/>
      <c r="U26" s="678"/>
      <c r="V26" s="678"/>
      <c r="W26" s="678"/>
      <c r="X26" s="678"/>
      <c r="Y26" s="679"/>
      <c r="Z26" s="680">
        <v>0.2</v>
      </c>
      <c r="AA26" s="680"/>
      <c r="AB26" s="680"/>
      <c r="AC26" s="680"/>
      <c r="AD26" s="681" t="s">
        <v>130</v>
      </c>
      <c r="AE26" s="681"/>
      <c r="AF26" s="681"/>
      <c r="AG26" s="681"/>
      <c r="AH26" s="681"/>
      <c r="AI26" s="681"/>
      <c r="AJ26" s="681"/>
      <c r="AK26" s="681"/>
      <c r="AL26" s="682" t="s">
        <v>130</v>
      </c>
      <c r="AM26" s="683"/>
      <c r="AN26" s="683"/>
      <c r="AO26" s="684"/>
      <c r="AP26" s="695" t="s">
        <v>295</v>
      </c>
      <c r="AQ26" s="716"/>
      <c r="AR26" s="716"/>
      <c r="AS26" s="716"/>
      <c r="AT26" s="716"/>
      <c r="AU26" s="716"/>
      <c r="AV26" s="716"/>
      <c r="AW26" s="716"/>
      <c r="AX26" s="716"/>
      <c r="AY26" s="716"/>
      <c r="AZ26" s="716"/>
      <c r="BA26" s="716"/>
      <c r="BB26" s="716"/>
      <c r="BC26" s="716"/>
      <c r="BD26" s="716"/>
      <c r="BE26" s="716"/>
      <c r="BF26" s="697"/>
      <c r="BG26" s="677" t="s">
        <v>226</v>
      </c>
      <c r="BH26" s="678"/>
      <c r="BI26" s="678"/>
      <c r="BJ26" s="678"/>
      <c r="BK26" s="678"/>
      <c r="BL26" s="678"/>
      <c r="BM26" s="678"/>
      <c r="BN26" s="679"/>
      <c r="BO26" s="680" t="s">
        <v>130</v>
      </c>
      <c r="BP26" s="680"/>
      <c r="BQ26" s="680"/>
      <c r="BR26" s="680"/>
      <c r="BS26" s="686" t="s">
        <v>130</v>
      </c>
      <c r="BT26" s="678"/>
      <c r="BU26" s="678"/>
      <c r="BV26" s="678"/>
      <c r="BW26" s="678"/>
      <c r="BX26" s="678"/>
      <c r="BY26" s="678"/>
      <c r="BZ26" s="678"/>
      <c r="CA26" s="678"/>
      <c r="CB26" s="687"/>
      <c r="CD26" s="692" t="s">
        <v>296</v>
      </c>
      <c r="CE26" s="693"/>
      <c r="CF26" s="693"/>
      <c r="CG26" s="693"/>
      <c r="CH26" s="693"/>
      <c r="CI26" s="693"/>
      <c r="CJ26" s="693"/>
      <c r="CK26" s="693"/>
      <c r="CL26" s="693"/>
      <c r="CM26" s="693"/>
      <c r="CN26" s="693"/>
      <c r="CO26" s="693"/>
      <c r="CP26" s="693"/>
      <c r="CQ26" s="694"/>
      <c r="CR26" s="677">
        <v>318880</v>
      </c>
      <c r="CS26" s="678"/>
      <c r="CT26" s="678"/>
      <c r="CU26" s="678"/>
      <c r="CV26" s="678"/>
      <c r="CW26" s="678"/>
      <c r="CX26" s="678"/>
      <c r="CY26" s="679"/>
      <c r="CZ26" s="682">
        <v>9.8000000000000007</v>
      </c>
      <c r="DA26" s="713"/>
      <c r="DB26" s="713"/>
      <c r="DC26" s="715"/>
      <c r="DD26" s="686">
        <v>308337</v>
      </c>
      <c r="DE26" s="678"/>
      <c r="DF26" s="678"/>
      <c r="DG26" s="678"/>
      <c r="DH26" s="678"/>
      <c r="DI26" s="678"/>
      <c r="DJ26" s="678"/>
      <c r="DK26" s="679"/>
      <c r="DL26" s="686" t="s">
        <v>130</v>
      </c>
      <c r="DM26" s="678"/>
      <c r="DN26" s="678"/>
      <c r="DO26" s="678"/>
      <c r="DP26" s="678"/>
      <c r="DQ26" s="678"/>
      <c r="DR26" s="678"/>
      <c r="DS26" s="678"/>
      <c r="DT26" s="678"/>
      <c r="DU26" s="678"/>
      <c r="DV26" s="679"/>
      <c r="DW26" s="682" t="s">
        <v>226</v>
      </c>
      <c r="DX26" s="713"/>
      <c r="DY26" s="713"/>
      <c r="DZ26" s="713"/>
      <c r="EA26" s="713"/>
      <c r="EB26" s="713"/>
      <c r="EC26" s="714"/>
    </row>
    <row r="27" spans="2:133" ht="11.25" customHeight="1">
      <c r="B27" s="674" t="s">
        <v>297</v>
      </c>
      <c r="C27" s="675"/>
      <c r="D27" s="675"/>
      <c r="E27" s="675"/>
      <c r="F27" s="675"/>
      <c r="G27" s="675"/>
      <c r="H27" s="675"/>
      <c r="I27" s="675"/>
      <c r="J27" s="675"/>
      <c r="K27" s="675"/>
      <c r="L27" s="675"/>
      <c r="M27" s="675"/>
      <c r="N27" s="675"/>
      <c r="O27" s="675"/>
      <c r="P27" s="675"/>
      <c r="Q27" s="676"/>
      <c r="R27" s="677">
        <v>232425</v>
      </c>
      <c r="S27" s="678"/>
      <c r="T27" s="678"/>
      <c r="U27" s="678"/>
      <c r="V27" s="678"/>
      <c r="W27" s="678"/>
      <c r="X27" s="678"/>
      <c r="Y27" s="679"/>
      <c r="Z27" s="680">
        <v>6.7</v>
      </c>
      <c r="AA27" s="680"/>
      <c r="AB27" s="680"/>
      <c r="AC27" s="680"/>
      <c r="AD27" s="681" t="s">
        <v>226</v>
      </c>
      <c r="AE27" s="681"/>
      <c r="AF27" s="681"/>
      <c r="AG27" s="681"/>
      <c r="AH27" s="681"/>
      <c r="AI27" s="681"/>
      <c r="AJ27" s="681"/>
      <c r="AK27" s="681"/>
      <c r="AL27" s="682" t="s">
        <v>130</v>
      </c>
      <c r="AM27" s="683"/>
      <c r="AN27" s="683"/>
      <c r="AO27" s="684"/>
      <c r="AP27" s="674" t="s">
        <v>298</v>
      </c>
      <c r="AQ27" s="675"/>
      <c r="AR27" s="675"/>
      <c r="AS27" s="675"/>
      <c r="AT27" s="675"/>
      <c r="AU27" s="675"/>
      <c r="AV27" s="675"/>
      <c r="AW27" s="675"/>
      <c r="AX27" s="675"/>
      <c r="AY27" s="675"/>
      <c r="AZ27" s="675"/>
      <c r="BA27" s="675"/>
      <c r="BB27" s="675"/>
      <c r="BC27" s="675"/>
      <c r="BD27" s="675"/>
      <c r="BE27" s="675"/>
      <c r="BF27" s="676"/>
      <c r="BG27" s="677">
        <v>482141</v>
      </c>
      <c r="BH27" s="678"/>
      <c r="BI27" s="678"/>
      <c r="BJ27" s="678"/>
      <c r="BK27" s="678"/>
      <c r="BL27" s="678"/>
      <c r="BM27" s="678"/>
      <c r="BN27" s="679"/>
      <c r="BO27" s="680">
        <v>100</v>
      </c>
      <c r="BP27" s="680"/>
      <c r="BQ27" s="680"/>
      <c r="BR27" s="680"/>
      <c r="BS27" s="686" t="s">
        <v>226</v>
      </c>
      <c r="BT27" s="678"/>
      <c r="BU27" s="678"/>
      <c r="BV27" s="678"/>
      <c r="BW27" s="678"/>
      <c r="BX27" s="678"/>
      <c r="BY27" s="678"/>
      <c r="BZ27" s="678"/>
      <c r="CA27" s="678"/>
      <c r="CB27" s="687"/>
      <c r="CD27" s="692" t="s">
        <v>299</v>
      </c>
      <c r="CE27" s="693"/>
      <c r="CF27" s="693"/>
      <c r="CG27" s="693"/>
      <c r="CH27" s="693"/>
      <c r="CI27" s="693"/>
      <c r="CJ27" s="693"/>
      <c r="CK27" s="693"/>
      <c r="CL27" s="693"/>
      <c r="CM27" s="693"/>
      <c r="CN27" s="693"/>
      <c r="CO27" s="693"/>
      <c r="CP27" s="693"/>
      <c r="CQ27" s="694"/>
      <c r="CR27" s="677">
        <v>177538</v>
      </c>
      <c r="CS27" s="701"/>
      <c r="CT27" s="701"/>
      <c r="CU27" s="701"/>
      <c r="CV27" s="701"/>
      <c r="CW27" s="701"/>
      <c r="CX27" s="701"/>
      <c r="CY27" s="702"/>
      <c r="CZ27" s="682">
        <v>5.4</v>
      </c>
      <c r="DA27" s="713"/>
      <c r="DB27" s="713"/>
      <c r="DC27" s="715"/>
      <c r="DD27" s="686">
        <v>48615</v>
      </c>
      <c r="DE27" s="701"/>
      <c r="DF27" s="701"/>
      <c r="DG27" s="701"/>
      <c r="DH27" s="701"/>
      <c r="DI27" s="701"/>
      <c r="DJ27" s="701"/>
      <c r="DK27" s="702"/>
      <c r="DL27" s="686">
        <v>48461</v>
      </c>
      <c r="DM27" s="701"/>
      <c r="DN27" s="701"/>
      <c r="DO27" s="701"/>
      <c r="DP27" s="701"/>
      <c r="DQ27" s="701"/>
      <c r="DR27" s="701"/>
      <c r="DS27" s="701"/>
      <c r="DT27" s="701"/>
      <c r="DU27" s="701"/>
      <c r="DV27" s="702"/>
      <c r="DW27" s="682">
        <v>2.5</v>
      </c>
      <c r="DX27" s="713"/>
      <c r="DY27" s="713"/>
      <c r="DZ27" s="713"/>
      <c r="EA27" s="713"/>
      <c r="EB27" s="713"/>
      <c r="EC27" s="714"/>
    </row>
    <row r="28" spans="2:133" ht="11.25" customHeight="1">
      <c r="B28" s="719" t="s">
        <v>300</v>
      </c>
      <c r="C28" s="720"/>
      <c r="D28" s="720"/>
      <c r="E28" s="720"/>
      <c r="F28" s="720"/>
      <c r="G28" s="720"/>
      <c r="H28" s="720"/>
      <c r="I28" s="720"/>
      <c r="J28" s="720"/>
      <c r="K28" s="720"/>
      <c r="L28" s="720"/>
      <c r="M28" s="720"/>
      <c r="N28" s="720"/>
      <c r="O28" s="720"/>
      <c r="P28" s="720"/>
      <c r="Q28" s="721"/>
      <c r="R28" s="677" t="s">
        <v>226</v>
      </c>
      <c r="S28" s="678"/>
      <c r="T28" s="678"/>
      <c r="U28" s="678"/>
      <c r="V28" s="678"/>
      <c r="W28" s="678"/>
      <c r="X28" s="678"/>
      <c r="Y28" s="679"/>
      <c r="Z28" s="680" t="s">
        <v>226</v>
      </c>
      <c r="AA28" s="680"/>
      <c r="AB28" s="680"/>
      <c r="AC28" s="680"/>
      <c r="AD28" s="681" t="s">
        <v>130</v>
      </c>
      <c r="AE28" s="681"/>
      <c r="AF28" s="681"/>
      <c r="AG28" s="681"/>
      <c r="AH28" s="681"/>
      <c r="AI28" s="681"/>
      <c r="AJ28" s="681"/>
      <c r="AK28" s="681"/>
      <c r="AL28" s="682" t="s">
        <v>130</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301</v>
      </c>
      <c r="CE28" s="693"/>
      <c r="CF28" s="693"/>
      <c r="CG28" s="693"/>
      <c r="CH28" s="693"/>
      <c r="CI28" s="693"/>
      <c r="CJ28" s="693"/>
      <c r="CK28" s="693"/>
      <c r="CL28" s="693"/>
      <c r="CM28" s="693"/>
      <c r="CN28" s="693"/>
      <c r="CO28" s="693"/>
      <c r="CP28" s="693"/>
      <c r="CQ28" s="694"/>
      <c r="CR28" s="677">
        <v>372442</v>
      </c>
      <c r="CS28" s="678"/>
      <c r="CT28" s="678"/>
      <c r="CU28" s="678"/>
      <c r="CV28" s="678"/>
      <c r="CW28" s="678"/>
      <c r="CX28" s="678"/>
      <c r="CY28" s="679"/>
      <c r="CZ28" s="682">
        <v>11.4</v>
      </c>
      <c r="DA28" s="713"/>
      <c r="DB28" s="713"/>
      <c r="DC28" s="715"/>
      <c r="DD28" s="686">
        <v>358152</v>
      </c>
      <c r="DE28" s="678"/>
      <c r="DF28" s="678"/>
      <c r="DG28" s="678"/>
      <c r="DH28" s="678"/>
      <c r="DI28" s="678"/>
      <c r="DJ28" s="678"/>
      <c r="DK28" s="679"/>
      <c r="DL28" s="686">
        <v>358152</v>
      </c>
      <c r="DM28" s="678"/>
      <c r="DN28" s="678"/>
      <c r="DO28" s="678"/>
      <c r="DP28" s="678"/>
      <c r="DQ28" s="678"/>
      <c r="DR28" s="678"/>
      <c r="DS28" s="678"/>
      <c r="DT28" s="678"/>
      <c r="DU28" s="678"/>
      <c r="DV28" s="679"/>
      <c r="DW28" s="682">
        <v>18.5</v>
      </c>
      <c r="DX28" s="713"/>
      <c r="DY28" s="713"/>
      <c r="DZ28" s="713"/>
      <c r="EA28" s="713"/>
      <c r="EB28" s="713"/>
      <c r="EC28" s="714"/>
    </row>
    <row r="29" spans="2:133" ht="11.25" customHeight="1">
      <c r="B29" s="674" t="s">
        <v>302</v>
      </c>
      <c r="C29" s="675"/>
      <c r="D29" s="675"/>
      <c r="E29" s="675"/>
      <c r="F29" s="675"/>
      <c r="G29" s="675"/>
      <c r="H29" s="675"/>
      <c r="I29" s="675"/>
      <c r="J29" s="675"/>
      <c r="K29" s="675"/>
      <c r="L29" s="675"/>
      <c r="M29" s="675"/>
      <c r="N29" s="675"/>
      <c r="O29" s="675"/>
      <c r="P29" s="675"/>
      <c r="Q29" s="676"/>
      <c r="R29" s="677">
        <v>138054</v>
      </c>
      <c r="S29" s="678"/>
      <c r="T29" s="678"/>
      <c r="U29" s="678"/>
      <c r="V29" s="678"/>
      <c r="W29" s="678"/>
      <c r="X29" s="678"/>
      <c r="Y29" s="679"/>
      <c r="Z29" s="680">
        <v>4</v>
      </c>
      <c r="AA29" s="680"/>
      <c r="AB29" s="680"/>
      <c r="AC29" s="680"/>
      <c r="AD29" s="681" t="s">
        <v>130</v>
      </c>
      <c r="AE29" s="681"/>
      <c r="AF29" s="681"/>
      <c r="AG29" s="681"/>
      <c r="AH29" s="681"/>
      <c r="AI29" s="681"/>
      <c r="AJ29" s="681"/>
      <c r="AK29" s="681"/>
      <c r="AL29" s="682" t="s">
        <v>243</v>
      </c>
      <c r="AM29" s="683"/>
      <c r="AN29" s="683"/>
      <c r="AO29" s="684"/>
      <c r="AP29" s="656" t="s">
        <v>220</v>
      </c>
      <c r="AQ29" s="657"/>
      <c r="AR29" s="657"/>
      <c r="AS29" s="657"/>
      <c r="AT29" s="657"/>
      <c r="AU29" s="657"/>
      <c r="AV29" s="657"/>
      <c r="AW29" s="657"/>
      <c r="AX29" s="657"/>
      <c r="AY29" s="657"/>
      <c r="AZ29" s="657"/>
      <c r="BA29" s="657"/>
      <c r="BB29" s="657"/>
      <c r="BC29" s="657"/>
      <c r="BD29" s="657"/>
      <c r="BE29" s="657"/>
      <c r="BF29" s="658"/>
      <c r="BG29" s="656" t="s">
        <v>303</v>
      </c>
      <c r="BH29" s="717"/>
      <c r="BI29" s="717"/>
      <c r="BJ29" s="717"/>
      <c r="BK29" s="717"/>
      <c r="BL29" s="717"/>
      <c r="BM29" s="717"/>
      <c r="BN29" s="717"/>
      <c r="BO29" s="717"/>
      <c r="BP29" s="717"/>
      <c r="BQ29" s="718"/>
      <c r="BR29" s="656" t="s">
        <v>304</v>
      </c>
      <c r="BS29" s="717"/>
      <c r="BT29" s="717"/>
      <c r="BU29" s="717"/>
      <c r="BV29" s="717"/>
      <c r="BW29" s="717"/>
      <c r="BX29" s="717"/>
      <c r="BY29" s="717"/>
      <c r="BZ29" s="717"/>
      <c r="CA29" s="717"/>
      <c r="CB29" s="718"/>
      <c r="CD29" s="740" t="s">
        <v>305</v>
      </c>
      <c r="CE29" s="741"/>
      <c r="CF29" s="692" t="s">
        <v>306</v>
      </c>
      <c r="CG29" s="693"/>
      <c r="CH29" s="693"/>
      <c r="CI29" s="693"/>
      <c r="CJ29" s="693"/>
      <c r="CK29" s="693"/>
      <c r="CL29" s="693"/>
      <c r="CM29" s="693"/>
      <c r="CN29" s="693"/>
      <c r="CO29" s="693"/>
      <c r="CP29" s="693"/>
      <c r="CQ29" s="694"/>
      <c r="CR29" s="677">
        <v>372380</v>
      </c>
      <c r="CS29" s="701"/>
      <c r="CT29" s="701"/>
      <c r="CU29" s="701"/>
      <c r="CV29" s="701"/>
      <c r="CW29" s="701"/>
      <c r="CX29" s="701"/>
      <c r="CY29" s="702"/>
      <c r="CZ29" s="682">
        <v>11.4</v>
      </c>
      <c r="DA29" s="713"/>
      <c r="DB29" s="713"/>
      <c r="DC29" s="715"/>
      <c r="DD29" s="686">
        <v>358090</v>
      </c>
      <c r="DE29" s="701"/>
      <c r="DF29" s="701"/>
      <c r="DG29" s="701"/>
      <c r="DH29" s="701"/>
      <c r="DI29" s="701"/>
      <c r="DJ29" s="701"/>
      <c r="DK29" s="702"/>
      <c r="DL29" s="686">
        <v>358090</v>
      </c>
      <c r="DM29" s="701"/>
      <c r="DN29" s="701"/>
      <c r="DO29" s="701"/>
      <c r="DP29" s="701"/>
      <c r="DQ29" s="701"/>
      <c r="DR29" s="701"/>
      <c r="DS29" s="701"/>
      <c r="DT29" s="701"/>
      <c r="DU29" s="701"/>
      <c r="DV29" s="702"/>
      <c r="DW29" s="682">
        <v>18.5</v>
      </c>
      <c r="DX29" s="713"/>
      <c r="DY29" s="713"/>
      <c r="DZ29" s="713"/>
      <c r="EA29" s="713"/>
      <c r="EB29" s="713"/>
      <c r="EC29" s="714"/>
    </row>
    <row r="30" spans="2:133" ht="11.25" customHeight="1">
      <c r="B30" s="674" t="s">
        <v>307</v>
      </c>
      <c r="C30" s="675"/>
      <c r="D30" s="675"/>
      <c r="E30" s="675"/>
      <c r="F30" s="675"/>
      <c r="G30" s="675"/>
      <c r="H30" s="675"/>
      <c r="I30" s="675"/>
      <c r="J30" s="675"/>
      <c r="K30" s="675"/>
      <c r="L30" s="675"/>
      <c r="M30" s="675"/>
      <c r="N30" s="675"/>
      <c r="O30" s="675"/>
      <c r="P30" s="675"/>
      <c r="Q30" s="676"/>
      <c r="R30" s="677">
        <v>7213</v>
      </c>
      <c r="S30" s="678"/>
      <c r="T30" s="678"/>
      <c r="U30" s="678"/>
      <c r="V30" s="678"/>
      <c r="W30" s="678"/>
      <c r="X30" s="678"/>
      <c r="Y30" s="679"/>
      <c r="Z30" s="680">
        <v>0.2</v>
      </c>
      <c r="AA30" s="680"/>
      <c r="AB30" s="680"/>
      <c r="AC30" s="680"/>
      <c r="AD30" s="681">
        <v>4119</v>
      </c>
      <c r="AE30" s="681"/>
      <c r="AF30" s="681"/>
      <c r="AG30" s="681"/>
      <c r="AH30" s="681"/>
      <c r="AI30" s="681"/>
      <c r="AJ30" s="681"/>
      <c r="AK30" s="681"/>
      <c r="AL30" s="682">
        <v>0.2</v>
      </c>
      <c r="AM30" s="683"/>
      <c r="AN30" s="683"/>
      <c r="AO30" s="684"/>
      <c r="AP30" s="725" t="s">
        <v>308</v>
      </c>
      <c r="AQ30" s="726"/>
      <c r="AR30" s="726"/>
      <c r="AS30" s="726"/>
      <c r="AT30" s="731" t="s">
        <v>309</v>
      </c>
      <c r="AU30" s="228"/>
      <c r="AV30" s="228"/>
      <c r="AW30" s="228"/>
      <c r="AX30" s="663" t="s">
        <v>186</v>
      </c>
      <c r="AY30" s="664"/>
      <c r="AZ30" s="664"/>
      <c r="BA30" s="664"/>
      <c r="BB30" s="664"/>
      <c r="BC30" s="664"/>
      <c r="BD30" s="664"/>
      <c r="BE30" s="664"/>
      <c r="BF30" s="665"/>
      <c r="BG30" s="737">
        <v>98.2</v>
      </c>
      <c r="BH30" s="738"/>
      <c r="BI30" s="738"/>
      <c r="BJ30" s="738"/>
      <c r="BK30" s="738"/>
      <c r="BL30" s="738"/>
      <c r="BM30" s="672">
        <v>70.400000000000006</v>
      </c>
      <c r="BN30" s="738"/>
      <c r="BO30" s="738"/>
      <c r="BP30" s="738"/>
      <c r="BQ30" s="739"/>
      <c r="BR30" s="737">
        <v>97.8</v>
      </c>
      <c r="BS30" s="738"/>
      <c r="BT30" s="738"/>
      <c r="BU30" s="738"/>
      <c r="BV30" s="738"/>
      <c r="BW30" s="738"/>
      <c r="BX30" s="672">
        <v>70.099999999999994</v>
      </c>
      <c r="BY30" s="738"/>
      <c r="BZ30" s="738"/>
      <c r="CA30" s="738"/>
      <c r="CB30" s="739"/>
      <c r="CD30" s="742"/>
      <c r="CE30" s="743"/>
      <c r="CF30" s="692" t="s">
        <v>310</v>
      </c>
      <c r="CG30" s="693"/>
      <c r="CH30" s="693"/>
      <c r="CI30" s="693"/>
      <c r="CJ30" s="693"/>
      <c r="CK30" s="693"/>
      <c r="CL30" s="693"/>
      <c r="CM30" s="693"/>
      <c r="CN30" s="693"/>
      <c r="CO30" s="693"/>
      <c r="CP30" s="693"/>
      <c r="CQ30" s="694"/>
      <c r="CR30" s="677">
        <v>345214</v>
      </c>
      <c r="CS30" s="678"/>
      <c r="CT30" s="678"/>
      <c r="CU30" s="678"/>
      <c r="CV30" s="678"/>
      <c r="CW30" s="678"/>
      <c r="CX30" s="678"/>
      <c r="CY30" s="679"/>
      <c r="CZ30" s="682">
        <v>10.6</v>
      </c>
      <c r="DA30" s="713"/>
      <c r="DB30" s="713"/>
      <c r="DC30" s="715"/>
      <c r="DD30" s="686">
        <v>330924</v>
      </c>
      <c r="DE30" s="678"/>
      <c r="DF30" s="678"/>
      <c r="DG30" s="678"/>
      <c r="DH30" s="678"/>
      <c r="DI30" s="678"/>
      <c r="DJ30" s="678"/>
      <c r="DK30" s="679"/>
      <c r="DL30" s="686">
        <v>330924</v>
      </c>
      <c r="DM30" s="678"/>
      <c r="DN30" s="678"/>
      <c r="DO30" s="678"/>
      <c r="DP30" s="678"/>
      <c r="DQ30" s="678"/>
      <c r="DR30" s="678"/>
      <c r="DS30" s="678"/>
      <c r="DT30" s="678"/>
      <c r="DU30" s="678"/>
      <c r="DV30" s="679"/>
      <c r="DW30" s="682">
        <v>17.100000000000001</v>
      </c>
      <c r="DX30" s="713"/>
      <c r="DY30" s="713"/>
      <c r="DZ30" s="713"/>
      <c r="EA30" s="713"/>
      <c r="EB30" s="713"/>
      <c r="EC30" s="714"/>
    </row>
    <row r="31" spans="2:133" ht="11.25" customHeight="1">
      <c r="B31" s="674" t="s">
        <v>311</v>
      </c>
      <c r="C31" s="675"/>
      <c r="D31" s="675"/>
      <c r="E31" s="675"/>
      <c r="F31" s="675"/>
      <c r="G31" s="675"/>
      <c r="H31" s="675"/>
      <c r="I31" s="675"/>
      <c r="J31" s="675"/>
      <c r="K31" s="675"/>
      <c r="L31" s="675"/>
      <c r="M31" s="675"/>
      <c r="N31" s="675"/>
      <c r="O31" s="675"/>
      <c r="P31" s="675"/>
      <c r="Q31" s="676"/>
      <c r="R31" s="677">
        <v>6816</v>
      </c>
      <c r="S31" s="678"/>
      <c r="T31" s="678"/>
      <c r="U31" s="678"/>
      <c r="V31" s="678"/>
      <c r="W31" s="678"/>
      <c r="X31" s="678"/>
      <c r="Y31" s="679"/>
      <c r="Z31" s="680">
        <v>0.2</v>
      </c>
      <c r="AA31" s="680"/>
      <c r="AB31" s="680"/>
      <c r="AC31" s="680"/>
      <c r="AD31" s="681" t="s">
        <v>226</v>
      </c>
      <c r="AE31" s="681"/>
      <c r="AF31" s="681"/>
      <c r="AG31" s="681"/>
      <c r="AH31" s="681"/>
      <c r="AI31" s="681"/>
      <c r="AJ31" s="681"/>
      <c r="AK31" s="681"/>
      <c r="AL31" s="682" t="s">
        <v>226</v>
      </c>
      <c r="AM31" s="683"/>
      <c r="AN31" s="683"/>
      <c r="AO31" s="684"/>
      <c r="AP31" s="727"/>
      <c r="AQ31" s="728"/>
      <c r="AR31" s="728"/>
      <c r="AS31" s="728"/>
      <c r="AT31" s="732"/>
      <c r="AU31" s="227" t="s">
        <v>312</v>
      </c>
      <c r="AV31" s="227"/>
      <c r="AW31" s="227"/>
      <c r="AX31" s="674" t="s">
        <v>313</v>
      </c>
      <c r="AY31" s="675"/>
      <c r="AZ31" s="675"/>
      <c r="BA31" s="675"/>
      <c r="BB31" s="675"/>
      <c r="BC31" s="675"/>
      <c r="BD31" s="675"/>
      <c r="BE31" s="675"/>
      <c r="BF31" s="676"/>
      <c r="BG31" s="734">
        <v>98.7</v>
      </c>
      <c r="BH31" s="701"/>
      <c r="BI31" s="701"/>
      <c r="BJ31" s="701"/>
      <c r="BK31" s="701"/>
      <c r="BL31" s="701"/>
      <c r="BM31" s="683">
        <v>92.8</v>
      </c>
      <c r="BN31" s="735"/>
      <c r="BO31" s="735"/>
      <c r="BP31" s="735"/>
      <c r="BQ31" s="736"/>
      <c r="BR31" s="734">
        <v>98.4</v>
      </c>
      <c r="BS31" s="701"/>
      <c r="BT31" s="701"/>
      <c r="BU31" s="701"/>
      <c r="BV31" s="701"/>
      <c r="BW31" s="701"/>
      <c r="BX31" s="683">
        <v>91.7</v>
      </c>
      <c r="BY31" s="735"/>
      <c r="BZ31" s="735"/>
      <c r="CA31" s="735"/>
      <c r="CB31" s="736"/>
      <c r="CD31" s="742"/>
      <c r="CE31" s="743"/>
      <c r="CF31" s="692" t="s">
        <v>314</v>
      </c>
      <c r="CG31" s="693"/>
      <c r="CH31" s="693"/>
      <c r="CI31" s="693"/>
      <c r="CJ31" s="693"/>
      <c r="CK31" s="693"/>
      <c r="CL31" s="693"/>
      <c r="CM31" s="693"/>
      <c r="CN31" s="693"/>
      <c r="CO31" s="693"/>
      <c r="CP31" s="693"/>
      <c r="CQ31" s="694"/>
      <c r="CR31" s="677">
        <v>27166</v>
      </c>
      <c r="CS31" s="701"/>
      <c r="CT31" s="701"/>
      <c r="CU31" s="701"/>
      <c r="CV31" s="701"/>
      <c r="CW31" s="701"/>
      <c r="CX31" s="701"/>
      <c r="CY31" s="702"/>
      <c r="CZ31" s="682">
        <v>0.8</v>
      </c>
      <c r="DA31" s="713"/>
      <c r="DB31" s="713"/>
      <c r="DC31" s="715"/>
      <c r="DD31" s="686">
        <v>27166</v>
      </c>
      <c r="DE31" s="701"/>
      <c r="DF31" s="701"/>
      <c r="DG31" s="701"/>
      <c r="DH31" s="701"/>
      <c r="DI31" s="701"/>
      <c r="DJ31" s="701"/>
      <c r="DK31" s="702"/>
      <c r="DL31" s="686">
        <v>27166</v>
      </c>
      <c r="DM31" s="701"/>
      <c r="DN31" s="701"/>
      <c r="DO31" s="701"/>
      <c r="DP31" s="701"/>
      <c r="DQ31" s="701"/>
      <c r="DR31" s="701"/>
      <c r="DS31" s="701"/>
      <c r="DT31" s="701"/>
      <c r="DU31" s="701"/>
      <c r="DV31" s="702"/>
      <c r="DW31" s="682">
        <v>1.4</v>
      </c>
      <c r="DX31" s="713"/>
      <c r="DY31" s="713"/>
      <c r="DZ31" s="713"/>
      <c r="EA31" s="713"/>
      <c r="EB31" s="713"/>
      <c r="EC31" s="714"/>
    </row>
    <row r="32" spans="2:133" ht="11.25" customHeight="1">
      <c r="B32" s="674" t="s">
        <v>315</v>
      </c>
      <c r="C32" s="675"/>
      <c r="D32" s="675"/>
      <c r="E32" s="675"/>
      <c r="F32" s="675"/>
      <c r="G32" s="675"/>
      <c r="H32" s="675"/>
      <c r="I32" s="675"/>
      <c r="J32" s="675"/>
      <c r="K32" s="675"/>
      <c r="L32" s="675"/>
      <c r="M32" s="675"/>
      <c r="N32" s="675"/>
      <c r="O32" s="675"/>
      <c r="P32" s="675"/>
      <c r="Q32" s="676"/>
      <c r="R32" s="677">
        <v>298333</v>
      </c>
      <c r="S32" s="678"/>
      <c r="T32" s="678"/>
      <c r="U32" s="678"/>
      <c r="V32" s="678"/>
      <c r="W32" s="678"/>
      <c r="X32" s="678"/>
      <c r="Y32" s="679"/>
      <c r="Z32" s="680">
        <v>8.6</v>
      </c>
      <c r="AA32" s="680"/>
      <c r="AB32" s="680"/>
      <c r="AC32" s="680"/>
      <c r="AD32" s="681" t="s">
        <v>243</v>
      </c>
      <c r="AE32" s="681"/>
      <c r="AF32" s="681"/>
      <c r="AG32" s="681"/>
      <c r="AH32" s="681"/>
      <c r="AI32" s="681"/>
      <c r="AJ32" s="681"/>
      <c r="AK32" s="681"/>
      <c r="AL32" s="682" t="s">
        <v>130</v>
      </c>
      <c r="AM32" s="683"/>
      <c r="AN32" s="683"/>
      <c r="AO32" s="684"/>
      <c r="AP32" s="729"/>
      <c r="AQ32" s="730"/>
      <c r="AR32" s="730"/>
      <c r="AS32" s="730"/>
      <c r="AT32" s="733"/>
      <c r="AU32" s="229"/>
      <c r="AV32" s="229"/>
      <c r="AW32" s="229"/>
      <c r="AX32" s="722" t="s">
        <v>316</v>
      </c>
      <c r="AY32" s="723"/>
      <c r="AZ32" s="723"/>
      <c r="BA32" s="723"/>
      <c r="BB32" s="723"/>
      <c r="BC32" s="723"/>
      <c r="BD32" s="723"/>
      <c r="BE32" s="723"/>
      <c r="BF32" s="724"/>
      <c r="BG32" s="746">
        <v>97.6</v>
      </c>
      <c r="BH32" s="747"/>
      <c r="BI32" s="747"/>
      <c r="BJ32" s="747"/>
      <c r="BK32" s="747"/>
      <c r="BL32" s="747"/>
      <c r="BM32" s="748">
        <v>60.3</v>
      </c>
      <c r="BN32" s="747"/>
      <c r="BO32" s="747"/>
      <c r="BP32" s="747"/>
      <c r="BQ32" s="749"/>
      <c r="BR32" s="746">
        <v>97.1</v>
      </c>
      <c r="BS32" s="747"/>
      <c r="BT32" s="747"/>
      <c r="BU32" s="747"/>
      <c r="BV32" s="747"/>
      <c r="BW32" s="747"/>
      <c r="BX32" s="748">
        <v>60.5</v>
      </c>
      <c r="BY32" s="747"/>
      <c r="BZ32" s="747"/>
      <c r="CA32" s="747"/>
      <c r="CB32" s="749"/>
      <c r="CD32" s="744"/>
      <c r="CE32" s="745"/>
      <c r="CF32" s="692" t="s">
        <v>317</v>
      </c>
      <c r="CG32" s="693"/>
      <c r="CH32" s="693"/>
      <c r="CI32" s="693"/>
      <c r="CJ32" s="693"/>
      <c r="CK32" s="693"/>
      <c r="CL32" s="693"/>
      <c r="CM32" s="693"/>
      <c r="CN32" s="693"/>
      <c r="CO32" s="693"/>
      <c r="CP32" s="693"/>
      <c r="CQ32" s="694"/>
      <c r="CR32" s="677">
        <v>62</v>
      </c>
      <c r="CS32" s="678"/>
      <c r="CT32" s="678"/>
      <c r="CU32" s="678"/>
      <c r="CV32" s="678"/>
      <c r="CW32" s="678"/>
      <c r="CX32" s="678"/>
      <c r="CY32" s="679"/>
      <c r="CZ32" s="682">
        <v>0</v>
      </c>
      <c r="DA32" s="713"/>
      <c r="DB32" s="713"/>
      <c r="DC32" s="715"/>
      <c r="DD32" s="686">
        <v>62</v>
      </c>
      <c r="DE32" s="678"/>
      <c r="DF32" s="678"/>
      <c r="DG32" s="678"/>
      <c r="DH32" s="678"/>
      <c r="DI32" s="678"/>
      <c r="DJ32" s="678"/>
      <c r="DK32" s="679"/>
      <c r="DL32" s="686">
        <v>62</v>
      </c>
      <c r="DM32" s="678"/>
      <c r="DN32" s="678"/>
      <c r="DO32" s="678"/>
      <c r="DP32" s="678"/>
      <c r="DQ32" s="678"/>
      <c r="DR32" s="678"/>
      <c r="DS32" s="678"/>
      <c r="DT32" s="678"/>
      <c r="DU32" s="678"/>
      <c r="DV32" s="679"/>
      <c r="DW32" s="682">
        <v>0</v>
      </c>
      <c r="DX32" s="713"/>
      <c r="DY32" s="713"/>
      <c r="DZ32" s="713"/>
      <c r="EA32" s="713"/>
      <c r="EB32" s="713"/>
      <c r="EC32" s="714"/>
    </row>
    <row r="33" spans="2:133" ht="11.25" customHeight="1">
      <c r="B33" s="674" t="s">
        <v>318</v>
      </c>
      <c r="C33" s="675"/>
      <c r="D33" s="675"/>
      <c r="E33" s="675"/>
      <c r="F33" s="675"/>
      <c r="G33" s="675"/>
      <c r="H33" s="675"/>
      <c r="I33" s="675"/>
      <c r="J33" s="675"/>
      <c r="K33" s="675"/>
      <c r="L33" s="675"/>
      <c r="M33" s="675"/>
      <c r="N33" s="675"/>
      <c r="O33" s="675"/>
      <c r="P33" s="675"/>
      <c r="Q33" s="676"/>
      <c r="R33" s="677">
        <v>240362</v>
      </c>
      <c r="S33" s="678"/>
      <c r="T33" s="678"/>
      <c r="U33" s="678"/>
      <c r="V33" s="678"/>
      <c r="W33" s="678"/>
      <c r="X33" s="678"/>
      <c r="Y33" s="679"/>
      <c r="Z33" s="680">
        <v>6.9</v>
      </c>
      <c r="AA33" s="680"/>
      <c r="AB33" s="680"/>
      <c r="AC33" s="680"/>
      <c r="AD33" s="681" t="s">
        <v>226</v>
      </c>
      <c r="AE33" s="681"/>
      <c r="AF33" s="681"/>
      <c r="AG33" s="681"/>
      <c r="AH33" s="681"/>
      <c r="AI33" s="681"/>
      <c r="AJ33" s="681"/>
      <c r="AK33" s="681"/>
      <c r="AL33" s="682" t="s">
        <v>130</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319</v>
      </c>
      <c r="CE33" s="693"/>
      <c r="CF33" s="693"/>
      <c r="CG33" s="693"/>
      <c r="CH33" s="693"/>
      <c r="CI33" s="693"/>
      <c r="CJ33" s="693"/>
      <c r="CK33" s="693"/>
      <c r="CL33" s="693"/>
      <c r="CM33" s="693"/>
      <c r="CN33" s="693"/>
      <c r="CO33" s="693"/>
      <c r="CP33" s="693"/>
      <c r="CQ33" s="694"/>
      <c r="CR33" s="677">
        <v>1558905</v>
      </c>
      <c r="CS33" s="701"/>
      <c r="CT33" s="701"/>
      <c r="CU33" s="701"/>
      <c r="CV33" s="701"/>
      <c r="CW33" s="701"/>
      <c r="CX33" s="701"/>
      <c r="CY33" s="702"/>
      <c r="CZ33" s="682">
        <v>47.8</v>
      </c>
      <c r="DA33" s="713"/>
      <c r="DB33" s="713"/>
      <c r="DC33" s="715"/>
      <c r="DD33" s="686">
        <v>1350144</v>
      </c>
      <c r="DE33" s="701"/>
      <c r="DF33" s="701"/>
      <c r="DG33" s="701"/>
      <c r="DH33" s="701"/>
      <c r="DI33" s="701"/>
      <c r="DJ33" s="701"/>
      <c r="DK33" s="702"/>
      <c r="DL33" s="686">
        <v>967997</v>
      </c>
      <c r="DM33" s="701"/>
      <c r="DN33" s="701"/>
      <c r="DO33" s="701"/>
      <c r="DP33" s="701"/>
      <c r="DQ33" s="701"/>
      <c r="DR33" s="701"/>
      <c r="DS33" s="701"/>
      <c r="DT33" s="701"/>
      <c r="DU33" s="701"/>
      <c r="DV33" s="702"/>
      <c r="DW33" s="682">
        <v>49.9</v>
      </c>
      <c r="DX33" s="713"/>
      <c r="DY33" s="713"/>
      <c r="DZ33" s="713"/>
      <c r="EA33" s="713"/>
      <c r="EB33" s="713"/>
      <c r="EC33" s="714"/>
    </row>
    <row r="34" spans="2:133" ht="11.25" customHeight="1">
      <c r="B34" s="674" t="s">
        <v>320</v>
      </c>
      <c r="C34" s="675"/>
      <c r="D34" s="675"/>
      <c r="E34" s="675"/>
      <c r="F34" s="675"/>
      <c r="G34" s="675"/>
      <c r="H34" s="675"/>
      <c r="I34" s="675"/>
      <c r="J34" s="675"/>
      <c r="K34" s="675"/>
      <c r="L34" s="675"/>
      <c r="M34" s="675"/>
      <c r="N34" s="675"/>
      <c r="O34" s="675"/>
      <c r="P34" s="675"/>
      <c r="Q34" s="676"/>
      <c r="R34" s="677">
        <v>35554</v>
      </c>
      <c r="S34" s="678"/>
      <c r="T34" s="678"/>
      <c r="U34" s="678"/>
      <c r="V34" s="678"/>
      <c r="W34" s="678"/>
      <c r="X34" s="678"/>
      <c r="Y34" s="679"/>
      <c r="Z34" s="680">
        <v>1</v>
      </c>
      <c r="AA34" s="680"/>
      <c r="AB34" s="680"/>
      <c r="AC34" s="680"/>
      <c r="AD34" s="681">
        <v>2118</v>
      </c>
      <c r="AE34" s="681"/>
      <c r="AF34" s="681"/>
      <c r="AG34" s="681"/>
      <c r="AH34" s="681"/>
      <c r="AI34" s="681"/>
      <c r="AJ34" s="681"/>
      <c r="AK34" s="681"/>
      <c r="AL34" s="682">
        <v>0.1</v>
      </c>
      <c r="AM34" s="683"/>
      <c r="AN34" s="683"/>
      <c r="AO34" s="684"/>
      <c r="AP34" s="232"/>
      <c r="AQ34" s="656" t="s">
        <v>321</v>
      </c>
      <c r="AR34" s="657"/>
      <c r="AS34" s="657"/>
      <c r="AT34" s="657"/>
      <c r="AU34" s="657"/>
      <c r="AV34" s="657"/>
      <c r="AW34" s="657"/>
      <c r="AX34" s="657"/>
      <c r="AY34" s="657"/>
      <c r="AZ34" s="657"/>
      <c r="BA34" s="657"/>
      <c r="BB34" s="657"/>
      <c r="BC34" s="657"/>
      <c r="BD34" s="657"/>
      <c r="BE34" s="657"/>
      <c r="BF34" s="658"/>
      <c r="BG34" s="656" t="s">
        <v>322</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323</v>
      </c>
      <c r="CE34" s="693"/>
      <c r="CF34" s="693"/>
      <c r="CG34" s="693"/>
      <c r="CH34" s="693"/>
      <c r="CI34" s="693"/>
      <c r="CJ34" s="693"/>
      <c r="CK34" s="693"/>
      <c r="CL34" s="693"/>
      <c r="CM34" s="693"/>
      <c r="CN34" s="693"/>
      <c r="CO34" s="693"/>
      <c r="CP34" s="693"/>
      <c r="CQ34" s="694"/>
      <c r="CR34" s="677">
        <v>433440</v>
      </c>
      <c r="CS34" s="678"/>
      <c r="CT34" s="678"/>
      <c r="CU34" s="678"/>
      <c r="CV34" s="678"/>
      <c r="CW34" s="678"/>
      <c r="CX34" s="678"/>
      <c r="CY34" s="679"/>
      <c r="CZ34" s="682">
        <v>13.3</v>
      </c>
      <c r="DA34" s="713"/>
      <c r="DB34" s="713"/>
      <c r="DC34" s="715"/>
      <c r="DD34" s="686">
        <v>355605</v>
      </c>
      <c r="DE34" s="678"/>
      <c r="DF34" s="678"/>
      <c r="DG34" s="678"/>
      <c r="DH34" s="678"/>
      <c r="DI34" s="678"/>
      <c r="DJ34" s="678"/>
      <c r="DK34" s="679"/>
      <c r="DL34" s="686">
        <v>237254</v>
      </c>
      <c r="DM34" s="678"/>
      <c r="DN34" s="678"/>
      <c r="DO34" s="678"/>
      <c r="DP34" s="678"/>
      <c r="DQ34" s="678"/>
      <c r="DR34" s="678"/>
      <c r="DS34" s="678"/>
      <c r="DT34" s="678"/>
      <c r="DU34" s="678"/>
      <c r="DV34" s="679"/>
      <c r="DW34" s="682">
        <v>12.2</v>
      </c>
      <c r="DX34" s="713"/>
      <c r="DY34" s="713"/>
      <c r="DZ34" s="713"/>
      <c r="EA34" s="713"/>
      <c r="EB34" s="713"/>
      <c r="EC34" s="714"/>
    </row>
    <row r="35" spans="2:133" ht="11.25" customHeight="1">
      <c r="B35" s="674" t="s">
        <v>324</v>
      </c>
      <c r="C35" s="675"/>
      <c r="D35" s="675"/>
      <c r="E35" s="675"/>
      <c r="F35" s="675"/>
      <c r="G35" s="675"/>
      <c r="H35" s="675"/>
      <c r="I35" s="675"/>
      <c r="J35" s="675"/>
      <c r="K35" s="675"/>
      <c r="L35" s="675"/>
      <c r="M35" s="675"/>
      <c r="N35" s="675"/>
      <c r="O35" s="675"/>
      <c r="P35" s="675"/>
      <c r="Q35" s="676"/>
      <c r="R35" s="677">
        <v>465200</v>
      </c>
      <c r="S35" s="678"/>
      <c r="T35" s="678"/>
      <c r="U35" s="678"/>
      <c r="V35" s="678"/>
      <c r="W35" s="678"/>
      <c r="X35" s="678"/>
      <c r="Y35" s="679"/>
      <c r="Z35" s="680">
        <v>13.4</v>
      </c>
      <c r="AA35" s="680"/>
      <c r="AB35" s="680"/>
      <c r="AC35" s="680"/>
      <c r="AD35" s="681" t="s">
        <v>226</v>
      </c>
      <c r="AE35" s="681"/>
      <c r="AF35" s="681"/>
      <c r="AG35" s="681"/>
      <c r="AH35" s="681"/>
      <c r="AI35" s="681"/>
      <c r="AJ35" s="681"/>
      <c r="AK35" s="681"/>
      <c r="AL35" s="682" t="s">
        <v>130</v>
      </c>
      <c r="AM35" s="683"/>
      <c r="AN35" s="683"/>
      <c r="AO35" s="684"/>
      <c r="AP35" s="232"/>
      <c r="AQ35" s="750" t="s">
        <v>325</v>
      </c>
      <c r="AR35" s="751"/>
      <c r="AS35" s="751"/>
      <c r="AT35" s="751"/>
      <c r="AU35" s="751"/>
      <c r="AV35" s="751"/>
      <c r="AW35" s="751"/>
      <c r="AX35" s="751"/>
      <c r="AY35" s="752"/>
      <c r="AZ35" s="666">
        <v>392756</v>
      </c>
      <c r="BA35" s="667"/>
      <c r="BB35" s="667"/>
      <c r="BC35" s="667"/>
      <c r="BD35" s="667"/>
      <c r="BE35" s="667"/>
      <c r="BF35" s="753"/>
      <c r="BG35" s="688" t="s">
        <v>326</v>
      </c>
      <c r="BH35" s="689"/>
      <c r="BI35" s="689"/>
      <c r="BJ35" s="689"/>
      <c r="BK35" s="689"/>
      <c r="BL35" s="689"/>
      <c r="BM35" s="689"/>
      <c r="BN35" s="689"/>
      <c r="BO35" s="689"/>
      <c r="BP35" s="689"/>
      <c r="BQ35" s="689"/>
      <c r="BR35" s="689"/>
      <c r="BS35" s="689"/>
      <c r="BT35" s="689"/>
      <c r="BU35" s="690"/>
      <c r="BV35" s="666">
        <v>27209</v>
      </c>
      <c r="BW35" s="667"/>
      <c r="BX35" s="667"/>
      <c r="BY35" s="667"/>
      <c r="BZ35" s="667"/>
      <c r="CA35" s="667"/>
      <c r="CB35" s="753"/>
      <c r="CD35" s="692" t="s">
        <v>327</v>
      </c>
      <c r="CE35" s="693"/>
      <c r="CF35" s="693"/>
      <c r="CG35" s="693"/>
      <c r="CH35" s="693"/>
      <c r="CI35" s="693"/>
      <c r="CJ35" s="693"/>
      <c r="CK35" s="693"/>
      <c r="CL35" s="693"/>
      <c r="CM35" s="693"/>
      <c r="CN35" s="693"/>
      <c r="CO35" s="693"/>
      <c r="CP35" s="693"/>
      <c r="CQ35" s="694"/>
      <c r="CR35" s="677">
        <v>133387</v>
      </c>
      <c r="CS35" s="701"/>
      <c r="CT35" s="701"/>
      <c r="CU35" s="701"/>
      <c r="CV35" s="701"/>
      <c r="CW35" s="701"/>
      <c r="CX35" s="701"/>
      <c r="CY35" s="702"/>
      <c r="CZ35" s="682">
        <v>4.0999999999999996</v>
      </c>
      <c r="DA35" s="713"/>
      <c r="DB35" s="713"/>
      <c r="DC35" s="715"/>
      <c r="DD35" s="686">
        <v>106615</v>
      </c>
      <c r="DE35" s="701"/>
      <c r="DF35" s="701"/>
      <c r="DG35" s="701"/>
      <c r="DH35" s="701"/>
      <c r="DI35" s="701"/>
      <c r="DJ35" s="701"/>
      <c r="DK35" s="702"/>
      <c r="DL35" s="686">
        <v>81986</v>
      </c>
      <c r="DM35" s="701"/>
      <c r="DN35" s="701"/>
      <c r="DO35" s="701"/>
      <c r="DP35" s="701"/>
      <c r="DQ35" s="701"/>
      <c r="DR35" s="701"/>
      <c r="DS35" s="701"/>
      <c r="DT35" s="701"/>
      <c r="DU35" s="701"/>
      <c r="DV35" s="702"/>
      <c r="DW35" s="682">
        <v>4.2</v>
      </c>
      <c r="DX35" s="713"/>
      <c r="DY35" s="713"/>
      <c r="DZ35" s="713"/>
      <c r="EA35" s="713"/>
      <c r="EB35" s="713"/>
      <c r="EC35" s="714"/>
    </row>
    <row r="36" spans="2:133" ht="11.25" customHeight="1">
      <c r="B36" s="674" t="s">
        <v>328</v>
      </c>
      <c r="C36" s="675"/>
      <c r="D36" s="675"/>
      <c r="E36" s="675"/>
      <c r="F36" s="675"/>
      <c r="G36" s="675"/>
      <c r="H36" s="675"/>
      <c r="I36" s="675"/>
      <c r="J36" s="675"/>
      <c r="K36" s="675"/>
      <c r="L36" s="675"/>
      <c r="M36" s="675"/>
      <c r="N36" s="675"/>
      <c r="O36" s="675"/>
      <c r="P36" s="675"/>
      <c r="Q36" s="676"/>
      <c r="R36" s="677" t="s">
        <v>130</v>
      </c>
      <c r="S36" s="678"/>
      <c r="T36" s="678"/>
      <c r="U36" s="678"/>
      <c r="V36" s="678"/>
      <c r="W36" s="678"/>
      <c r="X36" s="678"/>
      <c r="Y36" s="679"/>
      <c r="Z36" s="680" t="s">
        <v>226</v>
      </c>
      <c r="AA36" s="680"/>
      <c r="AB36" s="680"/>
      <c r="AC36" s="680"/>
      <c r="AD36" s="681" t="s">
        <v>130</v>
      </c>
      <c r="AE36" s="681"/>
      <c r="AF36" s="681"/>
      <c r="AG36" s="681"/>
      <c r="AH36" s="681"/>
      <c r="AI36" s="681"/>
      <c r="AJ36" s="681"/>
      <c r="AK36" s="681"/>
      <c r="AL36" s="682" t="s">
        <v>226</v>
      </c>
      <c r="AM36" s="683"/>
      <c r="AN36" s="683"/>
      <c r="AO36" s="684"/>
      <c r="AQ36" s="754" t="s">
        <v>329</v>
      </c>
      <c r="AR36" s="755"/>
      <c r="AS36" s="755"/>
      <c r="AT36" s="755"/>
      <c r="AU36" s="755"/>
      <c r="AV36" s="755"/>
      <c r="AW36" s="755"/>
      <c r="AX36" s="755"/>
      <c r="AY36" s="756"/>
      <c r="AZ36" s="677">
        <v>222124</v>
      </c>
      <c r="BA36" s="678"/>
      <c r="BB36" s="678"/>
      <c r="BC36" s="678"/>
      <c r="BD36" s="701"/>
      <c r="BE36" s="701"/>
      <c r="BF36" s="736"/>
      <c r="BG36" s="692" t="s">
        <v>330</v>
      </c>
      <c r="BH36" s="693"/>
      <c r="BI36" s="693"/>
      <c r="BJ36" s="693"/>
      <c r="BK36" s="693"/>
      <c r="BL36" s="693"/>
      <c r="BM36" s="693"/>
      <c r="BN36" s="693"/>
      <c r="BO36" s="693"/>
      <c r="BP36" s="693"/>
      <c r="BQ36" s="693"/>
      <c r="BR36" s="693"/>
      <c r="BS36" s="693"/>
      <c r="BT36" s="693"/>
      <c r="BU36" s="694"/>
      <c r="BV36" s="677">
        <v>22855</v>
      </c>
      <c r="BW36" s="678"/>
      <c r="BX36" s="678"/>
      <c r="BY36" s="678"/>
      <c r="BZ36" s="678"/>
      <c r="CA36" s="678"/>
      <c r="CB36" s="687"/>
      <c r="CD36" s="692" t="s">
        <v>331</v>
      </c>
      <c r="CE36" s="693"/>
      <c r="CF36" s="693"/>
      <c r="CG36" s="693"/>
      <c r="CH36" s="693"/>
      <c r="CI36" s="693"/>
      <c r="CJ36" s="693"/>
      <c r="CK36" s="693"/>
      <c r="CL36" s="693"/>
      <c r="CM36" s="693"/>
      <c r="CN36" s="693"/>
      <c r="CO36" s="693"/>
      <c r="CP36" s="693"/>
      <c r="CQ36" s="694"/>
      <c r="CR36" s="677">
        <v>534078</v>
      </c>
      <c r="CS36" s="678"/>
      <c r="CT36" s="678"/>
      <c r="CU36" s="678"/>
      <c r="CV36" s="678"/>
      <c r="CW36" s="678"/>
      <c r="CX36" s="678"/>
      <c r="CY36" s="679"/>
      <c r="CZ36" s="682">
        <v>16.399999999999999</v>
      </c>
      <c r="DA36" s="713"/>
      <c r="DB36" s="713"/>
      <c r="DC36" s="715"/>
      <c r="DD36" s="686">
        <v>461509</v>
      </c>
      <c r="DE36" s="678"/>
      <c r="DF36" s="678"/>
      <c r="DG36" s="678"/>
      <c r="DH36" s="678"/>
      <c r="DI36" s="678"/>
      <c r="DJ36" s="678"/>
      <c r="DK36" s="679"/>
      <c r="DL36" s="686">
        <v>312362</v>
      </c>
      <c r="DM36" s="678"/>
      <c r="DN36" s="678"/>
      <c r="DO36" s="678"/>
      <c r="DP36" s="678"/>
      <c r="DQ36" s="678"/>
      <c r="DR36" s="678"/>
      <c r="DS36" s="678"/>
      <c r="DT36" s="678"/>
      <c r="DU36" s="678"/>
      <c r="DV36" s="679"/>
      <c r="DW36" s="682">
        <v>16.100000000000001</v>
      </c>
      <c r="DX36" s="713"/>
      <c r="DY36" s="713"/>
      <c r="DZ36" s="713"/>
      <c r="EA36" s="713"/>
      <c r="EB36" s="713"/>
      <c r="EC36" s="714"/>
    </row>
    <row r="37" spans="2:133" ht="11.25" customHeight="1">
      <c r="B37" s="674" t="s">
        <v>332</v>
      </c>
      <c r="C37" s="675"/>
      <c r="D37" s="675"/>
      <c r="E37" s="675"/>
      <c r="F37" s="675"/>
      <c r="G37" s="675"/>
      <c r="H37" s="675"/>
      <c r="I37" s="675"/>
      <c r="J37" s="675"/>
      <c r="K37" s="675"/>
      <c r="L37" s="675"/>
      <c r="M37" s="675"/>
      <c r="N37" s="675"/>
      <c r="O37" s="675"/>
      <c r="P37" s="675"/>
      <c r="Q37" s="676"/>
      <c r="R37" s="677">
        <v>81800</v>
      </c>
      <c r="S37" s="678"/>
      <c r="T37" s="678"/>
      <c r="U37" s="678"/>
      <c r="V37" s="678"/>
      <c r="W37" s="678"/>
      <c r="X37" s="678"/>
      <c r="Y37" s="679"/>
      <c r="Z37" s="680">
        <v>2.4</v>
      </c>
      <c r="AA37" s="680"/>
      <c r="AB37" s="680"/>
      <c r="AC37" s="680"/>
      <c r="AD37" s="681" t="s">
        <v>130</v>
      </c>
      <c r="AE37" s="681"/>
      <c r="AF37" s="681"/>
      <c r="AG37" s="681"/>
      <c r="AH37" s="681"/>
      <c r="AI37" s="681"/>
      <c r="AJ37" s="681"/>
      <c r="AK37" s="681"/>
      <c r="AL37" s="682" t="s">
        <v>130</v>
      </c>
      <c r="AM37" s="683"/>
      <c r="AN37" s="683"/>
      <c r="AO37" s="684"/>
      <c r="AQ37" s="754" t="s">
        <v>333</v>
      </c>
      <c r="AR37" s="755"/>
      <c r="AS37" s="755"/>
      <c r="AT37" s="755"/>
      <c r="AU37" s="755"/>
      <c r="AV37" s="755"/>
      <c r="AW37" s="755"/>
      <c r="AX37" s="755"/>
      <c r="AY37" s="756"/>
      <c r="AZ37" s="677">
        <v>30661</v>
      </c>
      <c r="BA37" s="678"/>
      <c r="BB37" s="678"/>
      <c r="BC37" s="678"/>
      <c r="BD37" s="701"/>
      <c r="BE37" s="701"/>
      <c r="BF37" s="736"/>
      <c r="BG37" s="692" t="s">
        <v>334</v>
      </c>
      <c r="BH37" s="693"/>
      <c r="BI37" s="693"/>
      <c r="BJ37" s="693"/>
      <c r="BK37" s="693"/>
      <c r="BL37" s="693"/>
      <c r="BM37" s="693"/>
      <c r="BN37" s="693"/>
      <c r="BO37" s="693"/>
      <c r="BP37" s="693"/>
      <c r="BQ37" s="693"/>
      <c r="BR37" s="693"/>
      <c r="BS37" s="693"/>
      <c r="BT37" s="693"/>
      <c r="BU37" s="694"/>
      <c r="BV37" s="677">
        <v>473</v>
      </c>
      <c r="BW37" s="678"/>
      <c r="BX37" s="678"/>
      <c r="BY37" s="678"/>
      <c r="BZ37" s="678"/>
      <c r="CA37" s="678"/>
      <c r="CB37" s="687"/>
      <c r="CD37" s="692" t="s">
        <v>335</v>
      </c>
      <c r="CE37" s="693"/>
      <c r="CF37" s="693"/>
      <c r="CG37" s="693"/>
      <c r="CH37" s="693"/>
      <c r="CI37" s="693"/>
      <c r="CJ37" s="693"/>
      <c r="CK37" s="693"/>
      <c r="CL37" s="693"/>
      <c r="CM37" s="693"/>
      <c r="CN37" s="693"/>
      <c r="CO37" s="693"/>
      <c r="CP37" s="693"/>
      <c r="CQ37" s="694"/>
      <c r="CR37" s="677">
        <v>139568</v>
      </c>
      <c r="CS37" s="701"/>
      <c r="CT37" s="701"/>
      <c r="CU37" s="701"/>
      <c r="CV37" s="701"/>
      <c r="CW37" s="701"/>
      <c r="CX37" s="701"/>
      <c r="CY37" s="702"/>
      <c r="CZ37" s="682">
        <v>4.3</v>
      </c>
      <c r="DA37" s="713"/>
      <c r="DB37" s="713"/>
      <c r="DC37" s="715"/>
      <c r="DD37" s="686">
        <v>132768</v>
      </c>
      <c r="DE37" s="701"/>
      <c r="DF37" s="701"/>
      <c r="DG37" s="701"/>
      <c r="DH37" s="701"/>
      <c r="DI37" s="701"/>
      <c r="DJ37" s="701"/>
      <c r="DK37" s="702"/>
      <c r="DL37" s="686">
        <v>112788</v>
      </c>
      <c r="DM37" s="701"/>
      <c r="DN37" s="701"/>
      <c r="DO37" s="701"/>
      <c r="DP37" s="701"/>
      <c r="DQ37" s="701"/>
      <c r="DR37" s="701"/>
      <c r="DS37" s="701"/>
      <c r="DT37" s="701"/>
      <c r="DU37" s="701"/>
      <c r="DV37" s="702"/>
      <c r="DW37" s="682">
        <v>5.8</v>
      </c>
      <c r="DX37" s="713"/>
      <c r="DY37" s="713"/>
      <c r="DZ37" s="713"/>
      <c r="EA37" s="713"/>
      <c r="EB37" s="713"/>
      <c r="EC37" s="714"/>
    </row>
    <row r="38" spans="2:133" ht="11.25" customHeight="1">
      <c r="B38" s="722" t="s">
        <v>336</v>
      </c>
      <c r="C38" s="723"/>
      <c r="D38" s="723"/>
      <c r="E38" s="723"/>
      <c r="F38" s="723"/>
      <c r="G38" s="723"/>
      <c r="H38" s="723"/>
      <c r="I38" s="723"/>
      <c r="J38" s="723"/>
      <c r="K38" s="723"/>
      <c r="L38" s="723"/>
      <c r="M38" s="723"/>
      <c r="N38" s="723"/>
      <c r="O38" s="723"/>
      <c r="P38" s="723"/>
      <c r="Q38" s="724"/>
      <c r="R38" s="757">
        <v>3463483</v>
      </c>
      <c r="S38" s="758"/>
      <c r="T38" s="758"/>
      <c r="U38" s="758"/>
      <c r="V38" s="758"/>
      <c r="W38" s="758"/>
      <c r="X38" s="758"/>
      <c r="Y38" s="759"/>
      <c r="Z38" s="760">
        <v>100</v>
      </c>
      <c r="AA38" s="760"/>
      <c r="AB38" s="760"/>
      <c r="AC38" s="760"/>
      <c r="AD38" s="761">
        <v>1856362</v>
      </c>
      <c r="AE38" s="761"/>
      <c r="AF38" s="761"/>
      <c r="AG38" s="761"/>
      <c r="AH38" s="761"/>
      <c r="AI38" s="761"/>
      <c r="AJ38" s="761"/>
      <c r="AK38" s="761"/>
      <c r="AL38" s="762">
        <v>100</v>
      </c>
      <c r="AM38" s="748"/>
      <c r="AN38" s="748"/>
      <c r="AO38" s="763"/>
      <c r="AQ38" s="754" t="s">
        <v>337</v>
      </c>
      <c r="AR38" s="755"/>
      <c r="AS38" s="755"/>
      <c r="AT38" s="755"/>
      <c r="AU38" s="755"/>
      <c r="AV38" s="755"/>
      <c r="AW38" s="755"/>
      <c r="AX38" s="755"/>
      <c r="AY38" s="756"/>
      <c r="AZ38" s="677" t="s">
        <v>226</v>
      </c>
      <c r="BA38" s="678"/>
      <c r="BB38" s="678"/>
      <c r="BC38" s="678"/>
      <c r="BD38" s="701"/>
      <c r="BE38" s="701"/>
      <c r="BF38" s="736"/>
      <c r="BG38" s="692" t="s">
        <v>338</v>
      </c>
      <c r="BH38" s="693"/>
      <c r="BI38" s="693"/>
      <c r="BJ38" s="693"/>
      <c r="BK38" s="693"/>
      <c r="BL38" s="693"/>
      <c r="BM38" s="693"/>
      <c r="BN38" s="693"/>
      <c r="BO38" s="693"/>
      <c r="BP38" s="693"/>
      <c r="BQ38" s="693"/>
      <c r="BR38" s="693"/>
      <c r="BS38" s="693"/>
      <c r="BT38" s="693"/>
      <c r="BU38" s="694"/>
      <c r="BV38" s="677">
        <v>807</v>
      </c>
      <c r="BW38" s="678"/>
      <c r="BX38" s="678"/>
      <c r="BY38" s="678"/>
      <c r="BZ38" s="678"/>
      <c r="CA38" s="678"/>
      <c r="CB38" s="687"/>
      <c r="CD38" s="692" t="s">
        <v>339</v>
      </c>
      <c r="CE38" s="693"/>
      <c r="CF38" s="693"/>
      <c r="CG38" s="693"/>
      <c r="CH38" s="693"/>
      <c r="CI38" s="693"/>
      <c r="CJ38" s="693"/>
      <c r="CK38" s="693"/>
      <c r="CL38" s="693"/>
      <c r="CM38" s="693"/>
      <c r="CN38" s="693"/>
      <c r="CO38" s="693"/>
      <c r="CP38" s="693"/>
      <c r="CQ38" s="694"/>
      <c r="CR38" s="677">
        <v>392756</v>
      </c>
      <c r="CS38" s="678"/>
      <c r="CT38" s="678"/>
      <c r="CU38" s="678"/>
      <c r="CV38" s="678"/>
      <c r="CW38" s="678"/>
      <c r="CX38" s="678"/>
      <c r="CY38" s="679"/>
      <c r="CZ38" s="682">
        <v>12</v>
      </c>
      <c r="DA38" s="713"/>
      <c r="DB38" s="713"/>
      <c r="DC38" s="715"/>
      <c r="DD38" s="686">
        <v>371504</v>
      </c>
      <c r="DE38" s="678"/>
      <c r="DF38" s="678"/>
      <c r="DG38" s="678"/>
      <c r="DH38" s="678"/>
      <c r="DI38" s="678"/>
      <c r="DJ38" s="678"/>
      <c r="DK38" s="679"/>
      <c r="DL38" s="686">
        <v>336395</v>
      </c>
      <c r="DM38" s="678"/>
      <c r="DN38" s="678"/>
      <c r="DO38" s="678"/>
      <c r="DP38" s="678"/>
      <c r="DQ38" s="678"/>
      <c r="DR38" s="678"/>
      <c r="DS38" s="678"/>
      <c r="DT38" s="678"/>
      <c r="DU38" s="678"/>
      <c r="DV38" s="679"/>
      <c r="DW38" s="682">
        <v>17.399999999999999</v>
      </c>
      <c r="DX38" s="713"/>
      <c r="DY38" s="713"/>
      <c r="DZ38" s="713"/>
      <c r="EA38" s="713"/>
      <c r="EB38" s="713"/>
      <c r="EC38" s="714"/>
    </row>
    <row r="39" spans="2:133" ht="11.25" customHeight="1">
      <c r="AQ39" s="754" t="s">
        <v>340</v>
      </c>
      <c r="AR39" s="755"/>
      <c r="AS39" s="755"/>
      <c r="AT39" s="755"/>
      <c r="AU39" s="755"/>
      <c r="AV39" s="755"/>
      <c r="AW39" s="755"/>
      <c r="AX39" s="755"/>
      <c r="AY39" s="756"/>
      <c r="AZ39" s="677" t="s">
        <v>226</v>
      </c>
      <c r="BA39" s="678"/>
      <c r="BB39" s="678"/>
      <c r="BC39" s="678"/>
      <c r="BD39" s="701"/>
      <c r="BE39" s="701"/>
      <c r="BF39" s="736"/>
      <c r="BG39" s="768" t="s">
        <v>341</v>
      </c>
      <c r="BH39" s="769"/>
      <c r="BI39" s="769"/>
      <c r="BJ39" s="769"/>
      <c r="BK39" s="769"/>
      <c r="BL39" s="233"/>
      <c r="BM39" s="693" t="s">
        <v>342</v>
      </c>
      <c r="BN39" s="693"/>
      <c r="BO39" s="693"/>
      <c r="BP39" s="693"/>
      <c r="BQ39" s="693"/>
      <c r="BR39" s="693"/>
      <c r="BS39" s="693"/>
      <c r="BT39" s="693"/>
      <c r="BU39" s="694"/>
      <c r="BV39" s="677">
        <v>77</v>
      </c>
      <c r="BW39" s="678"/>
      <c r="BX39" s="678"/>
      <c r="BY39" s="678"/>
      <c r="BZ39" s="678"/>
      <c r="CA39" s="678"/>
      <c r="CB39" s="687"/>
      <c r="CD39" s="692" t="s">
        <v>343</v>
      </c>
      <c r="CE39" s="693"/>
      <c r="CF39" s="693"/>
      <c r="CG39" s="693"/>
      <c r="CH39" s="693"/>
      <c r="CI39" s="693"/>
      <c r="CJ39" s="693"/>
      <c r="CK39" s="693"/>
      <c r="CL39" s="693"/>
      <c r="CM39" s="693"/>
      <c r="CN39" s="693"/>
      <c r="CO39" s="693"/>
      <c r="CP39" s="693"/>
      <c r="CQ39" s="694"/>
      <c r="CR39" s="677">
        <v>55244</v>
      </c>
      <c r="CS39" s="701"/>
      <c r="CT39" s="701"/>
      <c r="CU39" s="701"/>
      <c r="CV39" s="701"/>
      <c r="CW39" s="701"/>
      <c r="CX39" s="701"/>
      <c r="CY39" s="702"/>
      <c r="CZ39" s="682">
        <v>1.7</v>
      </c>
      <c r="DA39" s="713"/>
      <c r="DB39" s="713"/>
      <c r="DC39" s="715"/>
      <c r="DD39" s="686">
        <v>54911</v>
      </c>
      <c r="DE39" s="701"/>
      <c r="DF39" s="701"/>
      <c r="DG39" s="701"/>
      <c r="DH39" s="701"/>
      <c r="DI39" s="701"/>
      <c r="DJ39" s="701"/>
      <c r="DK39" s="702"/>
      <c r="DL39" s="686" t="s">
        <v>130</v>
      </c>
      <c r="DM39" s="701"/>
      <c r="DN39" s="701"/>
      <c r="DO39" s="701"/>
      <c r="DP39" s="701"/>
      <c r="DQ39" s="701"/>
      <c r="DR39" s="701"/>
      <c r="DS39" s="701"/>
      <c r="DT39" s="701"/>
      <c r="DU39" s="701"/>
      <c r="DV39" s="702"/>
      <c r="DW39" s="682" t="s">
        <v>130</v>
      </c>
      <c r="DX39" s="713"/>
      <c r="DY39" s="713"/>
      <c r="DZ39" s="713"/>
      <c r="EA39" s="713"/>
      <c r="EB39" s="713"/>
      <c r="EC39" s="714"/>
    </row>
    <row r="40" spans="2:133" ht="11.25" customHeight="1">
      <c r="AQ40" s="754" t="s">
        <v>344</v>
      </c>
      <c r="AR40" s="755"/>
      <c r="AS40" s="755"/>
      <c r="AT40" s="755"/>
      <c r="AU40" s="755"/>
      <c r="AV40" s="755"/>
      <c r="AW40" s="755"/>
      <c r="AX40" s="755"/>
      <c r="AY40" s="756"/>
      <c r="AZ40" s="677">
        <v>34489</v>
      </c>
      <c r="BA40" s="678"/>
      <c r="BB40" s="678"/>
      <c r="BC40" s="678"/>
      <c r="BD40" s="701"/>
      <c r="BE40" s="701"/>
      <c r="BF40" s="736"/>
      <c r="BG40" s="768"/>
      <c r="BH40" s="769"/>
      <c r="BI40" s="769"/>
      <c r="BJ40" s="769"/>
      <c r="BK40" s="769"/>
      <c r="BL40" s="233"/>
      <c r="BM40" s="693" t="s">
        <v>345</v>
      </c>
      <c r="BN40" s="693"/>
      <c r="BO40" s="693"/>
      <c r="BP40" s="693"/>
      <c r="BQ40" s="693"/>
      <c r="BR40" s="693"/>
      <c r="BS40" s="693"/>
      <c r="BT40" s="693"/>
      <c r="BU40" s="694"/>
      <c r="BV40" s="677" t="s">
        <v>226</v>
      </c>
      <c r="BW40" s="678"/>
      <c r="BX40" s="678"/>
      <c r="BY40" s="678"/>
      <c r="BZ40" s="678"/>
      <c r="CA40" s="678"/>
      <c r="CB40" s="687"/>
      <c r="CD40" s="692" t="s">
        <v>346</v>
      </c>
      <c r="CE40" s="693"/>
      <c r="CF40" s="693"/>
      <c r="CG40" s="693"/>
      <c r="CH40" s="693"/>
      <c r="CI40" s="693"/>
      <c r="CJ40" s="693"/>
      <c r="CK40" s="693"/>
      <c r="CL40" s="693"/>
      <c r="CM40" s="693"/>
      <c r="CN40" s="693"/>
      <c r="CO40" s="693"/>
      <c r="CP40" s="693"/>
      <c r="CQ40" s="694"/>
      <c r="CR40" s="677">
        <v>10000</v>
      </c>
      <c r="CS40" s="678"/>
      <c r="CT40" s="678"/>
      <c r="CU40" s="678"/>
      <c r="CV40" s="678"/>
      <c r="CW40" s="678"/>
      <c r="CX40" s="678"/>
      <c r="CY40" s="679"/>
      <c r="CZ40" s="682">
        <v>0.3</v>
      </c>
      <c r="DA40" s="713"/>
      <c r="DB40" s="713"/>
      <c r="DC40" s="715"/>
      <c r="DD40" s="686" t="s">
        <v>130</v>
      </c>
      <c r="DE40" s="678"/>
      <c r="DF40" s="678"/>
      <c r="DG40" s="678"/>
      <c r="DH40" s="678"/>
      <c r="DI40" s="678"/>
      <c r="DJ40" s="678"/>
      <c r="DK40" s="679"/>
      <c r="DL40" s="686" t="s">
        <v>243</v>
      </c>
      <c r="DM40" s="678"/>
      <c r="DN40" s="678"/>
      <c r="DO40" s="678"/>
      <c r="DP40" s="678"/>
      <c r="DQ40" s="678"/>
      <c r="DR40" s="678"/>
      <c r="DS40" s="678"/>
      <c r="DT40" s="678"/>
      <c r="DU40" s="678"/>
      <c r="DV40" s="679"/>
      <c r="DW40" s="682" t="s">
        <v>130</v>
      </c>
      <c r="DX40" s="713"/>
      <c r="DY40" s="713"/>
      <c r="DZ40" s="713"/>
      <c r="EA40" s="713"/>
      <c r="EB40" s="713"/>
      <c r="EC40" s="714"/>
    </row>
    <row r="41" spans="2:133" ht="11.25" customHeight="1">
      <c r="AQ41" s="764" t="s">
        <v>347</v>
      </c>
      <c r="AR41" s="765"/>
      <c r="AS41" s="765"/>
      <c r="AT41" s="765"/>
      <c r="AU41" s="765"/>
      <c r="AV41" s="765"/>
      <c r="AW41" s="765"/>
      <c r="AX41" s="765"/>
      <c r="AY41" s="766"/>
      <c r="AZ41" s="757">
        <v>105482</v>
      </c>
      <c r="BA41" s="758"/>
      <c r="BB41" s="758"/>
      <c r="BC41" s="758"/>
      <c r="BD41" s="747"/>
      <c r="BE41" s="747"/>
      <c r="BF41" s="749"/>
      <c r="BG41" s="770"/>
      <c r="BH41" s="771"/>
      <c r="BI41" s="771"/>
      <c r="BJ41" s="771"/>
      <c r="BK41" s="771"/>
      <c r="BL41" s="234"/>
      <c r="BM41" s="704" t="s">
        <v>348</v>
      </c>
      <c r="BN41" s="704"/>
      <c r="BO41" s="704"/>
      <c r="BP41" s="704"/>
      <c r="BQ41" s="704"/>
      <c r="BR41" s="704"/>
      <c r="BS41" s="704"/>
      <c r="BT41" s="704"/>
      <c r="BU41" s="705"/>
      <c r="BV41" s="757">
        <v>289</v>
      </c>
      <c r="BW41" s="758"/>
      <c r="BX41" s="758"/>
      <c r="BY41" s="758"/>
      <c r="BZ41" s="758"/>
      <c r="CA41" s="758"/>
      <c r="CB41" s="767"/>
      <c r="CD41" s="692" t="s">
        <v>349</v>
      </c>
      <c r="CE41" s="693"/>
      <c r="CF41" s="693"/>
      <c r="CG41" s="693"/>
      <c r="CH41" s="693"/>
      <c r="CI41" s="693"/>
      <c r="CJ41" s="693"/>
      <c r="CK41" s="693"/>
      <c r="CL41" s="693"/>
      <c r="CM41" s="693"/>
      <c r="CN41" s="693"/>
      <c r="CO41" s="693"/>
      <c r="CP41" s="693"/>
      <c r="CQ41" s="694"/>
      <c r="CR41" s="677" t="s">
        <v>130</v>
      </c>
      <c r="CS41" s="701"/>
      <c r="CT41" s="701"/>
      <c r="CU41" s="701"/>
      <c r="CV41" s="701"/>
      <c r="CW41" s="701"/>
      <c r="CX41" s="701"/>
      <c r="CY41" s="702"/>
      <c r="CZ41" s="682" t="s">
        <v>130</v>
      </c>
      <c r="DA41" s="713"/>
      <c r="DB41" s="713"/>
      <c r="DC41" s="715"/>
      <c r="DD41" s="686" t="s">
        <v>130</v>
      </c>
      <c r="DE41" s="701"/>
      <c r="DF41" s="701"/>
      <c r="DG41" s="701"/>
      <c r="DH41" s="701"/>
      <c r="DI41" s="701"/>
      <c r="DJ41" s="701"/>
      <c r="DK41" s="702"/>
      <c r="DL41" s="772"/>
      <c r="DM41" s="773"/>
      <c r="DN41" s="773"/>
      <c r="DO41" s="773"/>
      <c r="DP41" s="773"/>
      <c r="DQ41" s="773"/>
      <c r="DR41" s="773"/>
      <c r="DS41" s="773"/>
      <c r="DT41" s="773"/>
      <c r="DU41" s="773"/>
      <c r="DV41" s="774"/>
      <c r="DW41" s="775"/>
      <c r="DX41" s="776"/>
      <c r="DY41" s="776"/>
      <c r="DZ41" s="776"/>
      <c r="EA41" s="776"/>
      <c r="EB41" s="776"/>
      <c r="EC41" s="777"/>
    </row>
    <row r="42" spans="2:133" ht="11.25" customHeight="1">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351</v>
      </c>
      <c r="CE42" s="675"/>
      <c r="CF42" s="675"/>
      <c r="CG42" s="675"/>
      <c r="CH42" s="675"/>
      <c r="CI42" s="675"/>
      <c r="CJ42" s="675"/>
      <c r="CK42" s="675"/>
      <c r="CL42" s="675"/>
      <c r="CM42" s="675"/>
      <c r="CN42" s="675"/>
      <c r="CO42" s="675"/>
      <c r="CP42" s="675"/>
      <c r="CQ42" s="676"/>
      <c r="CR42" s="677">
        <v>624680</v>
      </c>
      <c r="CS42" s="678"/>
      <c r="CT42" s="678"/>
      <c r="CU42" s="678"/>
      <c r="CV42" s="678"/>
      <c r="CW42" s="678"/>
      <c r="CX42" s="678"/>
      <c r="CY42" s="679"/>
      <c r="CZ42" s="682">
        <v>19.100000000000001</v>
      </c>
      <c r="DA42" s="683"/>
      <c r="DB42" s="683"/>
      <c r="DC42" s="778"/>
      <c r="DD42" s="686">
        <v>39171</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353</v>
      </c>
      <c r="CE43" s="675"/>
      <c r="CF43" s="675"/>
      <c r="CG43" s="675"/>
      <c r="CH43" s="675"/>
      <c r="CI43" s="675"/>
      <c r="CJ43" s="675"/>
      <c r="CK43" s="675"/>
      <c r="CL43" s="675"/>
      <c r="CM43" s="675"/>
      <c r="CN43" s="675"/>
      <c r="CO43" s="675"/>
      <c r="CP43" s="675"/>
      <c r="CQ43" s="676"/>
      <c r="CR43" s="677">
        <v>7176</v>
      </c>
      <c r="CS43" s="701"/>
      <c r="CT43" s="701"/>
      <c r="CU43" s="701"/>
      <c r="CV43" s="701"/>
      <c r="CW43" s="701"/>
      <c r="CX43" s="701"/>
      <c r="CY43" s="702"/>
      <c r="CZ43" s="682">
        <v>0.2</v>
      </c>
      <c r="DA43" s="713"/>
      <c r="DB43" s="713"/>
      <c r="DC43" s="715"/>
      <c r="DD43" s="686">
        <v>7176</v>
      </c>
      <c r="DE43" s="701"/>
      <c r="DF43" s="701"/>
      <c r="DG43" s="701"/>
      <c r="DH43" s="701"/>
      <c r="DI43" s="701"/>
      <c r="DJ43" s="701"/>
      <c r="DK43" s="702"/>
      <c r="DL43" s="772"/>
      <c r="DM43" s="773"/>
      <c r="DN43" s="773"/>
      <c r="DO43" s="773"/>
      <c r="DP43" s="773"/>
      <c r="DQ43" s="773"/>
      <c r="DR43" s="773"/>
      <c r="DS43" s="773"/>
      <c r="DT43" s="773"/>
      <c r="DU43" s="773"/>
      <c r="DV43" s="774"/>
      <c r="DW43" s="775"/>
      <c r="DX43" s="776"/>
      <c r="DY43" s="776"/>
      <c r="DZ43" s="776"/>
      <c r="EA43" s="776"/>
      <c r="EB43" s="776"/>
      <c r="EC43" s="777"/>
    </row>
    <row r="44" spans="2:133" ht="11.25" customHeight="1">
      <c r="B44" s="238" t="s">
        <v>354</v>
      </c>
      <c r="CD44" s="789" t="s">
        <v>305</v>
      </c>
      <c r="CE44" s="790"/>
      <c r="CF44" s="674" t="s">
        <v>355</v>
      </c>
      <c r="CG44" s="675"/>
      <c r="CH44" s="675"/>
      <c r="CI44" s="675"/>
      <c r="CJ44" s="675"/>
      <c r="CK44" s="675"/>
      <c r="CL44" s="675"/>
      <c r="CM44" s="675"/>
      <c r="CN44" s="675"/>
      <c r="CO44" s="675"/>
      <c r="CP44" s="675"/>
      <c r="CQ44" s="676"/>
      <c r="CR44" s="677">
        <v>621957</v>
      </c>
      <c r="CS44" s="678"/>
      <c r="CT44" s="678"/>
      <c r="CU44" s="678"/>
      <c r="CV44" s="678"/>
      <c r="CW44" s="678"/>
      <c r="CX44" s="678"/>
      <c r="CY44" s="679"/>
      <c r="CZ44" s="682">
        <v>19.100000000000001</v>
      </c>
      <c r="DA44" s="683"/>
      <c r="DB44" s="683"/>
      <c r="DC44" s="778"/>
      <c r="DD44" s="686">
        <v>39160</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c r="CD45" s="791"/>
      <c r="CE45" s="792"/>
      <c r="CF45" s="674" t="s">
        <v>356</v>
      </c>
      <c r="CG45" s="675"/>
      <c r="CH45" s="675"/>
      <c r="CI45" s="675"/>
      <c r="CJ45" s="675"/>
      <c r="CK45" s="675"/>
      <c r="CL45" s="675"/>
      <c r="CM45" s="675"/>
      <c r="CN45" s="675"/>
      <c r="CO45" s="675"/>
      <c r="CP45" s="675"/>
      <c r="CQ45" s="676"/>
      <c r="CR45" s="677">
        <v>234013</v>
      </c>
      <c r="CS45" s="701"/>
      <c r="CT45" s="701"/>
      <c r="CU45" s="701"/>
      <c r="CV45" s="701"/>
      <c r="CW45" s="701"/>
      <c r="CX45" s="701"/>
      <c r="CY45" s="702"/>
      <c r="CZ45" s="682">
        <v>7.2</v>
      </c>
      <c r="DA45" s="713"/>
      <c r="DB45" s="713"/>
      <c r="DC45" s="715"/>
      <c r="DD45" s="686">
        <v>4448</v>
      </c>
      <c r="DE45" s="701"/>
      <c r="DF45" s="701"/>
      <c r="DG45" s="701"/>
      <c r="DH45" s="701"/>
      <c r="DI45" s="701"/>
      <c r="DJ45" s="701"/>
      <c r="DK45" s="702"/>
      <c r="DL45" s="772"/>
      <c r="DM45" s="773"/>
      <c r="DN45" s="773"/>
      <c r="DO45" s="773"/>
      <c r="DP45" s="773"/>
      <c r="DQ45" s="773"/>
      <c r="DR45" s="773"/>
      <c r="DS45" s="773"/>
      <c r="DT45" s="773"/>
      <c r="DU45" s="773"/>
      <c r="DV45" s="774"/>
      <c r="DW45" s="775"/>
      <c r="DX45" s="776"/>
      <c r="DY45" s="776"/>
      <c r="DZ45" s="776"/>
      <c r="EA45" s="776"/>
      <c r="EB45" s="776"/>
      <c r="EC45" s="777"/>
    </row>
    <row r="46" spans="2:133" ht="11.25" customHeight="1">
      <c r="CD46" s="791"/>
      <c r="CE46" s="792"/>
      <c r="CF46" s="674" t="s">
        <v>357</v>
      </c>
      <c r="CG46" s="675"/>
      <c r="CH46" s="675"/>
      <c r="CI46" s="675"/>
      <c r="CJ46" s="675"/>
      <c r="CK46" s="675"/>
      <c r="CL46" s="675"/>
      <c r="CM46" s="675"/>
      <c r="CN46" s="675"/>
      <c r="CO46" s="675"/>
      <c r="CP46" s="675"/>
      <c r="CQ46" s="676"/>
      <c r="CR46" s="677">
        <v>387944</v>
      </c>
      <c r="CS46" s="678"/>
      <c r="CT46" s="678"/>
      <c r="CU46" s="678"/>
      <c r="CV46" s="678"/>
      <c r="CW46" s="678"/>
      <c r="CX46" s="678"/>
      <c r="CY46" s="679"/>
      <c r="CZ46" s="682">
        <v>11.9</v>
      </c>
      <c r="DA46" s="683"/>
      <c r="DB46" s="683"/>
      <c r="DC46" s="778"/>
      <c r="DD46" s="686">
        <v>34712</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c r="CD47" s="791"/>
      <c r="CE47" s="792"/>
      <c r="CF47" s="674" t="s">
        <v>358</v>
      </c>
      <c r="CG47" s="675"/>
      <c r="CH47" s="675"/>
      <c r="CI47" s="675"/>
      <c r="CJ47" s="675"/>
      <c r="CK47" s="675"/>
      <c r="CL47" s="675"/>
      <c r="CM47" s="675"/>
      <c r="CN47" s="675"/>
      <c r="CO47" s="675"/>
      <c r="CP47" s="675"/>
      <c r="CQ47" s="676"/>
      <c r="CR47" s="677">
        <v>2723</v>
      </c>
      <c r="CS47" s="701"/>
      <c r="CT47" s="701"/>
      <c r="CU47" s="701"/>
      <c r="CV47" s="701"/>
      <c r="CW47" s="701"/>
      <c r="CX47" s="701"/>
      <c r="CY47" s="702"/>
      <c r="CZ47" s="682">
        <v>0.1</v>
      </c>
      <c r="DA47" s="713"/>
      <c r="DB47" s="713"/>
      <c r="DC47" s="715"/>
      <c r="DD47" s="686">
        <v>11</v>
      </c>
      <c r="DE47" s="701"/>
      <c r="DF47" s="701"/>
      <c r="DG47" s="701"/>
      <c r="DH47" s="701"/>
      <c r="DI47" s="701"/>
      <c r="DJ47" s="701"/>
      <c r="DK47" s="702"/>
      <c r="DL47" s="772"/>
      <c r="DM47" s="773"/>
      <c r="DN47" s="773"/>
      <c r="DO47" s="773"/>
      <c r="DP47" s="773"/>
      <c r="DQ47" s="773"/>
      <c r="DR47" s="773"/>
      <c r="DS47" s="773"/>
      <c r="DT47" s="773"/>
      <c r="DU47" s="773"/>
      <c r="DV47" s="774"/>
      <c r="DW47" s="775"/>
      <c r="DX47" s="776"/>
      <c r="DY47" s="776"/>
      <c r="DZ47" s="776"/>
      <c r="EA47" s="776"/>
      <c r="EB47" s="776"/>
      <c r="EC47" s="777"/>
    </row>
    <row r="48" spans="2:133">
      <c r="CD48" s="793"/>
      <c r="CE48" s="794"/>
      <c r="CF48" s="674" t="s">
        <v>359</v>
      </c>
      <c r="CG48" s="675"/>
      <c r="CH48" s="675"/>
      <c r="CI48" s="675"/>
      <c r="CJ48" s="675"/>
      <c r="CK48" s="675"/>
      <c r="CL48" s="675"/>
      <c r="CM48" s="675"/>
      <c r="CN48" s="675"/>
      <c r="CO48" s="675"/>
      <c r="CP48" s="675"/>
      <c r="CQ48" s="676"/>
      <c r="CR48" s="677" t="s">
        <v>130</v>
      </c>
      <c r="CS48" s="678"/>
      <c r="CT48" s="678"/>
      <c r="CU48" s="678"/>
      <c r="CV48" s="678"/>
      <c r="CW48" s="678"/>
      <c r="CX48" s="678"/>
      <c r="CY48" s="679"/>
      <c r="CZ48" s="682" t="s">
        <v>130</v>
      </c>
      <c r="DA48" s="683"/>
      <c r="DB48" s="683"/>
      <c r="DC48" s="778"/>
      <c r="DD48" s="686" t="s">
        <v>130</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c r="CD49" s="722" t="s">
        <v>360</v>
      </c>
      <c r="CE49" s="723"/>
      <c r="CF49" s="723"/>
      <c r="CG49" s="723"/>
      <c r="CH49" s="723"/>
      <c r="CI49" s="723"/>
      <c r="CJ49" s="723"/>
      <c r="CK49" s="723"/>
      <c r="CL49" s="723"/>
      <c r="CM49" s="723"/>
      <c r="CN49" s="723"/>
      <c r="CO49" s="723"/>
      <c r="CP49" s="723"/>
      <c r="CQ49" s="724"/>
      <c r="CR49" s="757">
        <v>3263181</v>
      </c>
      <c r="CS49" s="747"/>
      <c r="CT49" s="747"/>
      <c r="CU49" s="747"/>
      <c r="CV49" s="747"/>
      <c r="CW49" s="747"/>
      <c r="CX49" s="747"/>
      <c r="CY49" s="779"/>
      <c r="CZ49" s="762">
        <v>100</v>
      </c>
      <c r="DA49" s="780"/>
      <c r="DB49" s="780"/>
      <c r="DC49" s="781"/>
      <c r="DD49" s="782">
        <v>2314225</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idden="1"/>
    <row r="51" spans="82:133" hidden="1"/>
    <row r="52" spans="82:133" hidden="1"/>
    <row r="53" spans="82:133" hidden="1"/>
  </sheetData>
  <sheetProtection algorithmName="SHA-512" hashValue="WkeVziDSNK5ez4C1/CjFVLKa4u3Hq3Np2AzXb80JGZ+uVL0NqNP+RNLa8Zy0m6kDpwpN2/YbLZz6ProUwuqxmg==" saltValue="x4eMbRFjPcqFGNVX/o0Kc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S7" sqref="BS7:CG7"/>
    </sheetView>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362</v>
      </c>
      <c r="DK2" s="825"/>
      <c r="DL2" s="825"/>
      <c r="DM2" s="825"/>
      <c r="DN2" s="825"/>
      <c r="DO2" s="826"/>
      <c r="DP2" s="247"/>
      <c r="DQ2" s="824" t="s">
        <v>363</v>
      </c>
      <c r="DR2" s="825"/>
      <c r="DS2" s="825"/>
      <c r="DT2" s="825"/>
      <c r="DU2" s="825"/>
      <c r="DV2" s="825"/>
      <c r="DW2" s="825"/>
      <c r="DX2" s="825"/>
      <c r="DY2" s="825"/>
      <c r="DZ2" s="826"/>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827" t="s">
        <v>364</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818" t="s">
        <v>366</v>
      </c>
      <c r="B5" s="819"/>
      <c r="C5" s="819"/>
      <c r="D5" s="819"/>
      <c r="E5" s="819"/>
      <c r="F5" s="819"/>
      <c r="G5" s="819"/>
      <c r="H5" s="819"/>
      <c r="I5" s="819"/>
      <c r="J5" s="819"/>
      <c r="K5" s="819"/>
      <c r="L5" s="819"/>
      <c r="M5" s="819"/>
      <c r="N5" s="819"/>
      <c r="O5" s="819"/>
      <c r="P5" s="820"/>
      <c r="Q5" s="795" t="s">
        <v>367</v>
      </c>
      <c r="R5" s="796"/>
      <c r="S5" s="796"/>
      <c r="T5" s="796"/>
      <c r="U5" s="797"/>
      <c r="V5" s="795" t="s">
        <v>368</v>
      </c>
      <c r="W5" s="796"/>
      <c r="X5" s="796"/>
      <c r="Y5" s="796"/>
      <c r="Z5" s="797"/>
      <c r="AA5" s="795" t="s">
        <v>369</v>
      </c>
      <c r="AB5" s="796"/>
      <c r="AC5" s="796"/>
      <c r="AD5" s="796"/>
      <c r="AE5" s="796"/>
      <c r="AF5" s="828" t="s">
        <v>370</v>
      </c>
      <c r="AG5" s="796"/>
      <c r="AH5" s="796"/>
      <c r="AI5" s="796"/>
      <c r="AJ5" s="807"/>
      <c r="AK5" s="796" t="s">
        <v>371</v>
      </c>
      <c r="AL5" s="796"/>
      <c r="AM5" s="796"/>
      <c r="AN5" s="796"/>
      <c r="AO5" s="797"/>
      <c r="AP5" s="795" t="s">
        <v>372</v>
      </c>
      <c r="AQ5" s="796"/>
      <c r="AR5" s="796"/>
      <c r="AS5" s="796"/>
      <c r="AT5" s="797"/>
      <c r="AU5" s="795" t="s">
        <v>373</v>
      </c>
      <c r="AV5" s="796"/>
      <c r="AW5" s="796"/>
      <c r="AX5" s="796"/>
      <c r="AY5" s="807"/>
      <c r="AZ5" s="254"/>
      <c r="BA5" s="254"/>
      <c r="BB5" s="254"/>
      <c r="BC5" s="254"/>
      <c r="BD5" s="254"/>
      <c r="BE5" s="255"/>
      <c r="BF5" s="255"/>
      <c r="BG5" s="255"/>
      <c r="BH5" s="255"/>
      <c r="BI5" s="255"/>
      <c r="BJ5" s="255"/>
      <c r="BK5" s="255"/>
      <c r="BL5" s="255"/>
      <c r="BM5" s="255"/>
      <c r="BN5" s="255"/>
      <c r="BO5" s="255"/>
      <c r="BP5" s="255"/>
      <c r="BQ5" s="818" t="s">
        <v>374</v>
      </c>
      <c r="BR5" s="819"/>
      <c r="BS5" s="819"/>
      <c r="BT5" s="819"/>
      <c r="BU5" s="819"/>
      <c r="BV5" s="819"/>
      <c r="BW5" s="819"/>
      <c r="BX5" s="819"/>
      <c r="BY5" s="819"/>
      <c r="BZ5" s="819"/>
      <c r="CA5" s="819"/>
      <c r="CB5" s="819"/>
      <c r="CC5" s="819"/>
      <c r="CD5" s="819"/>
      <c r="CE5" s="819"/>
      <c r="CF5" s="819"/>
      <c r="CG5" s="820"/>
      <c r="CH5" s="795" t="s">
        <v>375</v>
      </c>
      <c r="CI5" s="796"/>
      <c r="CJ5" s="796"/>
      <c r="CK5" s="796"/>
      <c r="CL5" s="797"/>
      <c r="CM5" s="795" t="s">
        <v>376</v>
      </c>
      <c r="CN5" s="796"/>
      <c r="CO5" s="796"/>
      <c r="CP5" s="796"/>
      <c r="CQ5" s="797"/>
      <c r="CR5" s="795" t="s">
        <v>377</v>
      </c>
      <c r="CS5" s="796"/>
      <c r="CT5" s="796"/>
      <c r="CU5" s="796"/>
      <c r="CV5" s="797"/>
      <c r="CW5" s="795" t="s">
        <v>378</v>
      </c>
      <c r="CX5" s="796"/>
      <c r="CY5" s="796"/>
      <c r="CZ5" s="796"/>
      <c r="DA5" s="797"/>
      <c r="DB5" s="795" t="s">
        <v>379</v>
      </c>
      <c r="DC5" s="796"/>
      <c r="DD5" s="796"/>
      <c r="DE5" s="796"/>
      <c r="DF5" s="797"/>
      <c r="DG5" s="801" t="s">
        <v>380</v>
      </c>
      <c r="DH5" s="802"/>
      <c r="DI5" s="802"/>
      <c r="DJ5" s="802"/>
      <c r="DK5" s="803"/>
      <c r="DL5" s="801" t="s">
        <v>381</v>
      </c>
      <c r="DM5" s="802"/>
      <c r="DN5" s="802"/>
      <c r="DO5" s="802"/>
      <c r="DP5" s="803"/>
      <c r="DQ5" s="795" t="s">
        <v>382</v>
      </c>
      <c r="DR5" s="796"/>
      <c r="DS5" s="796"/>
      <c r="DT5" s="796"/>
      <c r="DU5" s="797"/>
      <c r="DV5" s="795" t="s">
        <v>373</v>
      </c>
      <c r="DW5" s="796"/>
      <c r="DX5" s="796"/>
      <c r="DY5" s="796"/>
      <c r="DZ5" s="807"/>
      <c r="EA5" s="252"/>
    </row>
    <row r="6" spans="1:131" s="253" customFormat="1" ht="26.25" customHeight="1" thickBot="1">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c r="A7" s="256">
        <v>1</v>
      </c>
      <c r="B7" s="809" t="s">
        <v>383</v>
      </c>
      <c r="C7" s="810"/>
      <c r="D7" s="810"/>
      <c r="E7" s="810"/>
      <c r="F7" s="810"/>
      <c r="G7" s="810"/>
      <c r="H7" s="810"/>
      <c r="I7" s="810"/>
      <c r="J7" s="810"/>
      <c r="K7" s="810"/>
      <c r="L7" s="810"/>
      <c r="M7" s="810"/>
      <c r="N7" s="810"/>
      <c r="O7" s="810"/>
      <c r="P7" s="811"/>
      <c r="Q7" s="812">
        <v>3463</v>
      </c>
      <c r="R7" s="813"/>
      <c r="S7" s="813"/>
      <c r="T7" s="813"/>
      <c r="U7" s="813"/>
      <c r="V7" s="813">
        <v>3263</v>
      </c>
      <c r="W7" s="813"/>
      <c r="X7" s="813"/>
      <c r="Y7" s="813"/>
      <c r="Z7" s="813"/>
      <c r="AA7" s="813">
        <v>200</v>
      </c>
      <c r="AB7" s="813"/>
      <c r="AC7" s="813"/>
      <c r="AD7" s="813"/>
      <c r="AE7" s="814"/>
      <c r="AF7" s="815">
        <v>197</v>
      </c>
      <c r="AG7" s="816"/>
      <c r="AH7" s="816"/>
      <c r="AI7" s="816"/>
      <c r="AJ7" s="817"/>
      <c r="AK7" s="852">
        <v>298</v>
      </c>
      <c r="AL7" s="853"/>
      <c r="AM7" s="853"/>
      <c r="AN7" s="853"/>
      <c r="AO7" s="853"/>
      <c r="AP7" s="853">
        <v>4554</v>
      </c>
      <c r="AQ7" s="853"/>
      <c r="AR7" s="853"/>
      <c r="AS7" s="853"/>
      <c r="AT7" s="853"/>
      <c r="AU7" s="854"/>
      <c r="AV7" s="854"/>
      <c r="AW7" s="854"/>
      <c r="AX7" s="854"/>
      <c r="AY7" s="855"/>
      <c r="AZ7" s="250"/>
      <c r="BA7" s="250"/>
      <c r="BB7" s="250"/>
      <c r="BC7" s="250"/>
      <c r="BD7" s="250"/>
      <c r="BE7" s="251"/>
      <c r="BF7" s="251"/>
      <c r="BG7" s="251"/>
      <c r="BH7" s="251"/>
      <c r="BI7" s="251"/>
      <c r="BJ7" s="251"/>
      <c r="BK7" s="251"/>
      <c r="BL7" s="251"/>
      <c r="BM7" s="251"/>
      <c r="BN7" s="251"/>
      <c r="BO7" s="251"/>
      <c r="BP7" s="251"/>
      <c r="BQ7" s="257">
        <v>1</v>
      </c>
      <c r="BR7" s="258"/>
      <c r="BS7" s="856" t="s">
        <v>587</v>
      </c>
      <c r="BT7" s="857"/>
      <c r="BU7" s="857"/>
      <c r="BV7" s="857"/>
      <c r="BW7" s="857"/>
      <c r="BX7" s="857"/>
      <c r="BY7" s="857"/>
      <c r="BZ7" s="857"/>
      <c r="CA7" s="857"/>
      <c r="CB7" s="857"/>
      <c r="CC7" s="857"/>
      <c r="CD7" s="857"/>
      <c r="CE7" s="857"/>
      <c r="CF7" s="857"/>
      <c r="CG7" s="858"/>
      <c r="CH7" s="849">
        <v>-3</v>
      </c>
      <c r="CI7" s="850"/>
      <c r="CJ7" s="850"/>
      <c r="CK7" s="850"/>
      <c r="CL7" s="851"/>
      <c r="CM7" s="849">
        <v>32</v>
      </c>
      <c r="CN7" s="850"/>
      <c r="CO7" s="850"/>
      <c r="CP7" s="850"/>
      <c r="CQ7" s="851"/>
      <c r="CR7" s="849">
        <v>131</v>
      </c>
      <c r="CS7" s="850"/>
      <c r="CT7" s="850"/>
      <c r="CU7" s="850"/>
      <c r="CV7" s="851"/>
      <c r="CW7" s="849"/>
      <c r="CX7" s="850"/>
      <c r="CY7" s="850"/>
      <c r="CZ7" s="850"/>
      <c r="DA7" s="851"/>
      <c r="DB7" s="849"/>
      <c r="DC7" s="850"/>
      <c r="DD7" s="850"/>
      <c r="DE7" s="850"/>
      <c r="DF7" s="851"/>
      <c r="DG7" s="849"/>
      <c r="DH7" s="850"/>
      <c r="DI7" s="850"/>
      <c r="DJ7" s="850"/>
      <c r="DK7" s="851"/>
      <c r="DL7" s="849"/>
      <c r="DM7" s="850"/>
      <c r="DN7" s="850"/>
      <c r="DO7" s="850"/>
      <c r="DP7" s="851"/>
      <c r="DQ7" s="849"/>
      <c r="DR7" s="850"/>
      <c r="DS7" s="850"/>
      <c r="DT7" s="850"/>
      <c r="DU7" s="851"/>
      <c r="DV7" s="830"/>
      <c r="DW7" s="831"/>
      <c r="DX7" s="831"/>
      <c r="DY7" s="831"/>
      <c r="DZ7" s="832"/>
      <c r="EA7" s="252"/>
    </row>
    <row r="8" spans="1:131" s="253" customFormat="1" ht="26.25" customHeight="1">
      <c r="A8" s="259">
        <v>2</v>
      </c>
      <c r="B8" s="833"/>
      <c r="C8" s="834"/>
      <c r="D8" s="834"/>
      <c r="E8" s="834"/>
      <c r="F8" s="834"/>
      <c r="G8" s="834"/>
      <c r="H8" s="834"/>
      <c r="I8" s="834"/>
      <c r="J8" s="834"/>
      <c r="K8" s="834"/>
      <c r="L8" s="834"/>
      <c r="M8" s="834"/>
      <c r="N8" s="834"/>
      <c r="O8" s="834"/>
      <c r="P8" s="835"/>
      <c r="Q8" s="836"/>
      <c r="R8" s="837"/>
      <c r="S8" s="837"/>
      <c r="T8" s="837"/>
      <c r="U8" s="837"/>
      <c r="V8" s="837"/>
      <c r="W8" s="837"/>
      <c r="X8" s="837"/>
      <c r="Y8" s="837"/>
      <c r="Z8" s="837"/>
      <c r="AA8" s="837"/>
      <c r="AB8" s="837"/>
      <c r="AC8" s="837"/>
      <c r="AD8" s="837"/>
      <c r="AE8" s="838"/>
      <c r="AF8" s="839"/>
      <c r="AG8" s="840"/>
      <c r="AH8" s="840"/>
      <c r="AI8" s="840"/>
      <c r="AJ8" s="841"/>
      <c r="AK8" s="842"/>
      <c r="AL8" s="843"/>
      <c r="AM8" s="843"/>
      <c r="AN8" s="843"/>
      <c r="AO8" s="843"/>
      <c r="AP8" s="843"/>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2</v>
      </c>
      <c r="BR8" s="261"/>
      <c r="BS8" s="846"/>
      <c r="BT8" s="847"/>
      <c r="BU8" s="847"/>
      <c r="BV8" s="847"/>
      <c r="BW8" s="847"/>
      <c r="BX8" s="847"/>
      <c r="BY8" s="847"/>
      <c r="BZ8" s="847"/>
      <c r="CA8" s="847"/>
      <c r="CB8" s="847"/>
      <c r="CC8" s="847"/>
      <c r="CD8" s="847"/>
      <c r="CE8" s="847"/>
      <c r="CF8" s="847"/>
      <c r="CG8" s="848"/>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2"/>
    </row>
    <row r="9" spans="1:131" s="253" customFormat="1" ht="26.25" customHeight="1">
      <c r="A9" s="259">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42"/>
      <c r="AL9" s="843"/>
      <c r="AM9" s="843"/>
      <c r="AN9" s="843"/>
      <c r="AO9" s="843"/>
      <c r="AP9" s="843"/>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3</v>
      </c>
      <c r="BR9" s="261"/>
      <c r="BS9" s="846"/>
      <c r="BT9" s="847"/>
      <c r="BU9" s="847"/>
      <c r="BV9" s="847"/>
      <c r="BW9" s="847"/>
      <c r="BX9" s="847"/>
      <c r="BY9" s="847"/>
      <c r="BZ9" s="847"/>
      <c r="CA9" s="847"/>
      <c r="CB9" s="847"/>
      <c r="CC9" s="847"/>
      <c r="CD9" s="847"/>
      <c r="CE9" s="847"/>
      <c r="CF9" s="847"/>
      <c r="CG9" s="848"/>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2"/>
    </row>
    <row r="10" spans="1:131" s="253" customFormat="1" ht="26.25" customHeight="1">
      <c r="A10" s="259">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4</v>
      </c>
      <c r="BR10" s="261"/>
      <c r="BS10" s="846"/>
      <c r="BT10" s="847"/>
      <c r="BU10" s="847"/>
      <c r="BV10" s="847"/>
      <c r="BW10" s="847"/>
      <c r="BX10" s="847"/>
      <c r="BY10" s="847"/>
      <c r="BZ10" s="847"/>
      <c r="CA10" s="847"/>
      <c r="CB10" s="847"/>
      <c r="CC10" s="847"/>
      <c r="CD10" s="847"/>
      <c r="CE10" s="847"/>
      <c r="CF10" s="847"/>
      <c r="CG10" s="848"/>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2"/>
    </row>
    <row r="11" spans="1:131" s="253" customFormat="1" ht="26.25" customHeight="1">
      <c r="A11" s="259">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5</v>
      </c>
      <c r="BR11" s="261"/>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2"/>
    </row>
    <row r="12" spans="1:131" s="253" customFormat="1" ht="26.25" customHeight="1">
      <c r="A12" s="259">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6</v>
      </c>
      <c r="BR12" s="261"/>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2"/>
    </row>
    <row r="13" spans="1:131" s="253" customFormat="1" ht="26.25" customHeight="1">
      <c r="A13" s="259">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7</v>
      </c>
      <c r="BR13" s="261"/>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2"/>
    </row>
    <row r="14" spans="1:131" s="253" customFormat="1" ht="26.25" customHeight="1">
      <c r="A14" s="259">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8</v>
      </c>
      <c r="BR14" s="261"/>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2"/>
    </row>
    <row r="15" spans="1:131" s="253" customFormat="1" ht="26.25" customHeight="1">
      <c r="A15" s="259">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9</v>
      </c>
      <c r="BR15" s="261"/>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2"/>
    </row>
    <row r="16" spans="1:131" s="253" customFormat="1" ht="26.25" customHeight="1">
      <c r="A16" s="259">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10</v>
      </c>
      <c r="BR16" s="261"/>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2"/>
    </row>
    <row r="17" spans="1:131" s="253" customFormat="1" ht="26.25" customHeight="1">
      <c r="A17" s="259">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11</v>
      </c>
      <c r="BR17" s="261"/>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2"/>
    </row>
    <row r="18" spans="1:131" s="253" customFormat="1" ht="26.25" customHeight="1">
      <c r="A18" s="259">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12</v>
      </c>
      <c r="BR18" s="261"/>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2"/>
    </row>
    <row r="19" spans="1:131" s="253" customFormat="1" ht="26.25" customHeight="1">
      <c r="A19" s="259">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13</v>
      </c>
      <c r="BR19" s="261"/>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2"/>
    </row>
    <row r="20" spans="1:131" s="253" customFormat="1" ht="26.25" customHeight="1">
      <c r="A20" s="259">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c r="A21" s="259">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c r="A22" s="259">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0"/>
      <c r="AL22" s="881"/>
      <c r="AM22" s="881"/>
      <c r="AN22" s="881"/>
      <c r="AO22" s="881"/>
      <c r="AP22" s="881"/>
      <c r="AQ22" s="881"/>
      <c r="AR22" s="881"/>
      <c r="AS22" s="881"/>
      <c r="AT22" s="881"/>
      <c r="AU22" s="882"/>
      <c r="AV22" s="882"/>
      <c r="AW22" s="882"/>
      <c r="AX22" s="882"/>
      <c r="AY22" s="883"/>
      <c r="AZ22" s="884" t="s">
        <v>384</v>
      </c>
      <c r="BA22" s="884"/>
      <c r="BB22" s="884"/>
      <c r="BC22" s="884"/>
      <c r="BD22" s="885"/>
      <c r="BE22" s="251"/>
      <c r="BF22" s="251"/>
      <c r="BG22" s="251"/>
      <c r="BH22" s="251"/>
      <c r="BI22" s="251"/>
      <c r="BJ22" s="251"/>
      <c r="BK22" s="251"/>
      <c r="BL22" s="251"/>
      <c r="BM22" s="251"/>
      <c r="BN22" s="251"/>
      <c r="BO22" s="251"/>
      <c r="BP22" s="251"/>
      <c r="BQ22" s="260">
        <v>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c r="A23" s="262" t="s">
        <v>385</v>
      </c>
      <c r="B23" s="868" t="s">
        <v>386</v>
      </c>
      <c r="C23" s="869"/>
      <c r="D23" s="869"/>
      <c r="E23" s="869"/>
      <c r="F23" s="869"/>
      <c r="G23" s="869"/>
      <c r="H23" s="869"/>
      <c r="I23" s="869"/>
      <c r="J23" s="869"/>
      <c r="K23" s="869"/>
      <c r="L23" s="869"/>
      <c r="M23" s="869"/>
      <c r="N23" s="869"/>
      <c r="O23" s="869"/>
      <c r="P23" s="870"/>
      <c r="Q23" s="871"/>
      <c r="R23" s="872"/>
      <c r="S23" s="872"/>
      <c r="T23" s="872"/>
      <c r="U23" s="872"/>
      <c r="V23" s="872"/>
      <c r="W23" s="872"/>
      <c r="X23" s="872"/>
      <c r="Y23" s="872"/>
      <c r="Z23" s="872"/>
      <c r="AA23" s="872"/>
      <c r="AB23" s="872"/>
      <c r="AC23" s="872"/>
      <c r="AD23" s="872"/>
      <c r="AE23" s="873"/>
      <c r="AF23" s="874">
        <v>197</v>
      </c>
      <c r="AG23" s="872"/>
      <c r="AH23" s="872"/>
      <c r="AI23" s="872"/>
      <c r="AJ23" s="875"/>
      <c r="AK23" s="876"/>
      <c r="AL23" s="877"/>
      <c r="AM23" s="877"/>
      <c r="AN23" s="877"/>
      <c r="AO23" s="877"/>
      <c r="AP23" s="872"/>
      <c r="AQ23" s="872"/>
      <c r="AR23" s="872"/>
      <c r="AS23" s="872"/>
      <c r="AT23" s="872"/>
      <c r="AU23" s="878"/>
      <c r="AV23" s="878"/>
      <c r="AW23" s="878"/>
      <c r="AX23" s="878"/>
      <c r="AY23" s="879"/>
      <c r="AZ23" s="887" t="s">
        <v>130</v>
      </c>
      <c r="BA23" s="888"/>
      <c r="BB23" s="888"/>
      <c r="BC23" s="888"/>
      <c r="BD23" s="889"/>
      <c r="BE23" s="251"/>
      <c r="BF23" s="251"/>
      <c r="BG23" s="251"/>
      <c r="BH23" s="251"/>
      <c r="BI23" s="251"/>
      <c r="BJ23" s="251"/>
      <c r="BK23" s="251"/>
      <c r="BL23" s="251"/>
      <c r="BM23" s="251"/>
      <c r="BN23" s="251"/>
      <c r="BO23" s="251"/>
      <c r="BP23" s="251"/>
      <c r="BQ23" s="260">
        <v>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c r="A24" s="886" t="s">
        <v>387</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0"/>
      <c r="BA24" s="250"/>
      <c r="BB24" s="250"/>
      <c r="BC24" s="250"/>
      <c r="BD24" s="250"/>
      <c r="BE24" s="251"/>
      <c r="BF24" s="251"/>
      <c r="BG24" s="251"/>
      <c r="BH24" s="251"/>
      <c r="BI24" s="251"/>
      <c r="BJ24" s="251"/>
      <c r="BK24" s="251"/>
      <c r="BL24" s="251"/>
      <c r="BM24" s="251"/>
      <c r="BN24" s="251"/>
      <c r="BO24" s="251"/>
      <c r="BP24" s="251"/>
      <c r="BQ24" s="260">
        <v>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c r="A25" s="827" t="s">
        <v>388</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c r="A26" s="818" t="s">
        <v>366</v>
      </c>
      <c r="B26" s="819"/>
      <c r="C26" s="819"/>
      <c r="D26" s="819"/>
      <c r="E26" s="819"/>
      <c r="F26" s="819"/>
      <c r="G26" s="819"/>
      <c r="H26" s="819"/>
      <c r="I26" s="819"/>
      <c r="J26" s="819"/>
      <c r="K26" s="819"/>
      <c r="L26" s="819"/>
      <c r="M26" s="819"/>
      <c r="N26" s="819"/>
      <c r="O26" s="819"/>
      <c r="P26" s="820"/>
      <c r="Q26" s="795" t="s">
        <v>389</v>
      </c>
      <c r="R26" s="796"/>
      <c r="S26" s="796"/>
      <c r="T26" s="796"/>
      <c r="U26" s="797"/>
      <c r="V26" s="795" t="s">
        <v>390</v>
      </c>
      <c r="W26" s="796"/>
      <c r="X26" s="796"/>
      <c r="Y26" s="796"/>
      <c r="Z26" s="797"/>
      <c r="AA26" s="795" t="s">
        <v>391</v>
      </c>
      <c r="AB26" s="796"/>
      <c r="AC26" s="796"/>
      <c r="AD26" s="796"/>
      <c r="AE26" s="796"/>
      <c r="AF26" s="890" t="s">
        <v>392</v>
      </c>
      <c r="AG26" s="891"/>
      <c r="AH26" s="891"/>
      <c r="AI26" s="891"/>
      <c r="AJ26" s="892"/>
      <c r="AK26" s="796" t="s">
        <v>393</v>
      </c>
      <c r="AL26" s="796"/>
      <c r="AM26" s="796"/>
      <c r="AN26" s="796"/>
      <c r="AO26" s="797"/>
      <c r="AP26" s="795" t="s">
        <v>394</v>
      </c>
      <c r="AQ26" s="796"/>
      <c r="AR26" s="796"/>
      <c r="AS26" s="796"/>
      <c r="AT26" s="797"/>
      <c r="AU26" s="795" t="s">
        <v>395</v>
      </c>
      <c r="AV26" s="796"/>
      <c r="AW26" s="796"/>
      <c r="AX26" s="796"/>
      <c r="AY26" s="797"/>
      <c r="AZ26" s="795" t="s">
        <v>396</v>
      </c>
      <c r="BA26" s="796"/>
      <c r="BB26" s="796"/>
      <c r="BC26" s="796"/>
      <c r="BD26" s="797"/>
      <c r="BE26" s="795" t="s">
        <v>373</v>
      </c>
      <c r="BF26" s="796"/>
      <c r="BG26" s="796"/>
      <c r="BH26" s="796"/>
      <c r="BI26" s="807"/>
      <c r="BJ26" s="250"/>
      <c r="BK26" s="250"/>
      <c r="BL26" s="250"/>
      <c r="BM26" s="250"/>
      <c r="BN26" s="250"/>
      <c r="BO26" s="263"/>
      <c r="BP26" s="263"/>
      <c r="BQ26" s="260">
        <v>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c r="A28" s="264">
        <v>1</v>
      </c>
      <c r="B28" s="809" t="s">
        <v>397</v>
      </c>
      <c r="C28" s="810"/>
      <c r="D28" s="810"/>
      <c r="E28" s="810"/>
      <c r="F28" s="810"/>
      <c r="G28" s="810"/>
      <c r="H28" s="810"/>
      <c r="I28" s="810"/>
      <c r="J28" s="810"/>
      <c r="K28" s="810"/>
      <c r="L28" s="810"/>
      <c r="M28" s="810"/>
      <c r="N28" s="810"/>
      <c r="O28" s="810"/>
      <c r="P28" s="811"/>
      <c r="Q28" s="900">
        <v>375</v>
      </c>
      <c r="R28" s="901"/>
      <c r="S28" s="901"/>
      <c r="T28" s="901"/>
      <c r="U28" s="901"/>
      <c r="V28" s="901">
        <v>348</v>
      </c>
      <c r="W28" s="901"/>
      <c r="X28" s="901"/>
      <c r="Y28" s="901"/>
      <c r="Z28" s="901"/>
      <c r="AA28" s="901">
        <v>27</v>
      </c>
      <c r="AB28" s="901"/>
      <c r="AC28" s="901"/>
      <c r="AD28" s="901"/>
      <c r="AE28" s="902"/>
      <c r="AF28" s="903">
        <v>27</v>
      </c>
      <c r="AG28" s="901"/>
      <c r="AH28" s="901"/>
      <c r="AI28" s="901"/>
      <c r="AJ28" s="904"/>
      <c r="AK28" s="905">
        <v>35</v>
      </c>
      <c r="AL28" s="896"/>
      <c r="AM28" s="896"/>
      <c r="AN28" s="896"/>
      <c r="AO28" s="896"/>
      <c r="AP28" s="896"/>
      <c r="AQ28" s="896"/>
      <c r="AR28" s="896"/>
      <c r="AS28" s="896"/>
      <c r="AT28" s="896"/>
      <c r="AU28" s="896"/>
      <c r="AV28" s="896"/>
      <c r="AW28" s="896"/>
      <c r="AX28" s="896"/>
      <c r="AY28" s="896"/>
      <c r="AZ28" s="897"/>
      <c r="BA28" s="897"/>
      <c r="BB28" s="897"/>
      <c r="BC28" s="897"/>
      <c r="BD28" s="897"/>
      <c r="BE28" s="898"/>
      <c r="BF28" s="898"/>
      <c r="BG28" s="898"/>
      <c r="BH28" s="898"/>
      <c r="BI28" s="899"/>
      <c r="BJ28" s="250"/>
      <c r="BK28" s="250"/>
      <c r="BL28" s="250"/>
      <c r="BM28" s="250"/>
      <c r="BN28" s="250"/>
      <c r="BO28" s="263"/>
      <c r="BP28" s="263"/>
      <c r="BQ28" s="260">
        <v>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c r="A29" s="264">
        <v>2</v>
      </c>
      <c r="B29" s="833" t="s">
        <v>398</v>
      </c>
      <c r="C29" s="834"/>
      <c r="D29" s="834"/>
      <c r="E29" s="834"/>
      <c r="F29" s="834"/>
      <c r="G29" s="834"/>
      <c r="H29" s="834"/>
      <c r="I29" s="834"/>
      <c r="J29" s="834"/>
      <c r="K29" s="834"/>
      <c r="L29" s="834"/>
      <c r="M29" s="834"/>
      <c r="N29" s="834"/>
      <c r="O29" s="834"/>
      <c r="P29" s="835"/>
      <c r="Q29" s="836">
        <v>371</v>
      </c>
      <c r="R29" s="837"/>
      <c r="S29" s="837"/>
      <c r="T29" s="837"/>
      <c r="U29" s="837"/>
      <c r="V29" s="837">
        <v>357</v>
      </c>
      <c r="W29" s="837"/>
      <c r="X29" s="837"/>
      <c r="Y29" s="837"/>
      <c r="Z29" s="837"/>
      <c r="AA29" s="837">
        <v>14</v>
      </c>
      <c r="AB29" s="837"/>
      <c r="AC29" s="837"/>
      <c r="AD29" s="837"/>
      <c r="AE29" s="838"/>
      <c r="AF29" s="839">
        <v>14</v>
      </c>
      <c r="AG29" s="840"/>
      <c r="AH29" s="840"/>
      <c r="AI29" s="840"/>
      <c r="AJ29" s="841"/>
      <c r="AK29" s="908">
        <v>57</v>
      </c>
      <c r="AL29" s="909"/>
      <c r="AM29" s="909"/>
      <c r="AN29" s="909"/>
      <c r="AO29" s="909"/>
      <c r="AP29" s="909"/>
      <c r="AQ29" s="909"/>
      <c r="AR29" s="909"/>
      <c r="AS29" s="909"/>
      <c r="AT29" s="909"/>
      <c r="AU29" s="909"/>
      <c r="AV29" s="909"/>
      <c r="AW29" s="909"/>
      <c r="AX29" s="909"/>
      <c r="AY29" s="909"/>
      <c r="AZ29" s="910"/>
      <c r="BA29" s="910"/>
      <c r="BB29" s="910"/>
      <c r="BC29" s="910"/>
      <c r="BD29" s="910"/>
      <c r="BE29" s="906"/>
      <c r="BF29" s="906"/>
      <c r="BG29" s="906"/>
      <c r="BH29" s="906"/>
      <c r="BI29" s="907"/>
      <c r="BJ29" s="250"/>
      <c r="BK29" s="250"/>
      <c r="BL29" s="250"/>
      <c r="BM29" s="250"/>
      <c r="BN29" s="250"/>
      <c r="BO29" s="263"/>
      <c r="BP29" s="263"/>
      <c r="BQ29" s="260">
        <v>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c r="A30" s="264">
        <v>3</v>
      </c>
      <c r="B30" s="833" t="s">
        <v>399</v>
      </c>
      <c r="C30" s="834"/>
      <c r="D30" s="834"/>
      <c r="E30" s="834"/>
      <c r="F30" s="834"/>
      <c r="G30" s="834"/>
      <c r="H30" s="834"/>
      <c r="I30" s="834"/>
      <c r="J30" s="834"/>
      <c r="K30" s="834"/>
      <c r="L30" s="834"/>
      <c r="M30" s="834"/>
      <c r="N30" s="834"/>
      <c r="O30" s="834"/>
      <c r="P30" s="835"/>
      <c r="Q30" s="836">
        <v>28</v>
      </c>
      <c r="R30" s="837"/>
      <c r="S30" s="837"/>
      <c r="T30" s="837"/>
      <c r="U30" s="837"/>
      <c r="V30" s="837">
        <v>28</v>
      </c>
      <c r="W30" s="837"/>
      <c r="X30" s="837"/>
      <c r="Y30" s="837"/>
      <c r="Z30" s="837"/>
      <c r="AA30" s="837">
        <v>0</v>
      </c>
      <c r="AB30" s="837"/>
      <c r="AC30" s="837"/>
      <c r="AD30" s="837"/>
      <c r="AE30" s="838"/>
      <c r="AF30" s="839">
        <v>0</v>
      </c>
      <c r="AG30" s="840"/>
      <c r="AH30" s="840"/>
      <c r="AI30" s="840"/>
      <c r="AJ30" s="841"/>
      <c r="AK30" s="908">
        <v>9</v>
      </c>
      <c r="AL30" s="909"/>
      <c r="AM30" s="909"/>
      <c r="AN30" s="909"/>
      <c r="AO30" s="909"/>
      <c r="AP30" s="909"/>
      <c r="AQ30" s="909"/>
      <c r="AR30" s="909"/>
      <c r="AS30" s="909"/>
      <c r="AT30" s="909"/>
      <c r="AU30" s="909"/>
      <c r="AV30" s="909"/>
      <c r="AW30" s="909"/>
      <c r="AX30" s="909"/>
      <c r="AY30" s="909"/>
      <c r="AZ30" s="910"/>
      <c r="BA30" s="910"/>
      <c r="BB30" s="910"/>
      <c r="BC30" s="910"/>
      <c r="BD30" s="910"/>
      <c r="BE30" s="906"/>
      <c r="BF30" s="906"/>
      <c r="BG30" s="906"/>
      <c r="BH30" s="906"/>
      <c r="BI30" s="907"/>
      <c r="BJ30" s="250"/>
      <c r="BK30" s="250"/>
      <c r="BL30" s="250"/>
      <c r="BM30" s="250"/>
      <c r="BN30" s="250"/>
      <c r="BO30" s="263"/>
      <c r="BP30" s="263"/>
      <c r="BQ30" s="260">
        <v>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c r="A31" s="264">
        <v>4</v>
      </c>
      <c r="B31" s="833" t="s">
        <v>400</v>
      </c>
      <c r="C31" s="834"/>
      <c r="D31" s="834"/>
      <c r="E31" s="834"/>
      <c r="F31" s="834"/>
      <c r="G31" s="834"/>
      <c r="H31" s="834"/>
      <c r="I31" s="834"/>
      <c r="J31" s="834"/>
      <c r="K31" s="834"/>
      <c r="L31" s="834"/>
      <c r="M31" s="834"/>
      <c r="N31" s="834"/>
      <c r="O31" s="834"/>
      <c r="P31" s="835"/>
      <c r="Q31" s="836">
        <v>179</v>
      </c>
      <c r="R31" s="837"/>
      <c r="S31" s="837"/>
      <c r="T31" s="837"/>
      <c r="U31" s="837"/>
      <c r="V31" s="837">
        <v>179</v>
      </c>
      <c r="W31" s="837"/>
      <c r="X31" s="837"/>
      <c r="Y31" s="837"/>
      <c r="Z31" s="837"/>
      <c r="AA31" s="837">
        <v>0</v>
      </c>
      <c r="AB31" s="837"/>
      <c r="AC31" s="837"/>
      <c r="AD31" s="837"/>
      <c r="AE31" s="838"/>
      <c r="AF31" s="839">
        <v>0</v>
      </c>
      <c r="AG31" s="840"/>
      <c r="AH31" s="840"/>
      <c r="AI31" s="840"/>
      <c r="AJ31" s="841"/>
      <c r="AK31" s="908">
        <v>31</v>
      </c>
      <c r="AL31" s="909"/>
      <c r="AM31" s="909"/>
      <c r="AN31" s="909"/>
      <c r="AO31" s="909"/>
      <c r="AP31" s="909">
        <v>630</v>
      </c>
      <c r="AQ31" s="909"/>
      <c r="AR31" s="909"/>
      <c r="AS31" s="909"/>
      <c r="AT31" s="909"/>
      <c r="AU31" s="909">
        <v>321</v>
      </c>
      <c r="AV31" s="909"/>
      <c r="AW31" s="909"/>
      <c r="AX31" s="909"/>
      <c r="AY31" s="909"/>
      <c r="AZ31" s="910"/>
      <c r="BA31" s="910"/>
      <c r="BB31" s="910"/>
      <c r="BC31" s="910"/>
      <c r="BD31" s="910"/>
      <c r="BE31" s="906" t="s">
        <v>401</v>
      </c>
      <c r="BF31" s="906"/>
      <c r="BG31" s="906"/>
      <c r="BH31" s="906"/>
      <c r="BI31" s="907"/>
      <c r="BJ31" s="250"/>
      <c r="BK31" s="250"/>
      <c r="BL31" s="250"/>
      <c r="BM31" s="250"/>
      <c r="BN31" s="250"/>
      <c r="BO31" s="263"/>
      <c r="BP31" s="263"/>
      <c r="BQ31" s="260">
        <v>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c r="A32" s="264">
        <v>5</v>
      </c>
      <c r="B32" s="833" t="s">
        <v>402</v>
      </c>
      <c r="C32" s="834"/>
      <c r="D32" s="834"/>
      <c r="E32" s="834"/>
      <c r="F32" s="834"/>
      <c r="G32" s="834"/>
      <c r="H32" s="834"/>
      <c r="I32" s="834"/>
      <c r="J32" s="834"/>
      <c r="K32" s="834"/>
      <c r="L32" s="834"/>
      <c r="M32" s="834"/>
      <c r="N32" s="834"/>
      <c r="O32" s="834"/>
      <c r="P32" s="835"/>
      <c r="Q32" s="836">
        <v>265</v>
      </c>
      <c r="R32" s="837"/>
      <c r="S32" s="837"/>
      <c r="T32" s="837"/>
      <c r="U32" s="837"/>
      <c r="V32" s="837">
        <v>263</v>
      </c>
      <c r="W32" s="837"/>
      <c r="X32" s="837"/>
      <c r="Y32" s="837"/>
      <c r="Z32" s="837"/>
      <c r="AA32" s="837">
        <v>2</v>
      </c>
      <c r="AB32" s="837"/>
      <c r="AC32" s="837"/>
      <c r="AD32" s="837"/>
      <c r="AE32" s="838"/>
      <c r="AF32" s="839">
        <v>2</v>
      </c>
      <c r="AG32" s="840"/>
      <c r="AH32" s="840"/>
      <c r="AI32" s="840"/>
      <c r="AJ32" s="841"/>
      <c r="AK32" s="908">
        <v>183</v>
      </c>
      <c r="AL32" s="909"/>
      <c r="AM32" s="909"/>
      <c r="AN32" s="909"/>
      <c r="AO32" s="909"/>
      <c r="AP32" s="909">
        <v>1630</v>
      </c>
      <c r="AQ32" s="909"/>
      <c r="AR32" s="909"/>
      <c r="AS32" s="909"/>
      <c r="AT32" s="909"/>
      <c r="AU32" s="909">
        <v>1617</v>
      </c>
      <c r="AV32" s="909"/>
      <c r="AW32" s="909"/>
      <c r="AX32" s="909"/>
      <c r="AY32" s="909"/>
      <c r="AZ32" s="910"/>
      <c r="BA32" s="910"/>
      <c r="BB32" s="910"/>
      <c r="BC32" s="910"/>
      <c r="BD32" s="910"/>
      <c r="BE32" s="906" t="s">
        <v>401</v>
      </c>
      <c r="BF32" s="906"/>
      <c r="BG32" s="906"/>
      <c r="BH32" s="906"/>
      <c r="BI32" s="907"/>
      <c r="BJ32" s="250"/>
      <c r="BK32" s="250"/>
      <c r="BL32" s="250"/>
      <c r="BM32" s="250"/>
      <c r="BN32" s="250"/>
      <c r="BO32" s="263"/>
      <c r="BP32" s="263"/>
      <c r="BQ32" s="260">
        <v>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c r="A33" s="264">
        <v>6</v>
      </c>
      <c r="B33" s="833" t="s">
        <v>403</v>
      </c>
      <c r="C33" s="834"/>
      <c r="D33" s="834"/>
      <c r="E33" s="834"/>
      <c r="F33" s="834"/>
      <c r="G33" s="834"/>
      <c r="H33" s="834"/>
      <c r="I33" s="834"/>
      <c r="J33" s="834"/>
      <c r="K33" s="834"/>
      <c r="L33" s="834"/>
      <c r="M33" s="834"/>
      <c r="N33" s="834"/>
      <c r="O33" s="834"/>
      <c r="P33" s="835"/>
      <c r="Q33" s="836">
        <v>2</v>
      </c>
      <c r="R33" s="837"/>
      <c r="S33" s="837"/>
      <c r="T33" s="837"/>
      <c r="U33" s="837"/>
      <c r="V33" s="837">
        <v>2</v>
      </c>
      <c r="W33" s="837"/>
      <c r="X33" s="837"/>
      <c r="Y33" s="837"/>
      <c r="Z33" s="837"/>
      <c r="AA33" s="837">
        <v>0</v>
      </c>
      <c r="AB33" s="837"/>
      <c r="AC33" s="837"/>
      <c r="AD33" s="837"/>
      <c r="AE33" s="838"/>
      <c r="AF33" s="839">
        <v>0</v>
      </c>
      <c r="AG33" s="840"/>
      <c r="AH33" s="840"/>
      <c r="AI33" s="840"/>
      <c r="AJ33" s="841"/>
      <c r="AK33" s="908">
        <v>1</v>
      </c>
      <c r="AL33" s="909"/>
      <c r="AM33" s="909"/>
      <c r="AN33" s="909"/>
      <c r="AO33" s="909"/>
      <c r="AP33" s="909"/>
      <c r="AQ33" s="909"/>
      <c r="AR33" s="909"/>
      <c r="AS33" s="909"/>
      <c r="AT33" s="909"/>
      <c r="AU33" s="909"/>
      <c r="AV33" s="909"/>
      <c r="AW33" s="909"/>
      <c r="AX33" s="909"/>
      <c r="AY33" s="909"/>
      <c r="AZ33" s="910"/>
      <c r="BA33" s="910"/>
      <c r="BB33" s="910"/>
      <c r="BC33" s="910"/>
      <c r="BD33" s="910"/>
      <c r="BE33" s="906" t="s">
        <v>404</v>
      </c>
      <c r="BF33" s="906"/>
      <c r="BG33" s="906"/>
      <c r="BH33" s="906"/>
      <c r="BI33" s="907"/>
      <c r="BJ33" s="250"/>
      <c r="BK33" s="250"/>
      <c r="BL33" s="250"/>
      <c r="BM33" s="250"/>
      <c r="BN33" s="250"/>
      <c r="BO33" s="263"/>
      <c r="BP33" s="263"/>
      <c r="BQ33" s="260">
        <v>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c r="A34" s="264">
        <v>7</v>
      </c>
      <c r="B34" s="833" t="s">
        <v>405</v>
      </c>
      <c r="C34" s="834"/>
      <c r="D34" s="834"/>
      <c r="E34" s="834"/>
      <c r="F34" s="834"/>
      <c r="G34" s="834"/>
      <c r="H34" s="834"/>
      <c r="I34" s="834"/>
      <c r="J34" s="834"/>
      <c r="K34" s="834"/>
      <c r="L34" s="834"/>
      <c r="M34" s="834"/>
      <c r="N34" s="834"/>
      <c r="O34" s="834"/>
      <c r="P34" s="835"/>
      <c r="Q34" s="836">
        <v>44</v>
      </c>
      <c r="R34" s="837"/>
      <c r="S34" s="837"/>
      <c r="T34" s="837"/>
      <c r="U34" s="837"/>
      <c r="V34" s="837">
        <v>44</v>
      </c>
      <c r="W34" s="837"/>
      <c r="X34" s="837"/>
      <c r="Y34" s="837"/>
      <c r="Z34" s="837"/>
      <c r="AA34" s="837">
        <v>0</v>
      </c>
      <c r="AB34" s="837"/>
      <c r="AC34" s="837"/>
      <c r="AD34" s="837"/>
      <c r="AE34" s="838"/>
      <c r="AF34" s="839">
        <v>0</v>
      </c>
      <c r="AG34" s="840"/>
      <c r="AH34" s="840"/>
      <c r="AI34" s="840"/>
      <c r="AJ34" s="841"/>
      <c r="AK34" s="908">
        <v>38</v>
      </c>
      <c r="AL34" s="909"/>
      <c r="AM34" s="909"/>
      <c r="AN34" s="909"/>
      <c r="AO34" s="909"/>
      <c r="AP34" s="909">
        <v>245</v>
      </c>
      <c r="AQ34" s="909"/>
      <c r="AR34" s="909"/>
      <c r="AS34" s="909"/>
      <c r="AT34" s="909"/>
      <c r="AU34" s="909">
        <v>234</v>
      </c>
      <c r="AV34" s="909"/>
      <c r="AW34" s="909"/>
      <c r="AX34" s="909"/>
      <c r="AY34" s="909"/>
      <c r="AZ34" s="910"/>
      <c r="BA34" s="910"/>
      <c r="BB34" s="910"/>
      <c r="BC34" s="910"/>
      <c r="BD34" s="910"/>
      <c r="BE34" s="906" t="s">
        <v>401</v>
      </c>
      <c r="BF34" s="906"/>
      <c r="BG34" s="906"/>
      <c r="BH34" s="906"/>
      <c r="BI34" s="907"/>
      <c r="BJ34" s="250"/>
      <c r="BK34" s="250"/>
      <c r="BL34" s="250"/>
      <c r="BM34" s="250"/>
      <c r="BN34" s="250"/>
      <c r="BO34" s="263"/>
      <c r="BP34" s="263"/>
      <c r="BQ34" s="260">
        <v>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c r="A35" s="264">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0"/>
      <c r="BK35" s="250"/>
      <c r="BL35" s="250"/>
      <c r="BM35" s="250"/>
      <c r="BN35" s="250"/>
      <c r="BO35" s="263"/>
      <c r="BP35" s="263"/>
      <c r="BQ35" s="260">
        <v>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c r="A36" s="264">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0"/>
      <c r="BK36" s="250"/>
      <c r="BL36" s="250"/>
      <c r="BM36" s="250"/>
      <c r="BN36" s="250"/>
      <c r="BO36" s="263"/>
      <c r="BP36" s="263"/>
      <c r="BQ36" s="260">
        <v>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c r="A37" s="264">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0"/>
      <c r="BK37" s="250"/>
      <c r="BL37" s="250"/>
      <c r="BM37" s="250"/>
      <c r="BN37" s="250"/>
      <c r="BO37" s="263"/>
      <c r="BP37" s="263"/>
      <c r="BQ37" s="260">
        <v>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c r="A38" s="264">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0"/>
      <c r="BK38" s="250"/>
      <c r="BL38" s="250"/>
      <c r="BM38" s="250"/>
      <c r="BN38" s="250"/>
      <c r="BO38" s="263"/>
      <c r="BP38" s="263"/>
      <c r="BQ38" s="260">
        <v>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c r="A39" s="264">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0"/>
      <c r="BK39" s="250"/>
      <c r="BL39" s="250"/>
      <c r="BM39" s="250"/>
      <c r="BN39" s="250"/>
      <c r="BO39" s="263"/>
      <c r="BP39" s="263"/>
      <c r="BQ39" s="260">
        <v>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c r="A40" s="259">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0"/>
      <c r="BK40" s="250"/>
      <c r="BL40" s="250"/>
      <c r="BM40" s="250"/>
      <c r="BN40" s="250"/>
      <c r="BO40" s="263"/>
      <c r="BP40" s="263"/>
      <c r="BQ40" s="260">
        <v>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c r="A41" s="259">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0"/>
      <c r="BK41" s="250"/>
      <c r="BL41" s="250"/>
      <c r="BM41" s="250"/>
      <c r="BN41" s="250"/>
      <c r="BO41" s="263"/>
      <c r="BP41" s="263"/>
      <c r="BQ41" s="260">
        <v>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c r="A42" s="259">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0"/>
      <c r="BK42" s="250"/>
      <c r="BL42" s="250"/>
      <c r="BM42" s="250"/>
      <c r="BN42" s="250"/>
      <c r="BO42" s="263"/>
      <c r="BP42" s="263"/>
      <c r="BQ42" s="260">
        <v>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c r="A43" s="259">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0"/>
      <c r="BK43" s="250"/>
      <c r="BL43" s="250"/>
      <c r="BM43" s="250"/>
      <c r="BN43" s="250"/>
      <c r="BO43" s="263"/>
      <c r="BP43" s="263"/>
      <c r="BQ43" s="260">
        <v>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c r="A44" s="259">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0"/>
      <c r="BK44" s="250"/>
      <c r="BL44" s="250"/>
      <c r="BM44" s="250"/>
      <c r="BN44" s="250"/>
      <c r="BO44" s="263"/>
      <c r="BP44" s="263"/>
      <c r="BQ44" s="260">
        <v>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c r="A45" s="259">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0"/>
      <c r="BK45" s="250"/>
      <c r="BL45" s="250"/>
      <c r="BM45" s="250"/>
      <c r="BN45" s="250"/>
      <c r="BO45" s="263"/>
      <c r="BP45" s="263"/>
      <c r="BQ45" s="260">
        <v>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c r="A46" s="259">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0"/>
      <c r="BK46" s="250"/>
      <c r="BL46" s="250"/>
      <c r="BM46" s="250"/>
      <c r="BN46" s="250"/>
      <c r="BO46" s="263"/>
      <c r="BP46" s="263"/>
      <c r="BQ46" s="260">
        <v>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c r="A47" s="259">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0"/>
      <c r="BK47" s="250"/>
      <c r="BL47" s="250"/>
      <c r="BM47" s="250"/>
      <c r="BN47" s="250"/>
      <c r="BO47" s="263"/>
      <c r="BP47" s="263"/>
      <c r="BQ47" s="260">
        <v>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c r="A48" s="259">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0"/>
      <c r="BK48" s="250"/>
      <c r="BL48" s="250"/>
      <c r="BM48" s="250"/>
      <c r="BN48" s="250"/>
      <c r="BO48" s="263"/>
      <c r="BP48" s="263"/>
      <c r="BQ48" s="260">
        <v>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c r="A49" s="259">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0"/>
      <c r="BK49" s="250"/>
      <c r="BL49" s="250"/>
      <c r="BM49" s="250"/>
      <c r="BN49" s="250"/>
      <c r="BO49" s="263"/>
      <c r="BP49" s="263"/>
      <c r="BQ49" s="260">
        <v>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c r="A50" s="259">
        <v>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0"/>
      <c r="BK50" s="250"/>
      <c r="BL50" s="250"/>
      <c r="BM50" s="250"/>
      <c r="BN50" s="250"/>
      <c r="BO50" s="263"/>
      <c r="BP50" s="263"/>
      <c r="BQ50" s="260">
        <v>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c r="A51" s="259">
        <v>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0"/>
      <c r="BK51" s="250"/>
      <c r="BL51" s="250"/>
      <c r="BM51" s="250"/>
      <c r="BN51" s="250"/>
      <c r="BO51" s="263"/>
      <c r="BP51" s="263"/>
      <c r="BQ51" s="260">
        <v>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c r="A52" s="259">
        <v>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0"/>
      <c r="BK52" s="250"/>
      <c r="BL52" s="250"/>
      <c r="BM52" s="250"/>
      <c r="BN52" s="250"/>
      <c r="BO52" s="263"/>
      <c r="BP52" s="263"/>
      <c r="BQ52" s="260">
        <v>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c r="A53" s="259">
        <v>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0"/>
      <c r="BK53" s="250"/>
      <c r="BL53" s="250"/>
      <c r="BM53" s="250"/>
      <c r="BN53" s="250"/>
      <c r="BO53" s="263"/>
      <c r="BP53" s="263"/>
      <c r="BQ53" s="260">
        <v>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c r="A54" s="259">
        <v>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0"/>
      <c r="BK54" s="250"/>
      <c r="BL54" s="250"/>
      <c r="BM54" s="250"/>
      <c r="BN54" s="250"/>
      <c r="BO54" s="263"/>
      <c r="BP54" s="263"/>
      <c r="BQ54" s="260">
        <v>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c r="A55" s="259">
        <v>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0"/>
      <c r="BK55" s="250"/>
      <c r="BL55" s="250"/>
      <c r="BM55" s="250"/>
      <c r="BN55" s="250"/>
      <c r="BO55" s="263"/>
      <c r="BP55" s="263"/>
      <c r="BQ55" s="260">
        <v>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c r="A56" s="259">
        <v>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0"/>
      <c r="BK56" s="250"/>
      <c r="BL56" s="250"/>
      <c r="BM56" s="250"/>
      <c r="BN56" s="250"/>
      <c r="BO56" s="263"/>
      <c r="BP56" s="263"/>
      <c r="BQ56" s="260">
        <v>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c r="A57" s="259">
        <v>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0"/>
      <c r="BK57" s="250"/>
      <c r="BL57" s="250"/>
      <c r="BM57" s="250"/>
      <c r="BN57" s="250"/>
      <c r="BO57" s="263"/>
      <c r="BP57" s="263"/>
      <c r="BQ57" s="260">
        <v>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c r="A58" s="259">
        <v>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0"/>
      <c r="BK58" s="250"/>
      <c r="BL58" s="250"/>
      <c r="BM58" s="250"/>
      <c r="BN58" s="250"/>
      <c r="BO58" s="263"/>
      <c r="BP58" s="263"/>
      <c r="BQ58" s="260">
        <v>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c r="A59" s="259">
        <v>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0"/>
      <c r="BK59" s="250"/>
      <c r="BL59" s="250"/>
      <c r="BM59" s="250"/>
      <c r="BN59" s="250"/>
      <c r="BO59" s="263"/>
      <c r="BP59" s="263"/>
      <c r="BQ59" s="260">
        <v>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c r="A60" s="259">
        <v>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0"/>
      <c r="BK60" s="250"/>
      <c r="BL60" s="250"/>
      <c r="BM60" s="250"/>
      <c r="BN60" s="250"/>
      <c r="BO60" s="263"/>
      <c r="BP60" s="263"/>
      <c r="BQ60" s="260">
        <v>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c r="A61" s="259">
        <v>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0"/>
      <c r="BK61" s="250"/>
      <c r="BL61" s="250"/>
      <c r="BM61" s="250"/>
      <c r="BN61" s="250"/>
      <c r="BO61" s="263"/>
      <c r="BP61" s="263"/>
      <c r="BQ61" s="260">
        <v>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c r="A62" s="259">
        <v>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406</v>
      </c>
      <c r="BK62" s="884"/>
      <c r="BL62" s="884"/>
      <c r="BM62" s="884"/>
      <c r="BN62" s="885"/>
      <c r="BO62" s="263"/>
      <c r="BP62" s="263"/>
      <c r="BQ62" s="260">
        <v>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c r="A63" s="262" t="s">
        <v>385</v>
      </c>
      <c r="B63" s="868" t="s">
        <v>407</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44</v>
      </c>
      <c r="AG63" s="920"/>
      <c r="AH63" s="920"/>
      <c r="AI63" s="920"/>
      <c r="AJ63" s="921"/>
      <c r="AK63" s="922"/>
      <c r="AL63" s="917"/>
      <c r="AM63" s="917"/>
      <c r="AN63" s="917"/>
      <c r="AO63" s="917"/>
      <c r="AP63" s="920"/>
      <c r="AQ63" s="920"/>
      <c r="AR63" s="920"/>
      <c r="AS63" s="920"/>
      <c r="AT63" s="920"/>
      <c r="AU63" s="920"/>
      <c r="AV63" s="920"/>
      <c r="AW63" s="920"/>
      <c r="AX63" s="920"/>
      <c r="AY63" s="920"/>
      <c r="AZ63" s="924"/>
      <c r="BA63" s="924"/>
      <c r="BB63" s="924"/>
      <c r="BC63" s="924"/>
      <c r="BD63" s="924"/>
      <c r="BE63" s="925"/>
      <c r="BF63" s="925"/>
      <c r="BG63" s="925"/>
      <c r="BH63" s="925"/>
      <c r="BI63" s="926"/>
      <c r="BJ63" s="927" t="s">
        <v>130</v>
      </c>
      <c r="BK63" s="928"/>
      <c r="BL63" s="928"/>
      <c r="BM63" s="928"/>
      <c r="BN63" s="929"/>
      <c r="BO63" s="263"/>
      <c r="BP63" s="263"/>
      <c r="BQ63" s="260">
        <v>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c r="A65" s="250" t="s">
        <v>408</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c r="A66" s="818" t="s">
        <v>409</v>
      </c>
      <c r="B66" s="819"/>
      <c r="C66" s="819"/>
      <c r="D66" s="819"/>
      <c r="E66" s="819"/>
      <c r="F66" s="819"/>
      <c r="G66" s="819"/>
      <c r="H66" s="819"/>
      <c r="I66" s="819"/>
      <c r="J66" s="819"/>
      <c r="K66" s="819"/>
      <c r="L66" s="819"/>
      <c r="M66" s="819"/>
      <c r="N66" s="819"/>
      <c r="O66" s="819"/>
      <c r="P66" s="820"/>
      <c r="Q66" s="795" t="s">
        <v>410</v>
      </c>
      <c r="R66" s="796"/>
      <c r="S66" s="796"/>
      <c r="T66" s="796"/>
      <c r="U66" s="797"/>
      <c r="V66" s="795" t="s">
        <v>411</v>
      </c>
      <c r="W66" s="796"/>
      <c r="X66" s="796"/>
      <c r="Y66" s="796"/>
      <c r="Z66" s="797"/>
      <c r="AA66" s="795" t="s">
        <v>412</v>
      </c>
      <c r="AB66" s="796"/>
      <c r="AC66" s="796"/>
      <c r="AD66" s="796"/>
      <c r="AE66" s="797"/>
      <c r="AF66" s="930" t="s">
        <v>413</v>
      </c>
      <c r="AG66" s="891"/>
      <c r="AH66" s="891"/>
      <c r="AI66" s="891"/>
      <c r="AJ66" s="931"/>
      <c r="AK66" s="795" t="s">
        <v>393</v>
      </c>
      <c r="AL66" s="819"/>
      <c r="AM66" s="819"/>
      <c r="AN66" s="819"/>
      <c r="AO66" s="820"/>
      <c r="AP66" s="795" t="s">
        <v>414</v>
      </c>
      <c r="AQ66" s="796"/>
      <c r="AR66" s="796"/>
      <c r="AS66" s="796"/>
      <c r="AT66" s="797"/>
      <c r="AU66" s="795" t="s">
        <v>415</v>
      </c>
      <c r="AV66" s="796"/>
      <c r="AW66" s="796"/>
      <c r="AX66" s="796"/>
      <c r="AY66" s="797"/>
      <c r="AZ66" s="795" t="s">
        <v>373</v>
      </c>
      <c r="BA66" s="796"/>
      <c r="BB66" s="796"/>
      <c r="BC66" s="796"/>
      <c r="BD66" s="807"/>
      <c r="BE66" s="263"/>
      <c r="BF66" s="263"/>
      <c r="BG66" s="263"/>
      <c r="BH66" s="263"/>
      <c r="BI66" s="263"/>
      <c r="BJ66" s="263"/>
      <c r="BK66" s="263"/>
      <c r="BL66" s="263"/>
      <c r="BM66" s="263"/>
      <c r="BN66" s="263"/>
      <c r="BO66" s="263"/>
      <c r="BP66" s="263"/>
      <c r="BQ66" s="260">
        <v>60</v>
      </c>
      <c r="BR66" s="265"/>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4"/>
    </row>
    <row r="67" spans="1:131" s="245" customFormat="1" ht="26.25" customHeight="1" thickBot="1">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61</v>
      </c>
      <c r="BR67" s="265"/>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4"/>
    </row>
    <row r="68" spans="1:131" s="245" customFormat="1" ht="26.25" customHeight="1" thickTop="1">
      <c r="A68" s="256">
        <v>1</v>
      </c>
      <c r="B68" s="947" t="s">
        <v>579</v>
      </c>
      <c r="C68" s="948"/>
      <c r="D68" s="948"/>
      <c r="E68" s="948"/>
      <c r="F68" s="948"/>
      <c r="G68" s="948"/>
      <c r="H68" s="948"/>
      <c r="I68" s="948"/>
      <c r="J68" s="948"/>
      <c r="K68" s="948"/>
      <c r="L68" s="948"/>
      <c r="M68" s="948"/>
      <c r="N68" s="948"/>
      <c r="O68" s="948"/>
      <c r="P68" s="949"/>
      <c r="Q68" s="950">
        <v>9184</v>
      </c>
      <c r="R68" s="944"/>
      <c r="S68" s="944"/>
      <c r="T68" s="944"/>
      <c r="U68" s="944"/>
      <c r="V68" s="944">
        <v>9066</v>
      </c>
      <c r="W68" s="944"/>
      <c r="X68" s="944"/>
      <c r="Y68" s="944"/>
      <c r="Z68" s="944"/>
      <c r="AA68" s="944">
        <v>118</v>
      </c>
      <c r="AB68" s="944"/>
      <c r="AC68" s="944"/>
      <c r="AD68" s="944"/>
      <c r="AE68" s="944"/>
      <c r="AF68" s="944"/>
      <c r="AG68" s="944"/>
      <c r="AH68" s="944"/>
      <c r="AI68" s="944"/>
      <c r="AJ68" s="944"/>
      <c r="AK68" s="944">
        <v>15</v>
      </c>
      <c r="AL68" s="944"/>
      <c r="AM68" s="944"/>
      <c r="AN68" s="944"/>
      <c r="AO68" s="944"/>
      <c r="AP68" s="944"/>
      <c r="AQ68" s="944"/>
      <c r="AR68" s="944"/>
      <c r="AS68" s="944"/>
      <c r="AT68" s="944"/>
      <c r="AU68" s="944"/>
      <c r="AV68" s="944"/>
      <c r="AW68" s="944"/>
      <c r="AX68" s="944"/>
      <c r="AY68" s="944"/>
      <c r="AZ68" s="945"/>
      <c r="BA68" s="945"/>
      <c r="BB68" s="945"/>
      <c r="BC68" s="945"/>
      <c r="BD68" s="946"/>
      <c r="BE68" s="263"/>
      <c r="BF68" s="263"/>
      <c r="BG68" s="263"/>
      <c r="BH68" s="263"/>
      <c r="BI68" s="263"/>
      <c r="BJ68" s="263"/>
      <c r="BK68" s="263"/>
      <c r="BL68" s="263"/>
      <c r="BM68" s="263"/>
      <c r="BN68" s="263"/>
      <c r="BO68" s="263"/>
      <c r="BP68" s="263"/>
      <c r="BQ68" s="260">
        <v>62</v>
      </c>
      <c r="BR68" s="265"/>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4"/>
    </row>
    <row r="69" spans="1:131" s="245" customFormat="1" ht="26.25" customHeight="1">
      <c r="A69" s="259">
        <v>2</v>
      </c>
      <c r="B69" s="951" t="s">
        <v>580</v>
      </c>
      <c r="C69" s="952"/>
      <c r="D69" s="952"/>
      <c r="E69" s="952"/>
      <c r="F69" s="952"/>
      <c r="G69" s="952"/>
      <c r="H69" s="952"/>
      <c r="I69" s="952"/>
      <c r="J69" s="952"/>
      <c r="K69" s="952"/>
      <c r="L69" s="952"/>
      <c r="M69" s="952"/>
      <c r="N69" s="952"/>
      <c r="O69" s="952"/>
      <c r="P69" s="953"/>
      <c r="Q69" s="954">
        <v>1536</v>
      </c>
      <c r="R69" s="909"/>
      <c r="S69" s="909"/>
      <c r="T69" s="909"/>
      <c r="U69" s="909"/>
      <c r="V69" s="909">
        <v>1535</v>
      </c>
      <c r="W69" s="909"/>
      <c r="X69" s="909"/>
      <c r="Y69" s="909"/>
      <c r="Z69" s="909"/>
      <c r="AA69" s="909">
        <v>1</v>
      </c>
      <c r="AB69" s="909"/>
      <c r="AC69" s="909"/>
      <c r="AD69" s="909"/>
      <c r="AE69" s="909"/>
      <c r="AF69" s="909"/>
      <c r="AG69" s="909"/>
      <c r="AH69" s="909"/>
      <c r="AI69" s="909"/>
      <c r="AJ69" s="909"/>
      <c r="AK69" s="909"/>
      <c r="AL69" s="909"/>
      <c r="AM69" s="909"/>
      <c r="AN69" s="909"/>
      <c r="AO69" s="909"/>
      <c r="AP69" s="909"/>
      <c r="AQ69" s="909"/>
      <c r="AR69" s="909"/>
      <c r="AS69" s="909"/>
      <c r="AT69" s="909"/>
      <c r="AU69" s="909"/>
      <c r="AV69" s="909"/>
      <c r="AW69" s="909"/>
      <c r="AX69" s="909"/>
      <c r="AY69" s="909"/>
      <c r="AZ69" s="955"/>
      <c r="BA69" s="955"/>
      <c r="BB69" s="955"/>
      <c r="BC69" s="955"/>
      <c r="BD69" s="956"/>
      <c r="BE69" s="263"/>
      <c r="BF69" s="263"/>
      <c r="BG69" s="263"/>
      <c r="BH69" s="263"/>
      <c r="BI69" s="263"/>
      <c r="BJ69" s="263"/>
      <c r="BK69" s="263"/>
      <c r="BL69" s="263"/>
      <c r="BM69" s="263"/>
      <c r="BN69" s="263"/>
      <c r="BO69" s="263"/>
      <c r="BP69" s="263"/>
      <c r="BQ69" s="260">
        <v>63</v>
      </c>
      <c r="BR69" s="265"/>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4"/>
    </row>
    <row r="70" spans="1:131" s="245" customFormat="1" ht="26.25" customHeight="1">
      <c r="A70" s="259">
        <v>3</v>
      </c>
      <c r="B70" s="951" t="s">
        <v>581</v>
      </c>
      <c r="C70" s="952"/>
      <c r="D70" s="952"/>
      <c r="E70" s="952"/>
      <c r="F70" s="952"/>
      <c r="G70" s="952"/>
      <c r="H70" s="952"/>
      <c r="I70" s="952"/>
      <c r="J70" s="952"/>
      <c r="K70" s="952"/>
      <c r="L70" s="952"/>
      <c r="M70" s="952"/>
      <c r="N70" s="952"/>
      <c r="O70" s="952"/>
      <c r="P70" s="953"/>
      <c r="Q70" s="954">
        <v>1</v>
      </c>
      <c r="R70" s="909"/>
      <c r="S70" s="909"/>
      <c r="T70" s="909"/>
      <c r="U70" s="909"/>
      <c r="V70" s="909">
        <v>1</v>
      </c>
      <c r="W70" s="909"/>
      <c r="X70" s="909"/>
      <c r="Y70" s="909"/>
      <c r="Z70" s="909"/>
      <c r="AA70" s="909">
        <v>0</v>
      </c>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09"/>
      <c r="AY70" s="909"/>
      <c r="AZ70" s="955"/>
      <c r="BA70" s="955"/>
      <c r="BB70" s="955"/>
      <c r="BC70" s="955"/>
      <c r="BD70" s="956"/>
      <c r="BE70" s="263"/>
      <c r="BF70" s="263"/>
      <c r="BG70" s="263"/>
      <c r="BH70" s="263"/>
      <c r="BI70" s="263"/>
      <c r="BJ70" s="263"/>
      <c r="BK70" s="263"/>
      <c r="BL70" s="263"/>
      <c r="BM70" s="263"/>
      <c r="BN70" s="263"/>
      <c r="BO70" s="263"/>
      <c r="BP70" s="263"/>
      <c r="BQ70" s="260">
        <v>64</v>
      </c>
      <c r="BR70" s="265"/>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4"/>
    </row>
    <row r="71" spans="1:131" s="245" customFormat="1" ht="26.25" customHeight="1">
      <c r="A71" s="259">
        <v>4</v>
      </c>
      <c r="B71" s="951" t="s">
        <v>582</v>
      </c>
      <c r="C71" s="952"/>
      <c r="D71" s="952"/>
      <c r="E71" s="952"/>
      <c r="F71" s="952"/>
      <c r="G71" s="952"/>
      <c r="H71" s="952"/>
      <c r="I71" s="952"/>
      <c r="J71" s="952"/>
      <c r="K71" s="952"/>
      <c r="L71" s="952"/>
      <c r="M71" s="952"/>
      <c r="N71" s="952"/>
      <c r="O71" s="952"/>
      <c r="P71" s="953"/>
      <c r="Q71" s="954">
        <v>60</v>
      </c>
      <c r="R71" s="909"/>
      <c r="S71" s="909"/>
      <c r="T71" s="909"/>
      <c r="U71" s="909"/>
      <c r="V71" s="909">
        <v>59</v>
      </c>
      <c r="W71" s="909"/>
      <c r="X71" s="909"/>
      <c r="Y71" s="909"/>
      <c r="Z71" s="909"/>
      <c r="AA71" s="909">
        <v>1</v>
      </c>
      <c r="AB71" s="909"/>
      <c r="AC71" s="909"/>
      <c r="AD71" s="909"/>
      <c r="AE71" s="909"/>
      <c r="AF71" s="909"/>
      <c r="AG71" s="909"/>
      <c r="AH71" s="909"/>
      <c r="AI71" s="909"/>
      <c r="AJ71" s="909"/>
      <c r="AK71" s="909">
        <v>24</v>
      </c>
      <c r="AL71" s="909"/>
      <c r="AM71" s="909"/>
      <c r="AN71" s="909"/>
      <c r="AO71" s="909"/>
      <c r="AP71" s="909"/>
      <c r="AQ71" s="909"/>
      <c r="AR71" s="909"/>
      <c r="AS71" s="909"/>
      <c r="AT71" s="909"/>
      <c r="AU71" s="909"/>
      <c r="AV71" s="909"/>
      <c r="AW71" s="909"/>
      <c r="AX71" s="909"/>
      <c r="AY71" s="909"/>
      <c r="AZ71" s="955"/>
      <c r="BA71" s="955"/>
      <c r="BB71" s="955"/>
      <c r="BC71" s="955"/>
      <c r="BD71" s="956"/>
      <c r="BE71" s="263"/>
      <c r="BF71" s="263"/>
      <c r="BG71" s="263"/>
      <c r="BH71" s="263"/>
      <c r="BI71" s="263"/>
      <c r="BJ71" s="263"/>
      <c r="BK71" s="263"/>
      <c r="BL71" s="263"/>
      <c r="BM71" s="263"/>
      <c r="BN71" s="263"/>
      <c r="BO71" s="263"/>
      <c r="BP71" s="263"/>
      <c r="BQ71" s="260">
        <v>65</v>
      </c>
      <c r="BR71" s="265"/>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4"/>
    </row>
    <row r="72" spans="1:131" s="245" customFormat="1" ht="26.25" customHeight="1">
      <c r="A72" s="259">
        <v>5</v>
      </c>
      <c r="B72" s="951" t="s">
        <v>583</v>
      </c>
      <c r="C72" s="952"/>
      <c r="D72" s="952"/>
      <c r="E72" s="952"/>
      <c r="F72" s="952"/>
      <c r="G72" s="952"/>
      <c r="H72" s="952"/>
      <c r="I72" s="952"/>
      <c r="J72" s="952"/>
      <c r="K72" s="952"/>
      <c r="L72" s="952"/>
      <c r="M72" s="952"/>
      <c r="N72" s="952"/>
      <c r="O72" s="952"/>
      <c r="P72" s="953"/>
      <c r="Q72" s="954">
        <v>39</v>
      </c>
      <c r="R72" s="909"/>
      <c r="S72" s="909"/>
      <c r="T72" s="909"/>
      <c r="U72" s="909"/>
      <c r="V72" s="909">
        <v>37</v>
      </c>
      <c r="W72" s="909"/>
      <c r="X72" s="909"/>
      <c r="Y72" s="909"/>
      <c r="Z72" s="909"/>
      <c r="AA72" s="909">
        <v>2</v>
      </c>
      <c r="AB72" s="909"/>
      <c r="AC72" s="909"/>
      <c r="AD72" s="909"/>
      <c r="AE72" s="909"/>
      <c r="AF72" s="909"/>
      <c r="AG72" s="909"/>
      <c r="AH72" s="909"/>
      <c r="AI72" s="909"/>
      <c r="AJ72" s="909"/>
      <c r="AK72" s="909"/>
      <c r="AL72" s="909"/>
      <c r="AM72" s="909"/>
      <c r="AN72" s="909"/>
      <c r="AO72" s="909"/>
      <c r="AP72" s="909"/>
      <c r="AQ72" s="909"/>
      <c r="AR72" s="909"/>
      <c r="AS72" s="909"/>
      <c r="AT72" s="909"/>
      <c r="AU72" s="909"/>
      <c r="AV72" s="909"/>
      <c r="AW72" s="909"/>
      <c r="AX72" s="909"/>
      <c r="AY72" s="909"/>
      <c r="AZ72" s="955"/>
      <c r="BA72" s="955"/>
      <c r="BB72" s="955"/>
      <c r="BC72" s="955"/>
      <c r="BD72" s="956"/>
      <c r="BE72" s="263"/>
      <c r="BF72" s="263"/>
      <c r="BG72" s="263"/>
      <c r="BH72" s="263"/>
      <c r="BI72" s="263"/>
      <c r="BJ72" s="263"/>
      <c r="BK72" s="263"/>
      <c r="BL72" s="263"/>
      <c r="BM72" s="263"/>
      <c r="BN72" s="263"/>
      <c r="BO72" s="263"/>
      <c r="BP72" s="263"/>
      <c r="BQ72" s="260">
        <v>66</v>
      </c>
      <c r="BR72" s="265"/>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4"/>
    </row>
    <row r="73" spans="1:131" s="245" customFormat="1" ht="26.25" customHeight="1">
      <c r="A73" s="259">
        <v>6</v>
      </c>
      <c r="B73" s="951" t="s">
        <v>584</v>
      </c>
      <c r="C73" s="952"/>
      <c r="D73" s="952"/>
      <c r="E73" s="952"/>
      <c r="F73" s="952"/>
      <c r="G73" s="952"/>
      <c r="H73" s="952"/>
      <c r="I73" s="952"/>
      <c r="J73" s="952"/>
      <c r="K73" s="952"/>
      <c r="L73" s="952"/>
      <c r="M73" s="952"/>
      <c r="N73" s="952"/>
      <c r="O73" s="952"/>
      <c r="P73" s="953"/>
      <c r="Q73" s="954">
        <v>2296</v>
      </c>
      <c r="R73" s="909"/>
      <c r="S73" s="909"/>
      <c r="T73" s="909"/>
      <c r="U73" s="909"/>
      <c r="V73" s="909">
        <v>2255</v>
      </c>
      <c r="W73" s="909"/>
      <c r="X73" s="909"/>
      <c r="Y73" s="909"/>
      <c r="Z73" s="909"/>
      <c r="AA73" s="909">
        <v>41</v>
      </c>
      <c r="AB73" s="909"/>
      <c r="AC73" s="909"/>
      <c r="AD73" s="909"/>
      <c r="AE73" s="909"/>
      <c r="AF73" s="909">
        <v>40</v>
      </c>
      <c r="AG73" s="909"/>
      <c r="AH73" s="909"/>
      <c r="AI73" s="909"/>
      <c r="AJ73" s="909"/>
      <c r="AK73" s="909">
        <v>30</v>
      </c>
      <c r="AL73" s="909"/>
      <c r="AM73" s="909"/>
      <c r="AN73" s="909"/>
      <c r="AO73" s="909"/>
      <c r="AP73" s="909">
        <v>1508</v>
      </c>
      <c r="AQ73" s="909"/>
      <c r="AR73" s="909"/>
      <c r="AS73" s="909"/>
      <c r="AT73" s="909"/>
      <c r="AU73" s="909"/>
      <c r="AV73" s="909"/>
      <c r="AW73" s="909"/>
      <c r="AX73" s="909"/>
      <c r="AY73" s="909"/>
      <c r="AZ73" s="955"/>
      <c r="BA73" s="955"/>
      <c r="BB73" s="955"/>
      <c r="BC73" s="955"/>
      <c r="BD73" s="956"/>
      <c r="BE73" s="263"/>
      <c r="BF73" s="263"/>
      <c r="BG73" s="263"/>
      <c r="BH73" s="263"/>
      <c r="BI73" s="263"/>
      <c r="BJ73" s="263"/>
      <c r="BK73" s="263"/>
      <c r="BL73" s="263"/>
      <c r="BM73" s="263"/>
      <c r="BN73" s="263"/>
      <c r="BO73" s="263"/>
      <c r="BP73" s="263"/>
      <c r="BQ73" s="260">
        <v>67</v>
      </c>
      <c r="BR73" s="265"/>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4"/>
    </row>
    <row r="74" spans="1:131" s="245" customFormat="1" ht="26.25" customHeight="1">
      <c r="A74" s="259">
        <v>7</v>
      </c>
      <c r="B74" s="951" t="s">
        <v>585</v>
      </c>
      <c r="C74" s="952"/>
      <c r="D74" s="952"/>
      <c r="E74" s="952"/>
      <c r="F74" s="952"/>
      <c r="G74" s="952"/>
      <c r="H74" s="952"/>
      <c r="I74" s="952"/>
      <c r="J74" s="952"/>
      <c r="K74" s="952"/>
      <c r="L74" s="952"/>
      <c r="M74" s="952"/>
      <c r="N74" s="952"/>
      <c r="O74" s="952"/>
      <c r="P74" s="953"/>
      <c r="Q74" s="954">
        <v>102</v>
      </c>
      <c r="R74" s="909"/>
      <c r="S74" s="909"/>
      <c r="T74" s="909"/>
      <c r="U74" s="909"/>
      <c r="V74" s="909">
        <v>98</v>
      </c>
      <c r="W74" s="909"/>
      <c r="X74" s="909"/>
      <c r="Y74" s="909"/>
      <c r="Z74" s="909"/>
      <c r="AA74" s="909">
        <v>4</v>
      </c>
      <c r="AB74" s="909"/>
      <c r="AC74" s="909"/>
      <c r="AD74" s="909"/>
      <c r="AE74" s="909"/>
      <c r="AF74" s="909">
        <v>4</v>
      </c>
      <c r="AG74" s="909"/>
      <c r="AH74" s="909"/>
      <c r="AI74" s="909"/>
      <c r="AJ74" s="909"/>
      <c r="AK74" s="909">
        <v>10</v>
      </c>
      <c r="AL74" s="909"/>
      <c r="AM74" s="909"/>
      <c r="AN74" s="909"/>
      <c r="AO74" s="909"/>
      <c r="AP74" s="909">
        <v>0</v>
      </c>
      <c r="AQ74" s="909"/>
      <c r="AR74" s="909"/>
      <c r="AS74" s="909"/>
      <c r="AT74" s="909"/>
      <c r="AU74" s="909"/>
      <c r="AV74" s="909"/>
      <c r="AW74" s="909"/>
      <c r="AX74" s="909"/>
      <c r="AY74" s="909"/>
      <c r="AZ74" s="955"/>
      <c r="BA74" s="955"/>
      <c r="BB74" s="955"/>
      <c r="BC74" s="955"/>
      <c r="BD74" s="956"/>
      <c r="BE74" s="263"/>
      <c r="BF74" s="263"/>
      <c r="BG74" s="263"/>
      <c r="BH74" s="263"/>
      <c r="BI74" s="263"/>
      <c r="BJ74" s="263"/>
      <c r="BK74" s="263"/>
      <c r="BL74" s="263"/>
      <c r="BM74" s="263"/>
      <c r="BN74" s="263"/>
      <c r="BO74" s="263"/>
      <c r="BP74" s="263"/>
      <c r="BQ74" s="260">
        <v>68</v>
      </c>
      <c r="BR74" s="265"/>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4"/>
    </row>
    <row r="75" spans="1:131" s="245" customFormat="1" ht="26.25" customHeight="1">
      <c r="A75" s="259">
        <v>8</v>
      </c>
      <c r="B75" s="951" t="s">
        <v>586</v>
      </c>
      <c r="C75" s="952"/>
      <c r="D75" s="952"/>
      <c r="E75" s="952"/>
      <c r="F75" s="952"/>
      <c r="G75" s="952"/>
      <c r="H75" s="952"/>
      <c r="I75" s="952"/>
      <c r="J75" s="952"/>
      <c r="K75" s="952"/>
      <c r="L75" s="952"/>
      <c r="M75" s="952"/>
      <c r="N75" s="952"/>
      <c r="O75" s="952"/>
      <c r="P75" s="953"/>
      <c r="Q75" s="957">
        <v>31</v>
      </c>
      <c r="R75" s="958"/>
      <c r="S75" s="958"/>
      <c r="T75" s="958"/>
      <c r="U75" s="908"/>
      <c r="V75" s="959">
        <v>30</v>
      </c>
      <c r="W75" s="958"/>
      <c r="X75" s="958"/>
      <c r="Y75" s="958"/>
      <c r="Z75" s="908"/>
      <c r="AA75" s="959">
        <v>1</v>
      </c>
      <c r="AB75" s="958"/>
      <c r="AC75" s="958"/>
      <c r="AD75" s="958"/>
      <c r="AE75" s="908"/>
      <c r="AF75" s="959">
        <v>1</v>
      </c>
      <c r="AG75" s="958"/>
      <c r="AH75" s="958"/>
      <c r="AI75" s="958"/>
      <c r="AJ75" s="908"/>
      <c r="AK75" s="959">
        <v>2</v>
      </c>
      <c r="AL75" s="958"/>
      <c r="AM75" s="958"/>
      <c r="AN75" s="958"/>
      <c r="AO75" s="908"/>
      <c r="AP75" s="959">
        <v>0</v>
      </c>
      <c r="AQ75" s="958"/>
      <c r="AR75" s="958"/>
      <c r="AS75" s="958"/>
      <c r="AT75" s="908"/>
      <c r="AU75" s="959"/>
      <c r="AV75" s="958"/>
      <c r="AW75" s="958"/>
      <c r="AX75" s="958"/>
      <c r="AY75" s="908"/>
      <c r="AZ75" s="955"/>
      <c r="BA75" s="955"/>
      <c r="BB75" s="955"/>
      <c r="BC75" s="955"/>
      <c r="BD75" s="956"/>
      <c r="BE75" s="263"/>
      <c r="BF75" s="263"/>
      <c r="BG75" s="263"/>
      <c r="BH75" s="263"/>
      <c r="BI75" s="263"/>
      <c r="BJ75" s="263"/>
      <c r="BK75" s="263"/>
      <c r="BL75" s="263"/>
      <c r="BM75" s="263"/>
      <c r="BN75" s="263"/>
      <c r="BO75" s="263"/>
      <c r="BP75" s="263"/>
      <c r="BQ75" s="260">
        <v>69</v>
      </c>
      <c r="BR75" s="265"/>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4"/>
    </row>
    <row r="76" spans="1:131" s="245" customFormat="1" ht="26.25" customHeight="1">
      <c r="A76" s="259">
        <v>9</v>
      </c>
      <c r="B76" s="951" t="s">
        <v>588</v>
      </c>
      <c r="C76" s="952"/>
      <c r="D76" s="952"/>
      <c r="E76" s="952"/>
      <c r="F76" s="952"/>
      <c r="G76" s="952"/>
      <c r="H76" s="952"/>
      <c r="I76" s="952"/>
      <c r="J76" s="952"/>
      <c r="K76" s="952"/>
      <c r="L76" s="952"/>
      <c r="M76" s="952"/>
      <c r="N76" s="952"/>
      <c r="O76" s="952"/>
      <c r="P76" s="953"/>
      <c r="Q76" s="957">
        <v>1174</v>
      </c>
      <c r="R76" s="958"/>
      <c r="S76" s="958"/>
      <c r="T76" s="958"/>
      <c r="U76" s="908"/>
      <c r="V76" s="959">
        <v>1130</v>
      </c>
      <c r="W76" s="958"/>
      <c r="X76" s="958"/>
      <c r="Y76" s="958"/>
      <c r="Z76" s="908"/>
      <c r="AA76" s="959">
        <v>44</v>
      </c>
      <c r="AB76" s="958"/>
      <c r="AC76" s="958"/>
      <c r="AD76" s="958"/>
      <c r="AE76" s="908"/>
      <c r="AF76" s="959">
        <v>44</v>
      </c>
      <c r="AG76" s="958"/>
      <c r="AH76" s="958"/>
      <c r="AI76" s="958"/>
      <c r="AJ76" s="908"/>
      <c r="AK76" s="959">
        <v>0</v>
      </c>
      <c r="AL76" s="958"/>
      <c r="AM76" s="958"/>
      <c r="AN76" s="958"/>
      <c r="AO76" s="908"/>
      <c r="AP76" s="959"/>
      <c r="AQ76" s="958"/>
      <c r="AR76" s="958"/>
      <c r="AS76" s="958"/>
      <c r="AT76" s="908"/>
      <c r="AU76" s="959"/>
      <c r="AV76" s="958"/>
      <c r="AW76" s="958"/>
      <c r="AX76" s="958"/>
      <c r="AY76" s="908"/>
      <c r="AZ76" s="955"/>
      <c r="BA76" s="955"/>
      <c r="BB76" s="955"/>
      <c r="BC76" s="955"/>
      <c r="BD76" s="956"/>
      <c r="BE76" s="263"/>
      <c r="BF76" s="263"/>
      <c r="BG76" s="263"/>
      <c r="BH76" s="263"/>
      <c r="BI76" s="263"/>
      <c r="BJ76" s="263"/>
      <c r="BK76" s="263"/>
      <c r="BL76" s="263"/>
      <c r="BM76" s="263"/>
      <c r="BN76" s="263"/>
      <c r="BO76" s="263"/>
      <c r="BP76" s="263"/>
      <c r="BQ76" s="260">
        <v>70</v>
      </c>
      <c r="BR76" s="265"/>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4"/>
    </row>
    <row r="77" spans="1:131" s="245" customFormat="1" ht="26.25" customHeight="1">
      <c r="A77" s="259">
        <v>10</v>
      </c>
      <c r="B77" s="951" t="s">
        <v>589</v>
      </c>
      <c r="C77" s="952"/>
      <c r="D77" s="952"/>
      <c r="E77" s="952"/>
      <c r="F77" s="952"/>
      <c r="G77" s="952"/>
      <c r="H77" s="952"/>
      <c r="I77" s="952"/>
      <c r="J77" s="952"/>
      <c r="K77" s="952"/>
      <c r="L77" s="952"/>
      <c r="M77" s="952"/>
      <c r="N77" s="952"/>
      <c r="O77" s="952"/>
      <c r="P77" s="953"/>
      <c r="Q77" s="954">
        <v>250623</v>
      </c>
      <c r="R77" s="909"/>
      <c r="S77" s="909"/>
      <c r="T77" s="909"/>
      <c r="U77" s="909"/>
      <c r="V77" s="909">
        <v>237946</v>
      </c>
      <c r="W77" s="909"/>
      <c r="X77" s="909"/>
      <c r="Y77" s="909"/>
      <c r="Z77" s="909"/>
      <c r="AA77" s="909">
        <v>12677</v>
      </c>
      <c r="AB77" s="909"/>
      <c r="AC77" s="909"/>
      <c r="AD77" s="909"/>
      <c r="AE77" s="909"/>
      <c r="AF77" s="909">
        <v>12677</v>
      </c>
      <c r="AG77" s="909"/>
      <c r="AH77" s="909"/>
      <c r="AI77" s="909"/>
      <c r="AJ77" s="909"/>
      <c r="AK77" s="909">
        <v>923</v>
      </c>
      <c r="AL77" s="909"/>
      <c r="AM77" s="909"/>
      <c r="AN77" s="909"/>
      <c r="AO77" s="909"/>
      <c r="AP77" s="959"/>
      <c r="AQ77" s="958"/>
      <c r="AR77" s="958"/>
      <c r="AS77" s="958"/>
      <c r="AT77" s="908"/>
      <c r="AU77" s="959"/>
      <c r="AV77" s="958"/>
      <c r="AW77" s="958"/>
      <c r="AX77" s="958"/>
      <c r="AY77" s="908"/>
      <c r="AZ77" s="955"/>
      <c r="BA77" s="955"/>
      <c r="BB77" s="955"/>
      <c r="BC77" s="955"/>
      <c r="BD77" s="956"/>
      <c r="BE77" s="263"/>
      <c r="BF77" s="263"/>
      <c r="BG77" s="263"/>
      <c r="BH77" s="263"/>
      <c r="BI77" s="263"/>
      <c r="BJ77" s="263"/>
      <c r="BK77" s="263"/>
      <c r="BL77" s="263"/>
      <c r="BM77" s="263"/>
      <c r="BN77" s="263"/>
      <c r="BO77" s="263"/>
      <c r="BP77" s="263"/>
      <c r="BQ77" s="260">
        <v>71</v>
      </c>
      <c r="BR77" s="265"/>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4"/>
    </row>
    <row r="78" spans="1:131" s="245" customFormat="1" ht="26.25" customHeight="1">
      <c r="A78" s="259">
        <v>11</v>
      </c>
      <c r="B78" s="951"/>
      <c r="C78" s="952"/>
      <c r="D78" s="952"/>
      <c r="E78" s="952"/>
      <c r="F78" s="952"/>
      <c r="G78" s="952"/>
      <c r="H78" s="952"/>
      <c r="I78" s="952"/>
      <c r="J78" s="952"/>
      <c r="K78" s="952"/>
      <c r="L78" s="952"/>
      <c r="M78" s="952"/>
      <c r="N78" s="952"/>
      <c r="O78" s="952"/>
      <c r="P78" s="953"/>
      <c r="Q78" s="954"/>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55"/>
      <c r="BA78" s="955"/>
      <c r="BB78" s="955"/>
      <c r="BC78" s="955"/>
      <c r="BD78" s="956"/>
      <c r="BE78" s="263"/>
      <c r="BF78" s="263"/>
      <c r="BG78" s="263"/>
      <c r="BH78" s="263"/>
      <c r="BI78" s="263"/>
      <c r="BJ78" s="266"/>
      <c r="BK78" s="266"/>
      <c r="BL78" s="266"/>
      <c r="BM78" s="266"/>
      <c r="BN78" s="266"/>
      <c r="BO78" s="263"/>
      <c r="BP78" s="263"/>
      <c r="BQ78" s="260">
        <v>72</v>
      </c>
      <c r="BR78" s="265"/>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4"/>
    </row>
    <row r="79" spans="1:131" s="245" customFormat="1" ht="26.25" customHeight="1">
      <c r="A79" s="259">
        <v>12</v>
      </c>
      <c r="B79" s="951"/>
      <c r="C79" s="952"/>
      <c r="D79" s="952"/>
      <c r="E79" s="952"/>
      <c r="F79" s="952"/>
      <c r="G79" s="952"/>
      <c r="H79" s="952"/>
      <c r="I79" s="952"/>
      <c r="J79" s="952"/>
      <c r="K79" s="952"/>
      <c r="L79" s="952"/>
      <c r="M79" s="952"/>
      <c r="N79" s="952"/>
      <c r="O79" s="952"/>
      <c r="P79" s="953"/>
      <c r="Q79" s="95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5"/>
      <c r="BA79" s="955"/>
      <c r="BB79" s="955"/>
      <c r="BC79" s="955"/>
      <c r="BD79" s="956"/>
      <c r="BE79" s="263"/>
      <c r="BF79" s="263"/>
      <c r="BG79" s="263"/>
      <c r="BH79" s="263"/>
      <c r="BI79" s="263"/>
      <c r="BJ79" s="266"/>
      <c r="BK79" s="266"/>
      <c r="BL79" s="266"/>
      <c r="BM79" s="266"/>
      <c r="BN79" s="266"/>
      <c r="BO79" s="263"/>
      <c r="BP79" s="263"/>
      <c r="BQ79" s="260">
        <v>73</v>
      </c>
      <c r="BR79" s="265"/>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4"/>
    </row>
    <row r="80" spans="1:131" s="245" customFormat="1" ht="26.25" customHeight="1">
      <c r="A80" s="259">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5"/>
      <c r="BA80" s="955"/>
      <c r="BB80" s="955"/>
      <c r="BC80" s="955"/>
      <c r="BD80" s="956"/>
      <c r="BE80" s="263"/>
      <c r="BF80" s="263"/>
      <c r="BG80" s="263"/>
      <c r="BH80" s="263"/>
      <c r="BI80" s="263"/>
      <c r="BJ80" s="263"/>
      <c r="BK80" s="263"/>
      <c r="BL80" s="263"/>
      <c r="BM80" s="263"/>
      <c r="BN80" s="263"/>
      <c r="BO80" s="263"/>
      <c r="BP80" s="263"/>
      <c r="BQ80" s="260">
        <v>74</v>
      </c>
      <c r="BR80" s="265"/>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4"/>
    </row>
    <row r="81" spans="1:131" s="245" customFormat="1" ht="26.25" customHeight="1">
      <c r="A81" s="259">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5"/>
      <c r="BA81" s="955"/>
      <c r="BB81" s="955"/>
      <c r="BC81" s="955"/>
      <c r="BD81" s="956"/>
      <c r="BE81" s="263"/>
      <c r="BF81" s="263"/>
      <c r="BG81" s="263"/>
      <c r="BH81" s="263"/>
      <c r="BI81" s="263"/>
      <c r="BJ81" s="263"/>
      <c r="BK81" s="263"/>
      <c r="BL81" s="263"/>
      <c r="BM81" s="263"/>
      <c r="BN81" s="263"/>
      <c r="BO81" s="263"/>
      <c r="BP81" s="263"/>
      <c r="BQ81" s="260">
        <v>75</v>
      </c>
      <c r="BR81" s="265"/>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4"/>
    </row>
    <row r="82" spans="1:131" s="245" customFormat="1" ht="26.25" customHeight="1">
      <c r="A82" s="259">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5"/>
      <c r="BA82" s="955"/>
      <c r="BB82" s="955"/>
      <c r="BC82" s="955"/>
      <c r="BD82" s="956"/>
      <c r="BE82" s="263"/>
      <c r="BF82" s="263"/>
      <c r="BG82" s="263"/>
      <c r="BH82" s="263"/>
      <c r="BI82" s="263"/>
      <c r="BJ82" s="263"/>
      <c r="BK82" s="263"/>
      <c r="BL82" s="263"/>
      <c r="BM82" s="263"/>
      <c r="BN82" s="263"/>
      <c r="BO82" s="263"/>
      <c r="BP82" s="263"/>
      <c r="BQ82" s="260">
        <v>76</v>
      </c>
      <c r="BR82" s="265"/>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4"/>
    </row>
    <row r="83" spans="1:131" s="245" customFormat="1" ht="26.25" customHeight="1">
      <c r="A83" s="259">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5"/>
      <c r="BA83" s="955"/>
      <c r="BB83" s="955"/>
      <c r="BC83" s="955"/>
      <c r="BD83" s="956"/>
      <c r="BE83" s="263"/>
      <c r="BF83" s="263"/>
      <c r="BG83" s="263"/>
      <c r="BH83" s="263"/>
      <c r="BI83" s="263"/>
      <c r="BJ83" s="263"/>
      <c r="BK83" s="263"/>
      <c r="BL83" s="263"/>
      <c r="BM83" s="263"/>
      <c r="BN83" s="263"/>
      <c r="BO83" s="263"/>
      <c r="BP83" s="263"/>
      <c r="BQ83" s="260">
        <v>77</v>
      </c>
      <c r="BR83" s="265"/>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4"/>
    </row>
    <row r="84" spans="1:131" s="245" customFormat="1" ht="26.25" customHeight="1">
      <c r="A84" s="259">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3"/>
      <c r="BF84" s="263"/>
      <c r="BG84" s="263"/>
      <c r="BH84" s="263"/>
      <c r="BI84" s="263"/>
      <c r="BJ84" s="263"/>
      <c r="BK84" s="263"/>
      <c r="BL84" s="263"/>
      <c r="BM84" s="263"/>
      <c r="BN84" s="263"/>
      <c r="BO84" s="263"/>
      <c r="BP84" s="263"/>
      <c r="BQ84" s="260">
        <v>78</v>
      </c>
      <c r="BR84" s="265"/>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4"/>
    </row>
    <row r="85" spans="1:131" s="245" customFormat="1" ht="26.25" customHeight="1">
      <c r="A85" s="259">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3"/>
      <c r="BF85" s="263"/>
      <c r="BG85" s="263"/>
      <c r="BH85" s="263"/>
      <c r="BI85" s="263"/>
      <c r="BJ85" s="263"/>
      <c r="BK85" s="263"/>
      <c r="BL85" s="263"/>
      <c r="BM85" s="263"/>
      <c r="BN85" s="263"/>
      <c r="BO85" s="263"/>
      <c r="BP85" s="263"/>
      <c r="BQ85" s="260">
        <v>79</v>
      </c>
      <c r="BR85" s="265"/>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4"/>
    </row>
    <row r="86" spans="1:131" s="245" customFormat="1" ht="26.25" customHeight="1">
      <c r="A86" s="259">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3"/>
      <c r="BF86" s="263"/>
      <c r="BG86" s="263"/>
      <c r="BH86" s="263"/>
      <c r="BI86" s="263"/>
      <c r="BJ86" s="263"/>
      <c r="BK86" s="263"/>
      <c r="BL86" s="263"/>
      <c r="BM86" s="263"/>
      <c r="BN86" s="263"/>
      <c r="BO86" s="263"/>
      <c r="BP86" s="263"/>
      <c r="BQ86" s="260">
        <v>80</v>
      </c>
      <c r="BR86" s="265"/>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4"/>
    </row>
    <row r="87" spans="1:131" s="245" customFormat="1" ht="26.25" customHeight="1">
      <c r="A87" s="26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3"/>
      <c r="BF87" s="263"/>
      <c r="BG87" s="263"/>
      <c r="BH87" s="263"/>
      <c r="BI87" s="263"/>
      <c r="BJ87" s="263"/>
      <c r="BK87" s="263"/>
      <c r="BL87" s="263"/>
      <c r="BM87" s="263"/>
      <c r="BN87" s="263"/>
      <c r="BO87" s="263"/>
      <c r="BP87" s="263"/>
      <c r="BQ87" s="260">
        <v>81</v>
      </c>
      <c r="BR87" s="265"/>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4"/>
    </row>
    <row r="88" spans="1:131" s="245" customFormat="1" ht="26.25" customHeight="1" thickBot="1">
      <c r="A88" s="262" t="s">
        <v>385</v>
      </c>
      <c r="B88" s="868" t="s">
        <v>416</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c r="AG88" s="920"/>
      <c r="AH88" s="920"/>
      <c r="AI88" s="920"/>
      <c r="AJ88" s="920"/>
      <c r="AK88" s="917"/>
      <c r="AL88" s="917"/>
      <c r="AM88" s="917"/>
      <c r="AN88" s="917"/>
      <c r="AO88" s="917"/>
      <c r="AP88" s="920"/>
      <c r="AQ88" s="920"/>
      <c r="AR88" s="920"/>
      <c r="AS88" s="920"/>
      <c r="AT88" s="920"/>
      <c r="AU88" s="920"/>
      <c r="AV88" s="920"/>
      <c r="AW88" s="920"/>
      <c r="AX88" s="920"/>
      <c r="AY88" s="920"/>
      <c r="AZ88" s="925"/>
      <c r="BA88" s="925"/>
      <c r="BB88" s="925"/>
      <c r="BC88" s="925"/>
      <c r="BD88" s="926"/>
      <c r="BE88" s="263"/>
      <c r="BF88" s="263"/>
      <c r="BG88" s="263"/>
      <c r="BH88" s="263"/>
      <c r="BI88" s="263"/>
      <c r="BJ88" s="263"/>
      <c r="BK88" s="263"/>
      <c r="BL88" s="263"/>
      <c r="BM88" s="263"/>
      <c r="BN88" s="263"/>
      <c r="BO88" s="263"/>
      <c r="BP88" s="263"/>
      <c r="BQ88" s="260">
        <v>82</v>
      </c>
      <c r="BR88" s="265"/>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385</v>
      </c>
      <c r="BR102" s="868" t="s">
        <v>417</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c r="CS102" s="928"/>
      <c r="CT102" s="928"/>
      <c r="CU102" s="928"/>
      <c r="CV102" s="971"/>
      <c r="CW102" s="970"/>
      <c r="CX102" s="928"/>
      <c r="CY102" s="928"/>
      <c r="CZ102" s="928"/>
      <c r="DA102" s="971"/>
      <c r="DB102" s="970"/>
      <c r="DC102" s="928"/>
      <c r="DD102" s="928"/>
      <c r="DE102" s="928"/>
      <c r="DF102" s="971"/>
      <c r="DG102" s="970"/>
      <c r="DH102" s="928"/>
      <c r="DI102" s="928"/>
      <c r="DJ102" s="928"/>
      <c r="DK102" s="971"/>
      <c r="DL102" s="970"/>
      <c r="DM102" s="928"/>
      <c r="DN102" s="928"/>
      <c r="DO102" s="928"/>
      <c r="DP102" s="971"/>
      <c r="DQ102" s="970"/>
      <c r="DR102" s="928"/>
      <c r="DS102" s="928"/>
      <c r="DT102" s="928"/>
      <c r="DU102" s="971"/>
      <c r="DV102" s="994"/>
      <c r="DW102" s="995"/>
      <c r="DX102" s="995"/>
      <c r="DY102" s="995"/>
      <c r="DZ102" s="996"/>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7" t="s">
        <v>418</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8" t="s">
        <v>419</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420</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421</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999" t="s">
        <v>422</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423</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4" customFormat="1" ht="26.25" customHeight="1">
      <c r="A109" s="992" t="s">
        <v>424</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425</v>
      </c>
      <c r="AB109" s="973"/>
      <c r="AC109" s="973"/>
      <c r="AD109" s="973"/>
      <c r="AE109" s="974"/>
      <c r="AF109" s="972" t="s">
        <v>304</v>
      </c>
      <c r="AG109" s="973"/>
      <c r="AH109" s="973"/>
      <c r="AI109" s="973"/>
      <c r="AJ109" s="974"/>
      <c r="AK109" s="972" t="s">
        <v>303</v>
      </c>
      <c r="AL109" s="973"/>
      <c r="AM109" s="973"/>
      <c r="AN109" s="973"/>
      <c r="AO109" s="974"/>
      <c r="AP109" s="972" t="s">
        <v>426</v>
      </c>
      <c r="AQ109" s="973"/>
      <c r="AR109" s="973"/>
      <c r="AS109" s="973"/>
      <c r="AT109" s="975"/>
      <c r="AU109" s="992" t="s">
        <v>424</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425</v>
      </c>
      <c r="BR109" s="973"/>
      <c r="BS109" s="973"/>
      <c r="BT109" s="973"/>
      <c r="BU109" s="974"/>
      <c r="BV109" s="972" t="s">
        <v>304</v>
      </c>
      <c r="BW109" s="973"/>
      <c r="BX109" s="973"/>
      <c r="BY109" s="973"/>
      <c r="BZ109" s="974"/>
      <c r="CA109" s="972" t="s">
        <v>303</v>
      </c>
      <c r="CB109" s="973"/>
      <c r="CC109" s="973"/>
      <c r="CD109" s="973"/>
      <c r="CE109" s="974"/>
      <c r="CF109" s="993" t="s">
        <v>426</v>
      </c>
      <c r="CG109" s="993"/>
      <c r="CH109" s="993"/>
      <c r="CI109" s="993"/>
      <c r="CJ109" s="993"/>
      <c r="CK109" s="972" t="s">
        <v>427</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425</v>
      </c>
      <c r="DH109" s="973"/>
      <c r="DI109" s="973"/>
      <c r="DJ109" s="973"/>
      <c r="DK109" s="974"/>
      <c r="DL109" s="972" t="s">
        <v>304</v>
      </c>
      <c r="DM109" s="973"/>
      <c r="DN109" s="973"/>
      <c r="DO109" s="973"/>
      <c r="DP109" s="974"/>
      <c r="DQ109" s="972" t="s">
        <v>303</v>
      </c>
      <c r="DR109" s="973"/>
      <c r="DS109" s="973"/>
      <c r="DT109" s="973"/>
      <c r="DU109" s="974"/>
      <c r="DV109" s="972" t="s">
        <v>426</v>
      </c>
      <c r="DW109" s="973"/>
      <c r="DX109" s="973"/>
      <c r="DY109" s="973"/>
      <c r="DZ109" s="975"/>
    </row>
    <row r="110" spans="1:131" s="244" customFormat="1" ht="26.25" customHeight="1">
      <c r="A110" s="976" t="s">
        <v>428</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418242</v>
      </c>
      <c r="AB110" s="980"/>
      <c r="AC110" s="980"/>
      <c r="AD110" s="980"/>
      <c r="AE110" s="981"/>
      <c r="AF110" s="982">
        <v>401125</v>
      </c>
      <c r="AG110" s="980"/>
      <c r="AH110" s="980"/>
      <c r="AI110" s="980"/>
      <c r="AJ110" s="981"/>
      <c r="AK110" s="982">
        <v>372346</v>
      </c>
      <c r="AL110" s="980"/>
      <c r="AM110" s="980"/>
      <c r="AN110" s="980"/>
      <c r="AO110" s="981"/>
      <c r="AP110" s="983">
        <v>24.7</v>
      </c>
      <c r="AQ110" s="984"/>
      <c r="AR110" s="984"/>
      <c r="AS110" s="984"/>
      <c r="AT110" s="985"/>
      <c r="AU110" s="986" t="s">
        <v>73</v>
      </c>
      <c r="AV110" s="987"/>
      <c r="AW110" s="987"/>
      <c r="AX110" s="987"/>
      <c r="AY110" s="987"/>
      <c r="AZ110" s="1028" t="s">
        <v>429</v>
      </c>
      <c r="BA110" s="977"/>
      <c r="BB110" s="977"/>
      <c r="BC110" s="977"/>
      <c r="BD110" s="977"/>
      <c r="BE110" s="977"/>
      <c r="BF110" s="977"/>
      <c r="BG110" s="977"/>
      <c r="BH110" s="977"/>
      <c r="BI110" s="977"/>
      <c r="BJ110" s="977"/>
      <c r="BK110" s="977"/>
      <c r="BL110" s="977"/>
      <c r="BM110" s="977"/>
      <c r="BN110" s="977"/>
      <c r="BO110" s="977"/>
      <c r="BP110" s="978"/>
      <c r="BQ110" s="1014">
        <v>4385476</v>
      </c>
      <c r="BR110" s="1015"/>
      <c r="BS110" s="1015"/>
      <c r="BT110" s="1015"/>
      <c r="BU110" s="1015"/>
      <c r="BV110" s="1015">
        <v>4433891</v>
      </c>
      <c r="BW110" s="1015"/>
      <c r="BX110" s="1015"/>
      <c r="BY110" s="1015"/>
      <c r="BZ110" s="1015"/>
      <c r="CA110" s="1015">
        <v>4553877</v>
      </c>
      <c r="CB110" s="1015"/>
      <c r="CC110" s="1015"/>
      <c r="CD110" s="1015"/>
      <c r="CE110" s="1015"/>
      <c r="CF110" s="1029">
        <v>302.2</v>
      </c>
      <c r="CG110" s="1030"/>
      <c r="CH110" s="1030"/>
      <c r="CI110" s="1030"/>
      <c r="CJ110" s="1030"/>
      <c r="CK110" s="1031" t="s">
        <v>430</v>
      </c>
      <c r="CL110" s="1032"/>
      <c r="CM110" s="1011" t="s">
        <v>431</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432</v>
      </c>
      <c r="DH110" s="1015"/>
      <c r="DI110" s="1015"/>
      <c r="DJ110" s="1015"/>
      <c r="DK110" s="1015"/>
      <c r="DL110" s="1015" t="s">
        <v>130</v>
      </c>
      <c r="DM110" s="1015"/>
      <c r="DN110" s="1015"/>
      <c r="DO110" s="1015"/>
      <c r="DP110" s="1015"/>
      <c r="DQ110" s="1015" t="s">
        <v>432</v>
      </c>
      <c r="DR110" s="1015"/>
      <c r="DS110" s="1015"/>
      <c r="DT110" s="1015"/>
      <c r="DU110" s="1015"/>
      <c r="DV110" s="1016" t="s">
        <v>432</v>
      </c>
      <c r="DW110" s="1016"/>
      <c r="DX110" s="1016"/>
      <c r="DY110" s="1016"/>
      <c r="DZ110" s="1017"/>
    </row>
    <row r="111" spans="1:131" s="244" customFormat="1" ht="26.25" customHeight="1">
      <c r="A111" s="1018" t="s">
        <v>433</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432</v>
      </c>
      <c r="AB111" s="1022"/>
      <c r="AC111" s="1022"/>
      <c r="AD111" s="1022"/>
      <c r="AE111" s="1023"/>
      <c r="AF111" s="1024" t="s">
        <v>130</v>
      </c>
      <c r="AG111" s="1022"/>
      <c r="AH111" s="1022"/>
      <c r="AI111" s="1022"/>
      <c r="AJ111" s="1023"/>
      <c r="AK111" s="1024" t="s">
        <v>434</v>
      </c>
      <c r="AL111" s="1022"/>
      <c r="AM111" s="1022"/>
      <c r="AN111" s="1022"/>
      <c r="AO111" s="1023"/>
      <c r="AP111" s="1025" t="s">
        <v>432</v>
      </c>
      <c r="AQ111" s="1026"/>
      <c r="AR111" s="1026"/>
      <c r="AS111" s="1026"/>
      <c r="AT111" s="1027"/>
      <c r="AU111" s="988"/>
      <c r="AV111" s="989"/>
      <c r="AW111" s="989"/>
      <c r="AX111" s="989"/>
      <c r="AY111" s="989"/>
      <c r="AZ111" s="1037" t="s">
        <v>435</v>
      </c>
      <c r="BA111" s="1038"/>
      <c r="BB111" s="1038"/>
      <c r="BC111" s="1038"/>
      <c r="BD111" s="1038"/>
      <c r="BE111" s="1038"/>
      <c r="BF111" s="1038"/>
      <c r="BG111" s="1038"/>
      <c r="BH111" s="1038"/>
      <c r="BI111" s="1038"/>
      <c r="BJ111" s="1038"/>
      <c r="BK111" s="1038"/>
      <c r="BL111" s="1038"/>
      <c r="BM111" s="1038"/>
      <c r="BN111" s="1038"/>
      <c r="BO111" s="1038"/>
      <c r="BP111" s="1039"/>
      <c r="BQ111" s="1007">
        <v>3975</v>
      </c>
      <c r="BR111" s="1008"/>
      <c r="BS111" s="1008"/>
      <c r="BT111" s="1008"/>
      <c r="BU111" s="1008"/>
      <c r="BV111" s="1008">
        <v>841</v>
      </c>
      <c r="BW111" s="1008"/>
      <c r="BX111" s="1008"/>
      <c r="BY111" s="1008"/>
      <c r="BZ111" s="1008"/>
      <c r="CA111" s="1008">
        <v>629</v>
      </c>
      <c r="CB111" s="1008"/>
      <c r="CC111" s="1008"/>
      <c r="CD111" s="1008"/>
      <c r="CE111" s="1008"/>
      <c r="CF111" s="1002">
        <v>0</v>
      </c>
      <c r="CG111" s="1003"/>
      <c r="CH111" s="1003"/>
      <c r="CI111" s="1003"/>
      <c r="CJ111" s="1003"/>
      <c r="CK111" s="1033"/>
      <c r="CL111" s="1034"/>
      <c r="CM111" s="1004" t="s">
        <v>436</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130</v>
      </c>
      <c r="DH111" s="1008"/>
      <c r="DI111" s="1008"/>
      <c r="DJ111" s="1008"/>
      <c r="DK111" s="1008"/>
      <c r="DL111" s="1008" t="s">
        <v>432</v>
      </c>
      <c r="DM111" s="1008"/>
      <c r="DN111" s="1008"/>
      <c r="DO111" s="1008"/>
      <c r="DP111" s="1008"/>
      <c r="DQ111" s="1008" t="s">
        <v>130</v>
      </c>
      <c r="DR111" s="1008"/>
      <c r="DS111" s="1008"/>
      <c r="DT111" s="1008"/>
      <c r="DU111" s="1008"/>
      <c r="DV111" s="1009" t="s">
        <v>130</v>
      </c>
      <c r="DW111" s="1009"/>
      <c r="DX111" s="1009"/>
      <c r="DY111" s="1009"/>
      <c r="DZ111" s="1010"/>
    </row>
    <row r="112" spans="1:131" s="244" customFormat="1" ht="26.25" customHeight="1">
      <c r="A112" s="1040" t="s">
        <v>437</v>
      </c>
      <c r="B112" s="1041"/>
      <c r="C112" s="1038" t="s">
        <v>438</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432</v>
      </c>
      <c r="AB112" s="1047"/>
      <c r="AC112" s="1047"/>
      <c r="AD112" s="1047"/>
      <c r="AE112" s="1048"/>
      <c r="AF112" s="1049" t="s">
        <v>432</v>
      </c>
      <c r="AG112" s="1047"/>
      <c r="AH112" s="1047"/>
      <c r="AI112" s="1047"/>
      <c r="AJ112" s="1048"/>
      <c r="AK112" s="1049" t="s">
        <v>432</v>
      </c>
      <c r="AL112" s="1047"/>
      <c r="AM112" s="1047"/>
      <c r="AN112" s="1047"/>
      <c r="AO112" s="1048"/>
      <c r="AP112" s="1050" t="s">
        <v>130</v>
      </c>
      <c r="AQ112" s="1051"/>
      <c r="AR112" s="1051"/>
      <c r="AS112" s="1051"/>
      <c r="AT112" s="1052"/>
      <c r="AU112" s="988"/>
      <c r="AV112" s="989"/>
      <c r="AW112" s="989"/>
      <c r="AX112" s="989"/>
      <c r="AY112" s="989"/>
      <c r="AZ112" s="1037" t="s">
        <v>439</v>
      </c>
      <c r="BA112" s="1038"/>
      <c r="BB112" s="1038"/>
      <c r="BC112" s="1038"/>
      <c r="BD112" s="1038"/>
      <c r="BE112" s="1038"/>
      <c r="BF112" s="1038"/>
      <c r="BG112" s="1038"/>
      <c r="BH112" s="1038"/>
      <c r="BI112" s="1038"/>
      <c r="BJ112" s="1038"/>
      <c r="BK112" s="1038"/>
      <c r="BL112" s="1038"/>
      <c r="BM112" s="1038"/>
      <c r="BN112" s="1038"/>
      <c r="BO112" s="1038"/>
      <c r="BP112" s="1039"/>
      <c r="BQ112" s="1007">
        <v>1773803</v>
      </c>
      <c r="BR112" s="1008"/>
      <c r="BS112" s="1008"/>
      <c r="BT112" s="1008"/>
      <c r="BU112" s="1008"/>
      <c r="BV112" s="1008">
        <v>1779123</v>
      </c>
      <c r="BW112" s="1008"/>
      <c r="BX112" s="1008"/>
      <c r="BY112" s="1008"/>
      <c r="BZ112" s="1008"/>
      <c r="CA112" s="1008">
        <v>1895811</v>
      </c>
      <c r="CB112" s="1008"/>
      <c r="CC112" s="1008"/>
      <c r="CD112" s="1008"/>
      <c r="CE112" s="1008"/>
      <c r="CF112" s="1002">
        <v>125.8</v>
      </c>
      <c r="CG112" s="1003"/>
      <c r="CH112" s="1003"/>
      <c r="CI112" s="1003"/>
      <c r="CJ112" s="1003"/>
      <c r="CK112" s="1033"/>
      <c r="CL112" s="1034"/>
      <c r="CM112" s="1004" t="s">
        <v>440</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432</v>
      </c>
      <c r="DH112" s="1008"/>
      <c r="DI112" s="1008"/>
      <c r="DJ112" s="1008"/>
      <c r="DK112" s="1008"/>
      <c r="DL112" s="1008" t="s">
        <v>432</v>
      </c>
      <c r="DM112" s="1008"/>
      <c r="DN112" s="1008"/>
      <c r="DO112" s="1008"/>
      <c r="DP112" s="1008"/>
      <c r="DQ112" s="1008" t="s">
        <v>432</v>
      </c>
      <c r="DR112" s="1008"/>
      <c r="DS112" s="1008"/>
      <c r="DT112" s="1008"/>
      <c r="DU112" s="1008"/>
      <c r="DV112" s="1009" t="s">
        <v>130</v>
      </c>
      <c r="DW112" s="1009"/>
      <c r="DX112" s="1009"/>
      <c r="DY112" s="1009"/>
      <c r="DZ112" s="1010"/>
    </row>
    <row r="113" spans="1:130" s="244" customFormat="1" ht="26.25" customHeight="1">
      <c r="A113" s="1042"/>
      <c r="B113" s="1043"/>
      <c r="C113" s="1038" t="s">
        <v>441</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144381</v>
      </c>
      <c r="AB113" s="1022"/>
      <c r="AC113" s="1022"/>
      <c r="AD113" s="1022"/>
      <c r="AE113" s="1023"/>
      <c r="AF113" s="1024">
        <v>201510</v>
      </c>
      <c r="AG113" s="1022"/>
      <c r="AH113" s="1022"/>
      <c r="AI113" s="1022"/>
      <c r="AJ113" s="1023"/>
      <c r="AK113" s="1024">
        <v>222308</v>
      </c>
      <c r="AL113" s="1022"/>
      <c r="AM113" s="1022"/>
      <c r="AN113" s="1022"/>
      <c r="AO113" s="1023"/>
      <c r="AP113" s="1025">
        <v>14.8</v>
      </c>
      <c r="AQ113" s="1026"/>
      <c r="AR113" s="1026"/>
      <c r="AS113" s="1026"/>
      <c r="AT113" s="1027"/>
      <c r="AU113" s="988"/>
      <c r="AV113" s="989"/>
      <c r="AW113" s="989"/>
      <c r="AX113" s="989"/>
      <c r="AY113" s="989"/>
      <c r="AZ113" s="1037" t="s">
        <v>442</v>
      </c>
      <c r="BA113" s="1038"/>
      <c r="BB113" s="1038"/>
      <c r="BC113" s="1038"/>
      <c r="BD113" s="1038"/>
      <c r="BE113" s="1038"/>
      <c r="BF113" s="1038"/>
      <c r="BG113" s="1038"/>
      <c r="BH113" s="1038"/>
      <c r="BI113" s="1038"/>
      <c r="BJ113" s="1038"/>
      <c r="BK113" s="1038"/>
      <c r="BL113" s="1038"/>
      <c r="BM113" s="1038"/>
      <c r="BN113" s="1038"/>
      <c r="BO113" s="1038"/>
      <c r="BP113" s="1039"/>
      <c r="BQ113" s="1007">
        <v>35110</v>
      </c>
      <c r="BR113" s="1008"/>
      <c r="BS113" s="1008"/>
      <c r="BT113" s="1008"/>
      <c r="BU113" s="1008"/>
      <c r="BV113" s="1008">
        <v>34689</v>
      </c>
      <c r="BW113" s="1008"/>
      <c r="BX113" s="1008"/>
      <c r="BY113" s="1008"/>
      <c r="BZ113" s="1008"/>
      <c r="CA113" s="1008">
        <v>46739</v>
      </c>
      <c r="CB113" s="1008"/>
      <c r="CC113" s="1008"/>
      <c r="CD113" s="1008"/>
      <c r="CE113" s="1008"/>
      <c r="CF113" s="1002">
        <v>3.1</v>
      </c>
      <c r="CG113" s="1003"/>
      <c r="CH113" s="1003"/>
      <c r="CI113" s="1003"/>
      <c r="CJ113" s="1003"/>
      <c r="CK113" s="1033"/>
      <c r="CL113" s="1034"/>
      <c r="CM113" s="1004" t="s">
        <v>443</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434</v>
      </c>
      <c r="DH113" s="1047"/>
      <c r="DI113" s="1047"/>
      <c r="DJ113" s="1047"/>
      <c r="DK113" s="1048"/>
      <c r="DL113" s="1049" t="s">
        <v>130</v>
      </c>
      <c r="DM113" s="1047"/>
      <c r="DN113" s="1047"/>
      <c r="DO113" s="1047"/>
      <c r="DP113" s="1048"/>
      <c r="DQ113" s="1049" t="s">
        <v>432</v>
      </c>
      <c r="DR113" s="1047"/>
      <c r="DS113" s="1047"/>
      <c r="DT113" s="1047"/>
      <c r="DU113" s="1048"/>
      <c r="DV113" s="1050" t="s">
        <v>444</v>
      </c>
      <c r="DW113" s="1051"/>
      <c r="DX113" s="1051"/>
      <c r="DY113" s="1051"/>
      <c r="DZ113" s="1052"/>
    </row>
    <row r="114" spans="1:130" s="244" customFormat="1" ht="26.25" customHeight="1">
      <c r="A114" s="1042"/>
      <c r="B114" s="1043"/>
      <c r="C114" s="1038" t="s">
        <v>445</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4865</v>
      </c>
      <c r="AB114" s="1047"/>
      <c r="AC114" s="1047"/>
      <c r="AD114" s="1047"/>
      <c r="AE114" s="1048"/>
      <c r="AF114" s="1049">
        <v>12322</v>
      </c>
      <c r="AG114" s="1047"/>
      <c r="AH114" s="1047"/>
      <c r="AI114" s="1047"/>
      <c r="AJ114" s="1048"/>
      <c r="AK114" s="1049">
        <v>8796</v>
      </c>
      <c r="AL114" s="1047"/>
      <c r="AM114" s="1047"/>
      <c r="AN114" s="1047"/>
      <c r="AO114" s="1048"/>
      <c r="AP114" s="1050">
        <v>0.6</v>
      </c>
      <c r="AQ114" s="1051"/>
      <c r="AR114" s="1051"/>
      <c r="AS114" s="1051"/>
      <c r="AT114" s="1052"/>
      <c r="AU114" s="988"/>
      <c r="AV114" s="989"/>
      <c r="AW114" s="989"/>
      <c r="AX114" s="989"/>
      <c r="AY114" s="989"/>
      <c r="AZ114" s="1037" t="s">
        <v>446</v>
      </c>
      <c r="BA114" s="1038"/>
      <c r="BB114" s="1038"/>
      <c r="BC114" s="1038"/>
      <c r="BD114" s="1038"/>
      <c r="BE114" s="1038"/>
      <c r="BF114" s="1038"/>
      <c r="BG114" s="1038"/>
      <c r="BH114" s="1038"/>
      <c r="BI114" s="1038"/>
      <c r="BJ114" s="1038"/>
      <c r="BK114" s="1038"/>
      <c r="BL114" s="1038"/>
      <c r="BM114" s="1038"/>
      <c r="BN114" s="1038"/>
      <c r="BO114" s="1038"/>
      <c r="BP114" s="1039"/>
      <c r="BQ114" s="1007">
        <v>411507</v>
      </c>
      <c r="BR114" s="1008"/>
      <c r="BS114" s="1008"/>
      <c r="BT114" s="1008"/>
      <c r="BU114" s="1008"/>
      <c r="BV114" s="1008">
        <v>387318</v>
      </c>
      <c r="BW114" s="1008"/>
      <c r="BX114" s="1008"/>
      <c r="BY114" s="1008"/>
      <c r="BZ114" s="1008"/>
      <c r="CA114" s="1008">
        <v>355758</v>
      </c>
      <c r="CB114" s="1008"/>
      <c r="CC114" s="1008"/>
      <c r="CD114" s="1008"/>
      <c r="CE114" s="1008"/>
      <c r="CF114" s="1002">
        <v>23.6</v>
      </c>
      <c r="CG114" s="1003"/>
      <c r="CH114" s="1003"/>
      <c r="CI114" s="1003"/>
      <c r="CJ114" s="1003"/>
      <c r="CK114" s="1033"/>
      <c r="CL114" s="1034"/>
      <c r="CM114" s="1004" t="s">
        <v>447</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432</v>
      </c>
      <c r="DH114" s="1047"/>
      <c r="DI114" s="1047"/>
      <c r="DJ114" s="1047"/>
      <c r="DK114" s="1048"/>
      <c r="DL114" s="1049" t="s">
        <v>448</v>
      </c>
      <c r="DM114" s="1047"/>
      <c r="DN114" s="1047"/>
      <c r="DO114" s="1047"/>
      <c r="DP114" s="1048"/>
      <c r="DQ114" s="1049" t="s">
        <v>432</v>
      </c>
      <c r="DR114" s="1047"/>
      <c r="DS114" s="1047"/>
      <c r="DT114" s="1047"/>
      <c r="DU114" s="1048"/>
      <c r="DV114" s="1050" t="s">
        <v>130</v>
      </c>
      <c r="DW114" s="1051"/>
      <c r="DX114" s="1051"/>
      <c r="DY114" s="1051"/>
      <c r="DZ114" s="1052"/>
    </row>
    <row r="115" spans="1:130" s="244" customFormat="1" ht="26.25" customHeight="1">
      <c r="A115" s="1042"/>
      <c r="B115" s="1043"/>
      <c r="C115" s="1038" t="s">
        <v>449</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v>4722</v>
      </c>
      <c r="AB115" s="1022"/>
      <c r="AC115" s="1022"/>
      <c r="AD115" s="1022"/>
      <c r="AE115" s="1023"/>
      <c r="AF115" s="1024">
        <v>3137</v>
      </c>
      <c r="AG115" s="1022"/>
      <c r="AH115" s="1022"/>
      <c r="AI115" s="1022"/>
      <c r="AJ115" s="1023"/>
      <c r="AK115" s="1024">
        <v>210</v>
      </c>
      <c r="AL115" s="1022"/>
      <c r="AM115" s="1022"/>
      <c r="AN115" s="1022"/>
      <c r="AO115" s="1023"/>
      <c r="AP115" s="1025">
        <v>0</v>
      </c>
      <c r="AQ115" s="1026"/>
      <c r="AR115" s="1026"/>
      <c r="AS115" s="1026"/>
      <c r="AT115" s="1027"/>
      <c r="AU115" s="988"/>
      <c r="AV115" s="989"/>
      <c r="AW115" s="989"/>
      <c r="AX115" s="989"/>
      <c r="AY115" s="989"/>
      <c r="AZ115" s="1037" t="s">
        <v>450</v>
      </c>
      <c r="BA115" s="1038"/>
      <c r="BB115" s="1038"/>
      <c r="BC115" s="1038"/>
      <c r="BD115" s="1038"/>
      <c r="BE115" s="1038"/>
      <c r="BF115" s="1038"/>
      <c r="BG115" s="1038"/>
      <c r="BH115" s="1038"/>
      <c r="BI115" s="1038"/>
      <c r="BJ115" s="1038"/>
      <c r="BK115" s="1038"/>
      <c r="BL115" s="1038"/>
      <c r="BM115" s="1038"/>
      <c r="BN115" s="1038"/>
      <c r="BO115" s="1038"/>
      <c r="BP115" s="1039"/>
      <c r="BQ115" s="1007" t="s">
        <v>130</v>
      </c>
      <c r="BR115" s="1008"/>
      <c r="BS115" s="1008"/>
      <c r="BT115" s="1008"/>
      <c r="BU115" s="1008"/>
      <c r="BV115" s="1008" t="s">
        <v>432</v>
      </c>
      <c r="BW115" s="1008"/>
      <c r="BX115" s="1008"/>
      <c r="BY115" s="1008"/>
      <c r="BZ115" s="1008"/>
      <c r="CA115" s="1008" t="s">
        <v>444</v>
      </c>
      <c r="CB115" s="1008"/>
      <c r="CC115" s="1008"/>
      <c r="CD115" s="1008"/>
      <c r="CE115" s="1008"/>
      <c r="CF115" s="1002" t="s">
        <v>130</v>
      </c>
      <c r="CG115" s="1003"/>
      <c r="CH115" s="1003"/>
      <c r="CI115" s="1003"/>
      <c r="CJ115" s="1003"/>
      <c r="CK115" s="1033"/>
      <c r="CL115" s="1034"/>
      <c r="CM115" s="1037" t="s">
        <v>451</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434</v>
      </c>
      <c r="DH115" s="1047"/>
      <c r="DI115" s="1047"/>
      <c r="DJ115" s="1047"/>
      <c r="DK115" s="1048"/>
      <c r="DL115" s="1049" t="s">
        <v>432</v>
      </c>
      <c r="DM115" s="1047"/>
      <c r="DN115" s="1047"/>
      <c r="DO115" s="1047"/>
      <c r="DP115" s="1048"/>
      <c r="DQ115" s="1049" t="s">
        <v>432</v>
      </c>
      <c r="DR115" s="1047"/>
      <c r="DS115" s="1047"/>
      <c r="DT115" s="1047"/>
      <c r="DU115" s="1048"/>
      <c r="DV115" s="1050" t="s">
        <v>432</v>
      </c>
      <c r="DW115" s="1051"/>
      <c r="DX115" s="1051"/>
      <c r="DY115" s="1051"/>
      <c r="DZ115" s="1052"/>
    </row>
    <row r="116" spans="1:130" s="244" customFormat="1" ht="26.25" customHeight="1">
      <c r="A116" s="1044"/>
      <c r="B116" s="1045"/>
      <c r="C116" s="1053" t="s">
        <v>452</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v>179</v>
      </c>
      <c r="AB116" s="1047"/>
      <c r="AC116" s="1047"/>
      <c r="AD116" s="1047"/>
      <c r="AE116" s="1048"/>
      <c r="AF116" s="1049">
        <v>22</v>
      </c>
      <c r="AG116" s="1047"/>
      <c r="AH116" s="1047"/>
      <c r="AI116" s="1047"/>
      <c r="AJ116" s="1048"/>
      <c r="AK116" s="1049">
        <v>96</v>
      </c>
      <c r="AL116" s="1047"/>
      <c r="AM116" s="1047"/>
      <c r="AN116" s="1047"/>
      <c r="AO116" s="1048"/>
      <c r="AP116" s="1050">
        <v>0</v>
      </c>
      <c r="AQ116" s="1051"/>
      <c r="AR116" s="1051"/>
      <c r="AS116" s="1051"/>
      <c r="AT116" s="1052"/>
      <c r="AU116" s="988"/>
      <c r="AV116" s="989"/>
      <c r="AW116" s="989"/>
      <c r="AX116" s="989"/>
      <c r="AY116" s="989"/>
      <c r="AZ116" s="1055" t="s">
        <v>453</v>
      </c>
      <c r="BA116" s="1056"/>
      <c r="BB116" s="1056"/>
      <c r="BC116" s="1056"/>
      <c r="BD116" s="1056"/>
      <c r="BE116" s="1056"/>
      <c r="BF116" s="1056"/>
      <c r="BG116" s="1056"/>
      <c r="BH116" s="1056"/>
      <c r="BI116" s="1056"/>
      <c r="BJ116" s="1056"/>
      <c r="BK116" s="1056"/>
      <c r="BL116" s="1056"/>
      <c r="BM116" s="1056"/>
      <c r="BN116" s="1056"/>
      <c r="BO116" s="1056"/>
      <c r="BP116" s="1057"/>
      <c r="BQ116" s="1007" t="s">
        <v>130</v>
      </c>
      <c r="BR116" s="1008"/>
      <c r="BS116" s="1008"/>
      <c r="BT116" s="1008"/>
      <c r="BU116" s="1008"/>
      <c r="BV116" s="1008" t="s">
        <v>130</v>
      </c>
      <c r="BW116" s="1008"/>
      <c r="BX116" s="1008"/>
      <c r="BY116" s="1008"/>
      <c r="BZ116" s="1008"/>
      <c r="CA116" s="1008" t="s">
        <v>130</v>
      </c>
      <c r="CB116" s="1008"/>
      <c r="CC116" s="1008"/>
      <c r="CD116" s="1008"/>
      <c r="CE116" s="1008"/>
      <c r="CF116" s="1002" t="s">
        <v>454</v>
      </c>
      <c r="CG116" s="1003"/>
      <c r="CH116" s="1003"/>
      <c r="CI116" s="1003"/>
      <c r="CJ116" s="1003"/>
      <c r="CK116" s="1033"/>
      <c r="CL116" s="1034"/>
      <c r="CM116" s="1004" t="s">
        <v>455</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v>3975</v>
      </c>
      <c r="DH116" s="1047"/>
      <c r="DI116" s="1047"/>
      <c r="DJ116" s="1047"/>
      <c r="DK116" s="1048"/>
      <c r="DL116" s="1049">
        <v>841</v>
      </c>
      <c r="DM116" s="1047"/>
      <c r="DN116" s="1047"/>
      <c r="DO116" s="1047"/>
      <c r="DP116" s="1048"/>
      <c r="DQ116" s="1049">
        <v>629</v>
      </c>
      <c r="DR116" s="1047"/>
      <c r="DS116" s="1047"/>
      <c r="DT116" s="1047"/>
      <c r="DU116" s="1048"/>
      <c r="DV116" s="1050">
        <v>0</v>
      </c>
      <c r="DW116" s="1051"/>
      <c r="DX116" s="1051"/>
      <c r="DY116" s="1051"/>
      <c r="DZ116" s="1052"/>
    </row>
    <row r="117" spans="1:130" s="244" customFormat="1" ht="26.25" customHeight="1">
      <c r="A117" s="992" t="s">
        <v>186</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456</v>
      </c>
      <c r="Z117" s="974"/>
      <c r="AA117" s="1064">
        <v>572389</v>
      </c>
      <c r="AB117" s="1065"/>
      <c r="AC117" s="1065"/>
      <c r="AD117" s="1065"/>
      <c r="AE117" s="1066"/>
      <c r="AF117" s="1067">
        <v>618116</v>
      </c>
      <c r="AG117" s="1065"/>
      <c r="AH117" s="1065"/>
      <c r="AI117" s="1065"/>
      <c r="AJ117" s="1066"/>
      <c r="AK117" s="1067">
        <v>603756</v>
      </c>
      <c r="AL117" s="1065"/>
      <c r="AM117" s="1065"/>
      <c r="AN117" s="1065"/>
      <c r="AO117" s="1066"/>
      <c r="AP117" s="1068"/>
      <c r="AQ117" s="1069"/>
      <c r="AR117" s="1069"/>
      <c r="AS117" s="1069"/>
      <c r="AT117" s="1070"/>
      <c r="AU117" s="988"/>
      <c r="AV117" s="989"/>
      <c r="AW117" s="989"/>
      <c r="AX117" s="989"/>
      <c r="AY117" s="989"/>
      <c r="AZ117" s="1055" t="s">
        <v>457</v>
      </c>
      <c r="BA117" s="1056"/>
      <c r="BB117" s="1056"/>
      <c r="BC117" s="1056"/>
      <c r="BD117" s="1056"/>
      <c r="BE117" s="1056"/>
      <c r="BF117" s="1056"/>
      <c r="BG117" s="1056"/>
      <c r="BH117" s="1056"/>
      <c r="BI117" s="1056"/>
      <c r="BJ117" s="1056"/>
      <c r="BK117" s="1056"/>
      <c r="BL117" s="1056"/>
      <c r="BM117" s="1056"/>
      <c r="BN117" s="1056"/>
      <c r="BO117" s="1056"/>
      <c r="BP117" s="1057"/>
      <c r="BQ117" s="1007" t="s">
        <v>432</v>
      </c>
      <c r="BR117" s="1008"/>
      <c r="BS117" s="1008"/>
      <c r="BT117" s="1008"/>
      <c r="BU117" s="1008"/>
      <c r="BV117" s="1008" t="s">
        <v>434</v>
      </c>
      <c r="BW117" s="1008"/>
      <c r="BX117" s="1008"/>
      <c r="BY117" s="1008"/>
      <c r="BZ117" s="1008"/>
      <c r="CA117" s="1008" t="s">
        <v>432</v>
      </c>
      <c r="CB117" s="1008"/>
      <c r="CC117" s="1008"/>
      <c r="CD117" s="1008"/>
      <c r="CE117" s="1008"/>
      <c r="CF117" s="1002" t="s">
        <v>130</v>
      </c>
      <c r="CG117" s="1003"/>
      <c r="CH117" s="1003"/>
      <c r="CI117" s="1003"/>
      <c r="CJ117" s="1003"/>
      <c r="CK117" s="1033"/>
      <c r="CL117" s="1034"/>
      <c r="CM117" s="1004" t="s">
        <v>458</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432</v>
      </c>
      <c r="DH117" s="1047"/>
      <c r="DI117" s="1047"/>
      <c r="DJ117" s="1047"/>
      <c r="DK117" s="1048"/>
      <c r="DL117" s="1049" t="s">
        <v>448</v>
      </c>
      <c r="DM117" s="1047"/>
      <c r="DN117" s="1047"/>
      <c r="DO117" s="1047"/>
      <c r="DP117" s="1048"/>
      <c r="DQ117" s="1049" t="s">
        <v>444</v>
      </c>
      <c r="DR117" s="1047"/>
      <c r="DS117" s="1047"/>
      <c r="DT117" s="1047"/>
      <c r="DU117" s="1048"/>
      <c r="DV117" s="1050" t="s">
        <v>432</v>
      </c>
      <c r="DW117" s="1051"/>
      <c r="DX117" s="1051"/>
      <c r="DY117" s="1051"/>
      <c r="DZ117" s="1052"/>
    </row>
    <row r="118" spans="1:130" s="244" customFormat="1" ht="26.25" customHeight="1">
      <c r="A118" s="992" t="s">
        <v>427</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425</v>
      </c>
      <c r="AB118" s="973"/>
      <c r="AC118" s="973"/>
      <c r="AD118" s="973"/>
      <c r="AE118" s="974"/>
      <c r="AF118" s="972" t="s">
        <v>304</v>
      </c>
      <c r="AG118" s="973"/>
      <c r="AH118" s="973"/>
      <c r="AI118" s="973"/>
      <c r="AJ118" s="974"/>
      <c r="AK118" s="972" t="s">
        <v>303</v>
      </c>
      <c r="AL118" s="973"/>
      <c r="AM118" s="973"/>
      <c r="AN118" s="973"/>
      <c r="AO118" s="974"/>
      <c r="AP118" s="1059" t="s">
        <v>426</v>
      </c>
      <c r="AQ118" s="1060"/>
      <c r="AR118" s="1060"/>
      <c r="AS118" s="1060"/>
      <c r="AT118" s="1061"/>
      <c r="AU118" s="988"/>
      <c r="AV118" s="989"/>
      <c r="AW118" s="989"/>
      <c r="AX118" s="989"/>
      <c r="AY118" s="989"/>
      <c r="AZ118" s="1062" t="s">
        <v>459</v>
      </c>
      <c r="BA118" s="1053"/>
      <c r="BB118" s="1053"/>
      <c r="BC118" s="1053"/>
      <c r="BD118" s="1053"/>
      <c r="BE118" s="1053"/>
      <c r="BF118" s="1053"/>
      <c r="BG118" s="1053"/>
      <c r="BH118" s="1053"/>
      <c r="BI118" s="1053"/>
      <c r="BJ118" s="1053"/>
      <c r="BK118" s="1053"/>
      <c r="BL118" s="1053"/>
      <c r="BM118" s="1053"/>
      <c r="BN118" s="1053"/>
      <c r="BO118" s="1053"/>
      <c r="BP118" s="1054"/>
      <c r="BQ118" s="1085" t="s">
        <v>448</v>
      </c>
      <c r="BR118" s="1086"/>
      <c r="BS118" s="1086"/>
      <c r="BT118" s="1086"/>
      <c r="BU118" s="1086"/>
      <c r="BV118" s="1086" t="s">
        <v>432</v>
      </c>
      <c r="BW118" s="1086"/>
      <c r="BX118" s="1086"/>
      <c r="BY118" s="1086"/>
      <c r="BZ118" s="1086"/>
      <c r="CA118" s="1086" t="s">
        <v>432</v>
      </c>
      <c r="CB118" s="1086"/>
      <c r="CC118" s="1086"/>
      <c r="CD118" s="1086"/>
      <c r="CE118" s="1086"/>
      <c r="CF118" s="1002" t="s">
        <v>432</v>
      </c>
      <c r="CG118" s="1003"/>
      <c r="CH118" s="1003"/>
      <c r="CI118" s="1003"/>
      <c r="CJ118" s="1003"/>
      <c r="CK118" s="1033"/>
      <c r="CL118" s="1034"/>
      <c r="CM118" s="1004" t="s">
        <v>460</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448</v>
      </c>
      <c r="DH118" s="1047"/>
      <c r="DI118" s="1047"/>
      <c r="DJ118" s="1047"/>
      <c r="DK118" s="1048"/>
      <c r="DL118" s="1049" t="s">
        <v>454</v>
      </c>
      <c r="DM118" s="1047"/>
      <c r="DN118" s="1047"/>
      <c r="DO118" s="1047"/>
      <c r="DP118" s="1048"/>
      <c r="DQ118" s="1049" t="s">
        <v>432</v>
      </c>
      <c r="DR118" s="1047"/>
      <c r="DS118" s="1047"/>
      <c r="DT118" s="1047"/>
      <c r="DU118" s="1048"/>
      <c r="DV118" s="1050" t="s">
        <v>432</v>
      </c>
      <c r="DW118" s="1051"/>
      <c r="DX118" s="1051"/>
      <c r="DY118" s="1051"/>
      <c r="DZ118" s="1052"/>
    </row>
    <row r="119" spans="1:130" s="244" customFormat="1" ht="26.25" customHeight="1">
      <c r="A119" s="1146" t="s">
        <v>430</v>
      </c>
      <c r="B119" s="1032"/>
      <c r="C119" s="1011" t="s">
        <v>431</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444</v>
      </c>
      <c r="AB119" s="980"/>
      <c r="AC119" s="980"/>
      <c r="AD119" s="980"/>
      <c r="AE119" s="981"/>
      <c r="AF119" s="982" t="s">
        <v>432</v>
      </c>
      <c r="AG119" s="980"/>
      <c r="AH119" s="980"/>
      <c r="AI119" s="980"/>
      <c r="AJ119" s="981"/>
      <c r="AK119" s="982" t="s">
        <v>444</v>
      </c>
      <c r="AL119" s="980"/>
      <c r="AM119" s="980"/>
      <c r="AN119" s="980"/>
      <c r="AO119" s="981"/>
      <c r="AP119" s="983" t="s">
        <v>444</v>
      </c>
      <c r="AQ119" s="984"/>
      <c r="AR119" s="984"/>
      <c r="AS119" s="984"/>
      <c r="AT119" s="985"/>
      <c r="AU119" s="990"/>
      <c r="AV119" s="991"/>
      <c r="AW119" s="991"/>
      <c r="AX119" s="991"/>
      <c r="AY119" s="991"/>
      <c r="AZ119" s="275" t="s">
        <v>186</v>
      </c>
      <c r="BA119" s="275"/>
      <c r="BB119" s="275"/>
      <c r="BC119" s="275"/>
      <c r="BD119" s="275"/>
      <c r="BE119" s="275"/>
      <c r="BF119" s="275"/>
      <c r="BG119" s="275"/>
      <c r="BH119" s="275"/>
      <c r="BI119" s="275"/>
      <c r="BJ119" s="275"/>
      <c r="BK119" s="275"/>
      <c r="BL119" s="275"/>
      <c r="BM119" s="275"/>
      <c r="BN119" s="275"/>
      <c r="BO119" s="1063" t="s">
        <v>461</v>
      </c>
      <c r="BP119" s="1094"/>
      <c r="BQ119" s="1085">
        <v>6609871</v>
      </c>
      <c r="BR119" s="1086"/>
      <c r="BS119" s="1086"/>
      <c r="BT119" s="1086"/>
      <c r="BU119" s="1086"/>
      <c r="BV119" s="1086">
        <v>6635862</v>
      </c>
      <c r="BW119" s="1086"/>
      <c r="BX119" s="1086"/>
      <c r="BY119" s="1086"/>
      <c r="BZ119" s="1086"/>
      <c r="CA119" s="1086">
        <v>6852814</v>
      </c>
      <c r="CB119" s="1086"/>
      <c r="CC119" s="1086"/>
      <c r="CD119" s="1086"/>
      <c r="CE119" s="1086"/>
      <c r="CF119" s="1087"/>
      <c r="CG119" s="1088"/>
      <c r="CH119" s="1088"/>
      <c r="CI119" s="1088"/>
      <c r="CJ119" s="1089"/>
      <c r="CK119" s="1035"/>
      <c r="CL119" s="1036"/>
      <c r="CM119" s="1090" t="s">
        <v>462</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432</v>
      </c>
      <c r="DH119" s="1072"/>
      <c r="DI119" s="1072"/>
      <c r="DJ119" s="1072"/>
      <c r="DK119" s="1073"/>
      <c r="DL119" s="1071" t="s">
        <v>448</v>
      </c>
      <c r="DM119" s="1072"/>
      <c r="DN119" s="1072"/>
      <c r="DO119" s="1072"/>
      <c r="DP119" s="1073"/>
      <c r="DQ119" s="1071" t="s">
        <v>448</v>
      </c>
      <c r="DR119" s="1072"/>
      <c r="DS119" s="1072"/>
      <c r="DT119" s="1072"/>
      <c r="DU119" s="1073"/>
      <c r="DV119" s="1074" t="s">
        <v>432</v>
      </c>
      <c r="DW119" s="1075"/>
      <c r="DX119" s="1075"/>
      <c r="DY119" s="1075"/>
      <c r="DZ119" s="1076"/>
    </row>
    <row r="120" spans="1:130" s="244" customFormat="1" ht="26.25" customHeight="1">
      <c r="A120" s="1147"/>
      <c r="B120" s="1034"/>
      <c r="C120" s="1004" t="s">
        <v>436</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432</v>
      </c>
      <c r="AB120" s="1047"/>
      <c r="AC120" s="1047"/>
      <c r="AD120" s="1047"/>
      <c r="AE120" s="1048"/>
      <c r="AF120" s="1049" t="s">
        <v>448</v>
      </c>
      <c r="AG120" s="1047"/>
      <c r="AH120" s="1047"/>
      <c r="AI120" s="1047"/>
      <c r="AJ120" s="1048"/>
      <c r="AK120" s="1049" t="s">
        <v>432</v>
      </c>
      <c r="AL120" s="1047"/>
      <c r="AM120" s="1047"/>
      <c r="AN120" s="1047"/>
      <c r="AO120" s="1048"/>
      <c r="AP120" s="1050" t="s">
        <v>130</v>
      </c>
      <c r="AQ120" s="1051"/>
      <c r="AR120" s="1051"/>
      <c r="AS120" s="1051"/>
      <c r="AT120" s="1052"/>
      <c r="AU120" s="1077" t="s">
        <v>463</v>
      </c>
      <c r="AV120" s="1078"/>
      <c r="AW120" s="1078"/>
      <c r="AX120" s="1078"/>
      <c r="AY120" s="1079"/>
      <c r="AZ120" s="1028" t="s">
        <v>464</v>
      </c>
      <c r="BA120" s="977"/>
      <c r="BB120" s="977"/>
      <c r="BC120" s="977"/>
      <c r="BD120" s="977"/>
      <c r="BE120" s="977"/>
      <c r="BF120" s="977"/>
      <c r="BG120" s="977"/>
      <c r="BH120" s="977"/>
      <c r="BI120" s="977"/>
      <c r="BJ120" s="977"/>
      <c r="BK120" s="977"/>
      <c r="BL120" s="977"/>
      <c r="BM120" s="977"/>
      <c r="BN120" s="977"/>
      <c r="BO120" s="977"/>
      <c r="BP120" s="978"/>
      <c r="BQ120" s="1014">
        <v>1464343</v>
      </c>
      <c r="BR120" s="1015"/>
      <c r="BS120" s="1015"/>
      <c r="BT120" s="1015"/>
      <c r="BU120" s="1015"/>
      <c r="BV120" s="1015">
        <v>1239632</v>
      </c>
      <c r="BW120" s="1015"/>
      <c r="BX120" s="1015"/>
      <c r="BY120" s="1015"/>
      <c r="BZ120" s="1015"/>
      <c r="CA120" s="1015">
        <v>996550</v>
      </c>
      <c r="CB120" s="1015"/>
      <c r="CC120" s="1015"/>
      <c r="CD120" s="1015"/>
      <c r="CE120" s="1015"/>
      <c r="CF120" s="1029">
        <v>66.099999999999994</v>
      </c>
      <c r="CG120" s="1030"/>
      <c r="CH120" s="1030"/>
      <c r="CI120" s="1030"/>
      <c r="CJ120" s="1030"/>
      <c r="CK120" s="1095" t="s">
        <v>465</v>
      </c>
      <c r="CL120" s="1096"/>
      <c r="CM120" s="1096"/>
      <c r="CN120" s="1096"/>
      <c r="CO120" s="1097"/>
      <c r="CP120" s="1103" t="s">
        <v>402</v>
      </c>
      <c r="CQ120" s="1104"/>
      <c r="CR120" s="1104"/>
      <c r="CS120" s="1104"/>
      <c r="CT120" s="1104"/>
      <c r="CU120" s="1104"/>
      <c r="CV120" s="1104"/>
      <c r="CW120" s="1104"/>
      <c r="CX120" s="1104"/>
      <c r="CY120" s="1104"/>
      <c r="CZ120" s="1104"/>
      <c r="DA120" s="1104"/>
      <c r="DB120" s="1104"/>
      <c r="DC120" s="1104"/>
      <c r="DD120" s="1104"/>
      <c r="DE120" s="1104"/>
      <c r="DF120" s="1105"/>
      <c r="DG120" s="1014">
        <v>1285767</v>
      </c>
      <c r="DH120" s="1015"/>
      <c r="DI120" s="1015"/>
      <c r="DJ120" s="1015"/>
      <c r="DK120" s="1015"/>
      <c r="DL120" s="1015">
        <v>1272853</v>
      </c>
      <c r="DM120" s="1015"/>
      <c r="DN120" s="1015"/>
      <c r="DO120" s="1015"/>
      <c r="DP120" s="1015"/>
      <c r="DQ120" s="1015">
        <v>1369534</v>
      </c>
      <c r="DR120" s="1015"/>
      <c r="DS120" s="1015"/>
      <c r="DT120" s="1015"/>
      <c r="DU120" s="1015"/>
      <c r="DV120" s="1016">
        <v>90.9</v>
      </c>
      <c r="DW120" s="1016"/>
      <c r="DX120" s="1016"/>
      <c r="DY120" s="1016"/>
      <c r="DZ120" s="1017"/>
    </row>
    <row r="121" spans="1:130" s="244" customFormat="1" ht="26.25" customHeight="1">
      <c r="A121" s="1147"/>
      <c r="B121" s="1034"/>
      <c r="C121" s="1055" t="s">
        <v>466</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v>1526</v>
      </c>
      <c r="AB121" s="1047"/>
      <c r="AC121" s="1047"/>
      <c r="AD121" s="1047"/>
      <c r="AE121" s="1048"/>
      <c r="AF121" s="1049" t="s">
        <v>432</v>
      </c>
      <c r="AG121" s="1047"/>
      <c r="AH121" s="1047"/>
      <c r="AI121" s="1047"/>
      <c r="AJ121" s="1048"/>
      <c r="AK121" s="1049" t="s">
        <v>130</v>
      </c>
      <c r="AL121" s="1047"/>
      <c r="AM121" s="1047"/>
      <c r="AN121" s="1047"/>
      <c r="AO121" s="1048"/>
      <c r="AP121" s="1050" t="s">
        <v>448</v>
      </c>
      <c r="AQ121" s="1051"/>
      <c r="AR121" s="1051"/>
      <c r="AS121" s="1051"/>
      <c r="AT121" s="1052"/>
      <c r="AU121" s="1080"/>
      <c r="AV121" s="1081"/>
      <c r="AW121" s="1081"/>
      <c r="AX121" s="1081"/>
      <c r="AY121" s="1082"/>
      <c r="AZ121" s="1037" t="s">
        <v>467</v>
      </c>
      <c r="BA121" s="1038"/>
      <c r="BB121" s="1038"/>
      <c r="BC121" s="1038"/>
      <c r="BD121" s="1038"/>
      <c r="BE121" s="1038"/>
      <c r="BF121" s="1038"/>
      <c r="BG121" s="1038"/>
      <c r="BH121" s="1038"/>
      <c r="BI121" s="1038"/>
      <c r="BJ121" s="1038"/>
      <c r="BK121" s="1038"/>
      <c r="BL121" s="1038"/>
      <c r="BM121" s="1038"/>
      <c r="BN121" s="1038"/>
      <c r="BO121" s="1038"/>
      <c r="BP121" s="1039"/>
      <c r="BQ121" s="1007">
        <v>156379</v>
      </c>
      <c r="BR121" s="1008"/>
      <c r="BS121" s="1008"/>
      <c r="BT121" s="1008"/>
      <c r="BU121" s="1008"/>
      <c r="BV121" s="1008">
        <v>150084</v>
      </c>
      <c r="BW121" s="1008"/>
      <c r="BX121" s="1008"/>
      <c r="BY121" s="1008"/>
      <c r="BZ121" s="1008"/>
      <c r="CA121" s="1008">
        <v>143902</v>
      </c>
      <c r="CB121" s="1008"/>
      <c r="CC121" s="1008"/>
      <c r="CD121" s="1008"/>
      <c r="CE121" s="1008"/>
      <c r="CF121" s="1002">
        <v>9.5</v>
      </c>
      <c r="CG121" s="1003"/>
      <c r="CH121" s="1003"/>
      <c r="CI121" s="1003"/>
      <c r="CJ121" s="1003"/>
      <c r="CK121" s="1098"/>
      <c r="CL121" s="1099"/>
      <c r="CM121" s="1099"/>
      <c r="CN121" s="1099"/>
      <c r="CO121" s="1100"/>
      <c r="CP121" s="1108" t="s">
        <v>468</v>
      </c>
      <c r="CQ121" s="1109"/>
      <c r="CR121" s="1109"/>
      <c r="CS121" s="1109"/>
      <c r="CT121" s="1109"/>
      <c r="CU121" s="1109"/>
      <c r="CV121" s="1109"/>
      <c r="CW121" s="1109"/>
      <c r="CX121" s="1109"/>
      <c r="CY121" s="1109"/>
      <c r="CZ121" s="1109"/>
      <c r="DA121" s="1109"/>
      <c r="DB121" s="1109"/>
      <c r="DC121" s="1109"/>
      <c r="DD121" s="1109"/>
      <c r="DE121" s="1109"/>
      <c r="DF121" s="1110"/>
      <c r="DG121" s="1007">
        <v>245069</v>
      </c>
      <c r="DH121" s="1008"/>
      <c r="DI121" s="1008"/>
      <c r="DJ121" s="1008"/>
      <c r="DK121" s="1008"/>
      <c r="DL121" s="1008">
        <v>278921</v>
      </c>
      <c r="DM121" s="1008"/>
      <c r="DN121" s="1008"/>
      <c r="DO121" s="1008"/>
      <c r="DP121" s="1008"/>
      <c r="DQ121" s="1008">
        <v>303754</v>
      </c>
      <c r="DR121" s="1008"/>
      <c r="DS121" s="1008"/>
      <c r="DT121" s="1008"/>
      <c r="DU121" s="1008"/>
      <c r="DV121" s="1009">
        <v>20.2</v>
      </c>
      <c r="DW121" s="1009"/>
      <c r="DX121" s="1009"/>
      <c r="DY121" s="1009"/>
      <c r="DZ121" s="1010"/>
    </row>
    <row r="122" spans="1:130" s="244" customFormat="1" ht="26.25" customHeight="1">
      <c r="A122" s="1147"/>
      <c r="B122" s="1034"/>
      <c r="C122" s="1004" t="s">
        <v>447</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130</v>
      </c>
      <c r="AB122" s="1047"/>
      <c r="AC122" s="1047"/>
      <c r="AD122" s="1047"/>
      <c r="AE122" s="1048"/>
      <c r="AF122" s="1049" t="s">
        <v>130</v>
      </c>
      <c r="AG122" s="1047"/>
      <c r="AH122" s="1047"/>
      <c r="AI122" s="1047"/>
      <c r="AJ122" s="1048"/>
      <c r="AK122" s="1049" t="s">
        <v>432</v>
      </c>
      <c r="AL122" s="1047"/>
      <c r="AM122" s="1047"/>
      <c r="AN122" s="1047"/>
      <c r="AO122" s="1048"/>
      <c r="AP122" s="1050" t="s">
        <v>432</v>
      </c>
      <c r="AQ122" s="1051"/>
      <c r="AR122" s="1051"/>
      <c r="AS122" s="1051"/>
      <c r="AT122" s="1052"/>
      <c r="AU122" s="1080"/>
      <c r="AV122" s="1081"/>
      <c r="AW122" s="1081"/>
      <c r="AX122" s="1081"/>
      <c r="AY122" s="1082"/>
      <c r="AZ122" s="1062" t="s">
        <v>469</v>
      </c>
      <c r="BA122" s="1053"/>
      <c r="BB122" s="1053"/>
      <c r="BC122" s="1053"/>
      <c r="BD122" s="1053"/>
      <c r="BE122" s="1053"/>
      <c r="BF122" s="1053"/>
      <c r="BG122" s="1053"/>
      <c r="BH122" s="1053"/>
      <c r="BI122" s="1053"/>
      <c r="BJ122" s="1053"/>
      <c r="BK122" s="1053"/>
      <c r="BL122" s="1053"/>
      <c r="BM122" s="1053"/>
      <c r="BN122" s="1053"/>
      <c r="BO122" s="1053"/>
      <c r="BP122" s="1054"/>
      <c r="BQ122" s="1085">
        <v>4371750</v>
      </c>
      <c r="BR122" s="1086"/>
      <c r="BS122" s="1086"/>
      <c r="BT122" s="1086"/>
      <c r="BU122" s="1086"/>
      <c r="BV122" s="1086">
        <v>4353195</v>
      </c>
      <c r="BW122" s="1086"/>
      <c r="BX122" s="1086"/>
      <c r="BY122" s="1086"/>
      <c r="BZ122" s="1086"/>
      <c r="CA122" s="1086">
        <v>4327045</v>
      </c>
      <c r="CB122" s="1086"/>
      <c r="CC122" s="1086"/>
      <c r="CD122" s="1086"/>
      <c r="CE122" s="1086"/>
      <c r="CF122" s="1106">
        <v>287.2</v>
      </c>
      <c r="CG122" s="1107"/>
      <c r="CH122" s="1107"/>
      <c r="CI122" s="1107"/>
      <c r="CJ122" s="1107"/>
      <c r="CK122" s="1098"/>
      <c r="CL122" s="1099"/>
      <c r="CM122" s="1099"/>
      <c r="CN122" s="1099"/>
      <c r="CO122" s="1100"/>
      <c r="CP122" s="1108" t="s">
        <v>405</v>
      </c>
      <c r="CQ122" s="1109"/>
      <c r="CR122" s="1109"/>
      <c r="CS122" s="1109"/>
      <c r="CT122" s="1109"/>
      <c r="CU122" s="1109"/>
      <c r="CV122" s="1109"/>
      <c r="CW122" s="1109"/>
      <c r="CX122" s="1109"/>
      <c r="CY122" s="1109"/>
      <c r="CZ122" s="1109"/>
      <c r="DA122" s="1109"/>
      <c r="DB122" s="1109"/>
      <c r="DC122" s="1109"/>
      <c r="DD122" s="1109"/>
      <c r="DE122" s="1109"/>
      <c r="DF122" s="1110"/>
      <c r="DG122" s="1007">
        <v>242967</v>
      </c>
      <c r="DH122" s="1008"/>
      <c r="DI122" s="1008"/>
      <c r="DJ122" s="1008"/>
      <c r="DK122" s="1008"/>
      <c r="DL122" s="1008">
        <v>227349</v>
      </c>
      <c r="DM122" s="1008"/>
      <c r="DN122" s="1008"/>
      <c r="DO122" s="1008"/>
      <c r="DP122" s="1008"/>
      <c r="DQ122" s="1008">
        <v>222523</v>
      </c>
      <c r="DR122" s="1008"/>
      <c r="DS122" s="1008"/>
      <c r="DT122" s="1008"/>
      <c r="DU122" s="1008"/>
      <c r="DV122" s="1009">
        <v>14.8</v>
      </c>
      <c r="DW122" s="1009"/>
      <c r="DX122" s="1009"/>
      <c r="DY122" s="1009"/>
      <c r="DZ122" s="1010"/>
    </row>
    <row r="123" spans="1:130" s="244" customFormat="1" ht="26.25" customHeight="1">
      <c r="A123" s="1147"/>
      <c r="B123" s="1034"/>
      <c r="C123" s="1004" t="s">
        <v>455</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v>3196</v>
      </c>
      <c r="AB123" s="1047"/>
      <c r="AC123" s="1047"/>
      <c r="AD123" s="1047"/>
      <c r="AE123" s="1048"/>
      <c r="AF123" s="1049">
        <v>3137</v>
      </c>
      <c r="AG123" s="1047"/>
      <c r="AH123" s="1047"/>
      <c r="AI123" s="1047"/>
      <c r="AJ123" s="1048"/>
      <c r="AK123" s="1049">
        <v>210</v>
      </c>
      <c r="AL123" s="1047"/>
      <c r="AM123" s="1047"/>
      <c r="AN123" s="1047"/>
      <c r="AO123" s="1048"/>
      <c r="AP123" s="1050">
        <v>0</v>
      </c>
      <c r="AQ123" s="1051"/>
      <c r="AR123" s="1051"/>
      <c r="AS123" s="1051"/>
      <c r="AT123" s="1052"/>
      <c r="AU123" s="1083"/>
      <c r="AV123" s="1084"/>
      <c r="AW123" s="1084"/>
      <c r="AX123" s="1084"/>
      <c r="AY123" s="1084"/>
      <c r="AZ123" s="275" t="s">
        <v>186</v>
      </c>
      <c r="BA123" s="275"/>
      <c r="BB123" s="275"/>
      <c r="BC123" s="275"/>
      <c r="BD123" s="275"/>
      <c r="BE123" s="275"/>
      <c r="BF123" s="275"/>
      <c r="BG123" s="275"/>
      <c r="BH123" s="275"/>
      <c r="BI123" s="275"/>
      <c r="BJ123" s="275"/>
      <c r="BK123" s="275"/>
      <c r="BL123" s="275"/>
      <c r="BM123" s="275"/>
      <c r="BN123" s="275"/>
      <c r="BO123" s="1063" t="s">
        <v>470</v>
      </c>
      <c r="BP123" s="1094"/>
      <c r="BQ123" s="1153">
        <v>5992472</v>
      </c>
      <c r="BR123" s="1154"/>
      <c r="BS123" s="1154"/>
      <c r="BT123" s="1154"/>
      <c r="BU123" s="1154"/>
      <c r="BV123" s="1154">
        <v>5742911</v>
      </c>
      <c r="BW123" s="1154"/>
      <c r="BX123" s="1154"/>
      <c r="BY123" s="1154"/>
      <c r="BZ123" s="1154"/>
      <c r="CA123" s="1154">
        <v>5467497</v>
      </c>
      <c r="CB123" s="1154"/>
      <c r="CC123" s="1154"/>
      <c r="CD123" s="1154"/>
      <c r="CE123" s="1154"/>
      <c r="CF123" s="1087"/>
      <c r="CG123" s="1088"/>
      <c r="CH123" s="1088"/>
      <c r="CI123" s="1088"/>
      <c r="CJ123" s="1089"/>
      <c r="CK123" s="1098"/>
      <c r="CL123" s="1099"/>
      <c r="CM123" s="1099"/>
      <c r="CN123" s="1099"/>
      <c r="CO123" s="1100"/>
      <c r="CP123" s="1108" t="s">
        <v>471</v>
      </c>
      <c r="CQ123" s="1109"/>
      <c r="CR123" s="1109"/>
      <c r="CS123" s="1109"/>
      <c r="CT123" s="1109"/>
      <c r="CU123" s="1109"/>
      <c r="CV123" s="1109"/>
      <c r="CW123" s="1109"/>
      <c r="CX123" s="1109"/>
      <c r="CY123" s="1109"/>
      <c r="CZ123" s="1109"/>
      <c r="DA123" s="1109"/>
      <c r="DB123" s="1109"/>
      <c r="DC123" s="1109"/>
      <c r="DD123" s="1109"/>
      <c r="DE123" s="1109"/>
      <c r="DF123" s="1110"/>
      <c r="DG123" s="1046" t="s">
        <v>454</v>
      </c>
      <c r="DH123" s="1047"/>
      <c r="DI123" s="1047"/>
      <c r="DJ123" s="1047"/>
      <c r="DK123" s="1048"/>
      <c r="DL123" s="1049" t="s">
        <v>432</v>
      </c>
      <c r="DM123" s="1047"/>
      <c r="DN123" s="1047"/>
      <c r="DO123" s="1047"/>
      <c r="DP123" s="1048"/>
      <c r="DQ123" s="1049" t="s">
        <v>454</v>
      </c>
      <c r="DR123" s="1047"/>
      <c r="DS123" s="1047"/>
      <c r="DT123" s="1047"/>
      <c r="DU123" s="1048"/>
      <c r="DV123" s="1050" t="s">
        <v>444</v>
      </c>
      <c r="DW123" s="1051"/>
      <c r="DX123" s="1051"/>
      <c r="DY123" s="1051"/>
      <c r="DZ123" s="1052"/>
    </row>
    <row r="124" spans="1:130" s="244" customFormat="1" ht="26.25" customHeight="1" thickBot="1">
      <c r="A124" s="1147"/>
      <c r="B124" s="1034"/>
      <c r="C124" s="1004" t="s">
        <v>458</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432</v>
      </c>
      <c r="AB124" s="1047"/>
      <c r="AC124" s="1047"/>
      <c r="AD124" s="1047"/>
      <c r="AE124" s="1048"/>
      <c r="AF124" s="1049" t="s">
        <v>454</v>
      </c>
      <c r="AG124" s="1047"/>
      <c r="AH124" s="1047"/>
      <c r="AI124" s="1047"/>
      <c r="AJ124" s="1048"/>
      <c r="AK124" s="1049" t="s">
        <v>454</v>
      </c>
      <c r="AL124" s="1047"/>
      <c r="AM124" s="1047"/>
      <c r="AN124" s="1047"/>
      <c r="AO124" s="1048"/>
      <c r="AP124" s="1050" t="s">
        <v>432</v>
      </c>
      <c r="AQ124" s="1051"/>
      <c r="AR124" s="1051"/>
      <c r="AS124" s="1051"/>
      <c r="AT124" s="1052"/>
      <c r="AU124" s="1149" t="s">
        <v>472</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v>38.200000000000003</v>
      </c>
      <c r="BR124" s="1116"/>
      <c r="BS124" s="1116"/>
      <c r="BT124" s="1116"/>
      <c r="BU124" s="1116"/>
      <c r="BV124" s="1116">
        <v>57.8</v>
      </c>
      <c r="BW124" s="1116"/>
      <c r="BX124" s="1116"/>
      <c r="BY124" s="1116"/>
      <c r="BZ124" s="1116"/>
      <c r="CA124" s="1116">
        <v>91.9</v>
      </c>
      <c r="CB124" s="1116"/>
      <c r="CC124" s="1116"/>
      <c r="CD124" s="1116"/>
      <c r="CE124" s="1116"/>
      <c r="CF124" s="1117"/>
      <c r="CG124" s="1118"/>
      <c r="CH124" s="1118"/>
      <c r="CI124" s="1118"/>
      <c r="CJ124" s="1119"/>
      <c r="CK124" s="1101"/>
      <c r="CL124" s="1101"/>
      <c r="CM124" s="1101"/>
      <c r="CN124" s="1101"/>
      <c r="CO124" s="1102"/>
      <c r="CP124" s="1108" t="s">
        <v>473</v>
      </c>
      <c r="CQ124" s="1109"/>
      <c r="CR124" s="1109"/>
      <c r="CS124" s="1109"/>
      <c r="CT124" s="1109"/>
      <c r="CU124" s="1109"/>
      <c r="CV124" s="1109"/>
      <c r="CW124" s="1109"/>
      <c r="CX124" s="1109"/>
      <c r="CY124" s="1109"/>
      <c r="CZ124" s="1109"/>
      <c r="DA124" s="1109"/>
      <c r="DB124" s="1109"/>
      <c r="DC124" s="1109"/>
      <c r="DD124" s="1109"/>
      <c r="DE124" s="1109"/>
      <c r="DF124" s="1110"/>
      <c r="DG124" s="1093" t="s">
        <v>448</v>
      </c>
      <c r="DH124" s="1072"/>
      <c r="DI124" s="1072"/>
      <c r="DJ124" s="1072"/>
      <c r="DK124" s="1073"/>
      <c r="DL124" s="1071" t="s">
        <v>474</v>
      </c>
      <c r="DM124" s="1072"/>
      <c r="DN124" s="1072"/>
      <c r="DO124" s="1072"/>
      <c r="DP124" s="1073"/>
      <c r="DQ124" s="1071" t="s">
        <v>444</v>
      </c>
      <c r="DR124" s="1072"/>
      <c r="DS124" s="1072"/>
      <c r="DT124" s="1072"/>
      <c r="DU124" s="1073"/>
      <c r="DV124" s="1074" t="s">
        <v>474</v>
      </c>
      <c r="DW124" s="1075"/>
      <c r="DX124" s="1075"/>
      <c r="DY124" s="1075"/>
      <c r="DZ124" s="1076"/>
    </row>
    <row r="125" spans="1:130" s="244" customFormat="1" ht="26.25" customHeight="1">
      <c r="A125" s="1147"/>
      <c r="B125" s="1034"/>
      <c r="C125" s="1004" t="s">
        <v>460</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444</v>
      </c>
      <c r="AB125" s="1047"/>
      <c r="AC125" s="1047"/>
      <c r="AD125" s="1047"/>
      <c r="AE125" s="1048"/>
      <c r="AF125" s="1049" t="s">
        <v>130</v>
      </c>
      <c r="AG125" s="1047"/>
      <c r="AH125" s="1047"/>
      <c r="AI125" s="1047"/>
      <c r="AJ125" s="1048"/>
      <c r="AK125" s="1049" t="s">
        <v>130</v>
      </c>
      <c r="AL125" s="1047"/>
      <c r="AM125" s="1047"/>
      <c r="AN125" s="1047"/>
      <c r="AO125" s="1048"/>
      <c r="AP125" s="1050" t="s">
        <v>130</v>
      </c>
      <c r="AQ125" s="1051"/>
      <c r="AR125" s="1051"/>
      <c r="AS125" s="1051"/>
      <c r="AT125" s="105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1" t="s">
        <v>475</v>
      </c>
      <c r="CL125" s="1096"/>
      <c r="CM125" s="1096"/>
      <c r="CN125" s="1096"/>
      <c r="CO125" s="1097"/>
      <c r="CP125" s="1028" t="s">
        <v>476</v>
      </c>
      <c r="CQ125" s="977"/>
      <c r="CR125" s="977"/>
      <c r="CS125" s="977"/>
      <c r="CT125" s="977"/>
      <c r="CU125" s="977"/>
      <c r="CV125" s="977"/>
      <c r="CW125" s="977"/>
      <c r="CX125" s="977"/>
      <c r="CY125" s="977"/>
      <c r="CZ125" s="977"/>
      <c r="DA125" s="977"/>
      <c r="DB125" s="977"/>
      <c r="DC125" s="977"/>
      <c r="DD125" s="977"/>
      <c r="DE125" s="977"/>
      <c r="DF125" s="978"/>
      <c r="DG125" s="1014" t="s">
        <v>130</v>
      </c>
      <c r="DH125" s="1015"/>
      <c r="DI125" s="1015"/>
      <c r="DJ125" s="1015"/>
      <c r="DK125" s="1015"/>
      <c r="DL125" s="1015" t="s">
        <v>448</v>
      </c>
      <c r="DM125" s="1015"/>
      <c r="DN125" s="1015"/>
      <c r="DO125" s="1015"/>
      <c r="DP125" s="1015"/>
      <c r="DQ125" s="1015" t="s">
        <v>448</v>
      </c>
      <c r="DR125" s="1015"/>
      <c r="DS125" s="1015"/>
      <c r="DT125" s="1015"/>
      <c r="DU125" s="1015"/>
      <c r="DV125" s="1016" t="s">
        <v>477</v>
      </c>
      <c r="DW125" s="1016"/>
      <c r="DX125" s="1016"/>
      <c r="DY125" s="1016"/>
      <c r="DZ125" s="1017"/>
    </row>
    <row r="126" spans="1:130" s="244" customFormat="1" ht="26.25" customHeight="1" thickBot="1">
      <c r="A126" s="1147"/>
      <c r="B126" s="1034"/>
      <c r="C126" s="1004" t="s">
        <v>462</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t="s">
        <v>130</v>
      </c>
      <c r="AB126" s="1047"/>
      <c r="AC126" s="1047"/>
      <c r="AD126" s="1047"/>
      <c r="AE126" s="1048"/>
      <c r="AF126" s="1049" t="s">
        <v>130</v>
      </c>
      <c r="AG126" s="1047"/>
      <c r="AH126" s="1047"/>
      <c r="AI126" s="1047"/>
      <c r="AJ126" s="1048"/>
      <c r="AK126" s="1049" t="s">
        <v>444</v>
      </c>
      <c r="AL126" s="1047"/>
      <c r="AM126" s="1047"/>
      <c r="AN126" s="1047"/>
      <c r="AO126" s="1048"/>
      <c r="AP126" s="1050" t="s">
        <v>130</v>
      </c>
      <c r="AQ126" s="1051"/>
      <c r="AR126" s="1051"/>
      <c r="AS126" s="1051"/>
      <c r="AT126" s="105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2"/>
      <c r="CL126" s="1099"/>
      <c r="CM126" s="1099"/>
      <c r="CN126" s="1099"/>
      <c r="CO126" s="1100"/>
      <c r="CP126" s="1037" t="s">
        <v>478</v>
      </c>
      <c r="CQ126" s="1038"/>
      <c r="CR126" s="1038"/>
      <c r="CS126" s="1038"/>
      <c r="CT126" s="1038"/>
      <c r="CU126" s="1038"/>
      <c r="CV126" s="1038"/>
      <c r="CW126" s="1038"/>
      <c r="CX126" s="1038"/>
      <c r="CY126" s="1038"/>
      <c r="CZ126" s="1038"/>
      <c r="DA126" s="1038"/>
      <c r="DB126" s="1038"/>
      <c r="DC126" s="1038"/>
      <c r="DD126" s="1038"/>
      <c r="DE126" s="1038"/>
      <c r="DF126" s="1039"/>
      <c r="DG126" s="1007" t="s">
        <v>477</v>
      </c>
      <c r="DH126" s="1008"/>
      <c r="DI126" s="1008"/>
      <c r="DJ126" s="1008"/>
      <c r="DK126" s="1008"/>
      <c r="DL126" s="1008" t="s">
        <v>130</v>
      </c>
      <c r="DM126" s="1008"/>
      <c r="DN126" s="1008"/>
      <c r="DO126" s="1008"/>
      <c r="DP126" s="1008"/>
      <c r="DQ126" s="1008" t="s">
        <v>479</v>
      </c>
      <c r="DR126" s="1008"/>
      <c r="DS126" s="1008"/>
      <c r="DT126" s="1008"/>
      <c r="DU126" s="1008"/>
      <c r="DV126" s="1009" t="s">
        <v>130</v>
      </c>
      <c r="DW126" s="1009"/>
      <c r="DX126" s="1009"/>
      <c r="DY126" s="1009"/>
      <c r="DZ126" s="1010"/>
    </row>
    <row r="127" spans="1:130" s="244" customFormat="1" ht="26.25" customHeight="1">
      <c r="A127" s="1148"/>
      <c r="B127" s="1036"/>
      <c r="C127" s="1090" t="s">
        <v>480</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481</v>
      </c>
      <c r="AB127" s="1047"/>
      <c r="AC127" s="1047"/>
      <c r="AD127" s="1047"/>
      <c r="AE127" s="1048"/>
      <c r="AF127" s="1049" t="s">
        <v>481</v>
      </c>
      <c r="AG127" s="1047"/>
      <c r="AH127" s="1047"/>
      <c r="AI127" s="1047"/>
      <c r="AJ127" s="1048"/>
      <c r="AK127" s="1049" t="s">
        <v>130</v>
      </c>
      <c r="AL127" s="1047"/>
      <c r="AM127" s="1047"/>
      <c r="AN127" s="1047"/>
      <c r="AO127" s="1048"/>
      <c r="AP127" s="1050" t="s">
        <v>444</v>
      </c>
      <c r="AQ127" s="1051"/>
      <c r="AR127" s="1051"/>
      <c r="AS127" s="1051"/>
      <c r="AT127" s="1052"/>
      <c r="AU127" s="280"/>
      <c r="AV127" s="280"/>
      <c r="AW127" s="280"/>
      <c r="AX127" s="1120" t="s">
        <v>482</v>
      </c>
      <c r="AY127" s="1121"/>
      <c r="AZ127" s="1121"/>
      <c r="BA127" s="1121"/>
      <c r="BB127" s="1121"/>
      <c r="BC127" s="1121"/>
      <c r="BD127" s="1121"/>
      <c r="BE127" s="1122"/>
      <c r="BF127" s="1123" t="s">
        <v>483</v>
      </c>
      <c r="BG127" s="1121"/>
      <c r="BH127" s="1121"/>
      <c r="BI127" s="1121"/>
      <c r="BJ127" s="1121"/>
      <c r="BK127" s="1121"/>
      <c r="BL127" s="1122"/>
      <c r="BM127" s="1123" t="s">
        <v>484</v>
      </c>
      <c r="BN127" s="1121"/>
      <c r="BO127" s="1121"/>
      <c r="BP127" s="1121"/>
      <c r="BQ127" s="1121"/>
      <c r="BR127" s="1121"/>
      <c r="BS127" s="1122"/>
      <c r="BT127" s="1123" t="s">
        <v>485</v>
      </c>
      <c r="BU127" s="1121"/>
      <c r="BV127" s="1121"/>
      <c r="BW127" s="1121"/>
      <c r="BX127" s="1121"/>
      <c r="BY127" s="1121"/>
      <c r="BZ127" s="1145"/>
      <c r="CA127" s="280"/>
      <c r="CB127" s="280"/>
      <c r="CC127" s="280"/>
      <c r="CD127" s="281"/>
      <c r="CE127" s="281"/>
      <c r="CF127" s="281"/>
      <c r="CG127" s="278"/>
      <c r="CH127" s="278"/>
      <c r="CI127" s="278"/>
      <c r="CJ127" s="279"/>
      <c r="CK127" s="1112"/>
      <c r="CL127" s="1099"/>
      <c r="CM127" s="1099"/>
      <c r="CN127" s="1099"/>
      <c r="CO127" s="1100"/>
      <c r="CP127" s="1037" t="s">
        <v>486</v>
      </c>
      <c r="CQ127" s="1038"/>
      <c r="CR127" s="1038"/>
      <c r="CS127" s="1038"/>
      <c r="CT127" s="1038"/>
      <c r="CU127" s="1038"/>
      <c r="CV127" s="1038"/>
      <c r="CW127" s="1038"/>
      <c r="CX127" s="1038"/>
      <c r="CY127" s="1038"/>
      <c r="CZ127" s="1038"/>
      <c r="DA127" s="1038"/>
      <c r="DB127" s="1038"/>
      <c r="DC127" s="1038"/>
      <c r="DD127" s="1038"/>
      <c r="DE127" s="1038"/>
      <c r="DF127" s="1039"/>
      <c r="DG127" s="1007" t="s">
        <v>130</v>
      </c>
      <c r="DH127" s="1008"/>
      <c r="DI127" s="1008"/>
      <c r="DJ127" s="1008"/>
      <c r="DK127" s="1008"/>
      <c r="DL127" s="1008" t="s">
        <v>448</v>
      </c>
      <c r="DM127" s="1008"/>
      <c r="DN127" s="1008"/>
      <c r="DO127" s="1008"/>
      <c r="DP127" s="1008"/>
      <c r="DQ127" s="1008" t="s">
        <v>474</v>
      </c>
      <c r="DR127" s="1008"/>
      <c r="DS127" s="1008"/>
      <c r="DT127" s="1008"/>
      <c r="DU127" s="1008"/>
      <c r="DV127" s="1009" t="s">
        <v>444</v>
      </c>
      <c r="DW127" s="1009"/>
      <c r="DX127" s="1009"/>
      <c r="DY127" s="1009"/>
      <c r="DZ127" s="1010"/>
    </row>
    <row r="128" spans="1:130" s="244" customFormat="1" ht="26.25" customHeight="1" thickBot="1">
      <c r="A128" s="1131" t="s">
        <v>487</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488</v>
      </c>
      <c r="X128" s="1133"/>
      <c r="Y128" s="1133"/>
      <c r="Z128" s="1134"/>
      <c r="AA128" s="1135">
        <v>13840</v>
      </c>
      <c r="AB128" s="1136"/>
      <c r="AC128" s="1136"/>
      <c r="AD128" s="1136"/>
      <c r="AE128" s="1137"/>
      <c r="AF128" s="1138">
        <v>14798</v>
      </c>
      <c r="AG128" s="1136"/>
      <c r="AH128" s="1136"/>
      <c r="AI128" s="1136"/>
      <c r="AJ128" s="1137"/>
      <c r="AK128" s="1138">
        <v>14290</v>
      </c>
      <c r="AL128" s="1136"/>
      <c r="AM128" s="1136"/>
      <c r="AN128" s="1136"/>
      <c r="AO128" s="1137"/>
      <c r="AP128" s="1139"/>
      <c r="AQ128" s="1140"/>
      <c r="AR128" s="1140"/>
      <c r="AS128" s="1140"/>
      <c r="AT128" s="1141"/>
      <c r="AU128" s="280"/>
      <c r="AV128" s="280"/>
      <c r="AW128" s="280"/>
      <c r="AX128" s="976" t="s">
        <v>489</v>
      </c>
      <c r="AY128" s="977"/>
      <c r="AZ128" s="977"/>
      <c r="BA128" s="977"/>
      <c r="BB128" s="977"/>
      <c r="BC128" s="977"/>
      <c r="BD128" s="977"/>
      <c r="BE128" s="978"/>
      <c r="BF128" s="1142" t="s">
        <v>130</v>
      </c>
      <c r="BG128" s="1143"/>
      <c r="BH128" s="1143"/>
      <c r="BI128" s="1143"/>
      <c r="BJ128" s="1143"/>
      <c r="BK128" s="1143"/>
      <c r="BL128" s="1144"/>
      <c r="BM128" s="1142">
        <v>15</v>
      </c>
      <c r="BN128" s="1143"/>
      <c r="BO128" s="1143"/>
      <c r="BP128" s="1143"/>
      <c r="BQ128" s="1143"/>
      <c r="BR128" s="1143"/>
      <c r="BS128" s="1144"/>
      <c r="BT128" s="1142">
        <v>20</v>
      </c>
      <c r="BU128" s="1143"/>
      <c r="BV128" s="1143"/>
      <c r="BW128" s="1143"/>
      <c r="BX128" s="1143"/>
      <c r="BY128" s="1143"/>
      <c r="BZ128" s="1167"/>
      <c r="CA128" s="281"/>
      <c r="CB128" s="281"/>
      <c r="CC128" s="281"/>
      <c r="CD128" s="281"/>
      <c r="CE128" s="281"/>
      <c r="CF128" s="281"/>
      <c r="CG128" s="278"/>
      <c r="CH128" s="278"/>
      <c r="CI128" s="278"/>
      <c r="CJ128" s="279"/>
      <c r="CK128" s="1113"/>
      <c r="CL128" s="1114"/>
      <c r="CM128" s="1114"/>
      <c r="CN128" s="1114"/>
      <c r="CO128" s="1115"/>
      <c r="CP128" s="1124" t="s">
        <v>490</v>
      </c>
      <c r="CQ128" s="1125"/>
      <c r="CR128" s="1125"/>
      <c r="CS128" s="1125"/>
      <c r="CT128" s="1125"/>
      <c r="CU128" s="1125"/>
      <c r="CV128" s="1125"/>
      <c r="CW128" s="1125"/>
      <c r="CX128" s="1125"/>
      <c r="CY128" s="1125"/>
      <c r="CZ128" s="1125"/>
      <c r="DA128" s="1125"/>
      <c r="DB128" s="1125"/>
      <c r="DC128" s="1125"/>
      <c r="DD128" s="1125"/>
      <c r="DE128" s="1125"/>
      <c r="DF128" s="1126"/>
      <c r="DG128" s="1127" t="s">
        <v>444</v>
      </c>
      <c r="DH128" s="1128"/>
      <c r="DI128" s="1128"/>
      <c r="DJ128" s="1128"/>
      <c r="DK128" s="1128"/>
      <c r="DL128" s="1128" t="s">
        <v>477</v>
      </c>
      <c r="DM128" s="1128"/>
      <c r="DN128" s="1128"/>
      <c r="DO128" s="1128"/>
      <c r="DP128" s="1128"/>
      <c r="DQ128" s="1128" t="s">
        <v>444</v>
      </c>
      <c r="DR128" s="1128"/>
      <c r="DS128" s="1128"/>
      <c r="DT128" s="1128"/>
      <c r="DU128" s="1128"/>
      <c r="DV128" s="1129" t="s">
        <v>130</v>
      </c>
      <c r="DW128" s="1129"/>
      <c r="DX128" s="1129"/>
      <c r="DY128" s="1129"/>
      <c r="DZ128" s="1130"/>
    </row>
    <row r="129" spans="1:131" s="244" customFormat="1" ht="26.25" customHeight="1">
      <c r="A129" s="1018" t="s">
        <v>106</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491</v>
      </c>
      <c r="X129" s="1162"/>
      <c r="Y129" s="1162"/>
      <c r="Z129" s="1163"/>
      <c r="AA129" s="1046">
        <v>2013706</v>
      </c>
      <c r="AB129" s="1047"/>
      <c r="AC129" s="1047"/>
      <c r="AD129" s="1047"/>
      <c r="AE129" s="1048"/>
      <c r="AF129" s="1049">
        <v>1930429</v>
      </c>
      <c r="AG129" s="1047"/>
      <c r="AH129" s="1047"/>
      <c r="AI129" s="1047"/>
      <c r="AJ129" s="1048"/>
      <c r="AK129" s="1049">
        <v>1879842</v>
      </c>
      <c r="AL129" s="1047"/>
      <c r="AM129" s="1047"/>
      <c r="AN129" s="1047"/>
      <c r="AO129" s="1048"/>
      <c r="AP129" s="1164"/>
      <c r="AQ129" s="1165"/>
      <c r="AR129" s="1165"/>
      <c r="AS129" s="1165"/>
      <c r="AT129" s="1166"/>
      <c r="AU129" s="282"/>
      <c r="AV129" s="282"/>
      <c r="AW129" s="282"/>
      <c r="AX129" s="1155" t="s">
        <v>492</v>
      </c>
      <c r="AY129" s="1038"/>
      <c r="AZ129" s="1038"/>
      <c r="BA129" s="1038"/>
      <c r="BB129" s="1038"/>
      <c r="BC129" s="1038"/>
      <c r="BD129" s="1038"/>
      <c r="BE129" s="1039"/>
      <c r="BF129" s="1156" t="s">
        <v>448</v>
      </c>
      <c r="BG129" s="1157"/>
      <c r="BH129" s="1157"/>
      <c r="BI129" s="1157"/>
      <c r="BJ129" s="1157"/>
      <c r="BK129" s="1157"/>
      <c r="BL129" s="1158"/>
      <c r="BM129" s="1156">
        <v>20</v>
      </c>
      <c r="BN129" s="1157"/>
      <c r="BO129" s="1157"/>
      <c r="BP129" s="1157"/>
      <c r="BQ129" s="1157"/>
      <c r="BR129" s="1157"/>
      <c r="BS129" s="1158"/>
      <c r="BT129" s="1156">
        <v>30</v>
      </c>
      <c r="BU129" s="1159"/>
      <c r="BV129" s="1159"/>
      <c r="BW129" s="1159"/>
      <c r="BX129" s="1159"/>
      <c r="BY129" s="1159"/>
      <c r="BZ129" s="1160"/>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1018" t="s">
        <v>493</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494</v>
      </c>
      <c r="X130" s="1162"/>
      <c r="Y130" s="1162"/>
      <c r="Z130" s="1163"/>
      <c r="AA130" s="1046">
        <v>400556</v>
      </c>
      <c r="AB130" s="1047"/>
      <c r="AC130" s="1047"/>
      <c r="AD130" s="1047"/>
      <c r="AE130" s="1048"/>
      <c r="AF130" s="1049">
        <v>387816</v>
      </c>
      <c r="AG130" s="1047"/>
      <c r="AH130" s="1047"/>
      <c r="AI130" s="1047"/>
      <c r="AJ130" s="1048"/>
      <c r="AK130" s="1049">
        <v>372977</v>
      </c>
      <c r="AL130" s="1047"/>
      <c r="AM130" s="1047"/>
      <c r="AN130" s="1047"/>
      <c r="AO130" s="1048"/>
      <c r="AP130" s="1164"/>
      <c r="AQ130" s="1165"/>
      <c r="AR130" s="1165"/>
      <c r="AS130" s="1165"/>
      <c r="AT130" s="1166"/>
      <c r="AU130" s="282"/>
      <c r="AV130" s="282"/>
      <c r="AW130" s="282"/>
      <c r="AX130" s="1155" t="s">
        <v>495</v>
      </c>
      <c r="AY130" s="1038"/>
      <c r="AZ130" s="1038"/>
      <c r="BA130" s="1038"/>
      <c r="BB130" s="1038"/>
      <c r="BC130" s="1038"/>
      <c r="BD130" s="1038"/>
      <c r="BE130" s="1039"/>
      <c r="BF130" s="1192">
        <v>12.7</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496</v>
      </c>
      <c r="X131" s="1200"/>
      <c r="Y131" s="1200"/>
      <c r="Z131" s="1201"/>
      <c r="AA131" s="1093">
        <v>1613150</v>
      </c>
      <c r="AB131" s="1072"/>
      <c r="AC131" s="1072"/>
      <c r="AD131" s="1072"/>
      <c r="AE131" s="1073"/>
      <c r="AF131" s="1071">
        <v>1542613</v>
      </c>
      <c r="AG131" s="1072"/>
      <c r="AH131" s="1072"/>
      <c r="AI131" s="1072"/>
      <c r="AJ131" s="1073"/>
      <c r="AK131" s="1071">
        <v>1506865</v>
      </c>
      <c r="AL131" s="1072"/>
      <c r="AM131" s="1072"/>
      <c r="AN131" s="1072"/>
      <c r="AO131" s="1073"/>
      <c r="AP131" s="1202"/>
      <c r="AQ131" s="1203"/>
      <c r="AR131" s="1203"/>
      <c r="AS131" s="1203"/>
      <c r="AT131" s="1204"/>
      <c r="AU131" s="282"/>
      <c r="AV131" s="282"/>
      <c r="AW131" s="282"/>
      <c r="AX131" s="1174" t="s">
        <v>497</v>
      </c>
      <c r="AY131" s="1125"/>
      <c r="AZ131" s="1125"/>
      <c r="BA131" s="1125"/>
      <c r="BB131" s="1125"/>
      <c r="BC131" s="1125"/>
      <c r="BD131" s="1125"/>
      <c r="BE131" s="1126"/>
      <c r="BF131" s="1175">
        <v>91.9</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1181" t="s">
        <v>498</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499</v>
      </c>
      <c r="W132" s="1185"/>
      <c r="X132" s="1185"/>
      <c r="Y132" s="1185"/>
      <c r="Z132" s="1186"/>
      <c r="AA132" s="1187">
        <v>9.7940675079999995</v>
      </c>
      <c r="AB132" s="1188"/>
      <c r="AC132" s="1188"/>
      <c r="AD132" s="1188"/>
      <c r="AE132" s="1189"/>
      <c r="AF132" s="1190">
        <v>13.969932829999999</v>
      </c>
      <c r="AG132" s="1188"/>
      <c r="AH132" s="1188"/>
      <c r="AI132" s="1188"/>
      <c r="AJ132" s="1189"/>
      <c r="AK132" s="1190">
        <v>14.36684773</v>
      </c>
      <c r="AL132" s="1188"/>
      <c r="AM132" s="1188"/>
      <c r="AN132" s="1188"/>
      <c r="AO132" s="1189"/>
      <c r="AP132" s="1087"/>
      <c r="AQ132" s="1088"/>
      <c r="AR132" s="1088"/>
      <c r="AS132" s="1088"/>
      <c r="AT132" s="119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500</v>
      </c>
      <c r="W133" s="1168"/>
      <c r="X133" s="1168"/>
      <c r="Y133" s="1168"/>
      <c r="Z133" s="1169"/>
      <c r="AA133" s="1170">
        <v>10</v>
      </c>
      <c r="AB133" s="1171"/>
      <c r="AC133" s="1171"/>
      <c r="AD133" s="1171"/>
      <c r="AE133" s="1172"/>
      <c r="AF133" s="1170">
        <v>11</v>
      </c>
      <c r="AG133" s="1171"/>
      <c r="AH133" s="1171"/>
      <c r="AI133" s="1171"/>
      <c r="AJ133" s="1172"/>
      <c r="AK133" s="1170">
        <v>12.7</v>
      </c>
      <c r="AL133" s="1171"/>
      <c r="AM133" s="1171"/>
      <c r="AN133" s="1171"/>
      <c r="AO133" s="1172"/>
      <c r="AP133" s="1117"/>
      <c r="AQ133" s="1118"/>
      <c r="AR133" s="1118"/>
      <c r="AS133" s="1118"/>
      <c r="AT133" s="1173"/>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2Ru1VP9YPP5imH0UiJLHDTAfwyJi/Lo2qqL0rObV37FIQQz6LH7UJ5GyAtFenBm+sWd/+dzEWyDYm0A6vcceBw==" saltValue="2LXKe1R/Xs3qzswUu3xF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election activeCell="AU13" sqref="AU13:AX13"/>
    </sheetView>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501</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DszeiAP+KODit8mJS7bM5igVgP9YhNqjJ347CaX6Ri7OIDhwoZfcgEzIytHmFCZjxEGmYqeoO5dK7Z6ChiES/w==" saltValue="9Ks7Bcgmq71c6DQqc/mC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K40" zoomScale="70" zoomScaleNormal="70" zoomScaleSheetLayoutView="55" workbookViewId="0">
      <selection activeCell="AU13" sqref="AU13:AX13"/>
    </sheetView>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C/FABvRPgu1MMpB+CcEXPGFjP2282Y9kfXsm++qynmY0qCJ+BMkUihNU2LhsnUKA5NveF+QKamTPYciBTqdw==" saltValue="sgKhNw1LiCH7M5ryf2C3v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U13" sqref="AU13:AX13"/>
    </sheetView>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502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503</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8" t="s">
        <v>504</v>
      </c>
      <c r="AP7" s="301"/>
      <c r="AQ7" s="302" t="s">
        <v>505</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9"/>
      <c r="AP8" s="307" t="s">
        <v>506</v>
      </c>
      <c r="AQ8" s="308" t="s">
        <v>507</v>
      </c>
      <c r="AR8" s="309" t="s">
        <v>508</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0" t="s">
        <v>509</v>
      </c>
      <c r="AL9" s="1211"/>
      <c r="AM9" s="1211"/>
      <c r="AN9" s="1212"/>
      <c r="AO9" s="310">
        <v>529616</v>
      </c>
      <c r="AP9" s="310">
        <v>190853</v>
      </c>
      <c r="AQ9" s="311">
        <v>213574</v>
      </c>
      <c r="AR9" s="312">
        <v>-10.6</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0" t="s">
        <v>510</v>
      </c>
      <c r="AL10" s="1211"/>
      <c r="AM10" s="1211"/>
      <c r="AN10" s="1212"/>
      <c r="AO10" s="313">
        <v>72347</v>
      </c>
      <c r="AP10" s="313">
        <v>26071</v>
      </c>
      <c r="AQ10" s="314">
        <v>27269</v>
      </c>
      <c r="AR10" s="315">
        <v>-4.4000000000000004</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0" t="s">
        <v>511</v>
      </c>
      <c r="AL11" s="1211"/>
      <c r="AM11" s="1211"/>
      <c r="AN11" s="1212"/>
      <c r="AO11" s="313">
        <v>71367</v>
      </c>
      <c r="AP11" s="313">
        <v>25718</v>
      </c>
      <c r="AQ11" s="314">
        <v>27363</v>
      </c>
      <c r="AR11" s="315">
        <v>-6</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0" t="s">
        <v>512</v>
      </c>
      <c r="AL12" s="1211"/>
      <c r="AM12" s="1211"/>
      <c r="AN12" s="1212"/>
      <c r="AO12" s="313" t="s">
        <v>513</v>
      </c>
      <c r="AP12" s="313" t="s">
        <v>513</v>
      </c>
      <c r="AQ12" s="314">
        <v>4914</v>
      </c>
      <c r="AR12" s="315" t="s">
        <v>513</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0" t="s">
        <v>514</v>
      </c>
      <c r="AL13" s="1211"/>
      <c r="AM13" s="1211"/>
      <c r="AN13" s="1212"/>
      <c r="AO13" s="313" t="s">
        <v>513</v>
      </c>
      <c r="AP13" s="313" t="s">
        <v>513</v>
      </c>
      <c r="AQ13" s="314" t="s">
        <v>513</v>
      </c>
      <c r="AR13" s="315" t="s">
        <v>513</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0" t="s">
        <v>515</v>
      </c>
      <c r="AL14" s="1211"/>
      <c r="AM14" s="1211"/>
      <c r="AN14" s="1212"/>
      <c r="AO14" s="313">
        <v>16550</v>
      </c>
      <c r="AP14" s="313">
        <v>5964</v>
      </c>
      <c r="AQ14" s="314">
        <v>8817</v>
      </c>
      <c r="AR14" s="315">
        <v>-32.4</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0" t="s">
        <v>516</v>
      </c>
      <c r="AL15" s="1211"/>
      <c r="AM15" s="1211"/>
      <c r="AN15" s="1212"/>
      <c r="AO15" s="313">
        <v>7176</v>
      </c>
      <c r="AP15" s="313">
        <v>2586</v>
      </c>
      <c r="AQ15" s="314">
        <v>5079</v>
      </c>
      <c r="AR15" s="315">
        <v>-49.1</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3" t="s">
        <v>517</v>
      </c>
      <c r="AL16" s="1214"/>
      <c r="AM16" s="1214"/>
      <c r="AN16" s="1215"/>
      <c r="AO16" s="313">
        <v>-55938</v>
      </c>
      <c r="AP16" s="313">
        <v>-20158</v>
      </c>
      <c r="AQ16" s="314">
        <v>-19713</v>
      </c>
      <c r="AR16" s="315">
        <v>2.2999999999999998</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3" t="s">
        <v>186</v>
      </c>
      <c r="AL17" s="1214"/>
      <c r="AM17" s="1214"/>
      <c r="AN17" s="1215"/>
      <c r="AO17" s="313">
        <v>641118</v>
      </c>
      <c r="AP17" s="313">
        <v>231034</v>
      </c>
      <c r="AQ17" s="314">
        <v>267304</v>
      </c>
      <c r="AR17" s="315">
        <v>-13.6</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518</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519</v>
      </c>
      <c r="AP20" s="321" t="s">
        <v>520</v>
      </c>
      <c r="AQ20" s="322" t="s">
        <v>521</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5" t="s">
        <v>522</v>
      </c>
      <c r="AL21" s="1206"/>
      <c r="AM21" s="1206"/>
      <c r="AN21" s="1207"/>
      <c r="AO21" s="325">
        <v>21.26</v>
      </c>
      <c r="AP21" s="326">
        <v>25.06</v>
      </c>
      <c r="AQ21" s="327">
        <v>-3.8</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5" t="s">
        <v>523</v>
      </c>
      <c r="AL22" s="1206"/>
      <c r="AM22" s="1206"/>
      <c r="AN22" s="1207"/>
      <c r="AO22" s="330">
        <v>96.3</v>
      </c>
      <c r="AP22" s="331">
        <v>93.7</v>
      </c>
      <c r="AQ22" s="332">
        <v>2.6</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524</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525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526</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8" t="s">
        <v>504</v>
      </c>
      <c r="AP30" s="301"/>
      <c r="AQ30" s="302" t="s">
        <v>505</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9"/>
      <c r="AP31" s="307" t="s">
        <v>506</v>
      </c>
      <c r="AQ31" s="308" t="s">
        <v>507</v>
      </c>
      <c r="AR31" s="309" t="s">
        <v>508</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1" t="s">
        <v>527</v>
      </c>
      <c r="AL32" s="1222"/>
      <c r="AM32" s="1222"/>
      <c r="AN32" s="1223"/>
      <c r="AO32" s="340">
        <v>372346</v>
      </c>
      <c r="AP32" s="340">
        <v>134179</v>
      </c>
      <c r="AQ32" s="341">
        <v>151350</v>
      </c>
      <c r="AR32" s="342">
        <v>-11.3</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1" t="s">
        <v>528</v>
      </c>
      <c r="AL33" s="1222"/>
      <c r="AM33" s="1222"/>
      <c r="AN33" s="1223"/>
      <c r="AO33" s="340" t="s">
        <v>513</v>
      </c>
      <c r="AP33" s="340" t="s">
        <v>513</v>
      </c>
      <c r="AQ33" s="341" t="s">
        <v>513</v>
      </c>
      <c r="AR33" s="342" t="s">
        <v>513</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1" t="s">
        <v>529</v>
      </c>
      <c r="AL34" s="1222"/>
      <c r="AM34" s="1222"/>
      <c r="AN34" s="1223"/>
      <c r="AO34" s="340" t="s">
        <v>513</v>
      </c>
      <c r="AP34" s="340" t="s">
        <v>513</v>
      </c>
      <c r="AQ34" s="341" t="s">
        <v>513</v>
      </c>
      <c r="AR34" s="342" t="s">
        <v>513</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1" t="s">
        <v>530</v>
      </c>
      <c r="AL35" s="1222"/>
      <c r="AM35" s="1222"/>
      <c r="AN35" s="1223"/>
      <c r="AO35" s="340">
        <v>222308</v>
      </c>
      <c r="AP35" s="340">
        <v>80111</v>
      </c>
      <c r="AQ35" s="341">
        <v>30589</v>
      </c>
      <c r="AR35" s="342">
        <v>161.9</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1" t="s">
        <v>531</v>
      </c>
      <c r="AL36" s="1222"/>
      <c r="AM36" s="1222"/>
      <c r="AN36" s="1223"/>
      <c r="AO36" s="340">
        <v>8796</v>
      </c>
      <c r="AP36" s="340">
        <v>3170</v>
      </c>
      <c r="AQ36" s="341">
        <v>6092</v>
      </c>
      <c r="AR36" s="342">
        <v>-48</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1" t="s">
        <v>532</v>
      </c>
      <c r="AL37" s="1222"/>
      <c r="AM37" s="1222"/>
      <c r="AN37" s="1223"/>
      <c r="AO37" s="340">
        <v>210</v>
      </c>
      <c r="AP37" s="340">
        <v>76</v>
      </c>
      <c r="AQ37" s="341">
        <v>1860</v>
      </c>
      <c r="AR37" s="342">
        <v>-95.9</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4" t="s">
        <v>533</v>
      </c>
      <c r="AL38" s="1225"/>
      <c r="AM38" s="1225"/>
      <c r="AN38" s="1226"/>
      <c r="AO38" s="343">
        <v>96</v>
      </c>
      <c r="AP38" s="343">
        <v>35</v>
      </c>
      <c r="AQ38" s="344">
        <v>61</v>
      </c>
      <c r="AR38" s="332">
        <v>-42.6</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4" t="s">
        <v>534</v>
      </c>
      <c r="AL39" s="1225"/>
      <c r="AM39" s="1225"/>
      <c r="AN39" s="1226"/>
      <c r="AO39" s="340">
        <v>-14290</v>
      </c>
      <c r="AP39" s="340">
        <v>-5150</v>
      </c>
      <c r="AQ39" s="341">
        <v>-9157</v>
      </c>
      <c r="AR39" s="342">
        <v>-43.8</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1" t="s">
        <v>535</v>
      </c>
      <c r="AL40" s="1222"/>
      <c r="AM40" s="1222"/>
      <c r="AN40" s="1223"/>
      <c r="AO40" s="340">
        <v>-372977</v>
      </c>
      <c r="AP40" s="340">
        <v>-134406</v>
      </c>
      <c r="AQ40" s="341">
        <v>-135364</v>
      </c>
      <c r="AR40" s="342">
        <v>-0.7</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7" t="s">
        <v>298</v>
      </c>
      <c r="AL41" s="1228"/>
      <c r="AM41" s="1228"/>
      <c r="AN41" s="1229"/>
      <c r="AO41" s="340">
        <v>216489</v>
      </c>
      <c r="AP41" s="340">
        <v>78014</v>
      </c>
      <c r="AQ41" s="341">
        <v>45431</v>
      </c>
      <c r="AR41" s="342">
        <v>71.7</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536</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537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538</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6" t="s">
        <v>504</v>
      </c>
      <c r="AN49" s="1218" t="s">
        <v>539</v>
      </c>
      <c r="AO49" s="1219"/>
      <c r="AP49" s="1219"/>
      <c r="AQ49" s="1219"/>
      <c r="AR49" s="1220"/>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7"/>
      <c r="AN50" s="356" t="s">
        <v>540</v>
      </c>
      <c r="AO50" s="357" t="s">
        <v>541</v>
      </c>
      <c r="AP50" s="358" t="s">
        <v>542</v>
      </c>
      <c r="AQ50" s="359" t="s">
        <v>543</v>
      </c>
      <c r="AR50" s="360" t="s">
        <v>544</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545</v>
      </c>
      <c r="AL51" s="353"/>
      <c r="AM51" s="361">
        <v>476275</v>
      </c>
      <c r="AN51" s="362">
        <v>157186</v>
      </c>
      <c r="AO51" s="363">
        <v>-5</v>
      </c>
      <c r="AP51" s="364">
        <v>288550</v>
      </c>
      <c r="AQ51" s="365">
        <v>20.8</v>
      </c>
      <c r="AR51" s="366">
        <v>-25.8</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546</v>
      </c>
      <c r="AM52" s="369">
        <v>262010</v>
      </c>
      <c r="AN52" s="370">
        <v>86472</v>
      </c>
      <c r="AO52" s="371">
        <v>19</v>
      </c>
      <c r="AP52" s="372">
        <v>141525</v>
      </c>
      <c r="AQ52" s="373">
        <v>10.1</v>
      </c>
      <c r="AR52" s="374">
        <v>8.9</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547</v>
      </c>
      <c r="AL53" s="353"/>
      <c r="AM53" s="361">
        <v>697872</v>
      </c>
      <c r="AN53" s="362">
        <v>236246</v>
      </c>
      <c r="AO53" s="363">
        <v>50.3</v>
      </c>
      <c r="AP53" s="364">
        <v>287914</v>
      </c>
      <c r="AQ53" s="365">
        <v>-0.2</v>
      </c>
      <c r="AR53" s="366">
        <v>50.5</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546</v>
      </c>
      <c r="AM54" s="369">
        <v>528287</v>
      </c>
      <c r="AN54" s="370">
        <v>178838</v>
      </c>
      <c r="AO54" s="371">
        <v>106.8</v>
      </c>
      <c r="AP54" s="372">
        <v>146531</v>
      </c>
      <c r="AQ54" s="373">
        <v>3.5</v>
      </c>
      <c r="AR54" s="374">
        <v>103.3</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548</v>
      </c>
      <c r="AL55" s="353"/>
      <c r="AM55" s="361">
        <v>634301</v>
      </c>
      <c r="AN55" s="362">
        <v>217748</v>
      </c>
      <c r="AO55" s="363">
        <v>-7.8</v>
      </c>
      <c r="AP55" s="364">
        <v>310300</v>
      </c>
      <c r="AQ55" s="365">
        <v>7.8</v>
      </c>
      <c r="AR55" s="366">
        <v>-15.6</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546</v>
      </c>
      <c r="AM56" s="369">
        <v>421142</v>
      </c>
      <c r="AN56" s="370">
        <v>144573</v>
      </c>
      <c r="AO56" s="371">
        <v>-19.2</v>
      </c>
      <c r="AP56" s="372">
        <v>157576</v>
      </c>
      <c r="AQ56" s="373">
        <v>7.5</v>
      </c>
      <c r="AR56" s="374">
        <v>-26.7</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549</v>
      </c>
      <c r="AL57" s="353"/>
      <c r="AM57" s="361">
        <v>603312</v>
      </c>
      <c r="AN57" s="362">
        <v>209921</v>
      </c>
      <c r="AO57" s="363">
        <v>-3.6</v>
      </c>
      <c r="AP57" s="364">
        <v>317319</v>
      </c>
      <c r="AQ57" s="365">
        <v>2.2999999999999998</v>
      </c>
      <c r="AR57" s="366">
        <v>-5.9</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546</v>
      </c>
      <c r="AM58" s="369">
        <v>330930</v>
      </c>
      <c r="AN58" s="370">
        <v>115146</v>
      </c>
      <c r="AO58" s="371">
        <v>-20.399999999999999</v>
      </c>
      <c r="AP58" s="372">
        <v>164214</v>
      </c>
      <c r="AQ58" s="373">
        <v>4.2</v>
      </c>
      <c r="AR58" s="374">
        <v>-24.6</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550</v>
      </c>
      <c r="AL59" s="353"/>
      <c r="AM59" s="361">
        <v>621957</v>
      </c>
      <c r="AN59" s="362">
        <v>224129</v>
      </c>
      <c r="AO59" s="363">
        <v>6.8</v>
      </c>
      <c r="AP59" s="364">
        <v>289738</v>
      </c>
      <c r="AQ59" s="365">
        <v>-8.6999999999999993</v>
      </c>
      <c r="AR59" s="366">
        <v>15.5</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546</v>
      </c>
      <c r="AM60" s="369">
        <v>387944</v>
      </c>
      <c r="AN60" s="370">
        <v>139800</v>
      </c>
      <c r="AO60" s="371">
        <v>21.4</v>
      </c>
      <c r="AP60" s="372">
        <v>156238</v>
      </c>
      <c r="AQ60" s="373">
        <v>-4.9000000000000004</v>
      </c>
      <c r="AR60" s="374">
        <v>26.3</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551</v>
      </c>
      <c r="AL61" s="375"/>
      <c r="AM61" s="376">
        <v>606743</v>
      </c>
      <c r="AN61" s="377">
        <v>209046</v>
      </c>
      <c r="AO61" s="378">
        <v>8.1</v>
      </c>
      <c r="AP61" s="379">
        <v>298764</v>
      </c>
      <c r="AQ61" s="380">
        <v>4.4000000000000004</v>
      </c>
      <c r="AR61" s="366">
        <v>3.7</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546</v>
      </c>
      <c r="AM62" s="369">
        <v>386063</v>
      </c>
      <c r="AN62" s="370">
        <v>132966</v>
      </c>
      <c r="AO62" s="371">
        <v>21.5</v>
      </c>
      <c r="AP62" s="372">
        <v>153217</v>
      </c>
      <c r="AQ62" s="373">
        <v>4.0999999999999996</v>
      </c>
      <c r="AR62" s="374">
        <v>17.399999999999999</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i6C4x73WGLaaibWc5PC8TszRz0T+wWiO7s77amVnMjLjSZAambR9tkDWZknKbu1rU4aYboDq3gqX5VxiZgUYGg==" saltValue="hSpi+E396A8zEeB+I3yz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70" zoomScaleNormal="70" zoomScaleSheetLayoutView="55" workbookViewId="0">
      <selection activeCell="AU13" sqref="AU13:AX13"/>
    </sheetView>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553</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WAi9j6cTGIDY1sTrrkXRFLPGZM6Uv2WONBCN6cDu4LfZ0BMGzQcN4YoL/X+nOcmWeBh34dSrACvP2l6HBXK+g==" saltValue="Jk/qW9HsmMwUp17bgj/c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0" zoomScale="70" zoomScaleNormal="70" zoomScaleSheetLayoutView="55" workbookViewId="0">
      <selection activeCell="AU13" sqref="AU13:AX13"/>
    </sheetView>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AVP7KvzVZlnw9h7Z7QxL/n1M/ykUAvEAz7En7d6OfdHf+34AS+pserePCBS0bvT1KdzjacIe1sqj8ZyTW1JWA==" saltValue="pSyRGUQRVuImbxX/6Qna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60" zoomScaleNormal="60" zoomScaleSheetLayoutView="100" workbookViewId="0">
      <selection activeCell="AU13" sqref="AU13:AX1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0" t="s">
        <v>3</v>
      </c>
      <c r="D47" s="1230"/>
      <c r="E47" s="1231"/>
      <c r="F47" s="11">
        <v>36.11</v>
      </c>
      <c r="G47" s="12">
        <v>35.200000000000003</v>
      </c>
      <c r="H47" s="12">
        <v>36.159999999999997</v>
      </c>
      <c r="I47" s="12">
        <v>31.08</v>
      </c>
      <c r="J47" s="13">
        <v>23.42</v>
      </c>
    </row>
    <row r="48" spans="2:10" ht="57.75" customHeight="1">
      <c r="B48" s="14"/>
      <c r="C48" s="1232" t="s">
        <v>4</v>
      </c>
      <c r="D48" s="1232"/>
      <c r="E48" s="1233"/>
      <c r="F48" s="15">
        <v>10.4</v>
      </c>
      <c r="G48" s="16">
        <v>12.34</v>
      </c>
      <c r="H48" s="16">
        <v>9.0399999999999991</v>
      </c>
      <c r="I48" s="16">
        <v>11.85</v>
      </c>
      <c r="J48" s="17">
        <v>10.5</v>
      </c>
    </row>
    <row r="49" spans="2:10" ht="57.75" customHeight="1" thickBot="1">
      <c r="B49" s="18"/>
      <c r="C49" s="1234" t="s">
        <v>5</v>
      </c>
      <c r="D49" s="1234"/>
      <c r="E49" s="1235"/>
      <c r="F49" s="19" t="s">
        <v>560</v>
      </c>
      <c r="G49" s="20">
        <v>2.2799999999999998</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bHkp6i80aV1++J1Ka+9aMxfddUGzwsN3fdR0uISWrCLfhVxdvxoH/v3YJfeptDUxhq2GWrYTTwCMPilQXz9v/w==" saltValue="qgyDAKBGka3SyXeibVh0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election activeCell="AU13" sqref="AU13:AX1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2" t="s">
        <v>564</v>
      </c>
      <c r="D34" s="1242"/>
      <c r="E34" s="1243"/>
      <c r="F34" s="32">
        <v>10.4</v>
      </c>
      <c r="G34" s="33">
        <v>12.34</v>
      </c>
      <c r="H34" s="33">
        <v>9.0299999999999994</v>
      </c>
      <c r="I34" s="33">
        <v>11.84</v>
      </c>
      <c r="J34" s="34">
        <v>10.49</v>
      </c>
      <c r="K34" s="22"/>
      <c r="L34" s="22"/>
      <c r="M34" s="22"/>
      <c r="N34" s="22"/>
      <c r="O34" s="22"/>
      <c r="P34" s="22"/>
    </row>
    <row r="35" spans="1:16" ht="39" customHeight="1">
      <c r="A35" s="22"/>
      <c r="B35" s="35"/>
      <c r="C35" s="1236" t="s">
        <v>565</v>
      </c>
      <c r="D35" s="1237"/>
      <c r="E35" s="1238"/>
      <c r="F35" s="36">
        <v>2.11</v>
      </c>
      <c r="G35" s="37">
        <v>1.33</v>
      </c>
      <c r="H35" s="37">
        <v>1.0900000000000001</v>
      </c>
      <c r="I35" s="37">
        <v>1.35</v>
      </c>
      <c r="J35" s="38">
        <v>1.44</v>
      </c>
      <c r="K35" s="22"/>
      <c r="L35" s="22"/>
      <c r="M35" s="22"/>
      <c r="N35" s="22"/>
      <c r="O35" s="22"/>
      <c r="P35" s="22"/>
    </row>
    <row r="36" spans="1:16" ht="39" customHeight="1">
      <c r="A36" s="22"/>
      <c r="B36" s="35"/>
      <c r="C36" s="1236" t="s">
        <v>566</v>
      </c>
      <c r="D36" s="1237"/>
      <c r="E36" s="1238"/>
      <c r="F36" s="36">
        <v>0.13</v>
      </c>
      <c r="G36" s="37">
        <v>0.31</v>
      </c>
      <c r="H36" s="37">
        <v>0.32</v>
      </c>
      <c r="I36" s="37">
        <v>0.54</v>
      </c>
      <c r="J36" s="38">
        <v>0.72</v>
      </c>
      <c r="K36" s="22"/>
      <c r="L36" s="22"/>
      <c r="M36" s="22"/>
      <c r="N36" s="22"/>
      <c r="O36" s="22"/>
      <c r="P36" s="22"/>
    </row>
    <row r="37" spans="1:16" ht="39" customHeight="1">
      <c r="A37" s="22"/>
      <c r="B37" s="35"/>
      <c r="C37" s="1236" t="s">
        <v>567</v>
      </c>
      <c r="D37" s="1237"/>
      <c r="E37" s="1238"/>
      <c r="F37" s="36">
        <v>0.05</v>
      </c>
      <c r="G37" s="37">
        <v>0.06</v>
      </c>
      <c r="H37" s="37">
        <v>0.05</v>
      </c>
      <c r="I37" s="37">
        <v>0.08</v>
      </c>
      <c r="J37" s="38">
        <v>0.12</v>
      </c>
      <c r="K37" s="22"/>
      <c r="L37" s="22"/>
      <c r="M37" s="22"/>
      <c r="N37" s="22"/>
      <c r="O37" s="22"/>
      <c r="P37" s="22"/>
    </row>
    <row r="38" spans="1:16" ht="39" customHeight="1">
      <c r="A38" s="22"/>
      <c r="B38" s="35"/>
      <c r="C38" s="1236" t="s">
        <v>568</v>
      </c>
      <c r="D38" s="1237"/>
      <c r="E38" s="1238"/>
      <c r="F38" s="36">
        <v>0.14000000000000001</v>
      </c>
      <c r="G38" s="37">
        <v>0.05</v>
      </c>
      <c r="H38" s="37">
        <v>0.01</v>
      </c>
      <c r="I38" s="37">
        <v>0.1</v>
      </c>
      <c r="J38" s="38">
        <v>0.02</v>
      </c>
      <c r="K38" s="22"/>
      <c r="L38" s="22"/>
      <c r="M38" s="22"/>
      <c r="N38" s="22"/>
      <c r="O38" s="22"/>
      <c r="P38" s="22"/>
    </row>
    <row r="39" spans="1:16" ht="39" customHeight="1">
      <c r="A39" s="22"/>
      <c r="B39" s="35"/>
      <c r="C39" s="1236" t="s">
        <v>569</v>
      </c>
      <c r="D39" s="1237"/>
      <c r="E39" s="1238"/>
      <c r="F39" s="36">
        <v>0.01</v>
      </c>
      <c r="G39" s="37">
        <v>0.01</v>
      </c>
      <c r="H39" s="37">
        <v>0.01</v>
      </c>
      <c r="I39" s="37">
        <v>0.02</v>
      </c>
      <c r="J39" s="38">
        <v>0.01</v>
      </c>
      <c r="K39" s="22"/>
      <c r="L39" s="22"/>
      <c r="M39" s="22"/>
      <c r="N39" s="22"/>
      <c r="O39" s="22"/>
      <c r="P39" s="22"/>
    </row>
    <row r="40" spans="1:16" ht="39" customHeight="1">
      <c r="A40" s="22"/>
      <c r="B40" s="35"/>
      <c r="C40" s="1236" t="s">
        <v>570</v>
      </c>
      <c r="D40" s="1237"/>
      <c r="E40" s="1238"/>
      <c r="F40" s="36">
        <v>0</v>
      </c>
      <c r="G40" s="37">
        <v>0</v>
      </c>
      <c r="H40" s="37">
        <v>0</v>
      </c>
      <c r="I40" s="37">
        <v>0</v>
      </c>
      <c r="J40" s="38">
        <v>0</v>
      </c>
      <c r="K40" s="22"/>
      <c r="L40" s="22"/>
      <c r="M40" s="22"/>
      <c r="N40" s="22"/>
      <c r="O40" s="22"/>
      <c r="P40" s="22"/>
    </row>
    <row r="41" spans="1:16" ht="39" customHeight="1">
      <c r="A41" s="22"/>
      <c r="B41" s="35"/>
      <c r="C41" s="1236" t="s">
        <v>571</v>
      </c>
      <c r="D41" s="1237"/>
      <c r="E41" s="1238"/>
      <c r="F41" s="36">
        <v>0</v>
      </c>
      <c r="G41" s="37">
        <v>0</v>
      </c>
      <c r="H41" s="37">
        <v>0</v>
      </c>
      <c r="I41" s="37">
        <v>0</v>
      </c>
      <c r="J41" s="38">
        <v>0</v>
      </c>
      <c r="K41" s="22"/>
      <c r="L41" s="22"/>
      <c r="M41" s="22"/>
      <c r="N41" s="22"/>
      <c r="O41" s="22"/>
      <c r="P41" s="22"/>
    </row>
    <row r="42" spans="1:16" ht="39" customHeight="1">
      <c r="A42" s="22"/>
      <c r="B42" s="39"/>
      <c r="C42" s="1236" t="s">
        <v>572</v>
      </c>
      <c r="D42" s="1237"/>
      <c r="E42" s="1238"/>
      <c r="F42" s="36" t="s">
        <v>513</v>
      </c>
      <c r="G42" s="37" t="s">
        <v>513</v>
      </c>
      <c r="H42" s="37" t="s">
        <v>513</v>
      </c>
      <c r="I42" s="37" t="s">
        <v>513</v>
      </c>
      <c r="J42" s="38" t="s">
        <v>513</v>
      </c>
      <c r="K42" s="22"/>
      <c r="L42" s="22"/>
      <c r="M42" s="22"/>
      <c r="N42" s="22"/>
      <c r="O42" s="22"/>
      <c r="P42" s="22"/>
    </row>
    <row r="43" spans="1:16" ht="39" customHeight="1" thickBot="1">
      <c r="A43" s="22"/>
      <c r="B43" s="40"/>
      <c r="C43" s="1239" t="s">
        <v>573</v>
      </c>
      <c r="D43" s="1240"/>
      <c r="E43" s="1241"/>
      <c r="F43" s="41">
        <v>0</v>
      </c>
      <c r="G43" s="42">
        <v>0</v>
      </c>
      <c r="H43" s="42">
        <v>0</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4cYlXquz0OWrrh9+IDN8Me0q7ak6q22w2WQuBMZQ95CjY5RsewdeBHkff5FVmBnu8y2h4oPG0ykcPZubDKFPw==" saltValue="wm4ieqNkpOM8ChcZF0VN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6" zoomScale="70" zoomScaleNormal="70" zoomScaleSheetLayoutView="55" workbookViewId="0">
      <selection activeCell="N58" sqref="N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44" t="s">
        <v>11</v>
      </c>
      <c r="C45" s="1245"/>
      <c r="D45" s="58"/>
      <c r="E45" s="1250" t="s">
        <v>12</v>
      </c>
      <c r="F45" s="1250"/>
      <c r="G45" s="1250"/>
      <c r="H45" s="1250"/>
      <c r="I45" s="1250"/>
      <c r="J45" s="1251"/>
      <c r="K45" s="59">
        <v>395</v>
      </c>
      <c r="L45" s="60">
        <v>392</v>
      </c>
      <c r="M45" s="60">
        <v>418</v>
      </c>
      <c r="N45" s="60">
        <v>401</v>
      </c>
      <c r="O45" s="61">
        <v>372</v>
      </c>
      <c r="P45" s="48"/>
      <c r="Q45" s="48"/>
      <c r="R45" s="48"/>
      <c r="S45" s="48"/>
      <c r="T45" s="48"/>
      <c r="U45" s="48"/>
    </row>
    <row r="46" spans="1:21" ht="30.75" customHeight="1">
      <c r="A46" s="48"/>
      <c r="B46" s="1246"/>
      <c r="C46" s="1247"/>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c r="A47" s="48"/>
      <c r="B47" s="1246"/>
      <c r="C47" s="1247"/>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c r="A48" s="48"/>
      <c r="B48" s="1246"/>
      <c r="C48" s="1247"/>
      <c r="D48" s="62"/>
      <c r="E48" s="1252" t="s">
        <v>15</v>
      </c>
      <c r="F48" s="1252"/>
      <c r="G48" s="1252"/>
      <c r="H48" s="1252"/>
      <c r="I48" s="1252"/>
      <c r="J48" s="1253"/>
      <c r="K48" s="63">
        <v>171</v>
      </c>
      <c r="L48" s="64">
        <v>154</v>
      </c>
      <c r="M48" s="64">
        <v>144</v>
      </c>
      <c r="N48" s="64">
        <v>202</v>
      </c>
      <c r="O48" s="65">
        <v>222</v>
      </c>
      <c r="P48" s="48"/>
      <c r="Q48" s="48"/>
      <c r="R48" s="48"/>
      <c r="S48" s="48"/>
      <c r="T48" s="48"/>
      <c r="U48" s="48"/>
    </row>
    <row r="49" spans="1:21" ht="30.75" customHeight="1">
      <c r="A49" s="48"/>
      <c r="B49" s="1246"/>
      <c r="C49" s="1247"/>
      <c r="D49" s="62"/>
      <c r="E49" s="1252" t="s">
        <v>16</v>
      </c>
      <c r="F49" s="1252"/>
      <c r="G49" s="1252"/>
      <c r="H49" s="1252"/>
      <c r="I49" s="1252"/>
      <c r="J49" s="1253"/>
      <c r="K49" s="63">
        <v>6</v>
      </c>
      <c r="L49" s="64">
        <v>6</v>
      </c>
      <c r="M49" s="64">
        <v>5</v>
      </c>
      <c r="N49" s="64">
        <v>12</v>
      </c>
      <c r="O49" s="65">
        <v>9</v>
      </c>
      <c r="P49" s="48"/>
      <c r="Q49" s="48"/>
      <c r="R49" s="48"/>
      <c r="S49" s="48"/>
      <c r="T49" s="48"/>
      <c r="U49" s="48"/>
    </row>
    <row r="50" spans="1:21" ht="30.75" customHeight="1">
      <c r="A50" s="48"/>
      <c r="B50" s="1246"/>
      <c r="C50" s="1247"/>
      <c r="D50" s="62"/>
      <c r="E50" s="1252" t="s">
        <v>17</v>
      </c>
      <c r="F50" s="1252"/>
      <c r="G50" s="1252"/>
      <c r="H50" s="1252"/>
      <c r="I50" s="1252"/>
      <c r="J50" s="1253"/>
      <c r="K50" s="63">
        <v>11</v>
      </c>
      <c r="L50" s="64">
        <v>7</v>
      </c>
      <c r="M50" s="64">
        <v>5</v>
      </c>
      <c r="N50" s="64">
        <v>3</v>
      </c>
      <c r="O50" s="65">
        <v>0</v>
      </c>
      <c r="P50" s="48"/>
      <c r="Q50" s="48"/>
      <c r="R50" s="48"/>
      <c r="S50" s="48"/>
      <c r="T50" s="48"/>
      <c r="U50" s="48"/>
    </row>
    <row r="51" spans="1:21" ht="30.75" customHeight="1">
      <c r="A51" s="48"/>
      <c r="B51" s="1248"/>
      <c r="C51" s="1249"/>
      <c r="D51" s="66"/>
      <c r="E51" s="1252" t="s">
        <v>18</v>
      </c>
      <c r="F51" s="1252"/>
      <c r="G51" s="1252"/>
      <c r="H51" s="1252"/>
      <c r="I51" s="1252"/>
      <c r="J51" s="1253"/>
      <c r="K51" s="63">
        <v>1</v>
      </c>
      <c r="L51" s="64">
        <v>0</v>
      </c>
      <c r="M51" s="64">
        <v>0</v>
      </c>
      <c r="N51" s="64">
        <v>0</v>
      </c>
      <c r="O51" s="65">
        <v>0</v>
      </c>
      <c r="P51" s="48"/>
      <c r="Q51" s="48"/>
      <c r="R51" s="48"/>
      <c r="S51" s="48"/>
      <c r="T51" s="48"/>
      <c r="U51" s="48"/>
    </row>
    <row r="52" spans="1:21" ht="30.75" customHeight="1">
      <c r="A52" s="48"/>
      <c r="B52" s="1254" t="s">
        <v>19</v>
      </c>
      <c r="C52" s="1255"/>
      <c r="D52" s="66"/>
      <c r="E52" s="1252" t="s">
        <v>20</v>
      </c>
      <c r="F52" s="1252"/>
      <c r="G52" s="1252"/>
      <c r="H52" s="1252"/>
      <c r="I52" s="1252"/>
      <c r="J52" s="1253"/>
      <c r="K52" s="63">
        <v>406</v>
      </c>
      <c r="L52" s="64">
        <v>404</v>
      </c>
      <c r="M52" s="64">
        <v>415</v>
      </c>
      <c r="N52" s="64">
        <v>403</v>
      </c>
      <c r="O52" s="65">
        <v>387</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178</v>
      </c>
      <c r="L53" s="69">
        <v>155</v>
      </c>
      <c r="M53" s="69">
        <v>157</v>
      </c>
      <c r="N53" s="69">
        <v>215</v>
      </c>
      <c r="O53" s="70">
        <v>216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60" t="s">
        <v>25</v>
      </c>
      <c r="C57" s="1261"/>
      <c r="D57" s="1264" t="s">
        <v>26</v>
      </c>
      <c r="E57" s="1265"/>
      <c r="F57" s="1265"/>
      <c r="G57" s="1265"/>
      <c r="H57" s="1265"/>
      <c r="I57" s="1265"/>
      <c r="J57" s="1266"/>
      <c r="K57" s="82" t="s">
        <v>590</v>
      </c>
      <c r="L57" s="82" t="s">
        <v>590</v>
      </c>
      <c r="M57" s="82" t="s">
        <v>590</v>
      </c>
      <c r="N57" s="82" t="s">
        <v>590</v>
      </c>
      <c r="O57" s="83" t="s">
        <v>591</v>
      </c>
    </row>
    <row r="58" spans="1:21" ht="31.5" customHeight="1" thickBot="1">
      <c r="B58" s="1262"/>
      <c r="C58" s="1263"/>
      <c r="D58" s="1267" t="s">
        <v>27</v>
      </c>
      <c r="E58" s="1268"/>
      <c r="F58" s="1268"/>
      <c r="G58" s="1268"/>
      <c r="H58" s="1268"/>
      <c r="I58" s="1268"/>
      <c r="J58" s="1269"/>
      <c r="K58" s="84" t="s">
        <v>590</v>
      </c>
      <c r="L58" s="84" t="s">
        <v>590</v>
      </c>
      <c r="M58" s="84" t="s">
        <v>590</v>
      </c>
      <c r="N58" s="84" t="s">
        <v>590</v>
      </c>
      <c r="O58" s="85" t="s">
        <v>592</v>
      </c>
    </row>
    <row r="59" spans="1:21" ht="24" customHeight="1">
      <c r="B59" s="86"/>
      <c r="C59" s="86"/>
      <c r="D59" s="87" t="s">
        <v>28</v>
      </c>
      <c r="E59" s="88"/>
      <c r="F59" s="88"/>
      <c r="G59" s="88"/>
      <c r="H59" s="88"/>
      <c r="I59" s="88"/>
      <c r="J59" s="88"/>
      <c r="K59" s="88"/>
      <c r="L59" s="88"/>
      <c r="M59" s="88"/>
      <c r="N59" s="88"/>
      <c r="O59" s="88"/>
    </row>
    <row r="60" spans="1:21" ht="24" customHeight="1">
      <c r="B60" s="89"/>
      <c r="C60" s="89"/>
      <c r="D60" s="87" t="s">
        <v>29</v>
      </c>
      <c r="E60" s="88"/>
      <c r="F60" s="88"/>
      <c r="G60" s="88"/>
      <c r="H60" s="88"/>
      <c r="I60" s="88"/>
      <c r="J60" s="88"/>
      <c r="K60" s="88"/>
      <c r="L60" s="88"/>
      <c r="M60" s="88"/>
      <c r="N60" s="88"/>
      <c r="O60" s="88"/>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us0fsw4DA0JWYD9y0+0hSdUuO934y/GFMNXwY/vigHIfFBuFAdLcQRmcOLiuhDSxuOs0eA4FX8X2Ijq1sw==" saltValue="H/onHT/c4vZ0QkulHqid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1" zoomScaleSheetLayoutView="100" workbookViewId="0">
      <selection activeCell="AU13" sqref="AU13:AX13"/>
    </sheetView>
  </sheetViews>
  <sheetFormatPr defaultColWidth="0" defaultRowHeight="13.5" customHeight="1" zeroHeight="1"/>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1" t="s">
        <v>9</v>
      </c>
    </row>
    <row r="40" spans="2:13" ht="27.75" customHeight="1" thickBot="1">
      <c r="B40" s="92" t="s">
        <v>10</v>
      </c>
      <c r="C40" s="93"/>
      <c r="D40" s="93"/>
      <c r="E40" s="94"/>
      <c r="F40" s="94"/>
      <c r="G40" s="94"/>
      <c r="H40" s="95" t="s">
        <v>2</v>
      </c>
      <c r="I40" s="96" t="s">
        <v>555</v>
      </c>
      <c r="J40" s="97" t="s">
        <v>556</v>
      </c>
      <c r="K40" s="97" t="s">
        <v>557</v>
      </c>
      <c r="L40" s="97" t="s">
        <v>558</v>
      </c>
      <c r="M40" s="98" t="s">
        <v>559</v>
      </c>
    </row>
    <row r="41" spans="2:13" ht="27.75" customHeight="1">
      <c r="B41" s="1270" t="s">
        <v>30</v>
      </c>
      <c r="C41" s="1271"/>
      <c r="D41" s="99"/>
      <c r="E41" s="1276" t="s">
        <v>31</v>
      </c>
      <c r="F41" s="1276"/>
      <c r="G41" s="1276"/>
      <c r="H41" s="1277"/>
      <c r="I41" s="100">
        <v>3909</v>
      </c>
      <c r="J41" s="101">
        <v>4243</v>
      </c>
      <c r="K41" s="101">
        <v>4385</v>
      </c>
      <c r="L41" s="101">
        <v>4434</v>
      </c>
      <c r="M41" s="102">
        <v>4554</v>
      </c>
    </row>
    <row r="42" spans="2:13" ht="27.75" customHeight="1">
      <c r="B42" s="1272"/>
      <c r="C42" s="1273"/>
      <c r="D42" s="103"/>
      <c r="E42" s="1278" t="s">
        <v>32</v>
      </c>
      <c r="F42" s="1278"/>
      <c r="G42" s="1278"/>
      <c r="H42" s="1279"/>
      <c r="I42" s="104">
        <v>16</v>
      </c>
      <c r="J42" s="105">
        <v>9</v>
      </c>
      <c r="K42" s="105">
        <v>4</v>
      </c>
      <c r="L42" s="105">
        <v>1</v>
      </c>
      <c r="M42" s="106">
        <v>1</v>
      </c>
    </row>
    <row r="43" spans="2:13" ht="27.75" customHeight="1">
      <c r="B43" s="1272"/>
      <c r="C43" s="1273"/>
      <c r="D43" s="103"/>
      <c r="E43" s="1278" t="s">
        <v>33</v>
      </c>
      <c r="F43" s="1278"/>
      <c r="G43" s="1278"/>
      <c r="H43" s="1279"/>
      <c r="I43" s="104">
        <v>2080</v>
      </c>
      <c r="J43" s="105">
        <v>1919</v>
      </c>
      <c r="K43" s="105">
        <v>1774</v>
      </c>
      <c r="L43" s="105">
        <v>1779</v>
      </c>
      <c r="M43" s="106">
        <v>1896</v>
      </c>
    </row>
    <row r="44" spans="2:13" ht="27.75" customHeight="1">
      <c r="B44" s="1272"/>
      <c r="C44" s="1273"/>
      <c r="D44" s="103"/>
      <c r="E44" s="1278" t="s">
        <v>34</v>
      </c>
      <c r="F44" s="1278"/>
      <c r="G44" s="1278"/>
      <c r="H44" s="1279"/>
      <c r="I44" s="104">
        <v>18</v>
      </c>
      <c r="J44" s="105">
        <v>2</v>
      </c>
      <c r="K44" s="105">
        <v>35</v>
      </c>
      <c r="L44" s="105">
        <v>35</v>
      </c>
      <c r="M44" s="106">
        <v>47</v>
      </c>
    </row>
    <row r="45" spans="2:13" ht="27.75" customHeight="1">
      <c r="B45" s="1272"/>
      <c r="C45" s="1273"/>
      <c r="D45" s="103"/>
      <c r="E45" s="1278" t="s">
        <v>35</v>
      </c>
      <c r="F45" s="1278"/>
      <c r="G45" s="1278"/>
      <c r="H45" s="1279"/>
      <c r="I45" s="104">
        <v>452</v>
      </c>
      <c r="J45" s="105">
        <v>443</v>
      </c>
      <c r="K45" s="105">
        <v>412</v>
      </c>
      <c r="L45" s="105">
        <v>387</v>
      </c>
      <c r="M45" s="106">
        <v>356</v>
      </c>
    </row>
    <row r="46" spans="2:13" ht="27.75" customHeight="1">
      <c r="B46" s="1272"/>
      <c r="C46" s="1273"/>
      <c r="D46" s="107"/>
      <c r="E46" s="1278" t="s">
        <v>36</v>
      </c>
      <c r="F46" s="1278"/>
      <c r="G46" s="1278"/>
      <c r="H46" s="1279"/>
      <c r="I46" s="104" t="s">
        <v>513</v>
      </c>
      <c r="J46" s="105" t="s">
        <v>513</v>
      </c>
      <c r="K46" s="105" t="s">
        <v>513</v>
      </c>
      <c r="L46" s="105" t="s">
        <v>513</v>
      </c>
      <c r="M46" s="106" t="s">
        <v>513</v>
      </c>
    </row>
    <row r="47" spans="2:13" ht="27.75" customHeight="1">
      <c r="B47" s="1272"/>
      <c r="C47" s="1273"/>
      <c r="D47" s="108"/>
      <c r="E47" s="1280" t="s">
        <v>37</v>
      </c>
      <c r="F47" s="1281"/>
      <c r="G47" s="1281"/>
      <c r="H47" s="1282"/>
      <c r="I47" s="104" t="s">
        <v>513</v>
      </c>
      <c r="J47" s="105" t="s">
        <v>513</v>
      </c>
      <c r="K47" s="105" t="s">
        <v>513</v>
      </c>
      <c r="L47" s="105" t="s">
        <v>513</v>
      </c>
      <c r="M47" s="106" t="s">
        <v>513</v>
      </c>
    </row>
    <row r="48" spans="2:13" ht="27.75" customHeight="1">
      <c r="B48" s="1272"/>
      <c r="C48" s="1273"/>
      <c r="D48" s="103"/>
      <c r="E48" s="1278" t="s">
        <v>38</v>
      </c>
      <c r="F48" s="1278"/>
      <c r="G48" s="1278"/>
      <c r="H48" s="1279"/>
      <c r="I48" s="104" t="s">
        <v>513</v>
      </c>
      <c r="J48" s="105" t="s">
        <v>513</v>
      </c>
      <c r="K48" s="105" t="s">
        <v>513</v>
      </c>
      <c r="L48" s="105" t="s">
        <v>513</v>
      </c>
      <c r="M48" s="106" t="s">
        <v>513</v>
      </c>
    </row>
    <row r="49" spans="2:13" ht="27.75" customHeight="1">
      <c r="B49" s="1274"/>
      <c r="C49" s="1275"/>
      <c r="D49" s="103"/>
      <c r="E49" s="1278" t="s">
        <v>39</v>
      </c>
      <c r="F49" s="1278"/>
      <c r="G49" s="1278"/>
      <c r="H49" s="1279"/>
      <c r="I49" s="104" t="s">
        <v>513</v>
      </c>
      <c r="J49" s="105" t="s">
        <v>513</v>
      </c>
      <c r="K49" s="105" t="s">
        <v>513</v>
      </c>
      <c r="L49" s="105" t="s">
        <v>513</v>
      </c>
      <c r="M49" s="106" t="s">
        <v>513</v>
      </c>
    </row>
    <row r="50" spans="2:13" ht="27.75" customHeight="1">
      <c r="B50" s="1283" t="s">
        <v>40</v>
      </c>
      <c r="C50" s="1284"/>
      <c r="D50" s="109"/>
      <c r="E50" s="1278" t="s">
        <v>41</v>
      </c>
      <c r="F50" s="1278"/>
      <c r="G50" s="1278"/>
      <c r="H50" s="1279"/>
      <c r="I50" s="104">
        <v>1519</v>
      </c>
      <c r="J50" s="105">
        <v>1603</v>
      </c>
      <c r="K50" s="105">
        <v>1464</v>
      </c>
      <c r="L50" s="105">
        <v>1240</v>
      </c>
      <c r="M50" s="106">
        <v>997</v>
      </c>
    </row>
    <row r="51" spans="2:13" ht="27.75" customHeight="1">
      <c r="B51" s="1272"/>
      <c r="C51" s="1273"/>
      <c r="D51" s="103"/>
      <c r="E51" s="1278" t="s">
        <v>42</v>
      </c>
      <c r="F51" s="1278"/>
      <c r="G51" s="1278"/>
      <c r="H51" s="1279"/>
      <c r="I51" s="104">
        <v>218</v>
      </c>
      <c r="J51" s="105">
        <v>187</v>
      </c>
      <c r="K51" s="105">
        <v>156</v>
      </c>
      <c r="L51" s="105">
        <v>150</v>
      </c>
      <c r="M51" s="106">
        <v>144</v>
      </c>
    </row>
    <row r="52" spans="2:13" ht="27.75" customHeight="1">
      <c r="B52" s="1274"/>
      <c r="C52" s="1275"/>
      <c r="D52" s="103"/>
      <c r="E52" s="1278" t="s">
        <v>43</v>
      </c>
      <c r="F52" s="1278"/>
      <c r="G52" s="1278"/>
      <c r="H52" s="1279"/>
      <c r="I52" s="104">
        <v>4074</v>
      </c>
      <c r="J52" s="105">
        <v>4244</v>
      </c>
      <c r="K52" s="105">
        <v>4372</v>
      </c>
      <c r="L52" s="105">
        <v>4353</v>
      </c>
      <c r="M52" s="106">
        <v>4327</v>
      </c>
    </row>
    <row r="53" spans="2:13" ht="27.75" customHeight="1" thickBot="1">
      <c r="B53" s="1285" t="s">
        <v>44</v>
      </c>
      <c r="C53" s="1286"/>
      <c r="D53" s="110"/>
      <c r="E53" s="1287" t="s">
        <v>45</v>
      </c>
      <c r="F53" s="1287"/>
      <c r="G53" s="1287"/>
      <c r="H53" s="1288"/>
      <c r="I53" s="111">
        <v>666</v>
      </c>
      <c r="J53" s="112">
        <v>583</v>
      </c>
      <c r="K53" s="112">
        <v>617</v>
      </c>
      <c r="L53" s="112">
        <v>893</v>
      </c>
      <c r="M53" s="113">
        <v>1385</v>
      </c>
    </row>
    <row r="54" spans="2:13" ht="27.75" customHeight="1">
      <c r="B54" s="114" t="s">
        <v>46</v>
      </c>
      <c r="C54" s="115"/>
      <c r="D54" s="115"/>
      <c r="E54" s="116"/>
      <c r="F54" s="116"/>
      <c r="G54" s="116"/>
      <c r="H54" s="116"/>
      <c r="I54" s="117"/>
      <c r="J54" s="117"/>
      <c r="K54" s="117"/>
      <c r="L54" s="117"/>
      <c r="M54" s="11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JD4GfXj90k/0+aCcmKWSQW21tb6BceYW+b1cE032B0G7e32/oGx/9X5hvSczkq6r5BwOMQkna5+Qh5swnoDw==" saltValue="EJyhwjafDHDJUbB2uMv4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1" zoomScale="55" zoomScaleNormal="55"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8" t="s">
        <v>47</v>
      </c>
    </row>
    <row r="54" spans="2:8" ht="29.25" customHeight="1" thickBot="1">
      <c r="B54" s="119" t="s">
        <v>1</v>
      </c>
      <c r="C54" s="120"/>
      <c r="D54" s="120"/>
      <c r="E54" s="121" t="s">
        <v>2</v>
      </c>
      <c r="F54" s="122" t="s">
        <v>557</v>
      </c>
      <c r="G54" s="122" t="s">
        <v>558</v>
      </c>
      <c r="H54" s="123" t="s">
        <v>559</v>
      </c>
    </row>
    <row r="55" spans="2:8" ht="52.5" customHeight="1">
      <c r="B55" s="124"/>
      <c r="C55" s="1297" t="s">
        <v>48</v>
      </c>
      <c r="D55" s="1297"/>
      <c r="E55" s="1298"/>
      <c r="F55" s="125">
        <v>728</v>
      </c>
      <c r="G55" s="125">
        <v>600</v>
      </c>
      <c r="H55" s="126">
        <v>440</v>
      </c>
    </row>
    <row r="56" spans="2:8" ht="52.5" customHeight="1">
      <c r="B56" s="127"/>
      <c r="C56" s="1299" t="s">
        <v>49</v>
      </c>
      <c r="D56" s="1299"/>
      <c r="E56" s="1300"/>
      <c r="F56" s="128">
        <v>89</v>
      </c>
      <c r="G56" s="128">
        <v>87</v>
      </c>
      <c r="H56" s="129">
        <v>85</v>
      </c>
    </row>
    <row r="57" spans="2:8" ht="53.25" customHeight="1">
      <c r="B57" s="127"/>
      <c r="C57" s="1301" t="s">
        <v>50</v>
      </c>
      <c r="D57" s="1301"/>
      <c r="E57" s="1302"/>
      <c r="F57" s="130">
        <v>561</v>
      </c>
      <c r="G57" s="130">
        <v>464</v>
      </c>
      <c r="H57" s="131">
        <v>382</v>
      </c>
    </row>
    <row r="58" spans="2:8" ht="45.75" customHeight="1">
      <c r="B58" s="132"/>
      <c r="C58" s="1289" t="s">
        <v>593</v>
      </c>
      <c r="D58" s="1290"/>
      <c r="E58" s="1291"/>
      <c r="F58" s="133">
        <v>402</v>
      </c>
      <c r="G58" s="133">
        <v>333</v>
      </c>
      <c r="H58" s="134">
        <v>254</v>
      </c>
    </row>
    <row r="59" spans="2:8" ht="45.75" customHeight="1">
      <c r="B59" s="132"/>
      <c r="C59" s="1289" t="s">
        <v>594</v>
      </c>
      <c r="D59" s="1290"/>
      <c r="E59" s="1291"/>
      <c r="F59" s="133">
        <v>107</v>
      </c>
      <c r="G59" s="133">
        <v>107</v>
      </c>
      <c r="H59" s="134">
        <v>103</v>
      </c>
    </row>
    <row r="60" spans="2:8" ht="45.75" customHeight="1">
      <c r="B60" s="132"/>
      <c r="C60" s="1289" t="s">
        <v>595</v>
      </c>
      <c r="D60" s="1290"/>
      <c r="E60" s="1291"/>
      <c r="F60" s="133">
        <v>10</v>
      </c>
      <c r="G60" s="133">
        <v>10</v>
      </c>
      <c r="H60" s="134">
        <v>10</v>
      </c>
    </row>
    <row r="61" spans="2:8" ht="45.75" customHeight="1">
      <c r="B61" s="132"/>
      <c r="C61" s="1289" t="s">
        <v>596</v>
      </c>
      <c r="D61" s="1290"/>
      <c r="E61" s="1291"/>
      <c r="F61" s="133">
        <v>33</v>
      </c>
      <c r="G61" s="133">
        <v>8</v>
      </c>
      <c r="H61" s="134">
        <v>8</v>
      </c>
    </row>
    <row r="62" spans="2:8" ht="45.75" customHeight="1" thickBot="1">
      <c r="B62" s="135"/>
      <c r="C62" s="1292" t="s">
        <v>597</v>
      </c>
      <c r="D62" s="1293"/>
      <c r="E62" s="1294"/>
      <c r="F62" s="136">
        <v>2</v>
      </c>
      <c r="G62" s="136">
        <v>3</v>
      </c>
      <c r="H62" s="137">
        <v>5</v>
      </c>
    </row>
    <row r="63" spans="2:8" ht="52.5" customHeight="1" thickBot="1">
      <c r="B63" s="138"/>
      <c r="C63" s="1295" t="s">
        <v>51</v>
      </c>
      <c r="D63" s="1295"/>
      <c r="E63" s="1296"/>
      <c r="F63" s="139">
        <v>1378</v>
      </c>
      <c r="G63" s="139">
        <v>1151</v>
      </c>
      <c r="H63" s="140">
        <v>908</v>
      </c>
    </row>
    <row r="64" spans="2:8" ht="15" customHeight="1"/>
    <row r="65" ht="0" hidden="1" customHeight="1"/>
    <row r="66" ht="0" hidden="1" customHeight="1"/>
  </sheetData>
  <sheetProtection algorithmName="SHA-512" hashValue="3UXESuNaKojkrCBVhokA1WhaCUc6hGeWiaDK5ruoQi9YeNWq2LSSOPJm17EPe66/e8MnRIs05cAeHIo7AQLyCQ==" saltValue="BbtDJIowS+4qjOQ9dD4g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L44" sqref="AL44"/>
    </sheetView>
  </sheetViews>
  <sheetFormatPr defaultColWidth="0" defaultRowHeight="13.5" customHeight="1" zeroHeight="1"/>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383"/>
      <c r="B1" s="384"/>
      <c r="DD1" s="385"/>
      <c r="DE1" s="385"/>
    </row>
    <row r="2" spans="1:143" ht="25.5" customHeight="1">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598</v>
      </c>
    </row>
    <row r="11" spans="1:143" s="288" customFormat="1">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598</v>
      </c>
    </row>
    <row r="13" spans="1:143" s="288" customFormat="1">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c r="DD19" s="385"/>
      <c r="DE19" s="385"/>
    </row>
    <row r="20" spans="1:351">
      <c r="DD20" s="385"/>
      <c r="DE20" s="385"/>
    </row>
    <row r="21" spans="1:351" ht="17.2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c r="B22" s="392"/>
      <c r="MM22" s="391"/>
    </row>
    <row r="23" spans="1:351">
      <c r="B23" s="392"/>
    </row>
    <row r="24" spans="1:351">
      <c r="B24" s="392"/>
    </row>
    <row r="25" spans="1:351">
      <c r="B25" s="392"/>
    </row>
    <row r="26" spans="1:351">
      <c r="B26" s="392"/>
    </row>
    <row r="27" spans="1:351">
      <c r="B27" s="392"/>
    </row>
    <row r="28" spans="1:351">
      <c r="B28" s="392"/>
    </row>
    <row r="29" spans="1:351">
      <c r="B29" s="392"/>
    </row>
    <row r="30" spans="1:351">
      <c r="B30" s="392"/>
    </row>
    <row r="31" spans="1:351">
      <c r="B31" s="392"/>
    </row>
    <row r="32" spans="1:351">
      <c r="B32" s="392"/>
    </row>
    <row r="33" spans="2:109">
      <c r="B33" s="392"/>
    </row>
    <row r="34" spans="2:109">
      <c r="B34" s="392"/>
    </row>
    <row r="35" spans="2:109">
      <c r="B35" s="392"/>
    </row>
    <row r="36" spans="2:109">
      <c r="B36" s="392"/>
    </row>
    <row r="37" spans="2:109">
      <c r="B37" s="392"/>
    </row>
    <row r="38" spans="2:109">
      <c r="B38" s="392"/>
    </row>
    <row r="39" spans="2:109">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c r="B40" s="397"/>
      <c r="DD40" s="397"/>
      <c r="DE40" s="385"/>
    </row>
    <row r="41" spans="2:109" ht="17.25">
      <c r="B41" s="398" t="s">
        <v>599</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c r="B42" s="392"/>
      <c r="G42" s="399"/>
      <c r="I42" s="400"/>
      <c r="J42" s="400"/>
      <c r="K42" s="400"/>
      <c r="AM42" s="399"/>
      <c r="AN42" s="399" t="s">
        <v>600</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c r="B43" s="392"/>
      <c r="AN43" s="1316" t="s">
        <v>613</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c r="B44" s="392"/>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c r="B45" s="392"/>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c r="B46" s="392"/>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c r="B47" s="392"/>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c r="B49" s="392"/>
      <c r="AN49" s="385" t="s">
        <v>601</v>
      </c>
    </row>
    <row r="50" spans="1:109">
      <c r="B50" s="392"/>
      <c r="G50" s="1309"/>
      <c r="H50" s="1309"/>
      <c r="I50" s="1309"/>
      <c r="J50" s="1309"/>
      <c r="K50" s="402"/>
      <c r="L50" s="402"/>
      <c r="M50" s="403"/>
      <c r="N50" s="403"/>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08" t="s">
        <v>555</v>
      </c>
      <c r="BQ50" s="1308"/>
      <c r="BR50" s="1308"/>
      <c r="BS50" s="1308"/>
      <c r="BT50" s="1308"/>
      <c r="BU50" s="1308"/>
      <c r="BV50" s="1308"/>
      <c r="BW50" s="1308"/>
      <c r="BX50" s="1308" t="s">
        <v>556</v>
      </c>
      <c r="BY50" s="1308"/>
      <c r="BZ50" s="1308"/>
      <c r="CA50" s="1308"/>
      <c r="CB50" s="1308"/>
      <c r="CC50" s="1308"/>
      <c r="CD50" s="1308"/>
      <c r="CE50" s="1308"/>
      <c r="CF50" s="1308" t="s">
        <v>557</v>
      </c>
      <c r="CG50" s="1308"/>
      <c r="CH50" s="1308"/>
      <c r="CI50" s="1308"/>
      <c r="CJ50" s="1308"/>
      <c r="CK50" s="1308"/>
      <c r="CL50" s="1308"/>
      <c r="CM50" s="1308"/>
      <c r="CN50" s="1308" t="s">
        <v>558</v>
      </c>
      <c r="CO50" s="1308"/>
      <c r="CP50" s="1308"/>
      <c r="CQ50" s="1308"/>
      <c r="CR50" s="1308"/>
      <c r="CS50" s="1308"/>
      <c r="CT50" s="1308"/>
      <c r="CU50" s="1308"/>
      <c r="CV50" s="1308" t="s">
        <v>559</v>
      </c>
      <c r="CW50" s="1308"/>
      <c r="CX50" s="1308"/>
      <c r="CY50" s="1308"/>
      <c r="CZ50" s="1308"/>
      <c r="DA50" s="1308"/>
      <c r="DB50" s="1308"/>
      <c r="DC50" s="1308"/>
    </row>
    <row r="51" spans="1:109" ht="13.5" customHeight="1">
      <c r="B51" s="392"/>
      <c r="G51" s="1311"/>
      <c r="H51" s="1311"/>
      <c r="I51" s="1325"/>
      <c r="J51" s="1325"/>
      <c r="K51" s="1310"/>
      <c r="L51" s="1310"/>
      <c r="M51" s="1310"/>
      <c r="N51" s="1310"/>
      <c r="AM51" s="401"/>
      <c r="AN51" s="1306" t="s">
        <v>602</v>
      </c>
      <c r="AO51" s="1306"/>
      <c r="AP51" s="1306"/>
      <c r="AQ51" s="1306"/>
      <c r="AR51" s="1306"/>
      <c r="AS51" s="1306"/>
      <c r="AT51" s="1306"/>
      <c r="AU51" s="1306"/>
      <c r="AV51" s="1306"/>
      <c r="AW51" s="1306"/>
      <c r="AX51" s="1306"/>
      <c r="AY51" s="1306"/>
      <c r="AZ51" s="1306"/>
      <c r="BA51" s="1306"/>
      <c r="BB51" s="1306" t="s">
        <v>603</v>
      </c>
      <c r="BC51" s="1306"/>
      <c r="BD51" s="1306"/>
      <c r="BE51" s="1306"/>
      <c r="BF51" s="1306"/>
      <c r="BG51" s="1306"/>
      <c r="BH51" s="1306"/>
      <c r="BI51" s="1306"/>
      <c r="BJ51" s="1306"/>
      <c r="BK51" s="1306"/>
      <c r="BL51" s="1306"/>
      <c r="BM51" s="1306"/>
      <c r="BN51" s="1306"/>
      <c r="BO51" s="1306"/>
      <c r="BP51" s="1315"/>
      <c r="BQ51" s="1303"/>
      <c r="BR51" s="1303"/>
      <c r="BS51" s="1303"/>
      <c r="BT51" s="1303"/>
      <c r="BU51" s="1303"/>
      <c r="BV51" s="1303"/>
      <c r="BW51" s="1303"/>
      <c r="BX51" s="1303">
        <v>34.799999999999997</v>
      </c>
      <c r="BY51" s="1303"/>
      <c r="BZ51" s="1303"/>
      <c r="CA51" s="1303"/>
      <c r="CB51" s="1303"/>
      <c r="CC51" s="1303"/>
      <c r="CD51" s="1303"/>
      <c r="CE51" s="1303"/>
      <c r="CF51" s="1303">
        <v>38.200000000000003</v>
      </c>
      <c r="CG51" s="1303"/>
      <c r="CH51" s="1303"/>
      <c r="CI51" s="1303"/>
      <c r="CJ51" s="1303"/>
      <c r="CK51" s="1303"/>
      <c r="CL51" s="1303"/>
      <c r="CM51" s="1303"/>
      <c r="CN51" s="1303">
        <v>57.8</v>
      </c>
      <c r="CO51" s="1303"/>
      <c r="CP51" s="1303"/>
      <c r="CQ51" s="1303"/>
      <c r="CR51" s="1303"/>
      <c r="CS51" s="1303"/>
      <c r="CT51" s="1303"/>
      <c r="CU51" s="1303"/>
      <c r="CV51" s="1303">
        <v>91.9</v>
      </c>
      <c r="CW51" s="1303"/>
      <c r="CX51" s="1303"/>
      <c r="CY51" s="1303"/>
      <c r="CZ51" s="1303"/>
      <c r="DA51" s="1303"/>
      <c r="DB51" s="1303"/>
      <c r="DC51" s="1303"/>
    </row>
    <row r="52" spans="1:109">
      <c r="B52" s="392"/>
      <c r="G52" s="1311"/>
      <c r="H52" s="1311"/>
      <c r="I52" s="1325"/>
      <c r="J52" s="1325"/>
      <c r="K52" s="1310"/>
      <c r="L52" s="1310"/>
      <c r="M52" s="1310"/>
      <c r="N52" s="1310"/>
      <c r="AM52" s="401"/>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c r="A53" s="400"/>
      <c r="B53" s="392"/>
      <c r="G53" s="1311"/>
      <c r="H53" s="1311"/>
      <c r="I53" s="1309"/>
      <c r="J53" s="1309"/>
      <c r="K53" s="1310"/>
      <c r="L53" s="1310"/>
      <c r="M53" s="1310"/>
      <c r="N53" s="1310"/>
      <c r="AM53" s="401"/>
      <c r="AN53" s="1306"/>
      <c r="AO53" s="1306"/>
      <c r="AP53" s="1306"/>
      <c r="AQ53" s="1306"/>
      <c r="AR53" s="1306"/>
      <c r="AS53" s="1306"/>
      <c r="AT53" s="1306"/>
      <c r="AU53" s="1306"/>
      <c r="AV53" s="1306"/>
      <c r="AW53" s="1306"/>
      <c r="AX53" s="1306"/>
      <c r="AY53" s="1306"/>
      <c r="AZ53" s="1306"/>
      <c r="BA53" s="1306"/>
      <c r="BB53" s="1306" t="s">
        <v>604</v>
      </c>
      <c r="BC53" s="1306"/>
      <c r="BD53" s="1306"/>
      <c r="BE53" s="1306"/>
      <c r="BF53" s="1306"/>
      <c r="BG53" s="1306"/>
      <c r="BH53" s="1306"/>
      <c r="BI53" s="1306"/>
      <c r="BJ53" s="1306"/>
      <c r="BK53" s="1306"/>
      <c r="BL53" s="1306"/>
      <c r="BM53" s="1306"/>
      <c r="BN53" s="1306"/>
      <c r="BO53" s="1306"/>
      <c r="BP53" s="1315"/>
      <c r="BQ53" s="1303"/>
      <c r="BR53" s="1303"/>
      <c r="BS53" s="1303"/>
      <c r="BT53" s="1303"/>
      <c r="BU53" s="1303"/>
      <c r="BV53" s="1303"/>
      <c r="BW53" s="1303"/>
      <c r="BX53" s="1303">
        <v>66.599999999999994</v>
      </c>
      <c r="BY53" s="1303"/>
      <c r="BZ53" s="1303"/>
      <c r="CA53" s="1303"/>
      <c r="CB53" s="1303"/>
      <c r="CC53" s="1303"/>
      <c r="CD53" s="1303"/>
      <c r="CE53" s="1303"/>
      <c r="CF53" s="1303">
        <v>70.900000000000006</v>
      </c>
      <c r="CG53" s="1303"/>
      <c r="CH53" s="1303"/>
      <c r="CI53" s="1303"/>
      <c r="CJ53" s="1303"/>
      <c r="CK53" s="1303"/>
      <c r="CL53" s="1303"/>
      <c r="CM53" s="1303"/>
      <c r="CN53" s="1303">
        <v>72.900000000000006</v>
      </c>
      <c r="CO53" s="1303"/>
      <c r="CP53" s="1303"/>
      <c r="CQ53" s="1303"/>
      <c r="CR53" s="1303"/>
      <c r="CS53" s="1303"/>
      <c r="CT53" s="1303"/>
      <c r="CU53" s="1303"/>
      <c r="CV53" s="1303">
        <v>70.2</v>
      </c>
      <c r="CW53" s="1303"/>
      <c r="CX53" s="1303"/>
      <c r="CY53" s="1303"/>
      <c r="CZ53" s="1303"/>
      <c r="DA53" s="1303"/>
      <c r="DB53" s="1303"/>
      <c r="DC53" s="1303"/>
    </row>
    <row r="54" spans="1:109">
      <c r="A54" s="400"/>
      <c r="B54" s="392"/>
      <c r="G54" s="1311"/>
      <c r="H54" s="1311"/>
      <c r="I54" s="1309"/>
      <c r="J54" s="1309"/>
      <c r="K54" s="1310"/>
      <c r="L54" s="1310"/>
      <c r="M54" s="1310"/>
      <c r="N54" s="1310"/>
      <c r="AM54" s="401"/>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c r="A55" s="400"/>
      <c r="B55" s="392"/>
      <c r="G55" s="1309"/>
      <c r="H55" s="1309"/>
      <c r="I55" s="1309"/>
      <c r="J55" s="1309"/>
      <c r="K55" s="1310"/>
      <c r="L55" s="1310"/>
      <c r="M55" s="1310"/>
      <c r="N55" s="1310"/>
      <c r="AN55" s="1308" t="s">
        <v>605</v>
      </c>
      <c r="AO55" s="1308"/>
      <c r="AP55" s="1308"/>
      <c r="AQ55" s="1308"/>
      <c r="AR55" s="1308"/>
      <c r="AS55" s="1308"/>
      <c r="AT55" s="1308"/>
      <c r="AU55" s="1308"/>
      <c r="AV55" s="1308"/>
      <c r="AW55" s="1308"/>
      <c r="AX55" s="1308"/>
      <c r="AY55" s="1308"/>
      <c r="AZ55" s="1308"/>
      <c r="BA55" s="1308"/>
      <c r="BB55" s="1306" t="s">
        <v>603</v>
      </c>
      <c r="BC55" s="1306"/>
      <c r="BD55" s="1306"/>
      <c r="BE55" s="1306"/>
      <c r="BF55" s="1306"/>
      <c r="BG55" s="1306"/>
      <c r="BH55" s="1306"/>
      <c r="BI55" s="1306"/>
      <c r="BJ55" s="1306"/>
      <c r="BK55" s="1306"/>
      <c r="BL55" s="1306"/>
      <c r="BM55" s="1306"/>
      <c r="BN55" s="1306"/>
      <c r="BO55" s="1306"/>
      <c r="BP55" s="1315"/>
      <c r="BQ55" s="1303"/>
      <c r="BR55" s="1303"/>
      <c r="BS55" s="1303"/>
      <c r="BT55" s="1303"/>
      <c r="BU55" s="1303"/>
      <c r="BV55" s="1303"/>
      <c r="BW55" s="1303"/>
      <c r="BX55" s="1303">
        <v>0</v>
      </c>
      <c r="BY55" s="1303"/>
      <c r="BZ55" s="1303"/>
      <c r="CA55" s="1303"/>
      <c r="CB55" s="1303"/>
      <c r="CC55" s="1303"/>
      <c r="CD55" s="1303"/>
      <c r="CE55" s="1303"/>
      <c r="CF55" s="1303">
        <v>0</v>
      </c>
      <c r="CG55" s="1303"/>
      <c r="CH55" s="1303"/>
      <c r="CI55" s="1303"/>
      <c r="CJ55" s="1303"/>
      <c r="CK55" s="1303"/>
      <c r="CL55" s="1303"/>
      <c r="CM55" s="1303"/>
      <c r="CN55" s="1303">
        <v>0</v>
      </c>
      <c r="CO55" s="1303"/>
      <c r="CP55" s="1303"/>
      <c r="CQ55" s="1303"/>
      <c r="CR55" s="1303"/>
      <c r="CS55" s="1303"/>
      <c r="CT55" s="1303"/>
      <c r="CU55" s="1303"/>
      <c r="CV55" s="1303">
        <v>0</v>
      </c>
      <c r="CW55" s="1303"/>
      <c r="CX55" s="1303"/>
      <c r="CY55" s="1303"/>
      <c r="CZ55" s="1303"/>
      <c r="DA55" s="1303"/>
      <c r="DB55" s="1303"/>
      <c r="DC55" s="1303"/>
    </row>
    <row r="56" spans="1:109">
      <c r="A56" s="400"/>
      <c r="B56" s="392"/>
      <c r="G56" s="1309"/>
      <c r="H56" s="1309"/>
      <c r="I56" s="1309"/>
      <c r="J56" s="1309"/>
      <c r="K56" s="1310"/>
      <c r="L56" s="1310"/>
      <c r="M56" s="1310"/>
      <c r="N56" s="1310"/>
      <c r="AN56" s="1308"/>
      <c r="AO56" s="1308"/>
      <c r="AP56" s="1308"/>
      <c r="AQ56" s="1308"/>
      <c r="AR56" s="1308"/>
      <c r="AS56" s="1308"/>
      <c r="AT56" s="1308"/>
      <c r="AU56" s="1308"/>
      <c r="AV56" s="1308"/>
      <c r="AW56" s="1308"/>
      <c r="AX56" s="1308"/>
      <c r="AY56" s="1308"/>
      <c r="AZ56" s="1308"/>
      <c r="BA56" s="1308"/>
      <c r="BB56" s="1306"/>
      <c r="BC56" s="1306"/>
      <c r="BD56" s="1306"/>
      <c r="BE56" s="1306"/>
      <c r="BF56" s="1306"/>
      <c r="BG56" s="1306"/>
      <c r="BH56" s="1306"/>
      <c r="BI56" s="1306"/>
      <c r="BJ56" s="1306"/>
      <c r="BK56" s="1306"/>
      <c r="BL56" s="1306"/>
      <c r="BM56" s="1306"/>
      <c r="BN56" s="1306"/>
      <c r="BO56" s="1306"/>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0" customFormat="1">
      <c r="B57" s="404"/>
      <c r="G57" s="1309"/>
      <c r="H57" s="1309"/>
      <c r="I57" s="1304"/>
      <c r="J57" s="1304"/>
      <c r="K57" s="1310"/>
      <c r="L57" s="1310"/>
      <c r="M57" s="1310"/>
      <c r="N57" s="1310"/>
      <c r="AM57" s="385"/>
      <c r="AN57" s="1308"/>
      <c r="AO57" s="1308"/>
      <c r="AP57" s="1308"/>
      <c r="AQ57" s="1308"/>
      <c r="AR57" s="1308"/>
      <c r="AS57" s="1308"/>
      <c r="AT57" s="1308"/>
      <c r="AU57" s="1308"/>
      <c r="AV57" s="1308"/>
      <c r="AW57" s="1308"/>
      <c r="AX57" s="1308"/>
      <c r="AY57" s="1308"/>
      <c r="AZ57" s="1308"/>
      <c r="BA57" s="1308"/>
      <c r="BB57" s="1306" t="s">
        <v>606</v>
      </c>
      <c r="BC57" s="1306"/>
      <c r="BD57" s="1306"/>
      <c r="BE57" s="1306"/>
      <c r="BF57" s="1306"/>
      <c r="BG57" s="1306"/>
      <c r="BH57" s="1306"/>
      <c r="BI57" s="1306"/>
      <c r="BJ57" s="1306"/>
      <c r="BK57" s="1306"/>
      <c r="BL57" s="1306"/>
      <c r="BM57" s="1306"/>
      <c r="BN57" s="1306"/>
      <c r="BO57" s="1306"/>
      <c r="BP57" s="1315"/>
      <c r="BQ57" s="1303"/>
      <c r="BR57" s="1303"/>
      <c r="BS57" s="1303"/>
      <c r="BT57" s="1303"/>
      <c r="BU57" s="1303"/>
      <c r="BV57" s="1303"/>
      <c r="BW57" s="1303"/>
      <c r="BX57" s="1303">
        <v>57.1</v>
      </c>
      <c r="BY57" s="1303"/>
      <c r="BZ57" s="1303"/>
      <c r="CA57" s="1303"/>
      <c r="CB57" s="1303"/>
      <c r="CC57" s="1303"/>
      <c r="CD57" s="1303"/>
      <c r="CE57" s="1303"/>
      <c r="CF57" s="1303">
        <v>57.9</v>
      </c>
      <c r="CG57" s="1303"/>
      <c r="CH57" s="1303"/>
      <c r="CI57" s="1303"/>
      <c r="CJ57" s="1303"/>
      <c r="CK57" s="1303"/>
      <c r="CL57" s="1303"/>
      <c r="CM57" s="1303"/>
      <c r="CN57" s="1303">
        <v>58.2</v>
      </c>
      <c r="CO57" s="1303"/>
      <c r="CP57" s="1303"/>
      <c r="CQ57" s="1303"/>
      <c r="CR57" s="1303"/>
      <c r="CS57" s="1303"/>
      <c r="CT57" s="1303"/>
      <c r="CU57" s="1303"/>
      <c r="CV57" s="1303">
        <v>58.7</v>
      </c>
      <c r="CW57" s="1303"/>
      <c r="CX57" s="1303"/>
      <c r="CY57" s="1303"/>
      <c r="CZ57" s="1303"/>
      <c r="DA57" s="1303"/>
      <c r="DB57" s="1303"/>
      <c r="DC57" s="1303"/>
      <c r="DD57" s="405"/>
      <c r="DE57" s="404"/>
    </row>
    <row r="58" spans="1:109" s="400" customFormat="1">
      <c r="A58" s="385"/>
      <c r="B58" s="404"/>
      <c r="G58" s="1309"/>
      <c r="H58" s="1309"/>
      <c r="I58" s="1304"/>
      <c r="J58" s="1304"/>
      <c r="K58" s="1310"/>
      <c r="L58" s="1310"/>
      <c r="M58" s="1310"/>
      <c r="N58" s="1310"/>
      <c r="AM58" s="385"/>
      <c r="AN58" s="1308"/>
      <c r="AO58" s="1308"/>
      <c r="AP58" s="1308"/>
      <c r="AQ58" s="1308"/>
      <c r="AR58" s="1308"/>
      <c r="AS58" s="1308"/>
      <c r="AT58" s="1308"/>
      <c r="AU58" s="1308"/>
      <c r="AV58" s="1308"/>
      <c r="AW58" s="1308"/>
      <c r="AX58" s="1308"/>
      <c r="AY58" s="1308"/>
      <c r="AZ58" s="1308"/>
      <c r="BA58" s="1308"/>
      <c r="BB58" s="1306"/>
      <c r="BC58" s="1306"/>
      <c r="BD58" s="1306"/>
      <c r="BE58" s="1306"/>
      <c r="BF58" s="1306"/>
      <c r="BG58" s="1306"/>
      <c r="BH58" s="1306"/>
      <c r="BI58" s="1306"/>
      <c r="BJ58" s="1306"/>
      <c r="BK58" s="1306"/>
      <c r="BL58" s="1306"/>
      <c r="BM58" s="1306"/>
      <c r="BN58" s="1306"/>
      <c r="BO58" s="1306"/>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5"/>
      <c r="DE58" s="404"/>
    </row>
    <row r="59" spans="1:109" s="400" customFormat="1">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c r="B63" s="411" t="s">
        <v>607</v>
      </c>
    </row>
    <row r="64" spans="1:109">
      <c r="B64" s="392"/>
      <c r="G64" s="399"/>
      <c r="I64" s="412"/>
      <c r="J64" s="412"/>
      <c r="K64" s="412"/>
      <c r="L64" s="412"/>
      <c r="M64" s="412"/>
      <c r="N64" s="413"/>
      <c r="AM64" s="399"/>
      <c r="AN64" s="399" t="s">
        <v>600</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c r="B65" s="392"/>
      <c r="AN65" s="1316" t="s">
        <v>612</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2"/>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2"/>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2"/>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2"/>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c r="B71" s="392"/>
      <c r="G71" s="417"/>
      <c r="I71" s="418"/>
      <c r="J71" s="415"/>
      <c r="K71" s="415"/>
      <c r="L71" s="416"/>
      <c r="M71" s="415"/>
      <c r="N71" s="416"/>
      <c r="AM71" s="417"/>
      <c r="AN71" s="385" t="s">
        <v>601</v>
      </c>
    </row>
    <row r="72" spans="2:107">
      <c r="B72" s="392"/>
      <c r="G72" s="1309"/>
      <c r="H72" s="1309"/>
      <c r="I72" s="1309"/>
      <c r="J72" s="1309"/>
      <c r="K72" s="402"/>
      <c r="L72" s="402"/>
      <c r="M72" s="403"/>
      <c r="N72" s="403"/>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08" t="s">
        <v>555</v>
      </c>
      <c r="BQ72" s="1308"/>
      <c r="BR72" s="1308"/>
      <c r="BS72" s="1308"/>
      <c r="BT72" s="1308"/>
      <c r="BU72" s="1308"/>
      <c r="BV72" s="1308"/>
      <c r="BW72" s="1308"/>
      <c r="BX72" s="1308" t="s">
        <v>556</v>
      </c>
      <c r="BY72" s="1308"/>
      <c r="BZ72" s="1308"/>
      <c r="CA72" s="1308"/>
      <c r="CB72" s="1308"/>
      <c r="CC72" s="1308"/>
      <c r="CD72" s="1308"/>
      <c r="CE72" s="1308"/>
      <c r="CF72" s="1308" t="s">
        <v>557</v>
      </c>
      <c r="CG72" s="1308"/>
      <c r="CH72" s="1308"/>
      <c r="CI72" s="1308"/>
      <c r="CJ72" s="1308"/>
      <c r="CK72" s="1308"/>
      <c r="CL72" s="1308"/>
      <c r="CM72" s="1308"/>
      <c r="CN72" s="1308" t="s">
        <v>558</v>
      </c>
      <c r="CO72" s="1308"/>
      <c r="CP72" s="1308"/>
      <c r="CQ72" s="1308"/>
      <c r="CR72" s="1308"/>
      <c r="CS72" s="1308"/>
      <c r="CT72" s="1308"/>
      <c r="CU72" s="1308"/>
      <c r="CV72" s="1308" t="s">
        <v>559</v>
      </c>
      <c r="CW72" s="1308"/>
      <c r="CX72" s="1308"/>
      <c r="CY72" s="1308"/>
      <c r="CZ72" s="1308"/>
      <c r="DA72" s="1308"/>
      <c r="DB72" s="1308"/>
      <c r="DC72" s="1308"/>
    </row>
    <row r="73" spans="2:107">
      <c r="B73" s="392"/>
      <c r="G73" s="1311"/>
      <c r="H73" s="1311"/>
      <c r="I73" s="1311"/>
      <c r="J73" s="1311"/>
      <c r="K73" s="1307"/>
      <c r="L73" s="1307"/>
      <c r="M73" s="1307"/>
      <c r="N73" s="1307"/>
      <c r="AM73" s="401"/>
      <c r="AN73" s="1306" t="s">
        <v>602</v>
      </c>
      <c r="AO73" s="1306"/>
      <c r="AP73" s="1306"/>
      <c r="AQ73" s="1306"/>
      <c r="AR73" s="1306"/>
      <c r="AS73" s="1306"/>
      <c r="AT73" s="1306"/>
      <c r="AU73" s="1306"/>
      <c r="AV73" s="1306"/>
      <c r="AW73" s="1306"/>
      <c r="AX73" s="1306"/>
      <c r="AY73" s="1306"/>
      <c r="AZ73" s="1306"/>
      <c r="BA73" s="1306"/>
      <c r="BB73" s="1306" t="s">
        <v>608</v>
      </c>
      <c r="BC73" s="1306"/>
      <c r="BD73" s="1306"/>
      <c r="BE73" s="1306"/>
      <c r="BF73" s="1306"/>
      <c r="BG73" s="1306"/>
      <c r="BH73" s="1306"/>
      <c r="BI73" s="1306"/>
      <c r="BJ73" s="1306"/>
      <c r="BK73" s="1306"/>
      <c r="BL73" s="1306"/>
      <c r="BM73" s="1306"/>
      <c r="BN73" s="1306"/>
      <c r="BO73" s="1306"/>
      <c r="BP73" s="1303">
        <v>41.1</v>
      </c>
      <c r="BQ73" s="1303"/>
      <c r="BR73" s="1303"/>
      <c r="BS73" s="1303"/>
      <c r="BT73" s="1303"/>
      <c r="BU73" s="1303"/>
      <c r="BV73" s="1303"/>
      <c r="BW73" s="1303"/>
      <c r="BX73" s="1303">
        <v>34.799999999999997</v>
      </c>
      <c r="BY73" s="1303"/>
      <c r="BZ73" s="1303"/>
      <c r="CA73" s="1303"/>
      <c r="CB73" s="1303"/>
      <c r="CC73" s="1303"/>
      <c r="CD73" s="1303"/>
      <c r="CE73" s="1303"/>
      <c r="CF73" s="1303">
        <v>38.200000000000003</v>
      </c>
      <c r="CG73" s="1303"/>
      <c r="CH73" s="1303"/>
      <c r="CI73" s="1303"/>
      <c r="CJ73" s="1303"/>
      <c r="CK73" s="1303"/>
      <c r="CL73" s="1303"/>
      <c r="CM73" s="1303"/>
      <c r="CN73" s="1303">
        <v>57.8</v>
      </c>
      <c r="CO73" s="1303"/>
      <c r="CP73" s="1303"/>
      <c r="CQ73" s="1303"/>
      <c r="CR73" s="1303"/>
      <c r="CS73" s="1303"/>
      <c r="CT73" s="1303"/>
      <c r="CU73" s="1303"/>
      <c r="CV73" s="1303">
        <v>91.9</v>
      </c>
      <c r="CW73" s="1303"/>
      <c r="CX73" s="1303"/>
      <c r="CY73" s="1303"/>
      <c r="CZ73" s="1303"/>
      <c r="DA73" s="1303"/>
      <c r="DB73" s="1303"/>
      <c r="DC73" s="1303"/>
    </row>
    <row r="74" spans="2:107">
      <c r="B74" s="392"/>
      <c r="G74" s="1311"/>
      <c r="H74" s="1311"/>
      <c r="I74" s="1311"/>
      <c r="J74" s="1311"/>
      <c r="K74" s="1307"/>
      <c r="L74" s="1307"/>
      <c r="M74" s="1307"/>
      <c r="N74" s="1307"/>
      <c r="AM74" s="401"/>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c r="B75" s="392"/>
      <c r="G75" s="1311"/>
      <c r="H75" s="1311"/>
      <c r="I75" s="1309"/>
      <c r="J75" s="1309"/>
      <c r="K75" s="1310"/>
      <c r="L75" s="1310"/>
      <c r="M75" s="1310"/>
      <c r="N75" s="1310"/>
      <c r="AM75" s="401"/>
      <c r="AN75" s="1306"/>
      <c r="AO75" s="1306"/>
      <c r="AP75" s="1306"/>
      <c r="AQ75" s="1306"/>
      <c r="AR75" s="1306"/>
      <c r="AS75" s="1306"/>
      <c r="AT75" s="1306"/>
      <c r="AU75" s="1306"/>
      <c r="AV75" s="1306"/>
      <c r="AW75" s="1306"/>
      <c r="AX75" s="1306"/>
      <c r="AY75" s="1306"/>
      <c r="AZ75" s="1306"/>
      <c r="BA75" s="1306"/>
      <c r="BB75" s="1306" t="s">
        <v>609</v>
      </c>
      <c r="BC75" s="1306"/>
      <c r="BD75" s="1306"/>
      <c r="BE75" s="1306"/>
      <c r="BF75" s="1306"/>
      <c r="BG75" s="1306"/>
      <c r="BH75" s="1306"/>
      <c r="BI75" s="1306"/>
      <c r="BJ75" s="1306"/>
      <c r="BK75" s="1306"/>
      <c r="BL75" s="1306"/>
      <c r="BM75" s="1306"/>
      <c r="BN75" s="1306"/>
      <c r="BO75" s="1306"/>
      <c r="BP75" s="1303">
        <v>10.7</v>
      </c>
      <c r="BQ75" s="1303"/>
      <c r="BR75" s="1303"/>
      <c r="BS75" s="1303"/>
      <c r="BT75" s="1303"/>
      <c r="BU75" s="1303"/>
      <c r="BV75" s="1303"/>
      <c r="BW75" s="1303"/>
      <c r="BX75" s="1303">
        <v>10.1</v>
      </c>
      <c r="BY75" s="1303"/>
      <c r="BZ75" s="1303"/>
      <c r="CA75" s="1303"/>
      <c r="CB75" s="1303"/>
      <c r="CC75" s="1303"/>
      <c r="CD75" s="1303"/>
      <c r="CE75" s="1303"/>
      <c r="CF75" s="1303">
        <v>10</v>
      </c>
      <c r="CG75" s="1303"/>
      <c r="CH75" s="1303"/>
      <c r="CI75" s="1303"/>
      <c r="CJ75" s="1303"/>
      <c r="CK75" s="1303"/>
      <c r="CL75" s="1303"/>
      <c r="CM75" s="1303"/>
      <c r="CN75" s="1303">
        <v>11</v>
      </c>
      <c r="CO75" s="1303"/>
      <c r="CP75" s="1303"/>
      <c r="CQ75" s="1303"/>
      <c r="CR75" s="1303"/>
      <c r="CS75" s="1303"/>
      <c r="CT75" s="1303"/>
      <c r="CU75" s="1303"/>
      <c r="CV75" s="1303">
        <v>12.7</v>
      </c>
      <c r="CW75" s="1303"/>
      <c r="CX75" s="1303"/>
      <c r="CY75" s="1303"/>
      <c r="CZ75" s="1303"/>
      <c r="DA75" s="1303"/>
      <c r="DB75" s="1303"/>
      <c r="DC75" s="1303"/>
    </row>
    <row r="76" spans="2:107">
      <c r="B76" s="392"/>
      <c r="G76" s="1311"/>
      <c r="H76" s="1311"/>
      <c r="I76" s="1309"/>
      <c r="J76" s="1309"/>
      <c r="K76" s="1310"/>
      <c r="L76" s="1310"/>
      <c r="M76" s="1310"/>
      <c r="N76" s="1310"/>
      <c r="AM76" s="401"/>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c r="B77" s="392"/>
      <c r="G77" s="1309"/>
      <c r="H77" s="1309"/>
      <c r="I77" s="1309"/>
      <c r="J77" s="1309"/>
      <c r="K77" s="1307"/>
      <c r="L77" s="1307"/>
      <c r="M77" s="1307"/>
      <c r="N77" s="1307"/>
      <c r="AN77" s="1308" t="s">
        <v>605</v>
      </c>
      <c r="AO77" s="1308"/>
      <c r="AP77" s="1308"/>
      <c r="AQ77" s="1308"/>
      <c r="AR77" s="1308"/>
      <c r="AS77" s="1308"/>
      <c r="AT77" s="1308"/>
      <c r="AU77" s="1308"/>
      <c r="AV77" s="1308"/>
      <c r="AW77" s="1308"/>
      <c r="AX77" s="1308"/>
      <c r="AY77" s="1308"/>
      <c r="AZ77" s="1308"/>
      <c r="BA77" s="1308"/>
      <c r="BB77" s="1306" t="s">
        <v>603</v>
      </c>
      <c r="BC77" s="1306"/>
      <c r="BD77" s="1306"/>
      <c r="BE77" s="1306"/>
      <c r="BF77" s="1306"/>
      <c r="BG77" s="1306"/>
      <c r="BH77" s="1306"/>
      <c r="BI77" s="1306"/>
      <c r="BJ77" s="1306"/>
      <c r="BK77" s="1306"/>
      <c r="BL77" s="1306"/>
      <c r="BM77" s="1306"/>
      <c r="BN77" s="1306"/>
      <c r="BO77" s="1306"/>
      <c r="BP77" s="1303">
        <v>0</v>
      </c>
      <c r="BQ77" s="1303"/>
      <c r="BR77" s="1303"/>
      <c r="BS77" s="1303"/>
      <c r="BT77" s="1303"/>
      <c r="BU77" s="1303"/>
      <c r="BV77" s="1303"/>
      <c r="BW77" s="1303"/>
      <c r="BX77" s="1303">
        <v>0</v>
      </c>
      <c r="BY77" s="1303"/>
      <c r="BZ77" s="1303"/>
      <c r="CA77" s="1303"/>
      <c r="CB77" s="1303"/>
      <c r="CC77" s="1303"/>
      <c r="CD77" s="1303"/>
      <c r="CE77" s="1303"/>
      <c r="CF77" s="1303">
        <v>0</v>
      </c>
      <c r="CG77" s="1303"/>
      <c r="CH77" s="1303"/>
      <c r="CI77" s="1303"/>
      <c r="CJ77" s="1303"/>
      <c r="CK77" s="1303"/>
      <c r="CL77" s="1303"/>
      <c r="CM77" s="1303"/>
      <c r="CN77" s="1303">
        <v>0</v>
      </c>
      <c r="CO77" s="1303"/>
      <c r="CP77" s="1303"/>
      <c r="CQ77" s="1303"/>
      <c r="CR77" s="1303"/>
      <c r="CS77" s="1303"/>
      <c r="CT77" s="1303"/>
      <c r="CU77" s="1303"/>
      <c r="CV77" s="1303">
        <v>0</v>
      </c>
      <c r="CW77" s="1303"/>
      <c r="CX77" s="1303"/>
      <c r="CY77" s="1303"/>
      <c r="CZ77" s="1303"/>
      <c r="DA77" s="1303"/>
      <c r="DB77" s="1303"/>
      <c r="DC77" s="1303"/>
    </row>
    <row r="78" spans="2:107">
      <c r="B78" s="392"/>
      <c r="G78" s="1309"/>
      <c r="H78" s="1309"/>
      <c r="I78" s="1309"/>
      <c r="J78" s="1309"/>
      <c r="K78" s="1307"/>
      <c r="L78" s="1307"/>
      <c r="M78" s="1307"/>
      <c r="N78" s="1307"/>
      <c r="AN78" s="1308"/>
      <c r="AO78" s="1308"/>
      <c r="AP78" s="1308"/>
      <c r="AQ78" s="1308"/>
      <c r="AR78" s="1308"/>
      <c r="AS78" s="1308"/>
      <c r="AT78" s="1308"/>
      <c r="AU78" s="1308"/>
      <c r="AV78" s="1308"/>
      <c r="AW78" s="1308"/>
      <c r="AX78" s="1308"/>
      <c r="AY78" s="1308"/>
      <c r="AZ78" s="1308"/>
      <c r="BA78" s="1308"/>
      <c r="BB78" s="1306"/>
      <c r="BC78" s="1306"/>
      <c r="BD78" s="1306"/>
      <c r="BE78" s="1306"/>
      <c r="BF78" s="1306"/>
      <c r="BG78" s="1306"/>
      <c r="BH78" s="1306"/>
      <c r="BI78" s="1306"/>
      <c r="BJ78" s="1306"/>
      <c r="BK78" s="1306"/>
      <c r="BL78" s="1306"/>
      <c r="BM78" s="1306"/>
      <c r="BN78" s="1306"/>
      <c r="BO78" s="1306"/>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c r="B79" s="392"/>
      <c r="G79" s="1309"/>
      <c r="H79" s="1309"/>
      <c r="I79" s="1304"/>
      <c r="J79" s="1304"/>
      <c r="K79" s="1305"/>
      <c r="L79" s="1305"/>
      <c r="M79" s="1305"/>
      <c r="N79" s="1305"/>
      <c r="AN79" s="1308"/>
      <c r="AO79" s="1308"/>
      <c r="AP79" s="1308"/>
      <c r="AQ79" s="1308"/>
      <c r="AR79" s="1308"/>
      <c r="AS79" s="1308"/>
      <c r="AT79" s="1308"/>
      <c r="AU79" s="1308"/>
      <c r="AV79" s="1308"/>
      <c r="AW79" s="1308"/>
      <c r="AX79" s="1308"/>
      <c r="AY79" s="1308"/>
      <c r="AZ79" s="1308"/>
      <c r="BA79" s="1308"/>
      <c r="BB79" s="1306" t="s">
        <v>609</v>
      </c>
      <c r="BC79" s="1306"/>
      <c r="BD79" s="1306"/>
      <c r="BE79" s="1306"/>
      <c r="BF79" s="1306"/>
      <c r="BG79" s="1306"/>
      <c r="BH79" s="1306"/>
      <c r="BI79" s="1306"/>
      <c r="BJ79" s="1306"/>
      <c r="BK79" s="1306"/>
      <c r="BL79" s="1306"/>
      <c r="BM79" s="1306"/>
      <c r="BN79" s="1306"/>
      <c r="BO79" s="1306"/>
      <c r="BP79" s="1303">
        <v>7.7</v>
      </c>
      <c r="BQ79" s="1303"/>
      <c r="BR79" s="1303"/>
      <c r="BS79" s="1303"/>
      <c r="BT79" s="1303"/>
      <c r="BU79" s="1303"/>
      <c r="BV79" s="1303"/>
      <c r="BW79" s="1303"/>
      <c r="BX79" s="1303">
        <v>6.4</v>
      </c>
      <c r="BY79" s="1303"/>
      <c r="BZ79" s="1303"/>
      <c r="CA79" s="1303"/>
      <c r="CB79" s="1303"/>
      <c r="CC79" s="1303"/>
      <c r="CD79" s="1303"/>
      <c r="CE79" s="1303"/>
      <c r="CF79" s="1303">
        <v>6.9</v>
      </c>
      <c r="CG79" s="1303"/>
      <c r="CH79" s="1303"/>
      <c r="CI79" s="1303"/>
      <c r="CJ79" s="1303"/>
      <c r="CK79" s="1303"/>
      <c r="CL79" s="1303"/>
      <c r="CM79" s="1303"/>
      <c r="CN79" s="1303">
        <v>7.1</v>
      </c>
      <c r="CO79" s="1303"/>
      <c r="CP79" s="1303"/>
      <c r="CQ79" s="1303"/>
      <c r="CR79" s="1303"/>
      <c r="CS79" s="1303"/>
      <c r="CT79" s="1303"/>
      <c r="CU79" s="1303"/>
      <c r="CV79" s="1303">
        <v>7.4</v>
      </c>
      <c r="CW79" s="1303"/>
      <c r="CX79" s="1303"/>
      <c r="CY79" s="1303"/>
      <c r="CZ79" s="1303"/>
      <c r="DA79" s="1303"/>
      <c r="DB79" s="1303"/>
      <c r="DC79" s="1303"/>
    </row>
    <row r="80" spans="2:107">
      <c r="B80" s="392"/>
      <c r="G80" s="1309"/>
      <c r="H80" s="1309"/>
      <c r="I80" s="1304"/>
      <c r="J80" s="1304"/>
      <c r="K80" s="1305"/>
      <c r="L80" s="1305"/>
      <c r="M80" s="1305"/>
      <c r="N80" s="1305"/>
      <c r="AN80" s="1308"/>
      <c r="AO80" s="1308"/>
      <c r="AP80" s="1308"/>
      <c r="AQ80" s="1308"/>
      <c r="AR80" s="1308"/>
      <c r="AS80" s="1308"/>
      <c r="AT80" s="1308"/>
      <c r="AU80" s="1308"/>
      <c r="AV80" s="1308"/>
      <c r="AW80" s="1308"/>
      <c r="AX80" s="1308"/>
      <c r="AY80" s="1308"/>
      <c r="AZ80" s="1308"/>
      <c r="BA80" s="1308"/>
      <c r="BB80" s="1306"/>
      <c r="BC80" s="1306"/>
      <c r="BD80" s="1306"/>
      <c r="BE80" s="1306"/>
      <c r="BF80" s="1306"/>
      <c r="BG80" s="1306"/>
      <c r="BH80" s="1306"/>
      <c r="BI80" s="1306"/>
      <c r="BJ80" s="1306"/>
      <c r="BK80" s="1306"/>
      <c r="BL80" s="1306"/>
      <c r="BM80" s="1306"/>
      <c r="BN80" s="1306"/>
      <c r="BO80" s="1306"/>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c r="B81" s="392"/>
    </row>
    <row r="82" spans="2:109" ht="17.2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c r="DD84" s="385"/>
      <c r="DE84" s="385"/>
    </row>
    <row r="85" spans="2:109">
      <c r="DD85" s="385"/>
      <c r="DE85" s="385"/>
    </row>
    <row r="86" spans="2:109" hidden="1">
      <c r="DD86" s="385"/>
      <c r="DE86" s="385"/>
    </row>
    <row r="87" spans="2:109" hidden="1">
      <c r="K87" s="420"/>
      <c r="AQ87" s="420"/>
      <c r="BC87" s="420"/>
      <c r="BO87" s="420"/>
      <c r="CA87" s="420"/>
      <c r="CM87" s="420"/>
      <c r="CY87" s="420"/>
      <c r="DD87" s="385"/>
      <c r="DE87" s="385"/>
    </row>
    <row r="88" spans="2:109" hidden="1">
      <c r="DD88" s="385"/>
      <c r="DE88" s="385"/>
    </row>
    <row r="89" spans="2:109" hidden="1">
      <c r="DD89" s="385"/>
      <c r="DE89" s="385"/>
    </row>
    <row r="90" spans="2:109" hidden="1">
      <c r="DD90" s="385"/>
      <c r="DE90" s="385"/>
    </row>
    <row r="91" spans="2:109"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8qgn0uUDTf9X83uMKNdoy3AtHnNjXyd9PVBKGxB2kbqHwx6bGd3pt0wNs20FrcHtwWbOw9zGk5bgTOnZxqNDA==" saltValue="hY5xroF38PU9TUxEgRTd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2" zoomScaleNormal="100" zoomScaleSheetLayoutView="70" workbookViewId="0">
      <selection activeCell="AE32" sqref="AE32"/>
    </sheetView>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p9y9j6lrT511CrRJASIUrwz3arBN+DrDOp0fLK2d7Hg2rmGxf4EhaNOPAq4uXbIVQSJGOTLJEJ8cESGvwDfbg==" saltValue="ZFQ0yoYga5CsQVUHKO04N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c r="AG59" s="288"/>
      <c r="AH59" s="288"/>
    </row>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4acRXVLfoci8MXjyoHfphd1iSLB42ayVCjT51pXZti4t+Pxk84zQ2/rjYCA1CnoWlRgxnPv0w+HedsWrNIIlw==" saltValue="5R3uhdH+9snuf3XJo5M2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52</v>
      </c>
      <c r="E2" s="152"/>
      <c r="F2" s="153" t="s">
        <v>552</v>
      </c>
      <c r="G2" s="154"/>
      <c r="H2" s="155"/>
    </row>
    <row r="3" spans="1:8">
      <c r="A3" s="151" t="s">
        <v>545</v>
      </c>
      <c r="B3" s="156"/>
      <c r="C3" s="157"/>
      <c r="D3" s="158">
        <v>157186</v>
      </c>
      <c r="E3" s="159"/>
      <c r="F3" s="160">
        <v>288550</v>
      </c>
      <c r="G3" s="161"/>
      <c r="H3" s="162"/>
    </row>
    <row r="4" spans="1:8">
      <c r="A4" s="163"/>
      <c r="B4" s="164"/>
      <c r="C4" s="165"/>
      <c r="D4" s="166">
        <v>86472</v>
      </c>
      <c r="E4" s="167"/>
      <c r="F4" s="168">
        <v>141525</v>
      </c>
      <c r="G4" s="169"/>
      <c r="H4" s="170"/>
    </row>
    <row r="5" spans="1:8">
      <c r="A5" s="151" t="s">
        <v>547</v>
      </c>
      <c r="B5" s="156"/>
      <c r="C5" s="157"/>
      <c r="D5" s="158">
        <v>236246</v>
      </c>
      <c r="E5" s="159"/>
      <c r="F5" s="160">
        <v>287914</v>
      </c>
      <c r="G5" s="161"/>
      <c r="H5" s="162"/>
    </row>
    <row r="6" spans="1:8">
      <c r="A6" s="163"/>
      <c r="B6" s="164"/>
      <c r="C6" s="165"/>
      <c r="D6" s="166">
        <v>178838</v>
      </c>
      <c r="E6" s="167"/>
      <c r="F6" s="168">
        <v>146531</v>
      </c>
      <c r="G6" s="169"/>
      <c r="H6" s="170"/>
    </row>
    <row r="7" spans="1:8">
      <c r="A7" s="151" t="s">
        <v>548</v>
      </c>
      <c r="B7" s="156"/>
      <c r="C7" s="157"/>
      <c r="D7" s="158">
        <v>217748</v>
      </c>
      <c r="E7" s="159"/>
      <c r="F7" s="160">
        <v>310300</v>
      </c>
      <c r="G7" s="161"/>
      <c r="H7" s="162"/>
    </row>
    <row r="8" spans="1:8">
      <c r="A8" s="163"/>
      <c r="B8" s="164"/>
      <c r="C8" s="165"/>
      <c r="D8" s="166">
        <v>144573</v>
      </c>
      <c r="E8" s="167"/>
      <c r="F8" s="168">
        <v>157576</v>
      </c>
      <c r="G8" s="169"/>
      <c r="H8" s="170"/>
    </row>
    <row r="9" spans="1:8">
      <c r="A9" s="151" t="s">
        <v>549</v>
      </c>
      <c r="B9" s="156"/>
      <c r="C9" s="157"/>
      <c r="D9" s="158">
        <v>209921</v>
      </c>
      <c r="E9" s="159"/>
      <c r="F9" s="160">
        <v>317319</v>
      </c>
      <c r="G9" s="161"/>
      <c r="H9" s="162"/>
    </row>
    <row r="10" spans="1:8">
      <c r="A10" s="163"/>
      <c r="B10" s="164"/>
      <c r="C10" s="165"/>
      <c r="D10" s="166">
        <v>115146</v>
      </c>
      <c r="E10" s="167"/>
      <c r="F10" s="168">
        <v>164214</v>
      </c>
      <c r="G10" s="169"/>
      <c r="H10" s="170"/>
    </row>
    <row r="11" spans="1:8">
      <c r="A11" s="151" t="s">
        <v>550</v>
      </c>
      <c r="B11" s="156"/>
      <c r="C11" s="157"/>
      <c r="D11" s="158">
        <v>224129</v>
      </c>
      <c r="E11" s="159"/>
      <c r="F11" s="160">
        <v>289738</v>
      </c>
      <c r="G11" s="161"/>
      <c r="H11" s="162"/>
    </row>
    <row r="12" spans="1:8">
      <c r="A12" s="163"/>
      <c r="B12" s="164"/>
      <c r="C12" s="171"/>
      <c r="D12" s="166">
        <v>139800</v>
      </c>
      <c r="E12" s="167"/>
      <c r="F12" s="168">
        <v>156238</v>
      </c>
      <c r="G12" s="169"/>
      <c r="H12" s="170"/>
    </row>
    <row r="13" spans="1:8">
      <c r="A13" s="151"/>
      <c r="B13" s="156"/>
      <c r="C13" s="172"/>
      <c r="D13" s="173">
        <v>209046</v>
      </c>
      <c r="E13" s="174"/>
      <c r="F13" s="175">
        <v>298764</v>
      </c>
      <c r="G13" s="176"/>
      <c r="H13" s="162"/>
    </row>
    <row r="14" spans="1:8">
      <c r="A14" s="163"/>
      <c r="B14" s="164"/>
      <c r="C14" s="165"/>
      <c r="D14" s="166">
        <v>132966</v>
      </c>
      <c r="E14" s="167"/>
      <c r="F14" s="168">
        <v>153217</v>
      </c>
      <c r="G14" s="169"/>
      <c r="H14" s="170"/>
    </row>
    <row r="17" spans="1:11">
      <c r="A17" s="147" t="s">
        <v>53</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54</v>
      </c>
      <c r="B19" s="177">
        <f>ROUND(VALUE(SUBSTITUTE(実質収支比率等に係る経年分析!F$48,"▲","-")),2)</f>
        <v>10.4</v>
      </c>
      <c r="C19" s="177">
        <f>ROUND(VALUE(SUBSTITUTE(実質収支比率等に係る経年分析!G$48,"▲","-")),2)</f>
        <v>12.34</v>
      </c>
      <c r="D19" s="177">
        <f>ROUND(VALUE(SUBSTITUTE(実質収支比率等に係る経年分析!H$48,"▲","-")),2)</f>
        <v>9.0399999999999991</v>
      </c>
      <c r="E19" s="177">
        <f>ROUND(VALUE(SUBSTITUTE(実質収支比率等に係る経年分析!I$48,"▲","-")),2)</f>
        <v>11.85</v>
      </c>
      <c r="F19" s="177">
        <f>ROUND(VALUE(SUBSTITUTE(実質収支比率等に係る経年分析!J$48,"▲","-")),2)</f>
        <v>10.5</v>
      </c>
    </row>
    <row r="20" spans="1:11">
      <c r="A20" s="177" t="s">
        <v>55</v>
      </c>
      <c r="B20" s="177">
        <f>ROUND(VALUE(SUBSTITUTE(実質収支比率等に係る経年分析!F$47,"▲","-")),2)</f>
        <v>36.11</v>
      </c>
      <c r="C20" s="177">
        <f>ROUND(VALUE(SUBSTITUTE(実質収支比率等に係る経年分析!G$47,"▲","-")),2)</f>
        <v>35.200000000000003</v>
      </c>
      <c r="D20" s="177">
        <f>ROUND(VALUE(SUBSTITUTE(実質収支比率等に係る経年分析!H$47,"▲","-")),2)</f>
        <v>36.159999999999997</v>
      </c>
      <c r="E20" s="177">
        <f>ROUND(VALUE(SUBSTITUTE(実質収支比率等に係る経年分析!I$47,"▲","-")),2)</f>
        <v>31.08</v>
      </c>
      <c r="F20" s="177">
        <f>ROUND(VALUE(SUBSTITUTE(実質収支比率等に係る経年分析!J$47,"▲","-")),2)</f>
        <v>23.42</v>
      </c>
    </row>
    <row r="21" spans="1:11">
      <c r="A21" s="177" t="s">
        <v>56</v>
      </c>
      <c r="B21" s="177">
        <f>IF(ISNUMBER(VALUE(SUBSTITUTE(実質収支比率等に係る経年分析!F$49,"▲","-"))),ROUND(VALUE(SUBSTITUTE(実質収支比率等に係る経年分析!F$49,"▲","-")),2),NA())</f>
        <v>-0.13</v>
      </c>
      <c r="C21" s="177">
        <f>IF(ISNUMBER(VALUE(SUBSTITUTE(実質収支比率等に係る経年分析!G$49,"▲","-"))),ROUND(VALUE(SUBSTITUTE(実質収支比率等に係る経年分析!G$49,"▲","-")),2),NA())</f>
        <v>2.2799999999999998</v>
      </c>
      <c r="D21" s="177">
        <f>IF(ISNUMBER(VALUE(SUBSTITUTE(実質収支比率等に係る経年分析!H$49,"▲","-"))),ROUND(VALUE(SUBSTITUTE(実質収支比率等に係る経年分析!H$49,"▲","-")),2),NA())</f>
        <v>-3.55</v>
      </c>
      <c r="E21" s="177">
        <f>IF(ISNUMBER(VALUE(SUBSTITUTE(実質収支比率等に係る経年分析!I$49,"▲","-"))),ROUND(VALUE(SUBSTITUTE(実質収支比率等に係る経年分析!I$49,"▲","-")),2),NA())</f>
        <v>-4.21</v>
      </c>
      <c r="F21" s="177">
        <f>IF(ISNUMBER(VALUE(SUBSTITUTE(実質収支比率等に係る経年分析!J$49,"▲","-"))),ROUND(VALUE(SUBSTITUTE(実質収支比率等に係る経年分析!J$49,"▲","-")),2),NA())</f>
        <v>-10.17</v>
      </c>
    </row>
    <row r="24" spans="1:11">
      <c r="A24" s="147" t="s">
        <v>57</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58</v>
      </c>
      <c r="C26" s="178" t="s">
        <v>59</v>
      </c>
      <c r="D26" s="178" t="s">
        <v>58</v>
      </c>
      <c r="E26" s="178" t="s">
        <v>59</v>
      </c>
      <c r="F26" s="178" t="s">
        <v>58</v>
      </c>
      <c r="G26" s="178" t="s">
        <v>59</v>
      </c>
      <c r="H26" s="178" t="s">
        <v>58</v>
      </c>
      <c r="I26" s="178" t="s">
        <v>59</v>
      </c>
      <c r="J26" s="178" t="s">
        <v>58</v>
      </c>
      <c r="K26" s="178" t="s">
        <v>59</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str">
        <f>IF(連結実質赤字比率に係る赤字・黒字の構成分析!C$41="",NA(),連結実質赤字比率に係る赤字・黒字の構成分析!C$41)</f>
        <v>後期高齢者医療特別会計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c r="A30" s="178" t="str">
        <f>IF(連結実質赤字比率に係る赤字・黒字の構成分析!C$40="",NA(),連結実質赤字比率に係る赤字・黒字の構成分析!C$40)</f>
        <v>簡易排水施設事業特別会計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c r="A31" s="178" t="str">
        <f>IF(連結実質赤字比率に係る赤字・黒字の構成分析!C$39="",NA(),連結実質赤字比率に係る赤字・黒字の構成分析!C$39)</f>
        <v>農業集落排水事業特別会計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0.01</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0.01</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0.01</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0.02</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0.01</v>
      </c>
    </row>
    <row r="32" spans="1:11">
      <c r="A32" s="178" t="str">
        <f>IF(連結実質赤字比率に係る赤字・黒字の構成分析!C$38="",NA(),連結実質赤字比率に係る赤字・黒字の構成分析!C$38)</f>
        <v>簡易水道事業費特別会計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0.14000000000000001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0.05</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0.01</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0.1</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0.02</v>
      </c>
    </row>
    <row r="33" spans="1:16">
      <c r="A33" s="178" t="str">
        <f>IF(連結実質赤字比率に係る赤字・黒字の構成分析!C$37="",NA(),連結実質赤字比率に係る赤字・黒字の構成分析!C$37)</f>
        <v>特定環境保全下水道事業特別会計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0.05</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0.06</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0.05</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0.08</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0.12</v>
      </c>
    </row>
    <row r="34" spans="1:16">
      <c r="A34" s="178" t="str">
        <f>IF(連結実質赤字比率に係る赤字・黒字の構成分析!C$36="",NA(),連結実質赤字比率に係る赤字・黒字の構成分析!C$36)</f>
        <v>介護保険事業特別会計（保険事業勘定）</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0.13</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0.31</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0.32</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0.54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0.72</v>
      </c>
    </row>
    <row r="35" spans="1:16">
      <c r="A35" s="178" t="str">
        <f>IF(連結実質赤字比率に係る赤字・黒字の構成分析!C$35="",NA(),連結実質赤字比率に係る赤字・黒字の構成分析!C$35)</f>
        <v>国民健康保険事業費特別会計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2.11</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1.33</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1.0900000000000001</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1.35</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1.44</v>
      </c>
    </row>
    <row r="36" spans="1:16">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10.4</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12.34</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9.0299999999999994</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11.84</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10.49</v>
      </c>
    </row>
    <row r="39" spans="1:16">
      <c r="A39" s="147" t="s">
        <v>60</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c r="A42" s="179" t="s">
        <v>63</v>
      </c>
      <c r="B42" s="179"/>
      <c r="C42" s="179"/>
      <c r="D42" s="179">
        <f>'実質公債費比率（分子）の構造'!K$52</f>
        <v>406</v>
      </c>
      <c r="E42" s="179"/>
      <c r="F42" s="179"/>
      <c r="G42" s="179">
        <f>'実質公債費比率（分子）の構造'!L$52</f>
        <v>404</v>
      </c>
      <c r="H42" s="179"/>
      <c r="I42" s="179"/>
      <c r="J42" s="179">
        <f>'実質公債費比率（分子）の構造'!M$52</f>
        <v>415</v>
      </c>
      <c r="K42" s="179"/>
      <c r="L42" s="179"/>
      <c r="M42" s="179">
        <f>'実質公債費比率（分子）の構造'!N$52</f>
        <v>403</v>
      </c>
      <c r="N42" s="179"/>
      <c r="O42" s="179"/>
      <c r="P42" s="179">
        <f>'実質公債費比率（分子）の構造'!O$52</f>
        <v>387</v>
      </c>
    </row>
    <row r="43" spans="1:16">
      <c r="A43" s="179" t="s">
        <v>64</v>
      </c>
      <c r="B43" s="179">
        <f>'実質公債費比率（分子）の構造'!K$51</f>
        <v>1</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c r="A44" s="179" t="s">
        <v>65</v>
      </c>
      <c r="B44" s="179">
        <f>'実質公債費比率（分子）の構造'!K$50</f>
        <v>11</v>
      </c>
      <c r="C44" s="179"/>
      <c r="D44" s="179"/>
      <c r="E44" s="179">
        <f>'実質公債費比率（分子）の構造'!L$50</f>
        <v>7</v>
      </c>
      <c r="F44" s="179"/>
      <c r="G44" s="179"/>
      <c r="H44" s="179">
        <f>'実質公債費比率（分子）の構造'!M$50</f>
        <v>5</v>
      </c>
      <c r="I44" s="179"/>
      <c r="J44" s="179"/>
      <c r="K44" s="179">
        <f>'実質公債費比率（分子）の構造'!N$50</f>
        <v>3</v>
      </c>
      <c r="L44" s="179"/>
      <c r="M44" s="179"/>
      <c r="N44" s="179">
        <f>'実質公債費比率（分子）の構造'!O$50</f>
        <v>0</v>
      </c>
      <c r="O44" s="179"/>
      <c r="P44" s="179"/>
    </row>
    <row r="45" spans="1:16">
      <c r="A45" s="179" t="s">
        <v>66</v>
      </c>
      <c r="B45" s="179">
        <f>'実質公債費比率（分子）の構造'!K$49</f>
        <v>6</v>
      </c>
      <c r="C45" s="179"/>
      <c r="D45" s="179"/>
      <c r="E45" s="179">
        <f>'実質公債費比率（分子）の構造'!L$49</f>
        <v>6</v>
      </c>
      <c r="F45" s="179"/>
      <c r="G45" s="179"/>
      <c r="H45" s="179">
        <f>'実質公債費比率（分子）の構造'!M$49</f>
        <v>5</v>
      </c>
      <c r="I45" s="179"/>
      <c r="J45" s="179"/>
      <c r="K45" s="179">
        <f>'実質公債費比率（分子）の構造'!N$49</f>
        <v>12</v>
      </c>
      <c r="L45" s="179"/>
      <c r="M45" s="179"/>
      <c r="N45" s="179">
        <f>'実質公債費比率（分子）の構造'!O$49</f>
        <v>9</v>
      </c>
      <c r="O45" s="179"/>
      <c r="P45" s="179"/>
    </row>
    <row r="46" spans="1:16">
      <c r="A46" s="179" t="s">
        <v>67</v>
      </c>
      <c r="B46" s="179">
        <f>'実質公債費比率（分子）の構造'!K$48</f>
        <v>171</v>
      </c>
      <c r="C46" s="179"/>
      <c r="D46" s="179"/>
      <c r="E46" s="179">
        <f>'実質公債費比率（分子）の構造'!L$48</f>
        <v>154</v>
      </c>
      <c r="F46" s="179"/>
      <c r="G46" s="179"/>
      <c r="H46" s="179">
        <f>'実質公債費比率（分子）の構造'!M$48</f>
        <v>144</v>
      </c>
      <c r="I46" s="179"/>
      <c r="J46" s="179"/>
      <c r="K46" s="179">
        <f>'実質公債費比率（分子）の構造'!N$48</f>
        <v>202</v>
      </c>
      <c r="L46" s="179"/>
      <c r="M46" s="179"/>
      <c r="N46" s="179">
        <f>'実質公債費比率（分子）の構造'!O$48</f>
        <v>222</v>
      </c>
      <c r="O46" s="179"/>
      <c r="P46" s="179"/>
    </row>
    <row r="47" spans="1:16">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70</v>
      </c>
      <c r="B49" s="179">
        <f>'実質公債費比率（分子）の構造'!K$45</f>
        <v>395</v>
      </c>
      <c r="C49" s="179"/>
      <c r="D49" s="179"/>
      <c r="E49" s="179">
        <f>'実質公債費比率（分子）の構造'!L$45</f>
        <v>392</v>
      </c>
      <c r="F49" s="179"/>
      <c r="G49" s="179"/>
      <c r="H49" s="179">
        <f>'実質公債費比率（分子）の構造'!M$45</f>
        <v>418</v>
      </c>
      <c r="I49" s="179"/>
      <c r="J49" s="179"/>
      <c r="K49" s="179">
        <f>'実質公債費比率（分子）の構造'!N$45</f>
        <v>401</v>
      </c>
      <c r="L49" s="179"/>
      <c r="M49" s="179"/>
      <c r="N49" s="179">
        <f>'実質公債費比率（分子）の構造'!O$45</f>
        <v>372</v>
      </c>
      <c r="O49" s="179"/>
      <c r="P49" s="179"/>
    </row>
    <row r="50" spans="1:16">
      <c r="A50" s="179" t="s">
        <v>71</v>
      </c>
      <c r="B50" s="179" t="e">
        <f>NA()</f>
        <v>#N/A</v>
      </c>
      <c r="C50" s="179">
        <f>IF(ISNUMBER('実質公債費比率（分子）の構造'!K$53),'実質公債費比率（分子）の構造'!K$53,NA())</f>
        <v>178</v>
      </c>
      <c r="D50" s="179" t="e">
        <f>NA()</f>
        <v>#N/A</v>
      </c>
      <c r="E50" s="179" t="e">
        <f>NA()</f>
        <v>#N/A</v>
      </c>
      <c r="F50" s="179">
        <f>IF(ISNUMBER('実質公債費比率（分子）の構造'!L$53),'実質公債費比率（分子）の構造'!L$53,NA())</f>
        <v>155</v>
      </c>
      <c r="G50" s="179" t="e">
        <f>NA()</f>
        <v>#N/A</v>
      </c>
      <c r="H50" s="179" t="e">
        <f>NA()</f>
        <v>#N/A</v>
      </c>
      <c r="I50" s="179">
        <f>IF(ISNUMBER('実質公債費比率（分子）の構造'!M$53),'実質公債費比率（分子）の構造'!M$53,NA())</f>
        <v>157</v>
      </c>
      <c r="J50" s="179" t="e">
        <f>NA()</f>
        <v>#N/A</v>
      </c>
      <c r="K50" s="179" t="e">
        <f>NA()</f>
        <v>#N/A</v>
      </c>
      <c r="L50" s="179">
        <f>IF(ISNUMBER('実質公債費比率（分子）の構造'!N$53),'実質公債費比率（分子）の構造'!N$53,NA())</f>
        <v>215</v>
      </c>
      <c r="M50" s="179" t="e">
        <f>NA()</f>
        <v>#N/A</v>
      </c>
      <c r="N50" s="179" t="e">
        <f>NA()</f>
        <v>#N/A</v>
      </c>
      <c r="O50" s="179">
        <f>IF(ISNUMBER('実質公債費比率（分子）の構造'!O$53),'実質公債費比率（分子）の構造'!O$53,NA())</f>
        <v>216</v>
      </c>
      <c r="P50" s="179" t="e">
        <f>NA()</f>
        <v>#N/A</v>
      </c>
    </row>
    <row r="53" spans="1:16">
      <c r="A53" s="147" t="s">
        <v>72</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c r="A56" s="178" t="s">
        <v>43</v>
      </c>
      <c r="B56" s="178"/>
      <c r="C56" s="178"/>
      <c r="D56" s="178">
        <f>'将来負担比率（分子）の構造'!I$52</f>
        <v>4074</v>
      </c>
      <c r="E56" s="178"/>
      <c r="F56" s="178"/>
      <c r="G56" s="178">
        <f>'将来負担比率（分子）の構造'!J$52</f>
        <v>4244</v>
      </c>
      <c r="H56" s="178"/>
      <c r="I56" s="178"/>
      <c r="J56" s="178">
        <f>'将来負担比率（分子）の構造'!K$52</f>
        <v>4372</v>
      </c>
      <c r="K56" s="178"/>
      <c r="L56" s="178"/>
      <c r="M56" s="178">
        <f>'将来負担比率（分子）の構造'!L$52</f>
        <v>4353</v>
      </c>
      <c r="N56" s="178"/>
      <c r="O56" s="178"/>
      <c r="P56" s="178">
        <f>'将来負担比率（分子）の構造'!M$52</f>
        <v>4327</v>
      </c>
    </row>
    <row r="57" spans="1:16">
      <c r="A57" s="178" t="s">
        <v>42</v>
      </c>
      <c r="B57" s="178"/>
      <c r="C57" s="178"/>
      <c r="D57" s="178">
        <f>'将来負担比率（分子）の構造'!I$51</f>
        <v>218</v>
      </c>
      <c r="E57" s="178"/>
      <c r="F57" s="178"/>
      <c r="G57" s="178">
        <f>'将来負担比率（分子）の構造'!J$51</f>
        <v>187</v>
      </c>
      <c r="H57" s="178"/>
      <c r="I57" s="178"/>
      <c r="J57" s="178">
        <f>'将来負担比率（分子）の構造'!K$51</f>
        <v>156</v>
      </c>
      <c r="K57" s="178"/>
      <c r="L57" s="178"/>
      <c r="M57" s="178">
        <f>'将来負担比率（分子）の構造'!L$51</f>
        <v>150</v>
      </c>
      <c r="N57" s="178"/>
      <c r="O57" s="178"/>
      <c r="P57" s="178">
        <f>'将来負担比率（分子）の構造'!M$51</f>
        <v>144</v>
      </c>
    </row>
    <row r="58" spans="1:16">
      <c r="A58" s="178" t="s">
        <v>41</v>
      </c>
      <c r="B58" s="178"/>
      <c r="C58" s="178"/>
      <c r="D58" s="178">
        <f>'将来負担比率（分子）の構造'!I$50</f>
        <v>1519</v>
      </c>
      <c r="E58" s="178"/>
      <c r="F58" s="178"/>
      <c r="G58" s="178">
        <f>'将来負担比率（分子）の構造'!J$50</f>
        <v>1603</v>
      </c>
      <c r="H58" s="178"/>
      <c r="I58" s="178"/>
      <c r="J58" s="178">
        <f>'将来負担比率（分子）の構造'!K$50</f>
        <v>1464</v>
      </c>
      <c r="K58" s="178"/>
      <c r="L58" s="178"/>
      <c r="M58" s="178">
        <f>'将来負担比率（分子）の構造'!L$50</f>
        <v>1240</v>
      </c>
      <c r="N58" s="178"/>
      <c r="O58" s="178"/>
      <c r="P58" s="178">
        <f>'将来負担比率（分子）の構造'!M$50</f>
        <v>997</v>
      </c>
    </row>
    <row r="59" spans="1:16">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c r="A62" s="178" t="s">
        <v>35</v>
      </c>
      <c r="B62" s="178">
        <f>'将来負担比率（分子）の構造'!I$45</f>
        <v>452</v>
      </c>
      <c r="C62" s="178"/>
      <c r="D62" s="178"/>
      <c r="E62" s="178">
        <f>'将来負担比率（分子）の構造'!J$45</f>
        <v>443</v>
      </c>
      <c r="F62" s="178"/>
      <c r="G62" s="178"/>
      <c r="H62" s="178">
        <f>'将来負担比率（分子）の構造'!K$45</f>
        <v>412</v>
      </c>
      <c r="I62" s="178"/>
      <c r="J62" s="178"/>
      <c r="K62" s="178">
        <f>'将来負担比率（分子）の構造'!L$45</f>
        <v>387</v>
      </c>
      <c r="L62" s="178"/>
      <c r="M62" s="178"/>
      <c r="N62" s="178">
        <f>'将来負担比率（分子）の構造'!M$45</f>
        <v>356</v>
      </c>
      <c r="O62" s="178"/>
      <c r="P62" s="178"/>
    </row>
    <row r="63" spans="1:16">
      <c r="A63" s="178" t="s">
        <v>34</v>
      </c>
      <c r="B63" s="178">
        <f>'将来負担比率（分子）の構造'!I$44</f>
        <v>18</v>
      </c>
      <c r="C63" s="178"/>
      <c r="D63" s="178"/>
      <c r="E63" s="178">
        <f>'将来負担比率（分子）の構造'!J$44</f>
        <v>2</v>
      </c>
      <c r="F63" s="178"/>
      <c r="G63" s="178"/>
      <c r="H63" s="178">
        <f>'将来負担比率（分子）の構造'!K$44</f>
        <v>35</v>
      </c>
      <c r="I63" s="178"/>
      <c r="J63" s="178"/>
      <c r="K63" s="178">
        <f>'将来負担比率（分子）の構造'!L$44</f>
        <v>35</v>
      </c>
      <c r="L63" s="178"/>
      <c r="M63" s="178"/>
      <c r="N63" s="178">
        <f>'将来負担比率（分子）の構造'!M$44</f>
        <v>47</v>
      </c>
      <c r="O63" s="178"/>
      <c r="P63" s="178"/>
    </row>
    <row r="64" spans="1:16">
      <c r="A64" s="178" t="s">
        <v>33</v>
      </c>
      <c r="B64" s="178">
        <f>'将来負担比率（分子）の構造'!I$43</f>
        <v>2080</v>
      </c>
      <c r="C64" s="178"/>
      <c r="D64" s="178"/>
      <c r="E64" s="178">
        <f>'将来負担比率（分子）の構造'!J$43</f>
        <v>1919</v>
      </c>
      <c r="F64" s="178"/>
      <c r="G64" s="178"/>
      <c r="H64" s="178">
        <f>'将来負担比率（分子）の構造'!K$43</f>
        <v>1774</v>
      </c>
      <c r="I64" s="178"/>
      <c r="J64" s="178"/>
      <c r="K64" s="178">
        <f>'将来負担比率（分子）の構造'!L$43</f>
        <v>1779</v>
      </c>
      <c r="L64" s="178"/>
      <c r="M64" s="178"/>
      <c r="N64" s="178">
        <f>'将来負担比率（分子）の構造'!M$43</f>
        <v>1896</v>
      </c>
      <c r="O64" s="178"/>
      <c r="P64" s="178"/>
    </row>
    <row r="65" spans="1:16">
      <c r="A65" s="178" t="s">
        <v>32</v>
      </c>
      <c r="B65" s="178">
        <f>'将来負担比率（分子）の構造'!I$42</f>
        <v>16</v>
      </c>
      <c r="C65" s="178"/>
      <c r="D65" s="178"/>
      <c r="E65" s="178">
        <f>'将来負担比率（分子）の構造'!J$42</f>
        <v>9</v>
      </c>
      <c r="F65" s="178"/>
      <c r="G65" s="178"/>
      <c r="H65" s="178">
        <f>'将来負担比率（分子）の構造'!K$42</f>
        <v>4</v>
      </c>
      <c r="I65" s="178"/>
      <c r="J65" s="178"/>
      <c r="K65" s="178">
        <f>'将来負担比率（分子）の構造'!L$42</f>
        <v>1</v>
      </c>
      <c r="L65" s="178"/>
      <c r="M65" s="178"/>
      <c r="N65" s="178">
        <f>'将来負担比率（分子）の構造'!M$42</f>
        <v>1</v>
      </c>
      <c r="O65" s="178"/>
      <c r="P65" s="178"/>
    </row>
    <row r="66" spans="1:16">
      <c r="A66" s="178" t="s">
        <v>31</v>
      </c>
      <c r="B66" s="178">
        <f>'将来負担比率（分子）の構造'!I$41</f>
        <v>3909</v>
      </c>
      <c r="C66" s="178"/>
      <c r="D66" s="178"/>
      <c r="E66" s="178">
        <f>'将来負担比率（分子）の構造'!J$41</f>
        <v>4243</v>
      </c>
      <c r="F66" s="178"/>
      <c r="G66" s="178"/>
      <c r="H66" s="178">
        <f>'将来負担比率（分子）の構造'!K$41</f>
        <v>4385</v>
      </c>
      <c r="I66" s="178"/>
      <c r="J66" s="178"/>
      <c r="K66" s="178">
        <f>'将来負担比率（分子）の構造'!L$41</f>
        <v>4434</v>
      </c>
      <c r="L66" s="178"/>
      <c r="M66" s="178"/>
      <c r="N66" s="178">
        <f>'将来負担比率（分子）の構造'!M$41</f>
        <v>4554</v>
      </c>
      <c r="O66" s="178"/>
      <c r="P66" s="178"/>
    </row>
    <row r="67" spans="1:16">
      <c r="A67" s="178" t="s">
        <v>75</v>
      </c>
      <c r="B67" s="178" t="e">
        <f>NA()</f>
        <v>#N/A</v>
      </c>
      <c r="C67" s="178">
        <f>IF(ISNUMBER('将来負担比率（分子）の構造'!I$53), IF('将来負担比率（分子）の構造'!I$53 &lt; 0, 0, '将来負担比率（分子）の構造'!I$53), NA())</f>
        <v>666</v>
      </c>
      <c r="D67" s="178" t="e">
        <f>NA()</f>
        <v>#N/A</v>
      </c>
      <c r="E67" s="178" t="e">
        <f>NA()</f>
        <v>#N/A</v>
      </c>
      <c r="F67" s="178">
        <f>IF(ISNUMBER('将来負担比率（分子）の構造'!J$53), IF('将来負担比率（分子）の構造'!J$53 &lt; 0, 0, '将来負担比率（分子）の構造'!J$53), NA())</f>
        <v>583</v>
      </c>
      <c r="G67" s="178" t="e">
        <f>NA()</f>
        <v>#N/A</v>
      </c>
      <c r="H67" s="178" t="e">
        <f>NA()</f>
        <v>#N/A</v>
      </c>
      <c r="I67" s="178">
        <f>IF(ISNUMBER('将来負担比率（分子）の構造'!K$53), IF('将来負担比率（分子）の構造'!K$53 &lt; 0, 0, '将来負担比率（分子）の構造'!K$53), NA())</f>
        <v>617</v>
      </c>
      <c r="J67" s="178" t="e">
        <f>NA()</f>
        <v>#N/A</v>
      </c>
      <c r="K67" s="178" t="e">
        <f>NA()</f>
        <v>#N/A</v>
      </c>
      <c r="L67" s="178">
        <f>IF(ISNUMBER('将来負担比率（分子）の構造'!L$53), IF('将来負担比率（分子）の構造'!L$53 &lt; 0, 0, '将来負担比率（分子）の構造'!L$53), NA())</f>
        <v>893</v>
      </c>
      <c r="M67" s="178" t="e">
        <f>NA()</f>
        <v>#N/A</v>
      </c>
      <c r="N67" s="178" t="e">
        <f>NA()</f>
        <v>#N/A</v>
      </c>
      <c r="O67" s="178">
        <f>IF(ISNUMBER('将来負担比率（分子）の構造'!M$53), IF('将来負担比率（分子）の構造'!M$53 &lt; 0, 0, '将来負担比率（分子）の構造'!M$53), NA())</f>
        <v>1385</v>
      </c>
      <c r="P67" s="178" t="e">
        <f>NA()</f>
        <v>#N/A</v>
      </c>
    </row>
    <row r="70" spans="1:16">
      <c r="A70" s="180" t="s">
        <v>76</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77</v>
      </c>
      <c r="B72" s="182">
        <f>基金残高に係る経年分析!F55</f>
        <v>728</v>
      </c>
      <c r="C72" s="182">
        <f>基金残高に係る経年分析!G55</f>
        <v>600</v>
      </c>
      <c r="D72" s="182">
        <f>基金残高に係る経年分析!H55</f>
        <v>440</v>
      </c>
    </row>
    <row r="73" spans="1:16">
      <c r="A73" s="181" t="s">
        <v>78</v>
      </c>
      <c r="B73" s="182">
        <f>基金残高に係る経年分析!F56</f>
        <v>89</v>
      </c>
      <c r="C73" s="182">
        <f>基金残高に係る経年分析!G56</f>
        <v>87</v>
      </c>
      <c r="D73" s="182">
        <f>基金残高に係る経年分析!H56</f>
        <v>85</v>
      </c>
    </row>
    <row r="74" spans="1:16">
      <c r="A74" s="181" t="s">
        <v>79</v>
      </c>
      <c r="B74" s="182">
        <f>基金残高に係る経年分析!F57</f>
        <v>561</v>
      </c>
      <c r="C74" s="182">
        <f>基金残高に係る経年分析!G57</f>
        <v>464</v>
      </c>
      <c r="D74" s="182">
        <f>基金残高に係る経年分析!H57</f>
        <v>382</v>
      </c>
    </row>
  </sheetData>
  <sheetProtection algorithmName="SHA-512" hashValue="7BuKoFSsAziWkS6MZRFuI4znxEVJivG4imje+WP7NzRi12P57LakEVBAGE9COOLoI2Ya9m3Yrc1WpwumLgazMg==" saltValue="otexPkPKfZl2yKw3Utna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