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60.62\disk1\福利課共有\総務\在校（庁）時間集計等\R03\【HP掲載】令和2年度実績について\"/>
    </mc:Choice>
  </mc:AlternateContent>
  <bookViews>
    <workbookView xWindow="0" yWindow="0" windowWidth="23040" windowHeight="9096"/>
  </bookViews>
  <sheets>
    <sheet name="Sheet1" sheetId="21" r:id="rId1"/>
  </sheets>
  <definedNames>
    <definedName name="_xlnm.Print_Area" localSheetId="0">Sheet1!$A$1:$H$20</definedName>
  </definedNames>
  <calcPr calcId="162913"/>
</workbook>
</file>

<file path=xl/calcChain.xml><?xml version="1.0" encoding="utf-8"?>
<calcChain xmlns="http://schemas.openxmlformats.org/spreadsheetml/2006/main">
  <c r="H17" i="21" l="1"/>
  <c r="H16" i="21"/>
  <c r="K19" i="21" l="1"/>
  <c r="H5" i="21"/>
  <c r="H8" i="21"/>
  <c r="C17" i="21" l="1"/>
  <c r="H14" i="21" l="1"/>
  <c r="H15" i="21"/>
  <c r="H13" i="21" l="1"/>
  <c r="H12" i="21"/>
  <c r="H11" i="21"/>
  <c r="G17" i="21" l="1"/>
  <c r="G18" i="21" s="1"/>
  <c r="F17" i="21"/>
  <c r="F18" i="21" s="1"/>
  <c r="E17" i="21"/>
  <c r="E18" i="21" s="1"/>
  <c r="D17" i="21"/>
  <c r="D18" i="21" s="1"/>
  <c r="C18" i="21"/>
  <c r="H10" i="21"/>
  <c r="H9" i="21"/>
  <c r="H7" i="21"/>
  <c r="H6" i="21"/>
</calcChain>
</file>

<file path=xl/sharedStrings.xml><?xml version="1.0" encoding="utf-8"?>
<sst xmlns="http://schemas.openxmlformats.org/spreadsheetml/2006/main" count="27" uniqueCount="27">
  <si>
    <t>４月</t>
    <rPh sb="1" eb="2">
      <t>ガツ</t>
    </rPh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</si>
  <si>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</si>
  <si>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</si>
  <si>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</si>
  <si>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</si>
  <si>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</si>
  <si>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</si>
  <si>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</si>
  <si>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</si>
  <si>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</si>
  <si>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</si>
  <si>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月100時間超の者</t>
    <rPh sb="0" eb="1">
      <t>ツキ</t>
    </rPh>
    <rPh sb="4" eb="6">
      <t>ジカン</t>
    </rPh>
    <rPh sb="6" eb="7">
      <t>チョウ</t>
    </rPh>
    <rPh sb="8" eb="9">
      <t>モノ</t>
    </rPh>
    <phoneticPr fontId="2"/>
  </si>
  <si>
    <t>月80時間超100時間以下の者</t>
    <rPh sb="0" eb="1">
      <t>ツキ</t>
    </rPh>
    <rPh sb="3" eb="5">
      <t>ジカン</t>
    </rPh>
    <rPh sb="5" eb="6">
      <t>チョウ</t>
    </rPh>
    <rPh sb="9" eb="11">
      <t>ジカン</t>
    </rPh>
    <rPh sb="11" eb="13">
      <t>イカ</t>
    </rPh>
    <rPh sb="14" eb="15">
      <t>モノ</t>
    </rPh>
    <phoneticPr fontId="2"/>
  </si>
  <si>
    <t>月45時間超80時間以下で健康の不安を有する者</t>
    <rPh sb="0" eb="1">
      <t>ツキ</t>
    </rPh>
    <rPh sb="3" eb="5">
      <t>ジカン</t>
    </rPh>
    <rPh sb="5" eb="6">
      <t>チョウ</t>
    </rPh>
    <rPh sb="8" eb="10">
      <t>ジカン</t>
    </rPh>
    <rPh sb="10" eb="12">
      <t>イカ</t>
    </rPh>
    <rPh sb="13" eb="15">
      <t>ケンコウ</t>
    </rPh>
    <rPh sb="16" eb="18">
      <t>フアン</t>
    </rPh>
    <rPh sb="19" eb="20">
      <t>ユウ</t>
    </rPh>
    <rPh sb="22" eb="23">
      <t>モノ</t>
    </rPh>
    <phoneticPr fontId="2"/>
  </si>
  <si>
    <t>月45時間以下で所属長が健康への配慮が必要と認めた者</t>
    <rPh sb="0" eb="1">
      <t>ツキ</t>
    </rPh>
    <rPh sb="3" eb="5">
      <t>ジカン</t>
    </rPh>
    <rPh sb="5" eb="7">
      <t>イカ</t>
    </rPh>
    <rPh sb="8" eb="11">
      <t>ショゾクチョウ</t>
    </rPh>
    <rPh sb="12" eb="14">
      <t>ケンコウ</t>
    </rPh>
    <rPh sb="16" eb="18">
      <t>ハイリョ</t>
    </rPh>
    <rPh sb="19" eb="21">
      <t>ヒツヨウ</t>
    </rPh>
    <rPh sb="22" eb="23">
      <t>ミト</t>
    </rPh>
    <rPh sb="25" eb="26">
      <t>モノ</t>
    </rPh>
    <phoneticPr fontId="2"/>
  </si>
  <si>
    <t>５月</t>
  </si>
  <si>
    <t>合計(延べ人員)</t>
    <rPh sb="0" eb="2">
      <t>ゴウケイ</t>
    </rPh>
    <rPh sb="3" eb="4">
      <t>ノ</t>
    </rPh>
    <rPh sb="5" eb="7">
      <t>ジンイン</t>
    </rPh>
    <phoneticPr fontId="2"/>
  </si>
  <si>
    <t>月平均</t>
    <rPh sb="0" eb="3">
      <t>ツキヘイキン</t>
    </rPh>
    <phoneticPr fontId="2"/>
  </si>
  <si>
    <t>－</t>
    <phoneticPr fontId="2"/>
  </si>
  <si>
    <t>R2.4.1現在</t>
    <rPh sb="6" eb="8">
      <t>ゲンザイ</t>
    </rPh>
    <phoneticPr fontId="2"/>
  </si>
  <si>
    <t>令和２年度　時間外在校(庁)等時間報告集計（管理職含む。）</t>
    <rPh sb="6" eb="9">
      <t>ジカンガイ</t>
    </rPh>
    <rPh sb="14" eb="15">
      <t>トウ</t>
    </rPh>
    <phoneticPr fontId="2"/>
  </si>
  <si>
    <t>対象者数</t>
    <rPh sb="0" eb="3">
      <t>タイショウシャ</t>
    </rPh>
    <rPh sb="3" eb="4">
      <t>カズ</t>
    </rPh>
    <phoneticPr fontId="2"/>
  </si>
  <si>
    <t>対象者の全体に占める割合
(％)</t>
    <rPh sb="0" eb="3">
      <t>タイショウシャ</t>
    </rPh>
    <rPh sb="4" eb="6">
      <t>ゼンタイ</t>
    </rPh>
    <rPh sb="7" eb="8">
      <t>シ</t>
    </rPh>
    <rPh sb="10" eb="12">
      <t>ワリアイ</t>
    </rPh>
    <phoneticPr fontId="2"/>
  </si>
  <si>
    <t>時間外在校（庁）時間または
超過勤務等時間の内訳</t>
    <rPh sb="0" eb="3">
      <t>ジカンガイ</t>
    </rPh>
    <rPh sb="3" eb="5">
      <t>ザイコウ</t>
    </rPh>
    <rPh sb="6" eb="7">
      <t>チョウ</t>
    </rPh>
    <rPh sb="8" eb="10">
      <t>ジカン</t>
    </rPh>
    <rPh sb="14" eb="16">
      <t>チョウカ</t>
    </rPh>
    <rPh sb="16" eb="18">
      <t>キンム</t>
    </rPh>
    <rPh sb="18" eb="19">
      <t>トウ</t>
    </rPh>
    <rPh sb="19" eb="21">
      <t>ジカン</t>
    </rPh>
    <rPh sb="22" eb="24">
      <t>ウチワケ</t>
    </rPh>
    <phoneticPr fontId="2"/>
  </si>
  <si>
    <t>集計対象月数</t>
    <rPh sb="0" eb="2">
      <t>シュウケイ</t>
    </rPh>
    <rPh sb="2" eb="4">
      <t>タイショウ</t>
    </rPh>
    <rPh sb="4" eb="5">
      <t>ガツ</t>
    </rPh>
    <rPh sb="5" eb="6">
      <t>スウ</t>
    </rPh>
    <phoneticPr fontId="2"/>
  </si>
  <si>
    <t>該当
所属数</t>
    <rPh sb="0" eb="2">
      <t>ガイトウ</t>
    </rPh>
    <rPh sb="3" eb="5">
      <t>ショゾク</t>
    </rPh>
    <rPh sb="5" eb="6">
      <t>カズ</t>
    </rPh>
    <phoneticPr fontId="2"/>
  </si>
  <si>
    <t>人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</si>
</sst>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&quot;%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1" applyFo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K21"/>
  <sheetViews>
    <sheetView tabSelected="1" view="pageBreakPreview" zoomScale="55" zoomScaleNormal="55" zoomScaleSheetLayoutView="55" workbookViewId="0">
      <pane xSplit="1" ySplit="4" topLeftCell="B8" activePane="bottomRight" state="frozen"/>
      <selection activeCell="B5" sqref="B5"/>
      <selection pane="topRight" activeCell="B5" sqref="B5"/>
      <selection pane="bottomLeft" activeCell="B5" sqref="B5"/>
      <selection pane="bottomRight" activeCell="G15" sqref="G15"/>
    </sheetView>
  </sheetViews>
  <sheetFormatPr defaultRowHeight="13.2" x14ac:dyDescent="0.2"/>
  <cols>
    <col min="1" max="1" width="10.77734375" customWidth="1"/>
    <col min="2" max="8" width="23.77734375" customWidth="1"/>
  </cols>
  <sheetData>
    <row r="1" spans="1:8" ht="28.2" x14ac:dyDescent="0.2">
      <c r="A1" s="16" t="s">
        <v>20</v>
      </c>
      <c r="B1" s="17"/>
      <c r="C1" s="17"/>
      <c r="D1" s="17"/>
      <c r="E1" s="17"/>
      <c r="F1" s="17"/>
      <c r="G1" s="17"/>
      <c r="H1" s="17"/>
    </row>
    <row r="2" spans="1:8" ht="7.95" customHeight="1" x14ac:dyDescent="0.2"/>
    <row r="3" spans="1:8" ht="49.95" customHeight="1" x14ac:dyDescent="0.2">
      <c r="A3" s="1"/>
      <c r="B3" s="18" t="s">
        <v>25</v>
      </c>
      <c r="C3" s="20" t="s">
        <v>21</v>
      </c>
      <c r="D3" s="21" t="s">
        <v>23</v>
      </c>
      <c r="E3" s="22"/>
      <c r="F3" s="22"/>
      <c r="G3" s="22"/>
      <c r="H3" s="23" t="s">
        <v>22</v>
      </c>
    </row>
    <row r="4" spans="1:8" ht="126" customHeight="1" x14ac:dyDescent="0.2">
      <c r="A4" s="2"/>
      <c r="B4" s="19"/>
      <c r="C4" s="19"/>
      <c r="D4" s="4" t="s">
        <v>11</v>
      </c>
      <c r="E4" s="4" t="s">
        <v>12</v>
      </c>
      <c r="F4" s="4" t="s">
        <v>13</v>
      </c>
      <c r="G4" s="4" t="s">
        <v>14</v>
      </c>
      <c r="H4" s="24"/>
    </row>
    <row r="5" spans="1:8" ht="79.95" customHeight="1" x14ac:dyDescent="0.2">
      <c r="A5" s="5" t="s">
        <v>0</v>
      </c>
      <c r="B5" s="6">
        <v>69</v>
      </c>
      <c r="C5" s="6">
        <v>135</v>
      </c>
      <c r="D5" s="6">
        <v>23</v>
      </c>
      <c r="E5" s="6">
        <v>98</v>
      </c>
      <c r="F5" s="6">
        <v>10</v>
      </c>
      <c r="G5" s="6">
        <v>4</v>
      </c>
      <c r="H5" s="7">
        <f t="shared" ref="H5:H15" si="0">ROUND(C5/G$19*100,1)</f>
        <v>2.2000000000000002</v>
      </c>
    </row>
    <row r="6" spans="1:8" ht="79.95" customHeight="1" x14ac:dyDescent="0.2">
      <c r="A6" s="8" t="s">
        <v>15</v>
      </c>
      <c r="B6" s="6">
        <v>23</v>
      </c>
      <c r="C6" s="6">
        <v>33</v>
      </c>
      <c r="D6" s="6">
        <v>6</v>
      </c>
      <c r="E6" s="6">
        <v>20</v>
      </c>
      <c r="F6" s="6">
        <v>7</v>
      </c>
      <c r="G6" s="6">
        <v>0</v>
      </c>
      <c r="H6" s="7">
        <f t="shared" si="0"/>
        <v>0.5</v>
      </c>
    </row>
    <row r="7" spans="1:8" ht="79.95" customHeight="1" x14ac:dyDescent="0.2">
      <c r="A7" s="8" t="s">
        <v>1</v>
      </c>
      <c r="B7" s="6">
        <v>86</v>
      </c>
      <c r="C7" s="6">
        <v>342</v>
      </c>
      <c r="D7" s="6">
        <v>43</v>
      </c>
      <c r="E7" s="6">
        <v>274</v>
      </c>
      <c r="F7" s="6">
        <v>22</v>
      </c>
      <c r="G7" s="6">
        <v>3</v>
      </c>
      <c r="H7" s="7">
        <f t="shared" si="0"/>
        <v>5.6</v>
      </c>
    </row>
    <row r="8" spans="1:8" ht="79.95" customHeight="1" x14ac:dyDescent="0.2">
      <c r="A8" s="8" t="s">
        <v>2</v>
      </c>
      <c r="B8" s="6">
        <v>86</v>
      </c>
      <c r="C8" s="6">
        <v>542</v>
      </c>
      <c r="D8" s="6">
        <v>130</v>
      </c>
      <c r="E8" s="6">
        <v>392</v>
      </c>
      <c r="F8" s="6">
        <v>20</v>
      </c>
      <c r="G8" s="6">
        <v>0</v>
      </c>
      <c r="H8" s="7">
        <f t="shared" si="0"/>
        <v>8.9</v>
      </c>
    </row>
    <row r="9" spans="1:8" ht="79.95" customHeight="1" x14ac:dyDescent="0.2">
      <c r="A9" s="8" t="s">
        <v>3</v>
      </c>
      <c r="B9" s="6">
        <v>58</v>
      </c>
      <c r="C9" s="6">
        <v>247</v>
      </c>
      <c r="D9" s="6">
        <v>81</v>
      </c>
      <c r="E9" s="6">
        <v>156</v>
      </c>
      <c r="F9" s="6">
        <v>10</v>
      </c>
      <c r="G9" s="6">
        <v>0</v>
      </c>
      <c r="H9" s="7">
        <f t="shared" si="0"/>
        <v>4</v>
      </c>
    </row>
    <row r="10" spans="1:8" ht="79.95" customHeight="1" x14ac:dyDescent="0.2">
      <c r="A10" s="8" t="s">
        <v>4</v>
      </c>
      <c r="B10" s="6">
        <v>80</v>
      </c>
      <c r="C10" s="6">
        <v>497</v>
      </c>
      <c r="D10" s="6">
        <v>133</v>
      </c>
      <c r="E10" s="6">
        <v>345</v>
      </c>
      <c r="F10" s="6">
        <v>19</v>
      </c>
      <c r="G10" s="6">
        <v>0</v>
      </c>
      <c r="H10" s="7">
        <f t="shared" si="0"/>
        <v>8.1</v>
      </c>
    </row>
    <row r="11" spans="1:8" ht="79.95" customHeight="1" x14ac:dyDescent="0.2">
      <c r="A11" s="8" t="s">
        <v>5</v>
      </c>
      <c r="B11" s="6">
        <v>88</v>
      </c>
      <c r="C11" s="6">
        <v>631</v>
      </c>
      <c r="D11" s="6">
        <v>181</v>
      </c>
      <c r="E11" s="6">
        <v>419</v>
      </c>
      <c r="F11" s="6">
        <v>31</v>
      </c>
      <c r="G11" s="6">
        <v>0</v>
      </c>
      <c r="H11" s="7">
        <f t="shared" si="0"/>
        <v>10.3</v>
      </c>
    </row>
    <row r="12" spans="1:8" ht="79.95" customHeight="1" x14ac:dyDescent="0.2">
      <c r="A12" s="8" t="s">
        <v>6</v>
      </c>
      <c r="B12" s="6">
        <v>69</v>
      </c>
      <c r="C12" s="6">
        <v>348</v>
      </c>
      <c r="D12" s="6">
        <v>70</v>
      </c>
      <c r="E12" s="6">
        <v>247</v>
      </c>
      <c r="F12" s="6">
        <v>31</v>
      </c>
      <c r="G12" s="6">
        <v>0</v>
      </c>
      <c r="H12" s="7">
        <f t="shared" si="0"/>
        <v>5.7</v>
      </c>
    </row>
    <row r="13" spans="1:8" ht="79.95" customHeight="1" x14ac:dyDescent="0.2">
      <c r="A13" s="8" t="s">
        <v>7</v>
      </c>
      <c r="B13" s="6">
        <v>68</v>
      </c>
      <c r="C13" s="6">
        <v>251</v>
      </c>
      <c r="D13" s="6">
        <v>42</v>
      </c>
      <c r="E13" s="6">
        <v>192</v>
      </c>
      <c r="F13" s="6">
        <v>16</v>
      </c>
      <c r="G13" s="6">
        <v>1</v>
      </c>
      <c r="H13" s="7">
        <f t="shared" si="0"/>
        <v>4.0999999999999996</v>
      </c>
    </row>
    <row r="14" spans="1:8" ht="79.95" customHeight="1" x14ac:dyDescent="0.2">
      <c r="A14" s="8" t="s">
        <v>8</v>
      </c>
      <c r="B14" s="6">
        <v>51</v>
      </c>
      <c r="C14" s="6">
        <v>141</v>
      </c>
      <c r="D14" s="6">
        <v>20</v>
      </c>
      <c r="E14" s="6">
        <v>102</v>
      </c>
      <c r="F14" s="6">
        <v>17</v>
      </c>
      <c r="G14" s="6">
        <v>2</v>
      </c>
      <c r="H14" s="7">
        <f t="shared" si="0"/>
        <v>2.2999999999999998</v>
      </c>
    </row>
    <row r="15" spans="1:8" ht="79.95" customHeight="1" x14ac:dyDescent="0.2">
      <c r="A15" s="8" t="s">
        <v>9</v>
      </c>
      <c r="B15" s="6">
        <v>54</v>
      </c>
      <c r="C15" s="6">
        <v>128</v>
      </c>
      <c r="D15" s="6">
        <v>18</v>
      </c>
      <c r="E15" s="6">
        <v>90</v>
      </c>
      <c r="F15" s="6">
        <v>19</v>
      </c>
      <c r="G15" s="6">
        <v>1</v>
      </c>
      <c r="H15" s="7">
        <f t="shared" si="0"/>
        <v>2.1</v>
      </c>
    </row>
    <row r="16" spans="1:8" ht="79.95" customHeight="1" x14ac:dyDescent="0.2">
      <c r="A16" s="8" t="s">
        <v>10</v>
      </c>
      <c r="B16" s="6">
        <v>76</v>
      </c>
      <c r="C16" s="6">
        <v>232</v>
      </c>
      <c r="D16" s="6">
        <v>51</v>
      </c>
      <c r="E16" s="6">
        <v>162</v>
      </c>
      <c r="F16" s="6">
        <v>18</v>
      </c>
      <c r="G16" s="6">
        <v>1</v>
      </c>
      <c r="H16" s="7">
        <f>ROUND(C16/G$19*100,1)</f>
        <v>3.8</v>
      </c>
    </row>
    <row r="17" spans="1:11" ht="79.95" customHeight="1" x14ac:dyDescent="0.2">
      <c r="A17" s="14" t="s">
        <v>16</v>
      </c>
      <c r="B17" s="15"/>
      <c r="C17" s="6">
        <f>SUM(C5:C16)</f>
        <v>3527</v>
      </c>
      <c r="D17" s="6">
        <f t="shared" ref="D17:G17" si="1">SUM(D5:D16)</f>
        <v>798</v>
      </c>
      <c r="E17" s="6">
        <f t="shared" si="1"/>
        <v>2497</v>
      </c>
      <c r="F17" s="6">
        <f t="shared" si="1"/>
        <v>220</v>
      </c>
      <c r="G17" s="6">
        <f t="shared" si="1"/>
        <v>12</v>
      </c>
      <c r="H17" s="7">
        <f>IF(C17&gt;0,ROUND(C17/(G$19*K19)*100,1),"")</f>
        <v>4.8</v>
      </c>
    </row>
    <row r="18" spans="1:11" ht="79.95" customHeight="1" x14ac:dyDescent="0.2">
      <c r="A18" s="14" t="s">
        <v>17</v>
      </c>
      <c r="B18" s="15"/>
      <c r="C18" s="6">
        <f>IF(COUNTIF($C5:$C16,"&gt;0")=0,"",ROUND(C17/COUNTIF($C5:$C16,"&gt;0"),0))</f>
        <v>294</v>
      </c>
      <c r="D18" s="6">
        <f t="shared" ref="D18:G18" si="2">IF(COUNTIF($C5:$C16,"&gt;0")=0,"",ROUND(D17/COUNTIF($C5:$C16,"&gt;0"),0))</f>
        <v>67</v>
      </c>
      <c r="E18" s="6">
        <f t="shared" si="2"/>
        <v>208</v>
      </c>
      <c r="F18" s="6">
        <f t="shared" si="2"/>
        <v>18</v>
      </c>
      <c r="G18" s="6">
        <f t="shared" si="2"/>
        <v>1</v>
      </c>
      <c r="H18" s="9" t="s">
        <v>18</v>
      </c>
    </row>
    <row r="19" spans="1:11" ht="48" customHeight="1" x14ac:dyDescent="0.2">
      <c r="A19" s="10"/>
      <c r="B19" s="10"/>
      <c r="C19" s="10"/>
      <c r="D19" s="10"/>
      <c r="E19" s="10"/>
      <c r="F19" s="11" t="s">
        <v>19</v>
      </c>
      <c r="G19" s="12">
        <v>6103</v>
      </c>
      <c r="H19" s="10" t="s">
        <v>26</v>
      </c>
      <c r="I19" s="13" t="s">
        <v>24</v>
      </c>
      <c r="J19" s="13"/>
      <c r="K19" s="3">
        <f>COUNTIF($C5:$C16,"&gt;0")</f>
        <v>12</v>
      </c>
    </row>
    <row r="20" spans="1:11" ht="36" customHeight="1" x14ac:dyDescent="0.2">
      <c r="B20" s="3"/>
      <c r="C20" s="3"/>
      <c r="D20" s="3"/>
      <c r="E20" s="3"/>
      <c r="F20" s="3"/>
      <c r="H20" s="3"/>
    </row>
    <row r="21" spans="1:11" ht="36" customHeight="1" x14ac:dyDescent="0.2"/>
  </sheetData>
  <mergeCells count="8">
    <mergeCell ref="I19:J19"/>
    <mergeCell ref="A17:B17"/>
    <mergeCell ref="A18:B18"/>
    <mergeCell ref="A1:H1"/>
    <mergeCell ref="B3:B4"/>
    <mergeCell ref="C3:C4"/>
    <mergeCell ref="D3:G3"/>
    <mergeCell ref="H3:H4"/>
  </mergeCells>
  <phoneticPr fontId="2"/>
  <printOptions horizontalCentered="1" verticalCentered="1"/>
  <pageMargins left="0.74803149606299213" right="0.74803149606299213" top="1.1417322834645669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遠藤 崇嘉</cp:lastModifiedBy>
  <cp:lastPrinted>2021-09-09T02:02:35Z</cp:lastPrinted>
  <dcterms:created xsi:type="dcterms:W3CDTF">2017-05-16T04:07:41Z</dcterms:created>
  <dcterms:modified xsi:type="dcterms:W3CDTF">2021-09-09T02:02:37Z</dcterms:modified>
</cp:coreProperties>
</file>